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4"/>
  <workbookPr codeName="ThisWorkbook"/>
  <mc:AlternateContent xmlns:mc="http://schemas.openxmlformats.org/markup-compatibility/2006">
    <mc:Choice Requires="x15">
      <x15ac:absPath xmlns:x15ac="http://schemas.microsoft.com/office/spreadsheetml/2010/11/ac" url="https://mag1-my.sharepoint.com/personal/agomezd_mag_go_cr/Documents/UPI/Planificación/PAO/2023/MAG/Modificación I-S-2023/"/>
    </mc:Choice>
  </mc:AlternateContent>
  <xr:revisionPtr revIDLastSave="670" documentId="8_{A7B468B6-92C2-8242-8D02-5E74E82E6339}" xr6:coauthVersionLast="47" xr6:coauthVersionMax="47" xr10:uidLastSave="{D37573AF-5A92-B841-9E0D-7A0B80AA951A}"/>
  <bookViews>
    <workbookView xWindow="-27200" yWindow="0" windowWidth="27200" windowHeight="15360" firstSheet="8" activeTab="18" xr2:uid="{00000000-000D-0000-FFFF-FFFF00000000}"/>
  </bookViews>
  <sheets>
    <sheet name="Indicadores" sheetId="17" state="hidden" r:id="rId1"/>
    <sheet name="Niveles de vinculación " sheetId="16" r:id="rId2"/>
    <sheet name="GpRD" sheetId="18" state="hidden" r:id="rId3"/>
    <sheet name="Catálogos" sheetId="19" state="hidden" r:id="rId4"/>
    <sheet name="PAO-2023" sheetId="20" r:id="rId5"/>
    <sheet name="SEPSA" sheetId="95" r:id="rId6"/>
    <sheet name="Asesoría Jurídica" sheetId="98" r:id="rId7"/>
    <sheet name="Planificación Institucional" sheetId="99" r:id="rId8"/>
    <sheet name="Comunicación Institucional" sheetId="69" r:id="rId9"/>
    <sheet name="Auditoría Interna" sheetId="65" r:id="rId10"/>
    <sheet name="Asuntos Internacionales" sheetId="64" r:id="rId11"/>
    <sheet name="Contraloría de Servicios" sheetId="66" r:id="rId12"/>
    <sheet name="DNEA" sheetId="57" r:id="rId13"/>
    <sheet name="Desarrollo Metodológico" sheetId="97" r:id="rId14"/>
    <sheet name="Información y Comunucación" sheetId="62" r:id="rId15"/>
    <sheet name="Emprendimiento Rural" sheetId="59" r:id="rId16"/>
    <sheet name="Producción Agroambiental" sheetId="60" r:id="rId17"/>
    <sheet name="Producción Orgánica" sheetId="61" r:id="rId18"/>
    <sheet name="DAF" sheetId="54" r:id="rId19"/>
    <sheet name="Recursos Humanos" sheetId="70" r:id="rId20"/>
    <sheet name="Archivo Institucional" sheetId="94" r:id="rId21"/>
    <sheet name="Unidad de Informática" sheetId="100" r:id="rId22"/>
    <sheet name="Financiero" sheetId="71" r:id="rId23"/>
    <sheet name="Proveeduría" sheetId="72" r:id="rId24"/>
    <sheet name="Central Oriental" sheetId="89" r:id="rId25"/>
    <sheet name="Central Occidental" sheetId="87" r:id="rId26"/>
    <sheet name="Central Sur" sheetId="90" r:id="rId27"/>
    <sheet name="Chorotega" sheetId="73" r:id="rId28"/>
    <sheet name="Brunca" sheetId="76" r:id="rId29"/>
    <sheet name="Pacífico Central" sheetId="88" r:id="rId30"/>
    <sheet name="Huetar Norte" sheetId="96" r:id="rId31"/>
    <sheet name="Huetar Caribe" sheetId="75" r:id="rId32"/>
    <sheet name="Asesoría Impartida" sheetId="13" state="hidden" r:id="rId33"/>
  </sheets>
  <definedNames>
    <definedName name="_xlnm._FilterDatabase" localSheetId="3" hidden="1">Catálogos!$A$24:$A$47</definedName>
    <definedName name="_xlnm._FilterDatabase" localSheetId="18" hidden="1">DAF!#REF!</definedName>
    <definedName name="OD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85" i="54" l="1"/>
  <c r="W85" i="54"/>
  <c r="X85" i="54" s="1"/>
  <c r="Z85" i="54"/>
  <c r="AB85" i="54"/>
  <c r="AC85" i="54" s="1"/>
  <c r="AE85" i="54"/>
  <c r="AF85" i="54"/>
  <c r="AG85" i="54" s="1"/>
  <c r="Q85" i="54"/>
  <c r="R85" i="54" s="1"/>
  <c r="N85" i="54"/>
  <c r="Q83" i="54"/>
  <c r="N83" i="54"/>
  <c r="R83" i="54" s="1"/>
  <c r="Q84" i="54" l="1"/>
  <c r="Z84" i="54" s="1"/>
  <c r="U83" i="54"/>
  <c r="N84" i="54"/>
  <c r="U84" i="54" s="1"/>
  <c r="W83" i="54"/>
  <c r="X83" i="54" s="1"/>
  <c r="AB83" i="54"/>
  <c r="AC83" i="54" s="1"/>
  <c r="AE83" i="54"/>
  <c r="AF83" i="54" s="1"/>
  <c r="AG83" i="54" s="1"/>
  <c r="W84" i="54"/>
  <c r="X84" i="54" s="1"/>
  <c r="AB84" i="54"/>
  <c r="AC84" i="54" s="1"/>
  <c r="AE84" i="54"/>
  <c r="AF84" i="54" s="1"/>
  <c r="AG84" i="54" s="1"/>
  <c r="W76" i="54"/>
  <c r="X76" i="54" s="1"/>
  <c r="AB76" i="54"/>
  <c r="AC76" i="54" s="1"/>
  <c r="AE76" i="54"/>
  <c r="AF76" i="54"/>
  <c r="AG76" i="54" s="1"/>
  <c r="O76" i="54"/>
  <c r="Q76" i="54" s="1"/>
  <c r="Z76" i="54" s="1"/>
  <c r="M76" i="54"/>
  <c r="L76" i="54"/>
  <c r="N76" i="54" s="1"/>
  <c r="U34" i="69"/>
  <c r="W34" i="69"/>
  <c r="X34" i="69" s="1"/>
  <c r="Z34" i="69"/>
  <c r="AB34" i="69"/>
  <c r="AC34" i="69"/>
  <c r="AE34" i="69"/>
  <c r="AF34" i="69"/>
  <c r="AG34" i="69" s="1"/>
  <c r="U35" i="69"/>
  <c r="W35" i="69"/>
  <c r="X35" i="69"/>
  <c r="Z35" i="69"/>
  <c r="AB35" i="69"/>
  <c r="AC35" i="69" s="1"/>
  <c r="AE35" i="69"/>
  <c r="AF35" i="69" s="1"/>
  <c r="AG35" i="69" s="1"/>
  <c r="U36" i="69"/>
  <c r="W36" i="69"/>
  <c r="X36" i="69" s="1"/>
  <c r="Z36" i="69"/>
  <c r="AB36" i="69"/>
  <c r="AC36" i="69"/>
  <c r="AE36" i="69"/>
  <c r="AF36" i="69"/>
  <c r="AG36" i="69" s="1"/>
  <c r="R36" i="69"/>
  <c r="R35" i="69"/>
  <c r="Q36" i="69"/>
  <c r="Q35" i="69"/>
  <c r="Q34" i="69" s="1"/>
  <c r="N36" i="69"/>
  <c r="N34" i="69" s="1"/>
  <c r="N35" i="69"/>
  <c r="M34" i="69"/>
  <c r="O34" i="69"/>
  <c r="P34" i="69"/>
  <c r="R34" i="69"/>
  <c r="L34" i="69"/>
  <c r="Q33" i="69"/>
  <c r="N33" i="69"/>
  <c r="R33" i="69" s="1"/>
  <c r="Q32" i="69"/>
  <c r="N32" i="69"/>
  <c r="Q31" i="69"/>
  <c r="R31" i="69" s="1"/>
  <c r="N31" i="69"/>
  <c r="Q30" i="69"/>
  <c r="Q29" i="69"/>
  <c r="Z29" i="69" s="1"/>
  <c r="AB29" i="69"/>
  <c r="AC29" i="69" s="1"/>
  <c r="N29" i="69"/>
  <c r="U29" i="69" s="1"/>
  <c r="W29" i="69"/>
  <c r="X29" i="69" s="1"/>
  <c r="P26" i="69"/>
  <c r="O26" i="69"/>
  <c r="M26" i="69"/>
  <c r="L26" i="69"/>
  <c r="N30" i="69"/>
  <c r="R30" i="69" s="1"/>
  <c r="L23" i="69"/>
  <c r="P19" i="69"/>
  <c r="O19" i="69"/>
  <c r="M19" i="69"/>
  <c r="L19" i="69"/>
  <c r="AE20" i="69"/>
  <c r="AF20" i="69" s="1"/>
  <c r="AG20" i="69" s="1"/>
  <c r="AE21" i="69"/>
  <c r="AF21" i="69" s="1"/>
  <c r="AG21" i="69" s="1"/>
  <c r="L15" i="69"/>
  <c r="Q21" i="69"/>
  <c r="Z21" i="69" s="1"/>
  <c r="AB21" i="69"/>
  <c r="AC21" i="69" s="1"/>
  <c r="Q20" i="69"/>
  <c r="AB20" i="69"/>
  <c r="AC20" i="69" s="1"/>
  <c r="N21" i="69"/>
  <c r="U21" i="69" s="1"/>
  <c r="W21" i="69"/>
  <c r="X21" i="69" s="1"/>
  <c r="N20" i="69"/>
  <c r="U20" i="69" s="1"/>
  <c r="W20" i="69"/>
  <c r="X20" i="69" s="1"/>
  <c r="R84" i="54" l="1"/>
  <c r="Z83" i="54"/>
  <c r="R76" i="54"/>
  <c r="U76" i="54"/>
  <c r="R29" i="69"/>
  <c r="Q19" i="69"/>
  <c r="R32" i="69"/>
  <c r="R20" i="69"/>
  <c r="Z20" i="69"/>
  <c r="R21" i="69"/>
  <c r="R19" i="69" l="1"/>
  <c r="W75" i="54" l="1"/>
  <c r="X75" i="54" s="1"/>
  <c r="AB75" i="54"/>
  <c r="AC75" i="54" s="1"/>
  <c r="AE75" i="54"/>
  <c r="AF75" i="54" s="1"/>
  <c r="AG75" i="54" s="1"/>
  <c r="Q75" i="54"/>
  <c r="Z75" i="54" s="1"/>
  <c r="N75" i="54"/>
  <c r="U75" i="54" s="1"/>
  <c r="U16" i="100"/>
  <c r="W16" i="100"/>
  <c r="X16" i="100" s="1"/>
  <c r="Z16" i="100"/>
  <c r="AB16" i="100"/>
  <c r="AC16" i="100"/>
  <c r="AE16" i="100"/>
  <c r="AF16" i="100"/>
  <c r="AG16" i="100" s="1"/>
  <c r="U17" i="100"/>
  <c r="W17" i="100"/>
  <c r="X17" i="100"/>
  <c r="Z17" i="100"/>
  <c r="AB17" i="100"/>
  <c r="AC17" i="100" s="1"/>
  <c r="AE17" i="100"/>
  <c r="AF17" i="100" s="1"/>
  <c r="AG17" i="100" s="1"/>
  <c r="U18" i="100"/>
  <c r="W18" i="100"/>
  <c r="X18" i="100" s="1"/>
  <c r="Z18" i="100"/>
  <c r="AB18" i="100"/>
  <c r="AC18" i="100"/>
  <c r="AE18" i="100"/>
  <c r="AF18" i="100"/>
  <c r="AG18" i="100" s="1"/>
  <c r="U19" i="100"/>
  <c r="W19" i="100"/>
  <c r="X19" i="100"/>
  <c r="Z19" i="100"/>
  <c r="AB19" i="100"/>
  <c r="AC19" i="100" s="1"/>
  <c r="AE19" i="100"/>
  <c r="AF19" i="100" s="1"/>
  <c r="AG19" i="100" s="1"/>
  <c r="U20" i="100"/>
  <c r="W20" i="100"/>
  <c r="X20" i="100" s="1"/>
  <c r="Z20" i="100"/>
  <c r="AB20" i="100"/>
  <c r="AC20" i="100"/>
  <c r="AE20" i="100"/>
  <c r="AF20" i="100"/>
  <c r="AG20" i="100" s="1"/>
  <c r="U21" i="100"/>
  <c r="W21" i="100"/>
  <c r="X21" i="100"/>
  <c r="Z21" i="100"/>
  <c r="AB21" i="100"/>
  <c r="AC21" i="100" s="1"/>
  <c r="AE21" i="100"/>
  <c r="AF21" i="100" s="1"/>
  <c r="AG21" i="100" s="1"/>
  <c r="U22" i="100"/>
  <c r="W22" i="100"/>
  <c r="X22" i="100" s="1"/>
  <c r="Z22" i="100"/>
  <c r="AB22" i="100"/>
  <c r="AC22" i="100"/>
  <c r="AE22" i="100"/>
  <c r="AF22" i="100"/>
  <c r="AG22" i="100" s="1"/>
  <c r="U23" i="100"/>
  <c r="W23" i="100"/>
  <c r="X23" i="100"/>
  <c r="Z23" i="100"/>
  <c r="AB23" i="100"/>
  <c r="AC23" i="100" s="1"/>
  <c r="AE23" i="100"/>
  <c r="AF23" i="100" s="1"/>
  <c r="AG23" i="100" s="1"/>
  <c r="U24" i="100"/>
  <c r="W24" i="100"/>
  <c r="X24" i="100" s="1"/>
  <c r="Z24" i="100"/>
  <c r="AB24" i="100"/>
  <c r="AC24" i="100"/>
  <c r="AE24" i="100"/>
  <c r="AF24" i="100"/>
  <c r="AG24" i="100" s="1"/>
  <c r="U25" i="100"/>
  <c r="W25" i="100"/>
  <c r="X25" i="100"/>
  <c r="Z25" i="100"/>
  <c r="AB25" i="100"/>
  <c r="AC25" i="100" s="1"/>
  <c r="AE25" i="100"/>
  <c r="AF25" i="100" s="1"/>
  <c r="AG25" i="100" s="1"/>
  <c r="U26" i="100"/>
  <c r="W26" i="100"/>
  <c r="X26" i="100" s="1"/>
  <c r="Z26" i="100"/>
  <c r="AB26" i="100"/>
  <c r="AC26" i="100"/>
  <c r="AE26" i="100"/>
  <c r="AF26" i="100"/>
  <c r="AG26" i="100" s="1"/>
  <c r="U27" i="100"/>
  <c r="W27" i="100"/>
  <c r="X27" i="100"/>
  <c r="Z27" i="100"/>
  <c r="AB27" i="100"/>
  <c r="AC27" i="100" s="1"/>
  <c r="AE27" i="100"/>
  <c r="AF27" i="100" s="1"/>
  <c r="AG27" i="100" s="1"/>
  <c r="U28" i="100"/>
  <c r="W28" i="100"/>
  <c r="X28" i="100" s="1"/>
  <c r="Z28" i="100"/>
  <c r="AB28" i="100"/>
  <c r="AC28" i="100"/>
  <c r="AE28" i="100"/>
  <c r="AF28" i="100"/>
  <c r="AG28" i="100" s="1"/>
  <c r="U29" i="100"/>
  <c r="W29" i="100"/>
  <c r="X29" i="100"/>
  <c r="Z29" i="100"/>
  <c r="AB29" i="100"/>
  <c r="AC29" i="100" s="1"/>
  <c r="AE29" i="100"/>
  <c r="AF29" i="100" s="1"/>
  <c r="AG29" i="100" s="1"/>
  <c r="U30" i="100"/>
  <c r="W30" i="100"/>
  <c r="X30" i="100" s="1"/>
  <c r="Z30" i="100"/>
  <c r="AB30" i="100"/>
  <c r="AC30" i="100"/>
  <c r="AE30" i="100"/>
  <c r="AF30" i="100"/>
  <c r="AG30" i="100" s="1"/>
  <c r="U31" i="100"/>
  <c r="W31" i="100"/>
  <c r="X31" i="100"/>
  <c r="Z31" i="100"/>
  <c r="AB31" i="100"/>
  <c r="AC31" i="100" s="1"/>
  <c r="AE31" i="100"/>
  <c r="AF31" i="100" s="1"/>
  <c r="AG31" i="100" s="1"/>
  <c r="U32" i="100"/>
  <c r="W32" i="100"/>
  <c r="X32" i="100" s="1"/>
  <c r="Z32" i="100"/>
  <c r="AB32" i="100"/>
  <c r="AC32" i="100"/>
  <c r="AE32" i="100"/>
  <c r="AF32" i="100"/>
  <c r="AG32" i="100" s="1"/>
  <c r="U33" i="100"/>
  <c r="W33" i="100"/>
  <c r="X33" i="100"/>
  <c r="Z33" i="100"/>
  <c r="AB33" i="100"/>
  <c r="AC33" i="100" s="1"/>
  <c r="AE33" i="100"/>
  <c r="AF33" i="100" s="1"/>
  <c r="AG33" i="100" s="1"/>
  <c r="U34" i="100"/>
  <c r="W34" i="100"/>
  <c r="X34" i="100" s="1"/>
  <c r="Z34" i="100"/>
  <c r="AB34" i="100"/>
  <c r="AC34" i="100"/>
  <c r="AE34" i="100"/>
  <c r="AF34" i="100"/>
  <c r="AG34" i="100" s="1"/>
  <c r="U35" i="100"/>
  <c r="W35" i="100"/>
  <c r="X35" i="100"/>
  <c r="Z35" i="100"/>
  <c r="AB35" i="100"/>
  <c r="AC35" i="100" s="1"/>
  <c r="AE35" i="100"/>
  <c r="AF35" i="100" s="1"/>
  <c r="AG35" i="100"/>
  <c r="U36" i="100"/>
  <c r="W36" i="100"/>
  <c r="X36" i="100" s="1"/>
  <c r="Z36" i="100"/>
  <c r="AB36" i="100"/>
  <c r="AC36" i="100"/>
  <c r="AE36" i="100"/>
  <c r="AF36" i="100"/>
  <c r="AG36" i="100" s="1"/>
  <c r="U37" i="100"/>
  <c r="W37" i="100"/>
  <c r="X37" i="100"/>
  <c r="Z37" i="100"/>
  <c r="AB37" i="100"/>
  <c r="AC37" i="100" s="1"/>
  <c r="AE37" i="100"/>
  <c r="AF37" i="100" s="1"/>
  <c r="AG37" i="100" s="1"/>
  <c r="U38" i="100"/>
  <c r="W38" i="100"/>
  <c r="X38" i="100" s="1"/>
  <c r="Z38" i="100"/>
  <c r="AB38" i="100"/>
  <c r="AC38" i="100"/>
  <c r="AE38" i="100"/>
  <c r="AF38" i="100"/>
  <c r="AG38" i="100" s="1"/>
  <c r="U39" i="100"/>
  <c r="W39" i="100"/>
  <c r="X39" i="100"/>
  <c r="Z39" i="100"/>
  <c r="AB39" i="100"/>
  <c r="AC39" i="100" s="1"/>
  <c r="AE39" i="100"/>
  <c r="AF39" i="100" s="1"/>
  <c r="AG39" i="100" s="1"/>
  <c r="U40" i="100"/>
  <c r="W40" i="100"/>
  <c r="X40" i="100" s="1"/>
  <c r="Z40" i="100"/>
  <c r="AB40" i="100"/>
  <c r="AC40" i="100"/>
  <c r="AE40" i="100"/>
  <c r="AF40" i="100"/>
  <c r="AG40" i="100" s="1"/>
  <c r="U41" i="100"/>
  <c r="W41" i="100"/>
  <c r="X41" i="100"/>
  <c r="Z41" i="100"/>
  <c r="AB41" i="100"/>
  <c r="AC41" i="100" s="1"/>
  <c r="AE41" i="100"/>
  <c r="AF41" i="100" s="1"/>
  <c r="AG41" i="100" s="1"/>
  <c r="U42" i="100"/>
  <c r="W42" i="100"/>
  <c r="X42" i="100" s="1"/>
  <c r="Z42" i="100"/>
  <c r="AB42" i="100"/>
  <c r="AC42" i="100"/>
  <c r="AE42" i="100"/>
  <c r="AF42" i="100"/>
  <c r="AG42" i="100" s="1"/>
  <c r="U43" i="100"/>
  <c r="W43" i="100"/>
  <c r="X43" i="100"/>
  <c r="Z43" i="100"/>
  <c r="AB43" i="100"/>
  <c r="AC43" i="100" s="1"/>
  <c r="AE43" i="100"/>
  <c r="AF43" i="100" s="1"/>
  <c r="AG43" i="100" s="1"/>
  <c r="U44" i="100"/>
  <c r="W44" i="100"/>
  <c r="X44" i="100" s="1"/>
  <c r="Z44" i="100"/>
  <c r="AB44" i="100"/>
  <c r="AC44" i="100"/>
  <c r="AE44" i="100"/>
  <c r="AF44" i="100"/>
  <c r="AG44" i="100" s="1"/>
  <c r="U45" i="100"/>
  <c r="W45" i="100"/>
  <c r="X45" i="100"/>
  <c r="Z45" i="100"/>
  <c r="AB45" i="100"/>
  <c r="AC45" i="100" s="1"/>
  <c r="AE45" i="100"/>
  <c r="AF45" i="100" s="1"/>
  <c r="AG45" i="100" s="1"/>
  <c r="U46" i="100"/>
  <c r="W46" i="100"/>
  <c r="X46" i="100" s="1"/>
  <c r="Z46" i="100"/>
  <c r="AB46" i="100"/>
  <c r="AC46" i="100"/>
  <c r="AE46" i="100"/>
  <c r="AF46" i="100"/>
  <c r="AG46" i="100" s="1"/>
  <c r="U47" i="100"/>
  <c r="W47" i="100"/>
  <c r="X47" i="100"/>
  <c r="Z47" i="100"/>
  <c r="AB47" i="100"/>
  <c r="AC47" i="100" s="1"/>
  <c r="AE47" i="100"/>
  <c r="AF47" i="100" s="1"/>
  <c r="AG47" i="100"/>
  <c r="U48" i="100"/>
  <c r="W48" i="100"/>
  <c r="X48" i="100" s="1"/>
  <c r="Z48" i="100"/>
  <c r="AB48" i="100"/>
  <c r="AC48" i="100"/>
  <c r="AE48" i="100"/>
  <c r="AF48" i="100"/>
  <c r="AG48" i="100" s="1"/>
  <c r="U49" i="100"/>
  <c r="W49" i="100"/>
  <c r="X49" i="100"/>
  <c r="Z49" i="100"/>
  <c r="AB49" i="100"/>
  <c r="AC49" i="100" s="1"/>
  <c r="AE49" i="100"/>
  <c r="AF49" i="100" s="1"/>
  <c r="AG49" i="100" s="1"/>
  <c r="U50" i="100"/>
  <c r="W50" i="100"/>
  <c r="X50" i="100" s="1"/>
  <c r="Z50" i="100"/>
  <c r="AB50" i="100"/>
  <c r="AC50" i="100"/>
  <c r="AE50" i="100"/>
  <c r="AF50" i="100"/>
  <c r="AG50" i="100" s="1"/>
  <c r="U51" i="100"/>
  <c r="W51" i="100"/>
  <c r="X51" i="100"/>
  <c r="Z51" i="100"/>
  <c r="AB51" i="100"/>
  <c r="AC51" i="100" s="1"/>
  <c r="AE51" i="100"/>
  <c r="AF51" i="100" s="1"/>
  <c r="AG51" i="100"/>
  <c r="U52" i="100"/>
  <c r="W52" i="100"/>
  <c r="X52" i="100" s="1"/>
  <c r="Z52" i="100"/>
  <c r="AB52" i="100"/>
  <c r="AC52" i="100"/>
  <c r="AE52" i="100"/>
  <c r="AF52" i="100"/>
  <c r="AG52" i="100" s="1"/>
  <c r="U53" i="100"/>
  <c r="W53" i="100"/>
  <c r="X53" i="100"/>
  <c r="Z53" i="100"/>
  <c r="AB53" i="100"/>
  <c r="AC53" i="100" s="1"/>
  <c r="AE53" i="100"/>
  <c r="AF53" i="100" s="1"/>
  <c r="AG53" i="100" s="1"/>
  <c r="U54" i="100"/>
  <c r="W54" i="100"/>
  <c r="X54" i="100" s="1"/>
  <c r="Z54" i="100"/>
  <c r="AB54" i="100"/>
  <c r="AC54" i="100"/>
  <c r="AE54" i="100"/>
  <c r="AF54" i="100"/>
  <c r="AG54" i="100" s="1"/>
  <c r="U55" i="100"/>
  <c r="W55" i="100"/>
  <c r="X55" i="100"/>
  <c r="Z55" i="100"/>
  <c r="AB55" i="100"/>
  <c r="AC55" i="100" s="1"/>
  <c r="AE55" i="100"/>
  <c r="AF55" i="100" s="1"/>
  <c r="AG55" i="100" s="1"/>
  <c r="U56" i="100"/>
  <c r="W56" i="100"/>
  <c r="X56" i="100" s="1"/>
  <c r="Z56" i="100"/>
  <c r="AB56" i="100"/>
  <c r="AC56" i="100"/>
  <c r="AE56" i="100"/>
  <c r="AF56" i="100"/>
  <c r="AG56" i="100" s="1"/>
  <c r="U57" i="100"/>
  <c r="W57" i="100"/>
  <c r="X57" i="100"/>
  <c r="Z57" i="100"/>
  <c r="AB57" i="100"/>
  <c r="AC57" i="100" s="1"/>
  <c r="AE57" i="100"/>
  <c r="AF57" i="100" s="1"/>
  <c r="AG57" i="100" s="1"/>
  <c r="U58" i="100"/>
  <c r="W58" i="100"/>
  <c r="X58" i="100" s="1"/>
  <c r="Z58" i="100"/>
  <c r="AB58" i="100"/>
  <c r="AC58" i="100"/>
  <c r="AE58" i="100"/>
  <c r="AF58" i="100"/>
  <c r="AG58" i="100" s="1"/>
  <c r="U59" i="100"/>
  <c r="W59" i="100"/>
  <c r="X59" i="100"/>
  <c r="Z59" i="100"/>
  <c r="AB59" i="100"/>
  <c r="AC59" i="100" s="1"/>
  <c r="AE59" i="100"/>
  <c r="AF59" i="100" s="1"/>
  <c r="AG59" i="100" s="1"/>
  <c r="U60" i="100"/>
  <c r="W60" i="100"/>
  <c r="X60" i="100" s="1"/>
  <c r="Z60" i="100"/>
  <c r="AB60" i="100"/>
  <c r="AC60" i="100"/>
  <c r="AE60" i="100"/>
  <c r="AF60" i="100"/>
  <c r="AG60" i="100" s="1"/>
  <c r="U61" i="100"/>
  <c r="W61" i="100"/>
  <c r="X61" i="100"/>
  <c r="Z61" i="100"/>
  <c r="AB61" i="100"/>
  <c r="AC61" i="100" s="1"/>
  <c r="AE61" i="100"/>
  <c r="AF61" i="100" s="1"/>
  <c r="AG61" i="100"/>
  <c r="U62" i="100"/>
  <c r="W62" i="100"/>
  <c r="X62" i="100" s="1"/>
  <c r="Z62" i="100"/>
  <c r="AB62" i="100"/>
  <c r="AC62" i="100"/>
  <c r="AE62" i="100"/>
  <c r="AF62" i="100"/>
  <c r="AG62" i="100" s="1"/>
  <c r="U63" i="100"/>
  <c r="W63" i="100"/>
  <c r="X63" i="100"/>
  <c r="Z63" i="100"/>
  <c r="AB63" i="100"/>
  <c r="AC63" i="100" s="1"/>
  <c r="AE63" i="100"/>
  <c r="AF63" i="100" s="1"/>
  <c r="AG63" i="100" s="1"/>
  <c r="U64" i="100"/>
  <c r="W64" i="100"/>
  <c r="X64" i="100" s="1"/>
  <c r="Z64" i="100"/>
  <c r="AB64" i="100"/>
  <c r="AC64" i="100"/>
  <c r="AE64" i="100"/>
  <c r="AF64" i="100"/>
  <c r="AG64" i="100" s="1"/>
  <c r="U65" i="100"/>
  <c r="W65" i="100"/>
  <c r="X65" i="100"/>
  <c r="Z65" i="100"/>
  <c r="AB65" i="100"/>
  <c r="AC65" i="100" s="1"/>
  <c r="AE65" i="100"/>
  <c r="AF65" i="100" s="1"/>
  <c r="AG65" i="100"/>
  <c r="U66" i="100"/>
  <c r="W66" i="100"/>
  <c r="X66" i="100" s="1"/>
  <c r="Z66" i="100"/>
  <c r="AB66" i="100"/>
  <c r="AC66" i="100"/>
  <c r="AE66" i="100"/>
  <c r="AF66" i="100"/>
  <c r="AG66" i="100" s="1"/>
  <c r="U67" i="100"/>
  <c r="W67" i="100"/>
  <c r="X67" i="100"/>
  <c r="Z67" i="100"/>
  <c r="AB67" i="100"/>
  <c r="AC67" i="100" s="1"/>
  <c r="AE67" i="100"/>
  <c r="AF67" i="100" s="1"/>
  <c r="AG67" i="100" s="1"/>
  <c r="U68" i="100"/>
  <c r="W68" i="100"/>
  <c r="X68" i="100" s="1"/>
  <c r="Z68" i="100"/>
  <c r="AB68" i="100"/>
  <c r="AC68" i="100"/>
  <c r="AE68" i="100"/>
  <c r="AF68" i="100"/>
  <c r="AG68" i="100" s="1"/>
  <c r="U69" i="100"/>
  <c r="W69" i="100"/>
  <c r="X69" i="100"/>
  <c r="Z69" i="100"/>
  <c r="AB69" i="100"/>
  <c r="AC69" i="100" s="1"/>
  <c r="AE69" i="100"/>
  <c r="AF69" i="100" s="1"/>
  <c r="AG69" i="100"/>
  <c r="U70" i="100"/>
  <c r="W70" i="100"/>
  <c r="X70" i="100" s="1"/>
  <c r="Z70" i="100"/>
  <c r="AB70" i="100"/>
  <c r="AC70" i="100"/>
  <c r="AE70" i="100"/>
  <c r="AF70" i="100"/>
  <c r="AG70" i="100" s="1"/>
  <c r="U71" i="100"/>
  <c r="W71" i="100"/>
  <c r="X71" i="100"/>
  <c r="Z71" i="100"/>
  <c r="AB71" i="100"/>
  <c r="AC71" i="100" s="1"/>
  <c r="AE71" i="100"/>
  <c r="AF71" i="100" s="1"/>
  <c r="AG71" i="100" s="1"/>
  <c r="U72" i="100"/>
  <c r="W72" i="100"/>
  <c r="X72" i="100" s="1"/>
  <c r="Z72" i="100"/>
  <c r="AB72" i="100"/>
  <c r="AC72" i="100"/>
  <c r="AE72" i="100"/>
  <c r="AF72" i="100"/>
  <c r="AG72" i="100" s="1"/>
  <c r="U73" i="100"/>
  <c r="W73" i="100"/>
  <c r="X73" i="100"/>
  <c r="Z73" i="100"/>
  <c r="AB73" i="100"/>
  <c r="AC73" i="100" s="1"/>
  <c r="AE73" i="100"/>
  <c r="AF73" i="100" s="1"/>
  <c r="AG73" i="100"/>
  <c r="U74" i="100"/>
  <c r="W74" i="100"/>
  <c r="X74" i="100" s="1"/>
  <c r="Z74" i="100"/>
  <c r="AB74" i="100"/>
  <c r="AC74" i="100"/>
  <c r="AE74" i="100"/>
  <c r="AF74" i="100"/>
  <c r="AG74" i="100" s="1"/>
  <c r="U75" i="100"/>
  <c r="W75" i="100"/>
  <c r="X75" i="100"/>
  <c r="Z75" i="100"/>
  <c r="AB75" i="100"/>
  <c r="AC75" i="100" s="1"/>
  <c r="AE75" i="100"/>
  <c r="AF75" i="100" s="1"/>
  <c r="AG75" i="100" s="1"/>
  <c r="U76" i="100"/>
  <c r="W76" i="100"/>
  <c r="X76" i="100" s="1"/>
  <c r="Z76" i="100"/>
  <c r="AB76" i="100"/>
  <c r="AC76" i="100"/>
  <c r="AE76" i="100"/>
  <c r="AF76" i="100"/>
  <c r="AG76" i="100" s="1"/>
  <c r="U77" i="100"/>
  <c r="W77" i="100"/>
  <c r="X77" i="100"/>
  <c r="Z77" i="100"/>
  <c r="AB77" i="100"/>
  <c r="AC77" i="100" s="1"/>
  <c r="AE77" i="100"/>
  <c r="AF77" i="100" s="1"/>
  <c r="AG77" i="100"/>
  <c r="U78" i="100"/>
  <c r="W78" i="100"/>
  <c r="X78" i="100" s="1"/>
  <c r="Z78" i="100"/>
  <c r="AB78" i="100"/>
  <c r="AC78" i="100"/>
  <c r="AE78" i="100"/>
  <c r="AF78" i="100"/>
  <c r="AG78" i="100"/>
  <c r="U79" i="100"/>
  <c r="W79" i="100"/>
  <c r="X79" i="100"/>
  <c r="Z79" i="100"/>
  <c r="AB79" i="100"/>
  <c r="AC79" i="100" s="1"/>
  <c r="AE79" i="100"/>
  <c r="AF79" i="100" s="1"/>
  <c r="AG79" i="100" s="1"/>
  <c r="U80" i="100"/>
  <c r="W80" i="100"/>
  <c r="X80" i="100" s="1"/>
  <c r="Z80" i="100"/>
  <c r="AB80" i="100"/>
  <c r="AC80" i="100"/>
  <c r="AE80" i="100"/>
  <c r="AF80" i="100"/>
  <c r="AG80" i="100" s="1"/>
  <c r="U81" i="100"/>
  <c r="W81" i="100"/>
  <c r="X81" i="100" s="1"/>
  <c r="Z81" i="100"/>
  <c r="AB81" i="100"/>
  <c r="AC81" i="100" s="1"/>
  <c r="AE81" i="100"/>
  <c r="AF81" i="100" s="1"/>
  <c r="AG81" i="100"/>
  <c r="U82" i="100"/>
  <c r="W82" i="100"/>
  <c r="X82" i="100" s="1"/>
  <c r="Z82" i="100"/>
  <c r="AB82" i="100"/>
  <c r="AC82" i="100"/>
  <c r="AE82" i="100"/>
  <c r="AF82" i="100"/>
  <c r="AG82" i="100"/>
  <c r="U83" i="100"/>
  <c r="W83" i="100"/>
  <c r="X83" i="100"/>
  <c r="Z83" i="100"/>
  <c r="AB83" i="100"/>
  <c r="AC83" i="100" s="1"/>
  <c r="AE83" i="100"/>
  <c r="AF83" i="100" s="1"/>
  <c r="AG83" i="100" s="1"/>
  <c r="U84" i="100"/>
  <c r="W84" i="100"/>
  <c r="X84" i="100" s="1"/>
  <c r="Z84" i="100"/>
  <c r="AB84" i="100"/>
  <c r="AC84" i="100"/>
  <c r="AE84" i="100"/>
  <c r="AF84" i="100"/>
  <c r="AG84" i="100" s="1"/>
  <c r="U85" i="100"/>
  <c r="W85" i="100"/>
  <c r="X85" i="100" s="1"/>
  <c r="Z85" i="100"/>
  <c r="AB85" i="100"/>
  <c r="AC85" i="100" s="1"/>
  <c r="AE85" i="100"/>
  <c r="AF85" i="100" s="1"/>
  <c r="AG85" i="100"/>
  <c r="U86" i="100"/>
  <c r="W86" i="100"/>
  <c r="X86" i="100" s="1"/>
  <c r="Z86" i="100"/>
  <c r="AB86" i="100"/>
  <c r="AC86" i="100"/>
  <c r="AE86" i="100"/>
  <c r="AF86" i="100"/>
  <c r="AG86" i="100"/>
  <c r="U87" i="100"/>
  <c r="W87" i="100"/>
  <c r="X87" i="100"/>
  <c r="Z87" i="100"/>
  <c r="AB87" i="100"/>
  <c r="AC87" i="100" s="1"/>
  <c r="AE87" i="100"/>
  <c r="AF87" i="100" s="1"/>
  <c r="AG87" i="100" s="1"/>
  <c r="U88" i="100"/>
  <c r="W88" i="100"/>
  <c r="X88" i="100" s="1"/>
  <c r="Z88" i="100"/>
  <c r="AB88" i="100"/>
  <c r="AC88" i="100"/>
  <c r="AE88" i="100"/>
  <c r="AF88" i="100"/>
  <c r="AG88" i="100" s="1"/>
  <c r="U89" i="100"/>
  <c r="W89" i="100"/>
  <c r="X89" i="100" s="1"/>
  <c r="Z89" i="100"/>
  <c r="AB89" i="100"/>
  <c r="AC89" i="100" s="1"/>
  <c r="AE89" i="100"/>
  <c r="AF89" i="100" s="1"/>
  <c r="AG89" i="100"/>
  <c r="U90" i="100"/>
  <c r="W90" i="100"/>
  <c r="X90" i="100" s="1"/>
  <c r="Z90" i="100"/>
  <c r="AB90" i="100"/>
  <c r="AC90" i="100"/>
  <c r="AE90" i="100"/>
  <c r="AF90" i="100"/>
  <c r="AG90" i="100"/>
  <c r="U91" i="100"/>
  <c r="W91" i="100"/>
  <c r="X91" i="100"/>
  <c r="Z91" i="100"/>
  <c r="AB91" i="100"/>
  <c r="AC91" i="100" s="1"/>
  <c r="AE91" i="100"/>
  <c r="AF91" i="100" s="1"/>
  <c r="AG91" i="100" s="1"/>
  <c r="U92" i="100"/>
  <c r="W92" i="100"/>
  <c r="X92" i="100" s="1"/>
  <c r="Z92" i="100"/>
  <c r="AB92" i="100"/>
  <c r="AC92" i="100"/>
  <c r="AE92" i="100"/>
  <c r="AF92" i="100"/>
  <c r="AG92" i="100" s="1"/>
  <c r="U93" i="100"/>
  <c r="W93" i="100"/>
  <c r="X93" i="100" s="1"/>
  <c r="Z93" i="100"/>
  <c r="AB93" i="100"/>
  <c r="AC93" i="100" s="1"/>
  <c r="AE93" i="100"/>
  <c r="AF93" i="100" s="1"/>
  <c r="AG93" i="100"/>
  <c r="U94" i="100"/>
  <c r="W94" i="100"/>
  <c r="X94" i="100" s="1"/>
  <c r="Z94" i="100"/>
  <c r="AB94" i="100"/>
  <c r="AC94" i="100"/>
  <c r="AE94" i="100"/>
  <c r="AF94" i="100"/>
  <c r="AG94" i="100"/>
  <c r="U95" i="100"/>
  <c r="W95" i="100"/>
  <c r="X95" i="100"/>
  <c r="Z95" i="100"/>
  <c r="AB95" i="100"/>
  <c r="AC95" i="100" s="1"/>
  <c r="AE95" i="100"/>
  <c r="AF95" i="100" s="1"/>
  <c r="AG95" i="100" s="1"/>
  <c r="U96" i="100"/>
  <c r="W96" i="100"/>
  <c r="X96" i="100" s="1"/>
  <c r="Z96" i="100"/>
  <c r="AB96" i="100"/>
  <c r="AC96" i="100"/>
  <c r="AE96" i="100"/>
  <c r="AF96" i="100"/>
  <c r="AG96" i="100" s="1"/>
  <c r="U97" i="100"/>
  <c r="W97" i="100"/>
  <c r="X97" i="100" s="1"/>
  <c r="Z97" i="100"/>
  <c r="AB97" i="100"/>
  <c r="AC97" i="100" s="1"/>
  <c r="AE97" i="100"/>
  <c r="AF97" i="100" s="1"/>
  <c r="AG97" i="100"/>
  <c r="U98" i="100"/>
  <c r="W98" i="100"/>
  <c r="X98" i="100" s="1"/>
  <c r="Z98" i="100"/>
  <c r="AB98" i="100"/>
  <c r="AC98" i="100" s="1"/>
  <c r="AE98" i="100"/>
  <c r="AF98" i="100"/>
  <c r="AG98" i="100"/>
  <c r="U99" i="100"/>
  <c r="W99" i="100"/>
  <c r="X99" i="100"/>
  <c r="Z99" i="100"/>
  <c r="AB99" i="100"/>
  <c r="AC99" i="100" s="1"/>
  <c r="AE99" i="100"/>
  <c r="AF99" i="100" s="1"/>
  <c r="AG99" i="100" s="1"/>
  <c r="U100" i="100"/>
  <c r="W100" i="100"/>
  <c r="X100" i="100" s="1"/>
  <c r="Z100" i="100"/>
  <c r="AB100" i="100"/>
  <c r="AC100" i="100"/>
  <c r="AE100" i="100"/>
  <c r="AF100" i="100"/>
  <c r="AG100" i="100" s="1"/>
  <c r="U101" i="100"/>
  <c r="W101" i="100"/>
  <c r="X101" i="100" s="1"/>
  <c r="Z101" i="100"/>
  <c r="AB101" i="100"/>
  <c r="AC101" i="100" s="1"/>
  <c r="AE101" i="100"/>
  <c r="AF101" i="100"/>
  <c r="AG101" i="100" s="1"/>
  <c r="U102" i="100"/>
  <c r="W102" i="100"/>
  <c r="X102" i="100"/>
  <c r="Z102" i="100"/>
  <c r="AB102" i="100"/>
  <c r="AC102" i="100" s="1"/>
  <c r="AE102" i="100"/>
  <c r="AF102" i="100" s="1"/>
  <c r="AG102" i="100" s="1"/>
  <c r="U103" i="100"/>
  <c r="W103" i="100"/>
  <c r="X103" i="100" s="1"/>
  <c r="Z103" i="100"/>
  <c r="AB103" i="100"/>
  <c r="AC103" i="100"/>
  <c r="AE103" i="100"/>
  <c r="AF103" i="100" s="1"/>
  <c r="AG103" i="100" s="1"/>
  <c r="U104" i="100"/>
  <c r="W104" i="100"/>
  <c r="X104" i="100" s="1"/>
  <c r="Z104" i="100"/>
  <c r="AB104" i="100"/>
  <c r="AC104" i="100"/>
  <c r="AE104" i="100"/>
  <c r="AF104" i="100" s="1"/>
  <c r="AG104" i="100" s="1"/>
  <c r="U105" i="100"/>
  <c r="W105" i="100"/>
  <c r="X105" i="100" s="1"/>
  <c r="Z105" i="100"/>
  <c r="AB105" i="100"/>
  <c r="AC105" i="100" s="1"/>
  <c r="AE105" i="100"/>
  <c r="AF105" i="100"/>
  <c r="AG105" i="100" s="1"/>
  <c r="U106" i="100"/>
  <c r="W106" i="100"/>
  <c r="X106" i="100"/>
  <c r="Z106" i="100"/>
  <c r="AB106" i="100"/>
  <c r="AC106" i="100" s="1"/>
  <c r="AE106" i="100"/>
  <c r="AF106" i="100" s="1"/>
  <c r="AG106" i="100" s="1"/>
  <c r="U107" i="100"/>
  <c r="W107" i="100"/>
  <c r="X107" i="100" s="1"/>
  <c r="Z107" i="100"/>
  <c r="AB107" i="100"/>
  <c r="AC107" i="100"/>
  <c r="AE107" i="100"/>
  <c r="AF107" i="100" s="1"/>
  <c r="AG107" i="100" s="1"/>
  <c r="U108" i="100"/>
  <c r="W108" i="100"/>
  <c r="X108" i="100" s="1"/>
  <c r="Z108" i="100"/>
  <c r="AB108" i="100"/>
  <c r="AC108" i="100"/>
  <c r="AE108" i="100"/>
  <c r="AF108" i="100" s="1"/>
  <c r="AG108" i="100" s="1"/>
  <c r="U109" i="100"/>
  <c r="W109" i="100"/>
  <c r="X109" i="100" s="1"/>
  <c r="Z109" i="100"/>
  <c r="AB109" i="100"/>
  <c r="AC109" i="100" s="1"/>
  <c r="AE109" i="100"/>
  <c r="AF109" i="100"/>
  <c r="AG109" i="100" s="1"/>
  <c r="U110" i="100"/>
  <c r="W110" i="100"/>
  <c r="X110" i="100"/>
  <c r="Z110" i="100"/>
  <c r="AB110" i="100"/>
  <c r="AC110" i="100" s="1"/>
  <c r="AE110" i="100"/>
  <c r="AF110" i="100" s="1"/>
  <c r="AG110" i="100" s="1"/>
  <c r="U111" i="100"/>
  <c r="W111" i="100"/>
  <c r="X111" i="100" s="1"/>
  <c r="Z111" i="100"/>
  <c r="AB111" i="100"/>
  <c r="AC111" i="100"/>
  <c r="AE111" i="100"/>
  <c r="AF111" i="100" s="1"/>
  <c r="AG111" i="100" s="1"/>
  <c r="U112" i="100"/>
  <c r="W112" i="100"/>
  <c r="X112" i="100" s="1"/>
  <c r="Z112" i="100"/>
  <c r="AB112" i="100"/>
  <c r="AC112" i="100"/>
  <c r="AE112" i="100"/>
  <c r="AF112" i="100" s="1"/>
  <c r="AG112" i="100" s="1"/>
  <c r="U113" i="100"/>
  <c r="W113" i="100"/>
  <c r="X113" i="100" s="1"/>
  <c r="Z113" i="100"/>
  <c r="AB113" i="100"/>
  <c r="AC113" i="100" s="1"/>
  <c r="AE113" i="100"/>
  <c r="AF113" i="100"/>
  <c r="AG113" i="100" s="1"/>
  <c r="U114" i="100"/>
  <c r="W114" i="100"/>
  <c r="X114" i="100"/>
  <c r="Z114" i="100"/>
  <c r="AB114" i="100"/>
  <c r="AC114" i="100" s="1"/>
  <c r="AE114" i="100"/>
  <c r="AF114" i="100" s="1"/>
  <c r="AG114" i="100" s="1"/>
  <c r="U115" i="100"/>
  <c r="W115" i="100"/>
  <c r="X115" i="100" s="1"/>
  <c r="Z115" i="100"/>
  <c r="AB115" i="100"/>
  <c r="AC115" i="100"/>
  <c r="AE115" i="100"/>
  <c r="AF115" i="100" s="1"/>
  <c r="AG115" i="100" s="1"/>
  <c r="U116" i="100"/>
  <c r="W116" i="100"/>
  <c r="X116" i="100" s="1"/>
  <c r="Z116" i="100"/>
  <c r="AB116" i="100"/>
  <c r="AC116" i="100"/>
  <c r="AE116" i="100"/>
  <c r="AF116" i="100" s="1"/>
  <c r="AG116" i="100" s="1"/>
  <c r="U117" i="100"/>
  <c r="W117" i="100"/>
  <c r="X117" i="100" s="1"/>
  <c r="Z117" i="100"/>
  <c r="AB117" i="100"/>
  <c r="AC117" i="100"/>
  <c r="AE117" i="100"/>
  <c r="AF117" i="100"/>
  <c r="AG117" i="100" s="1"/>
  <c r="U118" i="100"/>
  <c r="W118" i="100"/>
  <c r="X118" i="100"/>
  <c r="Z118" i="100"/>
  <c r="AB118" i="100"/>
  <c r="AC118" i="100" s="1"/>
  <c r="AE118" i="100"/>
  <c r="AF118" i="100" s="1"/>
  <c r="AG118" i="100" s="1"/>
  <c r="U119" i="100"/>
  <c r="W119" i="100"/>
  <c r="X119" i="100" s="1"/>
  <c r="Z119" i="100"/>
  <c r="AB119" i="100"/>
  <c r="AC119" i="100"/>
  <c r="AE119" i="100"/>
  <c r="AF119" i="100" s="1"/>
  <c r="AG119" i="100" s="1"/>
  <c r="U120" i="100"/>
  <c r="W120" i="100"/>
  <c r="X120" i="100" s="1"/>
  <c r="Z120" i="100"/>
  <c r="AB120" i="100"/>
  <c r="AC120" i="100"/>
  <c r="AE120" i="100"/>
  <c r="AF120" i="100" s="1"/>
  <c r="AG120" i="100" s="1"/>
  <c r="U121" i="100"/>
  <c r="W121" i="100"/>
  <c r="X121" i="100" s="1"/>
  <c r="Z121" i="100"/>
  <c r="AB121" i="100"/>
  <c r="AC121" i="100"/>
  <c r="AE121" i="100"/>
  <c r="AF121" i="100"/>
  <c r="AG121" i="100" s="1"/>
  <c r="U122" i="100"/>
  <c r="W122" i="100"/>
  <c r="X122" i="100"/>
  <c r="Z122" i="100"/>
  <c r="AB122" i="100"/>
  <c r="AC122" i="100" s="1"/>
  <c r="AE122" i="100"/>
  <c r="AF122" i="100" s="1"/>
  <c r="AG122" i="100" s="1"/>
  <c r="U123" i="100"/>
  <c r="W123" i="100"/>
  <c r="X123" i="100" s="1"/>
  <c r="Z123" i="100"/>
  <c r="AB123" i="100"/>
  <c r="AC123" i="100"/>
  <c r="AE123" i="100"/>
  <c r="AF123" i="100" s="1"/>
  <c r="AG123" i="100" s="1"/>
  <c r="U124" i="100"/>
  <c r="W124" i="100"/>
  <c r="X124" i="100" s="1"/>
  <c r="Z124" i="100"/>
  <c r="AB124" i="100"/>
  <c r="AC124" i="100"/>
  <c r="AE124" i="100"/>
  <c r="AF124" i="100" s="1"/>
  <c r="AG124" i="100" s="1"/>
  <c r="U125" i="100"/>
  <c r="W125" i="100"/>
  <c r="X125" i="100" s="1"/>
  <c r="Z125" i="100"/>
  <c r="AB125" i="100"/>
  <c r="AC125" i="100"/>
  <c r="AE125" i="100"/>
  <c r="AF125" i="100"/>
  <c r="AG125" i="100" s="1"/>
  <c r="U126" i="100"/>
  <c r="W126" i="100"/>
  <c r="X126" i="100"/>
  <c r="Z126" i="100"/>
  <c r="AB126" i="100"/>
  <c r="AC126" i="100" s="1"/>
  <c r="AE126" i="100"/>
  <c r="AF126" i="100" s="1"/>
  <c r="AG126" i="100" s="1"/>
  <c r="U127" i="100"/>
  <c r="W127" i="100"/>
  <c r="X127" i="100" s="1"/>
  <c r="Z127" i="100"/>
  <c r="AB127" i="100"/>
  <c r="AC127" i="100"/>
  <c r="AE127" i="100"/>
  <c r="AF127" i="100" s="1"/>
  <c r="AG127" i="100" s="1"/>
  <c r="U128" i="100"/>
  <c r="W128" i="100"/>
  <c r="X128" i="100" s="1"/>
  <c r="Z128" i="100"/>
  <c r="AB128" i="100"/>
  <c r="AC128" i="100"/>
  <c r="AE128" i="100"/>
  <c r="AF128" i="100" s="1"/>
  <c r="AG128" i="100" s="1"/>
  <c r="U129" i="100"/>
  <c r="W129" i="100"/>
  <c r="X129" i="100" s="1"/>
  <c r="Z129" i="100"/>
  <c r="AB129" i="100"/>
  <c r="AC129" i="100"/>
  <c r="AE129" i="100"/>
  <c r="AF129" i="100"/>
  <c r="AG129" i="100" s="1"/>
  <c r="U130" i="100"/>
  <c r="W130" i="100"/>
  <c r="X130" i="100"/>
  <c r="Z130" i="100"/>
  <c r="AB130" i="100"/>
  <c r="AC130" i="100" s="1"/>
  <c r="AE130" i="100"/>
  <c r="AF130" i="100" s="1"/>
  <c r="AG130" i="100" s="1"/>
  <c r="U131" i="100"/>
  <c r="W131" i="100"/>
  <c r="X131" i="100" s="1"/>
  <c r="Z131" i="100"/>
  <c r="AB131" i="100"/>
  <c r="AC131" i="100"/>
  <c r="AE131" i="100"/>
  <c r="AF131" i="100" s="1"/>
  <c r="AG131" i="100" s="1"/>
  <c r="U132" i="100"/>
  <c r="W132" i="100"/>
  <c r="X132" i="100" s="1"/>
  <c r="Z132" i="100"/>
  <c r="AB132" i="100"/>
  <c r="AC132" i="100"/>
  <c r="AE132" i="100"/>
  <c r="AF132" i="100" s="1"/>
  <c r="AG132" i="100" s="1"/>
  <c r="U133" i="100"/>
  <c r="W133" i="100"/>
  <c r="X133" i="100" s="1"/>
  <c r="Z133" i="100"/>
  <c r="AB133" i="100"/>
  <c r="AC133" i="100"/>
  <c r="AE133" i="100"/>
  <c r="AF133" i="100"/>
  <c r="AG133" i="100" s="1"/>
  <c r="U134" i="100"/>
  <c r="W134" i="100"/>
  <c r="X134" i="100"/>
  <c r="Z134" i="100"/>
  <c r="AB134" i="100"/>
  <c r="AC134" i="100" s="1"/>
  <c r="AE134" i="100"/>
  <c r="AF134" i="100" s="1"/>
  <c r="AG134" i="100" s="1"/>
  <c r="U135" i="100"/>
  <c r="W135" i="100"/>
  <c r="X135" i="100" s="1"/>
  <c r="Z135" i="100"/>
  <c r="AB135" i="100"/>
  <c r="AC135" i="100"/>
  <c r="AE135" i="100"/>
  <c r="AF135" i="100" s="1"/>
  <c r="AG135" i="100" s="1"/>
  <c r="U136" i="100"/>
  <c r="W136" i="100"/>
  <c r="X136" i="100" s="1"/>
  <c r="Z136" i="100"/>
  <c r="AB136" i="100"/>
  <c r="AC136" i="100"/>
  <c r="AE136" i="100"/>
  <c r="AF136" i="100" s="1"/>
  <c r="AG136" i="100" s="1"/>
  <c r="U137" i="100"/>
  <c r="W137" i="100"/>
  <c r="X137" i="100" s="1"/>
  <c r="Z137" i="100"/>
  <c r="AB137" i="100"/>
  <c r="AC137" i="100"/>
  <c r="AE137" i="100"/>
  <c r="AF137" i="100"/>
  <c r="AG137" i="100" s="1"/>
  <c r="U138" i="100"/>
  <c r="W138" i="100"/>
  <c r="X138" i="100"/>
  <c r="Z138" i="100"/>
  <c r="AB138" i="100"/>
  <c r="AC138" i="100" s="1"/>
  <c r="AE138" i="100"/>
  <c r="AF138" i="100" s="1"/>
  <c r="AG138" i="100" s="1"/>
  <c r="U139" i="100"/>
  <c r="W139" i="100"/>
  <c r="X139" i="100" s="1"/>
  <c r="Z139" i="100"/>
  <c r="AB139" i="100"/>
  <c r="AC139" i="100"/>
  <c r="AE139" i="100"/>
  <c r="AF139" i="100" s="1"/>
  <c r="AG139" i="100" s="1"/>
  <c r="U140" i="100"/>
  <c r="W140" i="100"/>
  <c r="X140" i="100" s="1"/>
  <c r="Z140" i="100"/>
  <c r="AB140" i="100"/>
  <c r="AC140" i="100"/>
  <c r="AE140" i="100"/>
  <c r="AF140" i="100" s="1"/>
  <c r="AG140" i="100" s="1"/>
  <c r="U141" i="100"/>
  <c r="W141" i="100"/>
  <c r="X141" i="100" s="1"/>
  <c r="Z141" i="100"/>
  <c r="AB141" i="100"/>
  <c r="AC141" i="100"/>
  <c r="AE141" i="100"/>
  <c r="AF141" i="100"/>
  <c r="AG141" i="100" s="1"/>
  <c r="U142" i="100"/>
  <c r="W142" i="100"/>
  <c r="X142" i="100"/>
  <c r="Z142" i="100"/>
  <c r="AB142" i="100"/>
  <c r="AC142" i="100" s="1"/>
  <c r="AE142" i="100"/>
  <c r="AF142" i="100" s="1"/>
  <c r="AG142" i="100" s="1"/>
  <c r="U143" i="100"/>
  <c r="W143" i="100"/>
  <c r="X143" i="100" s="1"/>
  <c r="Z143" i="100"/>
  <c r="AB143" i="100"/>
  <c r="AC143" i="100"/>
  <c r="AE143" i="100"/>
  <c r="AF143" i="100" s="1"/>
  <c r="AG143" i="100" s="1"/>
  <c r="U144" i="100"/>
  <c r="W144" i="100"/>
  <c r="X144" i="100" s="1"/>
  <c r="Z144" i="100"/>
  <c r="AB144" i="100"/>
  <c r="AC144" i="100"/>
  <c r="AE144" i="100"/>
  <c r="AF144" i="100" s="1"/>
  <c r="AG144" i="100" s="1"/>
  <c r="U145" i="100"/>
  <c r="W145" i="100"/>
  <c r="X145" i="100" s="1"/>
  <c r="Z145" i="100"/>
  <c r="AB145" i="100"/>
  <c r="AC145" i="100"/>
  <c r="AE145" i="100"/>
  <c r="AF145" i="100"/>
  <c r="AG145" i="100" s="1"/>
  <c r="U146" i="100"/>
  <c r="W146" i="100"/>
  <c r="X146" i="100"/>
  <c r="Z146" i="100"/>
  <c r="AB146" i="100"/>
  <c r="AC146" i="100" s="1"/>
  <c r="AE146" i="100"/>
  <c r="AF146" i="100" s="1"/>
  <c r="AG146" i="100" s="1"/>
  <c r="U147" i="100"/>
  <c r="W147" i="100"/>
  <c r="X147" i="100" s="1"/>
  <c r="Z147" i="100"/>
  <c r="AB147" i="100"/>
  <c r="AC147" i="100"/>
  <c r="AE147" i="100"/>
  <c r="AF147" i="100" s="1"/>
  <c r="AG147" i="100" s="1"/>
  <c r="U148" i="100"/>
  <c r="W148" i="100"/>
  <c r="X148" i="100" s="1"/>
  <c r="Z148" i="100"/>
  <c r="AB148" i="100"/>
  <c r="AC148" i="100"/>
  <c r="AE148" i="100"/>
  <c r="AF148" i="100" s="1"/>
  <c r="AG148" i="100" s="1"/>
  <c r="U149" i="100"/>
  <c r="W149" i="100"/>
  <c r="X149" i="100" s="1"/>
  <c r="Z149" i="100"/>
  <c r="AB149" i="100"/>
  <c r="AC149" i="100"/>
  <c r="AE149" i="100"/>
  <c r="AF149" i="100"/>
  <c r="AG149" i="100" s="1"/>
  <c r="U150" i="100"/>
  <c r="W150" i="100"/>
  <c r="X150" i="100"/>
  <c r="Z150" i="100"/>
  <c r="AB150" i="100"/>
  <c r="AC150" i="100" s="1"/>
  <c r="AE150" i="100"/>
  <c r="AF150" i="100" s="1"/>
  <c r="AG150" i="100" s="1"/>
  <c r="U151" i="100"/>
  <c r="W151" i="100"/>
  <c r="X151" i="100" s="1"/>
  <c r="Z151" i="100"/>
  <c r="AB151" i="100"/>
  <c r="AC151" i="100"/>
  <c r="AE151" i="100"/>
  <c r="AF151" i="100" s="1"/>
  <c r="AG151" i="100" s="1"/>
  <c r="U152" i="100"/>
  <c r="W152" i="100"/>
  <c r="X152" i="100" s="1"/>
  <c r="Z152" i="100"/>
  <c r="AB152" i="100"/>
  <c r="AC152" i="100"/>
  <c r="AE152" i="100"/>
  <c r="AF152" i="100" s="1"/>
  <c r="AG152" i="100" s="1"/>
  <c r="U153" i="100"/>
  <c r="W153" i="100"/>
  <c r="X153" i="100" s="1"/>
  <c r="Z153" i="100"/>
  <c r="AB153" i="100"/>
  <c r="AC153" i="100"/>
  <c r="AE153" i="100"/>
  <c r="AF153" i="100"/>
  <c r="AG153" i="100" s="1"/>
  <c r="U154" i="100"/>
  <c r="W154" i="100"/>
  <c r="X154" i="100"/>
  <c r="Z154" i="100"/>
  <c r="AB154" i="100"/>
  <c r="AC154" i="100" s="1"/>
  <c r="AE154" i="100"/>
  <c r="AF154" i="100" s="1"/>
  <c r="AG154" i="100" s="1"/>
  <c r="U155" i="100"/>
  <c r="W155" i="100"/>
  <c r="X155" i="100" s="1"/>
  <c r="Z155" i="100"/>
  <c r="AB155" i="100"/>
  <c r="AC155" i="100"/>
  <c r="AE155" i="100"/>
  <c r="AF155" i="100" s="1"/>
  <c r="AG155" i="100" s="1"/>
  <c r="U156" i="100"/>
  <c r="W156" i="100"/>
  <c r="X156" i="100" s="1"/>
  <c r="Z156" i="100"/>
  <c r="AB156" i="100"/>
  <c r="AC156" i="100"/>
  <c r="AE156" i="100"/>
  <c r="AF156" i="100" s="1"/>
  <c r="AG156" i="100" s="1"/>
  <c r="U157" i="100"/>
  <c r="W157" i="100"/>
  <c r="X157" i="100" s="1"/>
  <c r="Z157" i="100"/>
  <c r="AB157" i="100"/>
  <c r="AC157" i="100"/>
  <c r="AE157" i="100"/>
  <c r="AF157" i="100"/>
  <c r="AG157" i="100" s="1"/>
  <c r="U158" i="100"/>
  <c r="W158" i="100"/>
  <c r="X158" i="100"/>
  <c r="Z158" i="100"/>
  <c r="AB158" i="100"/>
  <c r="AC158" i="100" s="1"/>
  <c r="AE158" i="100"/>
  <c r="AF158" i="100" s="1"/>
  <c r="AG158" i="100" s="1"/>
  <c r="U159" i="100"/>
  <c r="W159" i="100"/>
  <c r="X159" i="100" s="1"/>
  <c r="Z159" i="100"/>
  <c r="AB159" i="100"/>
  <c r="AC159" i="100"/>
  <c r="AE159" i="100"/>
  <c r="AF159" i="100" s="1"/>
  <c r="AG159" i="100" s="1"/>
  <c r="U160" i="100"/>
  <c r="W160" i="100"/>
  <c r="X160" i="100" s="1"/>
  <c r="Z160" i="100"/>
  <c r="AB160" i="100"/>
  <c r="AC160" i="100"/>
  <c r="AE160" i="100"/>
  <c r="AF160" i="100" s="1"/>
  <c r="AG160" i="100" s="1"/>
  <c r="U161" i="100"/>
  <c r="W161" i="100"/>
  <c r="X161" i="100" s="1"/>
  <c r="Z161" i="100"/>
  <c r="AB161" i="100"/>
  <c r="AC161" i="100"/>
  <c r="AE161" i="100"/>
  <c r="AF161" i="100"/>
  <c r="AG161" i="100" s="1"/>
  <c r="U162" i="100"/>
  <c r="W162" i="100"/>
  <c r="X162" i="100"/>
  <c r="Z162" i="100"/>
  <c r="AB162" i="100"/>
  <c r="AC162" i="100" s="1"/>
  <c r="AE162" i="100"/>
  <c r="AF162" i="100" s="1"/>
  <c r="AG162" i="100" s="1"/>
  <c r="U163" i="100"/>
  <c r="W163" i="100"/>
  <c r="X163" i="100" s="1"/>
  <c r="Z163" i="100"/>
  <c r="AB163" i="100"/>
  <c r="AC163" i="100"/>
  <c r="AE163" i="100"/>
  <c r="AF163" i="100" s="1"/>
  <c r="AG163" i="100" s="1"/>
  <c r="U164" i="100"/>
  <c r="W164" i="100"/>
  <c r="X164" i="100" s="1"/>
  <c r="Z164" i="100"/>
  <c r="AB164" i="100"/>
  <c r="AC164" i="100"/>
  <c r="AE164" i="100"/>
  <c r="AF164" i="100" s="1"/>
  <c r="AG164" i="100" s="1"/>
  <c r="U165" i="100"/>
  <c r="W165" i="100"/>
  <c r="X165" i="100" s="1"/>
  <c r="Z165" i="100"/>
  <c r="AB165" i="100"/>
  <c r="AC165" i="100"/>
  <c r="AE165" i="100"/>
  <c r="AF165" i="100"/>
  <c r="AG165" i="100" s="1"/>
  <c r="U166" i="100"/>
  <c r="W166" i="100"/>
  <c r="X166" i="100"/>
  <c r="Z166" i="100"/>
  <c r="AB166" i="100"/>
  <c r="AC166" i="100" s="1"/>
  <c r="AE166" i="100"/>
  <c r="AF166" i="100" s="1"/>
  <c r="AG166" i="100" s="1"/>
  <c r="U167" i="100"/>
  <c r="W167" i="100"/>
  <c r="X167" i="100" s="1"/>
  <c r="Z167" i="100"/>
  <c r="AB167" i="100"/>
  <c r="AC167" i="100"/>
  <c r="AE167" i="100"/>
  <c r="AF167" i="100" s="1"/>
  <c r="AG167" i="100" s="1"/>
  <c r="U168" i="100"/>
  <c r="W168" i="100"/>
  <c r="X168" i="100" s="1"/>
  <c r="Z168" i="100"/>
  <c r="AB168" i="100"/>
  <c r="AC168" i="100" s="1"/>
  <c r="AE168" i="100"/>
  <c r="AF168" i="100"/>
  <c r="AG168" i="100"/>
  <c r="U169" i="100"/>
  <c r="W169" i="100"/>
  <c r="X169" i="100"/>
  <c r="Z169" i="100"/>
  <c r="AB169" i="100"/>
  <c r="AC169" i="100" s="1"/>
  <c r="AE169" i="100"/>
  <c r="AF169" i="100"/>
  <c r="AG169" i="100" s="1"/>
  <c r="U171" i="100"/>
  <c r="W171" i="100"/>
  <c r="X171" i="100" s="1"/>
  <c r="Z171" i="100"/>
  <c r="AB171" i="100"/>
  <c r="AC171" i="100"/>
  <c r="AE171" i="100"/>
  <c r="AF171" i="100" s="1"/>
  <c r="AG171" i="100" s="1"/>
  <c r="U172" i="100"/>
  <c r="W172" i="100"/>
  <c r="X172" i="100" s="1"/>
  <c r="Z172" i="100"/>
  <c r="AB172" i="100"/>
  <c r="AC172" i="100" s="1"/>
  <c r="AE172" i="100"/>
  <c r="AF172" i="100"/>
  <c r="AG172" i="100"/>
  <c r="U173" i="100"/>
  <c r="W173" i="100"/>
  <c r="X173" i="100"/>
  <c r="Z173" i="100"/>
  <c r="AB173" i="100"/>
  <c r="AC173" i="100" s="1"/>
  <c r="AE173" i="100"/>
  <c r="AF173" i="100"/>
  <c r="AG173" i="100" s="1"/>
  <c r="U174" i="100"/>
  <c r="W174" i="100"/>
  <c r="X174" i="100"/>
  <c r="Z174" i="100"/>
  <c r="AB174" i="100"/>
  <c r="AC174" i="100"/>
  <c r="AE174" i="100"/>
  <c r="AF174" i="100" s="1"/>
  <c r="AG174" i="100" s="1"/>
  <c r="U175" i="100"/>
  <c r="W175" i="100"/>
  <c r="X175" i="100" s="1"/>
  <c r="Z175" i="100"/>
  <c r="AB175" i="100"/>
  <c r="AC175" i="100"/>
  <c r="AE175" i="100"/>
  <c r="AF175" i="100" s="1"/>
  <c r="AG175" i="100" s="1"/>
  <c r="U176" i="100"/>
  <c r="W176" i="100"/>
  <c r="X176" i="100" s="1"/>
  <c r="Z176" i="100"/>
  <c r="AB176" i="100"/>
  <c r="AC176" i="100" s="1"/>
  <c r="AE176" i="100"/>
  <c r="AF176" i="100"/>
  <c r="AG176" i="100"/>
  <c r="U177" i="100"/>
  <c r="W177" i="100"/>
  <c r="X177" i="100"/>
  <c r="Z177" i="100"/>
  <c r="AB177" i="100"/>
  <c r="AC177" i="100" s="1"/>
  <c r="AE177" i="100"/>
  <c r="AF177" i="100"/>
  <c r="AG177" i="100" s="1"/>
  <c r="U178" i="100"/>
  <c r="W178" i="100"/>
  <c r="X178" i="100"/>
  <c r="Z178" i="100"/>
  <c r="AB178" i="100"/>
  <c r="AC178" i="100"/>
  <c r="AE178" i="100"/>
  <c r="AF178" i="100" s="1"/>
  <c r="AG178" i="100" s="1"/>
  <c r="U179" i="100"/>
  <c r="W179" i="100"/>
  <c r="X179" i="100" s="1"/>
  <c r="Z179" i="100"/>
  <c r="AB179" i="100"/>
  <c r="AC179" i="100"/>
  <c r="AE179" i="100"/>
  <c r="AF179" i="100" s="1"/>
  <c r="AG179" i="100" s="1"/>
  <c r="U180" i="100"/>
  <c r="W180" i="100"/>
  <c r="X180" i="100" s="1"/>
  <c r="Z180" i="100"/>
  <c r="AB180" i="100"/>
  <c r="AC180" i="100" s="1"/>
  <c r="AE180" i="100"/>
  <c r="AF180" i="100"/>
  <c r="AG180" i="100"/>
  <c r="U181" i="100"/>
  <c r="W181" i="100"/>
  <c r="X181" i="100"/>
  <c r="Z181" i="100"/>
  <c r="AB181" i="100"/>
  <c r="AC181" i="100" s="1"/>
  <c r="AE181" i="100"/>
  <c r="AF181" i="100"/>
  <c r="AG181" i="100" s="1"/>
  <c r="U182" i="100"/>
  <c r="W182" i="100"/>
  <c r="X182" i="100"/>
  <c r="Z182" i="100"/>
  <c r="AB182" i="100"/>
  <c r="AC182" i="100"/>
  <c r="AE182" i="100"/>
  <c r="AF182" i="100" s="1"/>
  <c r="AG182" i="100" s="1"/>
  <c r="U183" i="100"/>
  <c r="W183" i="100"/>
  <c r="X183" i="100" s="1"/>
  <c r="Z183" i="100"/>
  <c r="AB183" i="100"/>
  <c r="AC183" i="100"/>
  <c r="AE183" i="100"/>
  <c r="AF183" i="100" s="1"/>
  <c r="AG183" i="100" s="1"/>
  <c r="U184" i="100"/>
  <c r="W184" i="100"/>
  <c r="X184" i="100" s="1"/>
  <c r="Z184" i="100"/>
  <c r="AB184" i="100"/>
  <c r="AC184" i="100" s="1"/>
  <c r="AE184" i="100"/>
  <c r="AF184" i="100"/>
  <c r="AG184" i="100"/>
  <c r="U185" i="100"/>
  <c r="W185" i="100"/>
  <c r="X185" i="100"/>
  <c r="Z185" i="100"/>
  <c r="AB185" i="100"/>
  <c r="AC185" i="100" s="1"/>
  <c r="AE185" i="100"/>
  <c r="AF185" i="100"/>
  <c r="AG185" i="100" s="1"/>
  <c r="U186" i="100"/>
  <c r="W186" i="100"/>
  <c r="X186" i="100"/>
  <c r="Z186" i="100"/>
  <c r="AB186" i="100"/>
  <c r="AC186" i="100"/>
  <c r="AE186" i="100"/>
  <c r="AF186" i="100" s="1"/>
  <c r="AG186" i="100" s="1"/>
  <c r="U187" i="100"/>
  <c r="W187" i="100"/>
  <c r="X187" i="100" s="1"/>
  <c r="Z187" i="100"/>
  <c r="AB187" i="100"/>
  <c r="AC187" i="100"/>
  <c r="AE187" i="100"/>
  <c r="AF187" i="100" s="1"/>
  <c r="AG187" i="100" s="1"/>
  <c r="U188" i="100"/>
  <c r="W188" i="100"/>
  <c r="X188" i="100" s="1"/>
  <c r="Z188" i="100"/>
  <c r="AB188" i="100"/>
  <c r="AC188" i="100" s="1"/>
  <c r="AE188" i="100"/>
  <c r="AF188" i="100"/>
  <c r="AG188" i="100"/>
  <c r="U189" i="100"/>
  <c r="W189" i="100"/>
  <c r="X189" i="100"/>
  <c r="Z189" i="100"/>
  <c r="AB189" i="100"/>
  <c r="AC189" i="100" s="1"/>
  <c r="AE189" i="100"/>
  <c r="AF189" i="100"/>
  <c r="AG189" i="100" s="1"/>
  <c r="U190" i="100"/>
  <c r="W190" i="100"/>
  <c r="X190" i="100"/>
  <c r="Z190" i="100"/>
  <c r="AB190" i="100"/>
  <c r="AC190" i="100"/>
  <c r="AE190" i="100"/>
  <c r="AF190" i="100" s="1"/>
  <c r="AG190" i="100" s="1"/>
  <c r="U191" i="100"/>
  <c r="W191" i="100"/>
  <c r="X191" i="100" s="1"/>
  <c r="Z191" i="100"/>
  <c r="AB191" i="100"/>
  <c r="AC191" i="100"/>
  <c r="AE191" i="100"/>
  <c r="AF191" i="100" s="1"/>
  <c r="AG191" i="100" s="1"/>
  <c r="U192" i="100"/>
  <c r="W192" i="100"/>
  <c r="X192" i="100" s="1"/>
  <c r="Z192" i="100"/>
  <c r="AB192" i="100"/>
  <c r="AC192" i="100" s="1"/>
  <c r="AE192" i="100"/>
  <c r="AF192" i="100"/>
  <c r="AG192" i="100"/>
  <c r="U193" i="100"/>
  <c r="W193" i="100"/>
  <c r="X193" i="100"/>
  <c r="Z193" i="100"/>
  <c r="AB193" i="100"/>
  <c r="AC193" i="100" s="1"/>
  <c r="AE193" i="100"/>
  <c r="AF193" i="100"/>
  <c r="AG193" i="100" s="1"/>
  <c r="U194" i="100"/>
  <c r="W194" i="100"/>
  <c r="X194" i="100"/>
  <c r="Z194" i="100"/>
  <c r="AB194" i="100"/>
  <c r="AC194" i="100"/>
  <c r="AE194" i="100"/>
  <c r="AF194" i="100" s="1"/>
  <c r="AG194" i="100" s="1"/>
  <c r="U195" i="100"/>
  <c r="W195" i="100"/>
  <c r="X195" i="100" s="1"/>
  <c r="Z195" i="100"/>
  <c r="AB195" i="100"/>
  <c r="AC195" i="100"/>
  <c r="AE195" i="100"/>
  <c r="AF195" i="100" s="1"/>
  <c r="AG195" i="100" s="1"/>
  <c r="U196" i="100"/>
  <c r="W196" i="100"/>
  <c r="X196" i="100" s="1"/>
  <c r="Z196" i="100"/>
  <c r="AB196" i="100"/>
  <c r="AC196" i="100" s="1"/>
  <c r="AE196" i="100"/>
  <c r="AF196" i="100"/>
  <c r="AG196" i="100"/>
  <c r="U197" i="100"/>
  <c r="W197" i="100"/>
  <c r="X197" i="100"/>
  <c r="Z197" i="100"/>
  <c r="AB197" i="100"/>
  <c r="AC197" i="100" s="1"/>
  <c r="AE197" i="100"/>
  <c r="AF197" i="100"/>
  <c r="AG197" i="100" s="1"/>
  <c r="AF15" i="100"/>
  <c r="AG15" i="100" s="1"/>
  <c r="AE15" i="100"/>
  <c r="AC15" i="100"/>
  <c r="AB15" i="100"/>
  <c r="Z15" i="100"/>
  <c r="W15" i="100"/>
  <c r="X15" i="100" s="1"/>
  <c r="U15" i="100"/>
  <c r="Q196" i="100"/>
  <c r="N196" i="100"/>
  <c r="R196" i="100" s="1"/>
  <c r="Q195" i="100"/>
  <c r="R195" i="100" s="1"/>
  <c r="N195" i="100"/>
  <c r="Q194" i="100"/>
  <c r="N194" i="100"/>
  <c r="R194" i="100" s="1"/>
  <c r="Q193" i="100"/>
  <c r="N193" i="100"/>
  <c r="R193" i="100" s="1"/>
  <c r="R192" i="100"/>
  <c r="Q192" i="100"/>
  <c r="N192" i="100"/>
  <c r="R191" i="100"/>
  <c r="Q191" i="100"/>
  <c r="N191" i="100"/>
  <c r="Q190" i="100"/>
  <c r="N190" i="100"/>
  <c r="R190" i="100" s="1"/>
  <c r="Q189" i="100"/>
  <c r="N189" i="100"/>
  <c r="R189" i="100" s="1"/>
  <c r="R188" i="100"/>
  <c r="Q188" i="100"/>
  <c r="N188" i="100"/>
  <c r="R187" i="100"/>
  <c r="Q187" i="100"/>
  <c r="N187" i="100"/>
  <c r="Q186" i="100"/>
  <c r="N186" i="100"/>
  <c r="R186" i="100" s="1"/>
  <c r="Q185" i="100"/>
  <c r="N185" i="100"/>
  <c r="R185" i="100" s="1"/>
  <c r="R184" i="100"/>
  <c r="Q184" i="100"/>
  <c r="N184" i="100"/>
  <c r="R183" i="100"/>
  <c r="Q183" i="100"/>
  <c r="N183" i="100"/>
  <c r="Q182" i="100"/>
  <c r="N182" i="100"/>
  <c r="R182" i="100" s="1"/>
  <c r="Q181" i="100"/>
  <c r="N181" i="100"/>
  <c r="R181" i="100" s="1"/>
  <c r="R180" i="100"/>
  <c r="Q180" i="100"/>
  <c r="N180" i="100"/>
  <c r="R179" i="100"/>
  <c r="Q179" i="100"/>
  <c r="N179" i="100"/>
  <c r="Q178" i="100"/>
  <c r="N178" i="100"/>
  <c r="R178" i="100" s="1"/>
  <c r="Q177" i="100"/>
  <c r="N177" i="100"/>
  <c r="R177" i="100" s="1"/>
  <c r="R176" i="100"/>
  <c r="Q176" i="100"/>
  <c r="N176" i="100"/>
  <c r="R175" i="100"/>
  <c r="Q175" i="100"/>
  <c r="N175" i="100"/>
  <c r="Q174" i="100"/>
  <c r="N174" i="100"/>
  <c r="R174" i="100" s="1"/>
  <c r="Q173" i="100"/>
  <c r="N173" i="100"/>
  <c r="R173" i="100" s="1"/>
  <c r="R172" i="100"/>
  <c r="Q172" i="100"/>
  <c r="N172" i="100"/>
  <c r="R171" i="100"/>
  <c r="Q171" i="100"/>
  <c r="N171" i="100"/>
  <c r="A171" i="100"/>
  <c r="R169" i="100"/>
  <c r="Q169" i="100"/>
  <c r="N169" i="100"/>
  <c r="Q168" i="100"/>
  <c r="N168" i="100"/>
  <c r="R168" i="100" s="1"/>
  <c r="Q167" i="100"/>
  <c r="N167" i="100"/>
  <c r="R167" i="100" s="1"/>
  <c r="R166" i="100"/>
  <c r="Q166" i="100"/>
  <c r="N166" i="100"/>
  <c r="R165" i="100"/>
  <c r="Q165" i="100"/>
  <c r="N165" i="100"/>
  <c r="Q164" i="100"/>
  <c r="Q163" i="100" s="1"/>
  <c r="N164" i="100"/>
  <c r="N163" i="100" s="1"/>
  <c r="P163" i="100"/>
  <c r="O163" i="100"/>
  <c r="M163" i="100"/>
  <c r="L163" i="100"/>
  <c r="R162" i="100"/>
  <c r="Q162" i="100"/>
  <c r="N162" i="100"/>
  <c r="R161" i="100"/>
  <c r="Q161" i="100"/>
  <c r="N161" i="100"/>
  <c r="Q160" i="100"/>
  <c r="Q157" i="100" s="1"/>
  <c r="N160" i="100"/>
  <c r="R160" i="100" s="1"/>
  <c r="Q159" i="100"/>
  <c r="N159" i="100"/>
  <c r="R159" i="100" s="1"/>
  <c r="R158" i="100"/>
  <c r="Q158" i="100"/>
  <c r="N158" i="100"/>
  <c r="P157" i="100"/>
  <c r="O157" i="100"/>
  <c r="N157" i="100"/>
  <c r="M157" i="100"/>
  <c r="L157" i="100"/>
  <c r="Q156" i="100"/>
  <c r="N156" i="100"/>
  <c r="R156" i="100" s="1"/>
  <c r="Q155" i="100"/>
  <c r="N155" i="100"/>
  <c r="R155" i="100" s="1"/>
  <c r="R154" i="100"/>
  <c r="Q154" i="100"/>
  <c r="N154" i="100"/>
  <c r="R153" i="100"/>
  <c r="Q153" i="100"/>
  <c r="N153" i="100"/>
  <c r="Q152" i="100"/>
  <c r="P152" i="100"/>
  <c r="O152" i="100"/>
  <c r="M152" i="100"/>
  <c r="L152" i="100"/>
  <c r="Q151" i="100"/>
  <c r="N151" i="100"/>
  <c r="R151" i="100" s="1"/>
  <c r="R149" i="100" s="1"/>
  <c r="R150" i="100"/>
  <c r="Q150" i="100"/>
  <c r="N150" i="100"/>
  <c r="Q149" i="100"/>
  <c r="P149" i="100"/>
  <c r="O149" i="100"/>
  <c r="N149" i="100"/>
  <c r="M149" i="100"/>
  <c r="L149" i="100"/>
  <c r="Q148" i="100"/>
  <c r="Q145" i="100" s="1"/>
  <c r="N148" i="100"/>
  <c r="R148" i="100" s="1"/>
  <c r="Q147" i="100"/>
  <c r="N147" i="100"/>
  <c r="R147" i="100" s="1"/>
  <c r="R145" i="100" s="1"/>
  <c r="R146" i="100"/>
  <c r="Q146" i="100"/>
  <c r="N146" i="100"/>
  <c r="P145" i="100"/>
  <c r="O145" i="100"/>
  <c r="N145" i="100"/>
  <c r="M145" i="100"/>
  <c r="L145" i="100"/>
  <c r="Q144" i="100"/>
  <c r="N144" i="100"/>
  <c r="R144" i="100" s="1"/>
  <c r="Q143" i="100"/>
  <c r="N143" i="100"/>
  <c r="R143" i="100" s="1"/>
  <c r="R142" i="100"/>
  <c r="Q142" i="100"/>
  <c r="N142" i="100"/>
  <c r="R141" i="100"/>
  <c r="Q141" i="100"/>
  <c r="N141" i="100"/>
  <c r="Q140" i="100"/>
  <c r="N140" i="100"/>
  <c r="R140" i="100" s="1"/>
  <c r="Q139" i="100"/>
  <c r="Q138" i="100" s="1"/>
  <c r="N139" i="100"/>
  <c r="N138" i="100" s="1"/>
  <c r="P138" i="100"/>
  <c r="O138" i="100"/>
  <c r="M138" i="100"/>
  <c r="L138" i="100"/>
  <c r="R137" i="100"/>
  <c r="Q137" i="100"/>
  <c r="N137" i="100"/>
  <c r="Q136" i="100"/>
  <c r="N136" i="100"/>
  <c r="R136" i="100" s="1"/>
  <c r="Q135" i="100"/>
  <c r="Q134" i="100" s="1"/>
  <c r="N135" i="100"/>
  <c r="N134" i="100" s="1"/>
  <c r="P134" i="100"/>
  <c r="O134" i="100"/>
  <c r="M134" i="100"/>
  <c r="L134" i="100"/>
  <c r="R133" i="100"/>
  <c r="R132" i="100" s="1"/>
  <c r="Q133" i="100"/>
  <c r="N133" i="100"/>
  <c r="Q132" i="100"/>
  <c r="P132" i="100"/>
  <c r="O132" i="100"/>
  <c r="N132" i="100"/>
  <c r="M132" i="100"/>
  <c r="L132" i="100"/>
  <c r="Q131" i="100"/>
  <c r="N131" i="100"/>
  <c r="R131" i="100" s="1"/>
  <c r="Q130" i="100"/>
  <c r="N130" i="100"/>
  <c r="R130" i="100" s="1"/>
  <c r="R129" i="100"/>
  <c r="Q129" i="100"/>
  <c r="N129" i="100"/>
  <c r="Q128" i="100"/>
  <c r="R128" i="100" s="1"/>
  <c r="N128" i="100"/>
  <c r="Q127" i="100"/>
  <c r="N127" i="100"/>
  <c r="R127" i="100" s="1"/>
  <c r="Q126" i="100"/>
  <c r="N126" i="100"/>
  <c r="R126" i="100" s="1"/>
  <c r="R125" i="100"/>
  <c r="Q125" i="100"/>
  <c r="N125" i="100"/>
  <c r="Q124" i="100"/>
  <c r="R124" i="100" s="1"/>
  <c r="N124" i="100"/>
  <c r="Q123" i="100"/>
  <c r="N123" i="100"/>
  <c r="R123" i="100" s="1"/>
  <c r="Q122" i="100"/>
  <c r="N122" i="100"/>
  <c r="R122" i="100" s="1"/>
  <c r="R121" i="100"/>
  <c r="Q121" i="100"/>
  <c r="N121" i="100"/>
  <c r="Q120" i="100"/>
  <c r="R120" i="100" s="1"/>
  <c r="N120" i="100"/>
  <c r="Q119" i="100"/>
  <c r="N119" i="100"/>
  <c r="R119" i="100" s="1"/>
  <c r="Q118" i="100"/>
  <c r="N118" i="100"/>
  <c r="R118" i="100" s="1"/>
  <c r="R117" i="100"/>
  <c r="Q117" i="100"/>
  <c r="N117" i="100"/>
  <c r="Q116" i="100"/>
  <c r="R116" i="100" s="1"/>
  <c r="N116" i="100"/>
  <c r="Q115" i="100"/>
  <c r="N115" i="100"/>
  <c r="R115" i="100" s="1"/>
  <c r="Q114" i="100"/>
  <c r="N114" i="100"/>
  <c r="R114" i="100" s="1"/>
  <c r="R113" i="100"/>
  <c r="Q113" i="100"/>
  <c r="N113" i="100"/>
  <c r="Q112" i="100"/>
  <c r="P112" i="100"/>
  <c r="O112" i="100"/>
  <c r="M112" i="100"/>
  <c r="L112" i="100"/>
  <c r="Q111" i="100"/>
  <c r="N111" i="100"/>
  <c r="R111" i="100" s="1"/>
  <c r="Q110" i="100"/>
  <c r="N110" i="100"/>
  <c r="R110" i="100" s="1"/>
  <c r="R109" i="100"/>
  <c r="Q109" i="100"/>
  <c r="N109" i="100"/>
  <c r="Q108" i="100"/>
  <c r="R108" i="100" s="1"/>
  <c r="N108" i="100"/>
  <c r="Q107" i="100"/>
  <c r="Q106" i="100" s="1"/>
  <c r="N107" i="100"/>
  <c r="N106" i="100" s="1"/>
  <c r="P106" i="100"/>
  <c r="O106" i="100"/>
  <c r="M106" i="100"/>
  <c r="L106" i="100"/>
  <c r="R105" i="100"/>
  <c r="Q105" i="100"/>
  <c r="N105" i="100"/>
  <c r="Q104" i="100"/>
  <c r="R104" i="100" s="1"/>
  <c r="N104" i="100"/>
  <c r="Q103" i="100"/>
  <c r="N103" i="100"/>
  <c r="R103" i="100" s="1"/>
  <c r="M102" i="100"/>
  <c r="L102" i="100"/>
  <c r="Q101" i="100"/>
  <c r="N101" i="100"/>
  <c r="R101" i="100" s="1"/>
  <c r="R100" i="100"/>
  <c r="Q100" i="100"/>
  <c r="N100" i="100"/>
  <c r="Q99" i="100"/>
  <c r="R99" i="100" s="1"/>
  <c r="N99" i="100"/>
  <c r="Q98" i="100"/>
  <c r="N98" i="100"/>
  <c r="R98" i="100" s="1"/>
  <c r="Q97" i="100"/>
  <c r="N97" i="100"/>
  <c r="R97" i="100" s="1"/>
  <c r="R96" i="100"/>
  <c r="Q96" i="100"/>
  <c r="N96" i="100"/>
  <c r="Q95" i="100"/>
  <c r="R95" i="100" s="1"/>
  <c r="N95" i="100"/>
  <c r="Q94" i="100"/>
  <c r="N94" i="100"/>
  <c r="R94" i="100" s="1"/>
  <c r="Q93" i="100"/>
  <c r="N93" i="100"/>
  <c r="R93" i="100" s="1"/>
  <c r="R92" i="100"/>
  <c r="Q92" i="100"/>
  <c r="N92" i="100"/>
  <c r="Q91" i="100"/>
  <c r="R91" i="100" s="1"/>
  <c r="R90" i="100" s="1"/>
  <c r="N91" i="100"/>
  <c r="N90" i="100" s="1"/>
  <c r="P90" i="100"/>
  <c r="O90" i="100"/>
  <c r="M90" i="100"/>
  <c r="L90" i="100"/>
  <c r="Q89" i="100"/>
  <c r="N89" i="100"/>
  <c r="R89" i="100" s="1"/>
  <c r="R88" i="100"/>
  <c r="Q88" i="100"/>
  <c r="N88" i="100"/>
  <c r="Q87" i="100"/>
  <c r="R87" i="100" s="1"/>
  <c r="N87" i="100"/>
  <c r="Q86" i="100"/>
  <c r="Q85" i="100" s="1"/>
  <c r="N86" i="100"/>
  <c r="N85" i="100" s="1"/>
  <c r="P85" i="100"/>
  <c r="O85" i="100"/>
  <c r="M85" i="100"/>
  <c r="L85" i="100"/>
  <c r="R84" i="100"/>
  <c r="Q84" i="100"/>
  <c r="N84" i="100"/>
  <c r="Q83" i="100"/>
  <c r="R83" i="100" s="1"/>
  <c r="N83" i="100"/>
  <c r="Q82" i="100"/>
  <c r="N82" i="100"/>
  <c r="R82" i="100" s="1"/>
  <c r="Q81" i="100"/>
  <c r="N81" i="100"/>
  <c r="R81" i="100" s="1"/>
  <c r="R80" i="100"/>
  <c r="Q80" i="100"/>
  <c r="N80" i="100"/>
  <c r="Q79" i="100"/>
  <c r="R79" i="100" s="1"/>
  <c r="N79" i="100"/>
  <c r="Q78" i="100"/>
  <c r="N78" i="100"/>
  <c r="R78" i="100" s="1"/>
  <c r="Q77" i="100"/>
  <c r="N77" i="100"/>
  <c r="R77" i="100" s="1"/>
  <c r="R76" i="100"/>
  <c r="Q76" i="100"/>
  <c r="N76" i="100"/>
  <c r="Q75" i="100"/>
  <c r="R75" i="100" s="1"/>
  <c r="N75" i="100"/>
  <c r="Q74" i="100"/>
  <c r="N74" i="100"/>
  <c r="R74" i="100" s="1"/>
  <c r="Q73" i="100"/>
  <c r="N73" i="100"/>
  <c r="R73" i="100" s="1"/>
  <c r="R72" i="100"/>
  <c r="R71" i="100" s="1"/>
  <c r="Q72" i="100"/>
  <c r="N72" i="100"/>
  <c r="Q71" i="100"/>
  <c r="P71" i="100"/>
  <c r="O71" i="100"/>
  <c r="M71" i="100"/>
  <c r="L71" i="100"/>
  <c r="Q70" i="100"/>
  <c r="Q68" i="100" s="1"/>
  <c r="N70" i="100"/>
  <c r="R70" i="100" s="1"/>
  <c r="Q69" i="100"/>
  <c r="N69" i="100"/>
  <c r="R69" i="100" s="1"/>
  <c r="R68" i="100" s="1"/>
  <c r="P68" i="100"/>
  <c r="O68" i="100"/>
  <c r="N68" i="100"/>
  <c r="M68" i="100"/>
  <c r="L68" i="100"/>
  <c r="Q67" i="100"/>
  <c r="R67" i="100" s="1"/>
  <c r="N67" i="100"/>
  <c r="Q66" i="100"/>
  <c r="Q64" i="100" s="1"/>
  <c r="N66" i="100"/>
  <c r="R66" i="100" s="1"/>
  <c r="Q65" i="100"/>
  <c r="N65" i="100"/>
  <c r="R65" i="100" s="1"/>
  <c r="P64" i="100"/>
  <c r="O64" i="100"/>
  <c r="N64" i="100"/>
  <c r="M64" i="100"/>
  <c r="L64" i="100"/>
  <c r="Q63" i="100"/>
  <c r="R63" i="100" s="1"/>
  <c r="N63" i="100"/>
  <c r="Q62" i="100"/>
  <c r="Q60" i="100" s="1"/>
  <c r="N62" i="100"/>
  <c r="R62" i="100" s="1"/>
  <c r="Q61" i="100"/>
  <c r="N61" i="100"/>
  <c r="R61" i="100" s="1"/>
  <c r="P60" i="100"/>
  <c r="O60" i="100"/>
  <c r="N60" i="100"/>
  <c r="M60" i="100"/>
  <c r="L60" i="100"/>
  <c r="Q59" i="100"/>
  <c r="R59" i="100" s="1"/>
  <c r="N59" i="100"/>
  <c r="Q58" i="100"/>
  <c r="N58" i="100"/>
  <c r="R58" i="100" s="1"/>
  <c r="Q57" i="100"/>
  <c r="N57" i="100"/>
  <c r="R57" i="100" s="1"/>
  <c r="R56" i="100"/>
  <c r="Q56" i="100"/>
  <c r="N56" i="100"/>
  <c r="Q55" i="100"/>
  <c r="R55" i="100" s="1"/>
  <c r="N55" i="100"/>
  <c r="Q54" i="100"/>
  <c r="N54" i="100"/>
  <c r="R54" i="100" s="1"/>
  <c r="Q53" i="100"/>
  <c r="N53" i="100"/>
  <c r="R53" i="100" s="1"/>
  <c r="R52" i="100"/>
  <c r="Q52" i="100"/>
  <c r="N52" i="100"/>
  <c r="Q51" i="100"/>
  <c r="R51" i="100" s="1"/>
  <c r="N51" i="100"/>
  <c r="Q50" i="100"/>
  <c r="N50" i="100"/>
  <c r="R50" i="100" s="1"/>
  <c r="Q49" i="100"/>
  <c r="N49" i="100"/>
  <c r="R49" i="100" s="1"/>
  <c r="R48" i="100"/>
  <c r="Q48" i="100"/>
  <c r="N48" i="100"/>
  <c r="Q47" i="100"/>
  <c r="O47" i="100"/>
  <c r="L47" i="100"/>
  <c r="R46" i="100"/>
  <c r="Q46" i="100"/>
  <c r="N46" i="100"/>
  <c r="Q45" i="100"/>
  <c r="R45" i="100" s="1"/>
  <c r="N45" i="100"/>
  <c r="Q44" i="100"/>
  <c r="N44" i="100"/>
  <c r="R44" i="100" s="1"/>
  <c r="Q43" i="100"/>
  <c r="N43" i="100"/>
  <c r="R43" i="100" s="1"/>
  <c r="R42" i="100"/>
  <c r="Q42" i="100"/>
  <c r="N42" i="100"/>
  <c r="Q41" i="100"/>
  <c r="R41" i="100" s="1"/>
  <c r="N41" i="100"/>
  <c r="Q40" i="100"/>
  <c r="N40" i="100"/>
  <c r="R40" i="100" s="1"/>
  <c r="Q39" i="100"/>
  <c r="Q38" i="100" s="1"/>
  <c r="N39" i="100"/>
  <c r="R39" i="100" s="1"/>
  <c r="P38" i="100"/>
  <c r="O38" i="100"/>
  <c r="N38" i="100"/>
  <c r="M38" i="100"/>
  <c r="L38" i="100"/>
  <c r="Q37" i="100"/>
  <c r="R37" i="100" s="1"/>
  <c r="N37" i="100"/>
  <c r="Q36" i="100"/>
  <c r="N36" i="100"/>
  <c r="R36" i="100" s="1"/>
  <c r="Q35" i="100"/>
  <c r="N35" i="100"/>
  <c r="R35" i="100" s="1"/>
  <c r="R34" i="100"/>
  <c r="Q34" i="100"/>
  <c r="N34" i="100"/>
  <c r="Q33" i="100"/>
  <c r="R33" i="100" s="1"/>
  <c r="N33" i="100"/>
  <c r="Q32" i="100"/>
  <c r="N32" i="100"/>
  <c r="R32" i="100" s="1"/>
  <c r="Q31" i="100"/>
  <c r="N31" i="100"/>
  <c r="R31" i="100" s="1"/>
  <c r="R30" i="100"/>
  <c r="Q30" i="100"/>
  <c r="N30" i="100"/>
  <c r="Q29" i="100"/>
  <c r="R29" i="100" s="1"/>
  <c r="N29" i="100"/>
  <c r="P28" i="100"/>
  <c r="O28" i="100"/>
  <c r="M28" i="100"/>
  <c r="L28" i="100"/>
  <c r="Q27" i="100"/>
  <c r="N27" i="100"/>
  <c r="R27" i="100" s="1"/>
  <c r="R26" i="100"/>
  <c r="Q26" i="100"/>
  <c r="N26" i="100"/>
  <c r="Q25" i="100"/>
  <c r="R25" i="100" s="1"/>
  <c r="N25" i="100"/>
  <c r="Q24" i="100"/>
  <c r="N24" i="100"/>
  <c r="R24" i="100" s="1"/>
  <c r="Q23" i="100"/>
  <c r="N23" i="100"/>
  <c r="R23" i="100" s="1"/>
  <c r="R22" i="100"/>
  <c r="Q22" i="100"/>
  <c r="N22" i="100"/>
  <c r="Q21" i="100"/>
  <c r="R21" i="100" s="1"/>
  <c r="N21" i="100"/>
  <c r="Q20" i="100"/>
  <c r="N20" i="100"/>
  <c r="R20" i="100" s="1"/>
  <c r="Q19" i="100"/>
  <c r="N19" i="100"/>
  <c r="R19" i="100" s="1"/>
  <c r="R18" i="100"/>
  <c r="Q18" i="100"/>
  <c r="N18" i="100"/>
  <c r="Q17" i="100"/>
  <c r="R17" i="100" s="1"/>
  <c r="N17" i="100"/>
  <c r="Q16" i="100"/>
  <c r="Q15" i="100" s="1"/>
  <c r="N16" i="100"/>
  <c r="N15" i="100" s="1"/>
  <c r="P15" i="100"/>
  <c r="O15" i="100"/>
  <c r="M15" i="100"/>
  <c r="L15" i="100"/>
  <c r="R75" i="54" l="1"/>
  <c r="R112" i="100"/>
  <c r="R47" i="100"/>
  <c r="R28" i="100"/>
  <c r="R38" i="100"/>
  <c r="R64" i="100"/>
  <c r="R152" i="100"/>
  <c r="R157" i="100"/>
  <c r="R60" i="100"/>
  <c r="Q28" i="100"/>
  <c r="N71" i="100"/>
  <c r="Q90" i="100"/>
  <c r="N112" i="100"/>
  <c r="N152" i="100"/>
  <c r="R164" i="100"/>
  <c r="R163" i="100" s="1"/>
  <c r="R16" i="100"/>
  <c r="R15" i="100" s="1"/>
  <c r="N28" i="100"/>
  <c r="N47" i="100"/>
  <c r="R86" i="100"/>
  <c r="R85" i="100" s="1"/>
  <c r="N102" i="100"/>
  <c r="R102" i="100" s="1"/>
  <c r="R107" i="100"/>
  <c r="R106" i="100" s="1"/>
  <c r="R135" i="100"/>
  <c r="R134" i="100" s="1"/>
  <c r="R139" i="100"/>
  <c r="R138" i="100" s="1"/>
  <c r="AE149" i="99" l="1"/>
  <c r="AF149" i="99" s="1"/>
  <c r="AG149" i="99" s="1"/>
  <c r="AC149" i="99"/>
  <c r="AB149" i="99"/>
  <c r="X149" i="99"/>
  <c r="W149" i="99"/>
  <c r="Q149" i="99"/>
  <c r="Z149" i="99" s="1"/>
  <c r="N149" i="99"/>
  <c r="AE148" i="99"/>
  <c r="AF148" i="99" s="1"/>
  <c r="AG148" i="99" s="1"/>
  <c r="AC148" i="99"/>
  <c r="AB148" i="99"/>
  <c r="W148" i="99"/>
  <c r="X148" i="99" s="1"/>
  <c r="Q148" i="99"/>
  <c r="Z148" i="99" s="1"/>
  <c r="N148" i="99"/>
  <c r="AE147" i="99"/>
  <c r="AF147" i="99" s="1"/>
  <c r="AG147" i="99" s="1"/>
  <c r="AC147" i="99"/>
  <c r="AB147" i="99"/>
  <c r="W147" i="99"/>
  <c r="X147" i="99" s="1"/>
  <c r="Q147" i="99"/>
  <c r="Z147" i="99" s="1"/>
  <c r="N147" i="99"/>
  <c r="AE146" i="99"/>
  <c r="AF146" i="99" s="1"/>
  <c r="AG146" i="99" s="1"/>
  <c r="AC146" i="99"/>
  <c r="AB146" i="99"/>
  <c r="W146" i="99"/>
  <c r="X146" i="99" s="1"/>
  <c r="Q146" i="99"/>
  <c r="Z146" i="99" s="1"/>
  <c r="N146" i="99"/>
  <c r="AE145" i="99"/>
  <c r="AF145" i="99" s="1"/>
  <c r="AG145" i="99" s="1"/>
  <c r="AC145" i="99"/>
  <c r="AB145" i="99"/>
  <c r="X145" i="99"/>
  <c r="W145" i="99"/>
  <c r="Q145" i="99"/>
  <c r="Z145" i="99" s="1"/>
  <c r="N145" i="99"/>
  <c r="AE144" i="99"/>
  <c r="AF144" i="99" s="1"/>
  <c r="AG144" i="99" s="1"/>
  <c r="AC144" i="99"/>
  <c r="AB144" i="99"/>
  <c r="W144" i="99"/>
  <c r="X144" i="99" s="1"/>
  <c r="Q144" i="99"/>
  <c r="Z144" i="99" s="1"/>
  <c r="N144" i="99"/>
  <c r="AE143" i="99"/>
  <c r="AF143" i="99" s="1"/>
  <c r="AG143" i="99" s="1"/>
  <c r="AC143" i="99"/>
  <c r="AB143" i="99"/>
  <c r="W143" i="99"/>
  <c r="X143" i="99" s="1"/>
  <c r="Q143" i="99"/>
  <c r="Z143" i="99" s="1"/>
  <c r="N143" i="99"/>
  <c r="AE142" i="99"/>
  <c r="AF142" i="99" s="1"/>
  <c r="AG142" i="99" s="1"/>
  <c r="AC142" i="99"/>
  <c r="AB142" i="99"/>
  <c r="W142" i="99"/>
  <c r="X142" i="99" s="1"/>
  <c r="Q142" i="99"/>
  <c r="Z142" i="99" s="1"/>
  <c r="N142" i="99"/>
  <c r="AE141" i="99"/>
  <c r="AF141" i="99" s="1"/>
  <c r="AG141" i="99" s="1"/>
  <c r="AC141" i="99"/>
  <c r="AB141" i="99"/>
  <c r="X141" i="99"/>
  <c r="W141" i="99"/>
  <c r="Q141" i="99"/>
  <c r="Z141" i="99" s="1"/>
  <c r="N141" i="99"/>
  <c r="AE140" i="99"/>
  <c r="AF140" i="99" s="1"/>
  <c r="AG140" i="99" s="1"/>
  <c r="AC140" i="99"/>
  <c r="AB140" i="99"/>
  <c r="W140" i="99"/>
  <c r="X140" i="99" s="1"/>
  <c r="Q140" i="99"/>
  <c r="Z140" i="99" s="1"/>
  <c r="N140" i="99"/>
  <c r="AE139" i="99"/>
  <c r="AF139" i="99" s="1"/>
  <c r="AG139" i="99" s="1"/>
  <c r="AC139" i="99"/>
  <c r="AB139" i="99"/>
  <c r="W139" i="99"/>
  <c r="X139" i="99" s="1"/>
  <c r="Q139" i="99"/>
  <c r="Z139" i="99" s="1"/>
  <c r="P139" i="99"/>
  <c r="O139" i="99"/>
  <c r="M139" i="99"/>
  <c r="L139" i="99"/>
  <c r="N139" i="99" s="1"/>
  <c r="AE138" i="99"/>
  <c r="AF138" i="99" s="1"/>
  <c r="AG138" i="99" s="1"/>
  <c r="AC138" i="99"/>
  <c r="AB138" i="99"/>
  <c r="X138" i="99"/>
  <c r="W138" i="99"/>
  <c r="Q138" i="99"/>
  <c r="Z138" i="99" s="1"/>
  <c r="N138" i="99"/>
  <c r="AE137" i="99"/>
  <c r="AF137" i="99" s="1"/>
  <c r="AG137" i="99" s="1"/>
  <c r="AC137" i="99"/>
  <c r="AB137" i="99"/>
  <c r="W137" i="99"/>
  <c r="X137" i="99" s="1"/>
  <c r="Q137" i="99"/>
  <c r="Z137" i="99" s="1"/>
  <c r="N137" i="99"/>
  <c r="AE136" i="99"/>
  <c r="AF136" i="99" s="1"/>
  <c r="AG136" i="99" s="1"/>
  <c r="AC136" i="99"/>
  <c r="AB136" i="99"/>
  <c r="W136" i="99"/>
  <c r="X136" i="99" s="1"/>
  <c r="Q136" i="99"/>
  <c r="Z136" i="99" s="1"/>
  <c r="N136" i="99"/>
  <c r="AE135" i="99"/>
  <c r="AF135" i="99" s="1"/>
  <c r="AG135" i="99" s="1"/>
  <c r="AC135" i="99"/>
  <c r="AB135" i="99"/>
  <c r="X135" i="99"/>
  <c r="W135" i="99"/>
  <c r="Q135" i="99"/>
  <c r="Z135" i="99" s="1"/>
  <c r="N135" i="99"/>
  <c r="AE134" i="99"/>
  <c r="AF134" i="99" s="1"/>
  <c r="AG134" i="99" s="1"/>
  <c r="AC134" i="99"/>
  <c r="AB134" i="99"/>
  <c r="X134" i="99"/>
  <c r="W134" i="99"/>
  <c r="Q134" i="99"/>
  <c r="Z134" i="99" s="1"/>
  <c r="N134" i="99"/>
  <c r="AE133" i="99"/>
  <c r="AF133" i="99" s="1"/>
  <c r="AG133" i="99" s="1"/>
  <c r="AC133" i="99"/>
  <c r="AB133" i="99"/>
  <c r="W133" i="99"/>
  <c r="X133" i="99" s="1"/>
  <c r="Q133" i="99"/>
  <c r="Z133" i="99" s="1"/>
  <c r="N133" i="99"/>
  <c r="AE132" i="99"/>
  <c r="AF132" i="99" s="1"/>
  <c r="AG132" i="99" s="1"/>
  <c r="AC132" i="99"/>
  <c r="AB132" i="99"/>
  <c r="W132" i="99"/>
  <c r="X132" i="99" s="1"/>
  <c r="Q132" i="99"/>
  <c r="Z132" i="99" s="1"/>
  <c r="P132" i="99"/>
  <c r="O132" i="99"/>
  <c r="M132" i="99"/>
  <c r="L132" i="99"/>
  <c r="N132" i="99" s="1"/>
  <c r="AF131" i="99"/>
  <c r="AG131" i="99" s="1"/>
  <c r="AE131" i="99"/>
  <c r="AB131" i="99"/>
  <c r="AC131" i="99" s="1"/>
  <c r="Z131" i="99"/>
  <c r="X131" i="99"/>
  <c r="W131" i="99"/>
  <c r="U131" i="99"/>
  <c r="R131" i="99"/>
  <c r="Q131" i="99"/>
  <c r="N131" i="99"/>
  <c r="AF130" i="99"/>
  <c r="AG130" i="99" s="1"/>
  <c r="AE130" i="99"/>
  <c r="AB130" i="99"/>
  <c r="AC130" i="99" s="1"/>
  <c r="Z130" i="99"/>
  <c r="W130" i="99"/>
  <c r="X130" i="99" s="1"/>
  <c r="U130" i="99"/>
  <c r="R130" i="99"/>
  <c r="Q130" i="99"/>
  <c r="N130" i="99"/>
  <c r="AE129" i="99"/>
  <c r="AF129" i="99" s="1"/>
  <c r="AG129" i="99" s="1"/>
  <c r="AC129" i="99"/>
  <c r="AB129" i="99"/>
  <c r="W129" i="99"/>
  <c r="X129" i="99" s="1"/>
  <c r="U129" i="99"/>
  <c r="Q129" i="99"/>
  <c r="Z129" i="99" s="1"/>
  <c r="N129" i="99"/>
  <c r="R129" i="99" s="1"/>
  <c r="AE128" i="99"/>
  <c r="AF128" i="99" s="1"/>
  <c r="AG128" i="99" s="1"/>
  <c r="AC128" i="99"/>
  <c r="AB128" i="99"/>
  <c r="W128" i="99"/>
  <c r="X128" i="99" s="1"/>
  <c r="Q128" i="99"/>
  <c r="Z128" i="99" s="1"/>
  <c r="N128" i="99"/>
  <c r="AE127" i="99"/>
  <c r="AF127" i="99" s="1"/>
  <c r="AG127" i="99" s="1"/>
  <c r="AB127" i="99"/>
  <c r="AC127" i="99" s="1"/>
  <c r="Z127" i="99"/>
  <c r="X127" i="99"/>
  <c r="W127" i="99"/>
  <c r="U127" i="99"/>
  <c r="R127" i="99"/>
  <c r="Q127" i="99"/>
  <c r="N127" i="99"/>
  <c r="AG126" i="99"/>
  <c r="AF126" i="99"/>
  <c r="AE126" i="99"/>
  <c r="AB126" i="99"/>
  <c r="AC126" i="99" s="1"/>
  <c r="Z126" i="99"/>
  <c r="W126" i="99"/>
  <c r="X126" i="99" s="1"/>
  <c r="U126" i="99"/>
  <c r="R126" i="99"/>
  <c r="Q126" i="99"/>
  <c r="N126" i="99"/>
  <c r="AE125" i="99"/>
  <c r="AF125" i="99" s="1"/>
  <c r="AG125" i="99" s="1"/>
  <c r="AC125" i="99"/>
  <c r="AB125" i="99"/>
  <c r="W125" i="99"/>
  <c r="X125" i="99" s="1"/>
  <c r="U125" i="99"/>
  <c r="Q125" i="99"/>
  <c r="Z125" i="99" s="1"/>
  <c r="N125" i="99"/>
  <c r="R125" i="99" s="1"/>
  <c r="AE124" i="99"/>
  <c r="AF124" i="99" s="1"/>
  <c r="AG124" i="99" s="1"/>
  <c r="AC124" i="99"/>
  <c r="AB124" i="99"/>
  <c r="W124" i="99"/>
  <c r="X124" i="99" s="1"/>
  <c r="Q124" i="99"/>
  <c r="Z124" i="99" s="1"/>
  <c r="N124" i="99"/>
  <c r="AE123" i="99"/>
  <c r="AF123" i="99" s="1"/>
  <c r="AG123" i="99" s="1"/>
  <c r="AB123" i="99"/>
  <c r="AC123" i="99" s="1"/>
  <c r="X123" i="99"/>
  <c r="W123" i="99"/>
  <c r="U123" i="99"/>
  <c r="Q123" i="99"/>
  <c r="Z123" i="99" s="1"/>
  <c r="N123" i="99"/>
  <c r="AG122" i="99"/>
  <c r="AF122" i="99"/>
  <c r="AE122" i="99"/>
  <c r="AB122" i="99"/>
  <c r="AC122" i="99" s="1"/>
  <c r="Z122" i="99"/>
  <c r="W122" i="99"/>
  <c r="X122" i="99" s="1"/>
  <c r="U122" i="99"/>
  <c r="R122" i="99"/>
  <c r="Q122" i="99"/>
  <c r="N122" i="99"/>
  <c r="AG121" i="99"/>
  <c r="AE121" i="99"/>
  <c r="AF121" i="99" s="1"/>
  <c r="AB121" i="99"/>
  <c r="AC121" i="99" s="1"/>
  <c r="W121" i="99"/>
  <c r="X121" i="99" s="1"/>
  <c r="Q121" i="99"/>
  <c r="Z121" i="99" s="1"/>
  <c r="N121" i="99"/>
  <c r="R121" i="99" s="1"/>
  <c r="AE120" i="99"/>
  <c r="AF120" i="99" s="1"/>
  <c r="AG120" i="99" s="1"/>
  <c r="AC120" i="99"/>
  <c r="AB120" i="99"/>
  <c r="X120" i="99"/>
  <c r="W120" i="99"/>
  <c r="Q120" i="99"/>
  <c r="Z120" i="99" s="1"/>
  <c r="N120" i="99"/>
  <c r="AF119" i="99"/>
  <c r="AG119" i="99" s="1"/>
  <c r="AE119" i="99"/>
  <c r="AB119" i="99"/>
  <c r="AC119" i="99" s="1"/>
  <c r="X119" i="99"/>
  <c r="W119" i="99"/>
  <c r="U119" i="99"/>
  <c r="Q119" i="99"/>
  <c r="Z119" i="99" s="1"/>
  <c r="N119" i="99"/>
  <c r="AF118" i="99"/>
  <c r="AG118" i="99" s="1"/>
  <c r="AE118" i="99"/>
  <c r="AB118" i="99"/>
  <c r="AC118" i="99" s="1"/>
  <c r="Z118" i="99"/>
  <c r="W118" i="99"/>
  <c r="X118" i="99" s="1"/>
  <c r="U118" i="99"/>
  <c r="R118" i="99"/>
  <c r="Q118" i="99"/>
  <c r="N118" i="99"/>
  <c r="AG117" i="99"/>
  <c r="AE117" i="99"/>
  <c r="AF117" i="99" s="1"/>
  <c r="AB117" i="99"/>
  <c r="AC117" i="99" s="1"/>
  <c r="W117" i="99"/>
  <c r="X117" i="99" s="1"/>
  <c r="Q117" i="99"/>
  <c r="Z117" i="99" s="1"/>
  <c r="N117" i="99"/>
  <c r="R117" i="99" s="1"/>
  <c r="AE116" i="99"/>
  <c r="AF116" i="99" s="1"/>
  <c r="AG116" i="99" s="1"/>
  <c r="AC116" i="99"/>
  <c r="AB116" i="99"/>
  <c r="X116" i="99"/>
  <c r="W116" i="99"/>
  <c r="Q116" i="99"/>
  <c r="Z116" i="99" s="1"/>
  <c r="N116" i="99"/>
  <c r="AF115" i="99"/>
  <c r="AG115" i="99" s="1"/>
  <c r="AE115" i="99"/>
  <c r="AB115" i="99"/>
  <c r="AC115" i="99" s="1"/>
  <c r="Z115" i="99"/>
  <c r="X115" i="99"/>
  <c r="W115" i="99"/>
  <c r="U115" i="99"/>
  <c r="R115" i="99"/>
  <c r="Q115" i="99"/>
  <c r="N115" i="99"/>
  <c r="AG114" i="99"/>
  <c r="AF114" i="99"/>
  <c r="AE114" i="99"/>
  <c r="AB114" i="99"/>
  <c r="AC114" i="99" s="1"/>
  <c r="Z114" i="99"/>
  <c r="W114" i="99"/>
  <c r="X114" i="99" s="1"/>
  <c r="U114" i="99"/>
  <c r="R114" i="99"/>
  <c r="Q114" i="99"/>
  <c r="N114" i="99"/>
  <c r="A114" i="99"/>
  <c r="A115" i="99" s="1"/>
  <c r="A116" i="99" s="1"/>
  <c r="A117" i="99" s="1"/>
  <c r="A118" i="99" s="1"/>
  <c r="A119" i="99" s="1"/>
  <c r="A120" i="99" s="1"/>
  <c r="A121" i="99" s="1"/>
  <c r="A122" i="99" s="1"/>
  <c r="A123" i="99" s="1"/>
  <c r="A124" i="99" s="1"/>
  <c r="A125" i="99" s="1"/>
  <c r="A126" i="99" s="1"/>
  <c r="A127" i="99" s="1"/>
  <c r="A128" i="99" s="1"/>
  <c r="A129" i="99" s="1"/>
  <c r="A130" i="99" s="1"/>
  <c r="A131" i="99" s="1"/>
  <c r="A132" i="99" s="1"/>
  <c r="AG113" i="99"/>
  <c r="AE113" i="99"/>
  <c r="AF113" i="99" s="1"/>
  <c r="AB113" i="99"/>
  <c r="AC113" i="99" s="1"/>
  <c r="X113" i="99"/>
  <c r="W113" i="99"/>
  <c r="Q113" i="99"/>
  <c r="Z113" i="99" s="1"/>
  <c r="N113" i="99"/>
  <c r="R113" i="99" s="1"/>
  <c r="A113" i="99"/>
  <c r="AE112" i="99"/>
  <c r="AF112" i="99" s="1"/>
  <c r="AG112" i="99" s="1"/>
  <c r="AC112" i="99"/>
  <c r="AB112" i="99"/>
  <c r="W112" i="99"/>
  <c r="X112" i="99" s="1"/>
  <c r="Q112" i="99"/>
  <c r="Z112" i="99" s="1"/>
  <c r="N112" i="99"/>
  <c r="U112" i="99" s="1"/>
  <c r="A112" i="99"/>
  <c r="AE111" i="99"/>
  <c r="AF111" i="99" s="1"/>
  <c r="AG111" i="99" s="1"/>
  <c r="AB111" i="99"/>
  <c r="AC111" i="99" s="1"/>
  <c r="Z111" i="99"/>
  <c r="X111" i="99"/>
  <c r="W111" i="99"/>
  <c r="U111" i="99"/>
  <c r="R111" i="99"/>
  <c r="Q111" i="99"/>
  <c r="N111" i="99"/>
  <c r="AG109" i="99"/>
  <c r="AF109" i="99"/>
  <c r="AE109" i="99"/>
  <c r="AB109" i="99"/>
  <c r="AC109" i="99" s="1"/>
  <c r="Z109" i="99"/>
  <c r="X109" i="99"/>
  <c r="W109" i="99"/>
  <c r="U109" i="99"/>
  <c r="R109" i="99"/>
  <c r="Q109" i="99"/>
  <c r="N109" i="99"/>
  <c r="AF108" i="99"/>
  <c r="AG108" i="99" s="1"/>
  <c r="AE108" i="99"/>
  <c r="AB108" i="99"/>
  <c r="AC108" i="99" s="1"/>
  <c r="X108" i="99"/>
  <c r="W108" i="99"/>
  <c r="U108" i="99"/>
  <c r="Q108" i="99"/>
  <c r="Z108" i="99" s="1"/>
  <c r="N108" i="99"/>
  <c r="AE107" i="99"/>
  <c r="AF107" i="99" s="1"/>
  <c r="AG107" i="99" s="1"/>
  <c r="AB107" i="99"/>
  <c r="AC107" i="99" s="1"/>
  <c r="W107" i="99"/>
  <c r="X107" i="99" s="1"/>
  <c r="U107" i="99"/>
  <c r="Q107" i="99"/>
  <c r="Z107" i="99" s="1"/>
  <c r="N107" i="99"/>
  <c r="AE106" i="99"/>
  <c r="AF106" i="99" s="1"/>
  <c r="AG106" i="99" s="1"/>
  <c r="AB106" i="99"/>
  <c r="AC106" i="99" s="1"/>
  <c r="Z106" i="99"/>
  <c r="W106" i="99"/>
  <c r="X106" i="99" s="1"/>
  <c r="Q106" i="99"/>
  <c r="N106" i="99"/>
  <c r="U106" i="99" s="1"/>
  <c r="AF105" i="99"/>
  <c r="AG105" i="99" s="1"/>
  <c r="AE105" i="99"/>
  <c r="AB105" i="99"/>
  <c r="AC105" i="99" s="1"/>
  <c r="W105" i="99"/>
  <c r="X105" i="99" s="1"/>
  <c r="P105" i="99"/>
  <c r="O105" i="99"/>
  <c r="Q105" i="99" s="1"/>
  <c r="Z105" i="99" s="1"/>
  <c r="M105" i="99"/>
  <c r="N105" i="99" s="1"/>
  <c r="U105" i="99" s="1"/>
  <c r="L105" i="99"/>
  <c r="AF104" i="99"/>
  <c r="AG104" i="99" s="1"/>
  <c r="AE104" i="99"/>
  <c r="AB104" i="99"/>
  <c r="AC104" i="99" s="1"/>
  <c r="Z104" i="99"/>
  <c r="X104" i="99"/>
  <c r="W104" i="99"/>
  <c r="U104" i="99"/>
  <c r="R104" i="99"/>
  <c r="Q104" i="99"/>
  <c r="N104" i="99"/>
  <c r="AF103" i="99"/>
  <c r="AG103" i="99" s="1"/>
  <c r="AE103" i="99"/>
  <c r="AB103" i="99"/>
  <c r="AC103" i="99" s="1"/>
  <c r="Z103" i="99"/>
  <c r="X103" i="99"/>
  <c r="W103" i="99"/>
  <c r="U103" i="99"/>
  <c r="R103" i="99"/>
  <c r="Q103" i="99"/>
  <c r="N103" i="99"/>
  <c r="AF102" i="99"/>
  <c r="AG102" i="99" s="1"/>
  <c r="AE102" i="99"/>
  <c r="AB102" i="99"/>
  <c r="AC102" i="99" s="1"/>
  <c r="Z102" i="99"/>
  <c r="X102" i="99"/>
  <c r="W102" i="99"/>
  <c r="U102" i="99"/>
  <c r="R102" i="99"/>
  <c r="Q102" i="99"/>
  <c r="N102" i="99"/>
  <c r="AF101" i="99"/>
  <c r="AG101" i="99" s="1"/>
  <c r="AE101" i="99"/>
  <c r="AB101" i="99"/>
  <c r="AC101" i="99" s="1"/>
  <c r="Z101" i="99"/>
  <c r="X101" i="99"/>
  <c r="W101" i="99"/>
  <c r="U101" i="99"/>
  <c r="R101" i="99"/>
  <c r="Q101" i="99"/>
  <c r="N101" i="99"/>
  <c r="AF100" i="99"/>
  <c r="AG100" i="99" s="1"/>
  <c r="AE100" i="99"/>
  <c r="AB100" i="99"/>
  <c r="AC100" i="99" s="1"/>
  <c r="X100" i="99"/>
  <c r="W100" i="99"/>
  <c r="P100" i="99"/>
  <c r="O100" i="99"/>
  <c r="Q100" i="99" s="1"/>
  <c r="Z100" i="99" s="1"/>
  <c r="N100" i="99"/>
  <c r="U100" i="99" s="1"/>
  <c r="M100" i="99"/>
  <c r="L100" i="99"/>
  <c r="AF99" i="99"/>
  <c r="AG99" i="99" s="1"/>
  <c r="AE99" i="99"/>
  <c r="AB99" i="99"/>
  <c r="AC99" i="99" s="1"/>
  <c r="Z99" i="99"/>
  <c r="X99" i="99"/>
  <c r="W99" i="99"/>
  <c r="U99" i="99"/>
  <c r="R99" i="99"/>
  <c r="Q99" i="99"/>
  <c r="N99" i="99"/>
  <c r="AF98" i="99"/>
  <c r="AG98" i="99" s="1"/>
  <c r="AE98" i="99"/>
  <c r="AB98" i="99"/>
  <c r="AC98" i="99" s="1"/>
  <c r="Z98" i="99"/>
  <c r="X98" i="99"/>
  <c r="W98" i="99"/>
  <c r="U98" i="99"/>
  <c r="R98" i="99"/>
  <c r="Q98" i="99"/>
  <c r="N98" i="99"/>
  <c r="AF97" i="99"/>
  <c r="AG97" i="99" s="1"/>
  <c r="AE97" i="99"/>
  <c r="AB97" i="99"/>
  <c r="AC97" i="99" s="1"/>
  <c r="X97" i="99"/>
  <c r="W97" i="99"/>
  <c r="P97" i="99"/>
  <c r="O97" i="99"/>
  <c r="Q97" i="99" s="1"/>
  <c r="Z97" i="99" s="1"/>
  <c r="N97" i="99"/>
  <c r="U97" i="99" s="1"/>
  <c r="M97" i="99"/>
  <c r="L97" i="99"/>
  <c r="AF96" i="99"/>
  <c r="AG96" i="99" s="1"/>
  <c r="AE96" i="99"/>
  <c r="AB96" i="99"/>
  <c r="AC96" i="99" s="1"/>
  <c r="Z96" i="99"/>
  <c r="X96" i="99"/>
  <c r="W96" i="99"/>
  <c r="U96" i="99"/>
  <c r="R96" i="99"/>
  <c r="Q96" i="99"/>
  <c r="N96" i="99"/>
  <c r="AF95" i="99"/>
  <c r="AG95" i="99" s="1"/>
  <c r="AE95" i="99"/>
  <c r="AB95" i="99"/>
  <c r="AC95" i="99" s="1"/>
  <c r="Z95" i="99"/>
  <c r="X95" i="99"/>
  <c r="W95" i="99"/>
  <c r="U95" i="99"/>
  <c r="R95" i="99"/>
  <c r="Q95" i="99"/>
  <c r="N95" i="99"/>
  <c r="AF94" i="99"/>
  <c r="AG94" i="99" s="1"/>
  <c r="AE94" i="99"/>
  <c r="AB94" i="99"/>
  <c r="AC94" i="99" s="1"/>
  <c r="Z94" i="99"/>
  <c r="X94" i="99"/>
  <c r="W94" i="99"/>
  <c r="U94" i="99"/>
  <c r="R94" i="99"/>
  <c r="Q94" i="99"/>
  <c r="N94" i="99"/>
  <c r="AF93" i="99"/>
  <c r="AG93" i="99" s="1"/>
  <c r="AE93" i="99"/>
  <c r="AB93" i="99"/>
  <c r="AC93" i="99" s="1"/>
  <c r="Z93" i="99"/>
  <c r="X93" i="99"/>
  <c r="W93" i="99"/>
  <c r="Q93" i="99"/>
  <c r="P93" i="99"/>
  <c r="O93" i="99"/>
  <c r="N93" i="99"/>
  <c r="U93" i="99" s="1"/>
  <c r="M93" i="99"/>
  <c r="L93" i="99"/>
  <c r="AF92" i="99"/>
  <c r="AG92" i="99" s="1"/>
  <c r="AE92" i="99"/>
  <c r="AB92" i="99"/>
  <c r="AC92" i="99" s="1"/>
  <c r="Z92" i="99"/>
  <c r="X92" i="99"/>
  <c r="W92" i="99"/>
  <c r="U92" i="99"/>
  <c r="R92" i="99"/>
  <c r="Q92" i="99"/>
  <c r="N92" i="99"/>
  <c r="AF91" i="99"/>
  <c r="AG91" i="99" s="1"/>
  <c r="AE91" i="99"/>
  <c r="AB91" i="99"/>
  <c r="AC91" i="99" s="1"/>
  <c r="Z91" i="99"/>
  <c r="X91" i="99"/>
  <c r="W91" i="99"/>
  <c r="U91" i="99"/>
  <c r="R91" i="99"/>
  <c r="Q91" i="99"/>
  <c r="N91" i="99"/>
  <c r="AF90" i="99"/>
  <c r="AG90" i="99" s="1"/>
  <c r="AE90" i="99"/>
  <c r="AB90" i="99"/>
  <c r="AC90" i="99" s="1"/>
  <c r="Z90" i="99"/>
  <c r="X90" i="99"/>
  <c r="W90" i="99"/>
  <c r="Q90" i="99"/>
  <c r="P90" i="99"/>
  <c r="O90" i="99"/>
  <c r="N90" i="99"/>
  <c r="U90" i="99" s="1"/>
  <c r="M90" i="99"/>
  <c r="L90" i="99"/>
  <c r="AE89" i="99"/>
  <c r="AF89" i="99" s="1"/>
  <c r="AG89" i="99" s="1"/>
  <c r="AB89" i="99"/>
  <c r="AC89" i="99" s="1"/>
  <c r="W89" i="99"/>
  <c r="X89" i="99" s="1"/>
  <c r="Q89" i="99"/>
  <c r="Z89" i="99" s="1"/>
  <c r="N89" i="99"/>
  <c r="U89" i="99" s="1"/>
  <c r="AF88" i="99"/>
  <c r="AG88" i="99" s="1"/>
  <c r="AE88" i="99"/>
  <c r="AB88" i="99"/>
  <c r="AC88" i="99" s="1"/>
  <c r="Z88" i="99"/>
  <c r="X88" i="99"/>
  <c r="W88" i="99"/>
  <c r="U88" i="99"/>
  <c r="R88" i="99"/>
  <c r="Q88" i="99"/>
  <c r="N88" i="99"/>
  <c r="AE87" i="99"/>
  <c r="AF87" i="99" s="1"/>
  <c r="AG87" i="99" s="1"/>
  <c r="AB87" i="99"/>
  <c r="AC87" i="99" s="1"/>
  <c r="W87" i="99"/>
  <c r="X87" i="99" s="1"/>
  <c r="Q87" i="99"/>
  <c r="Z87" i="99" s="1"/>
  <c r="N87" i="99"/>
  <c r="U87" i="99" s="1"/>
  <c r="AF86" i="99"/>
  <c r="AG86" i="99" s="1"/>
  <c r="AE86" i="99"/>
  <c r="AB86" i="99"/>
  <c r="AC86" i="99" s="1"/>
  <c r="X86" i="99"/>
  <c r="W86" i="99"/>
  <c r="P86" i="99"/>
  <c r="Q86" i="99" s="1"/>
  <c r="Z86" i="99" s="1"/>
  <c r="O86" i="99"/>
  <c r="M86" i="99"/>
  <c r="L86" i="99"/>
  <c r="N86" i="99" s="1"/>
  <c r="U86" i="99" s="1"/>
  <c r="AF85" i="99"/>
  <c r="AG85" i="99" s="1"/>
  <c r="AE85" i="99"/>
  <c r="AB85" i="99"/>
  <c r="AC85" i="99" s="1"/>
  <c r="Z85" i="99"/>
  <c r="X85" i="99"/>
  <c r="W85" i="99"/>
  <c r="U85" i="99"/>
  <c r="R85" i="99"/>
  <c r="Q85" i="99"/>
  <c r="N85" i="99"/>
  <c r="AF84" i="99"/>
  <c r="AG84" i="99" s="1"/>
  <c r="AE84" i="99"/>
  <c r="AB84" i="99"/>
  <c r="AC84" i="99" s="1"/>
  <c r="Z84" i="99"/>
  <c r="X84" i="99"/>
  <c r="W84" i="99"/>
  <c r="U84" i="99"/>
  <c r="R84" i="99"/>
  <c r="Q84" i="99"/>
  <c r="N84" i="99"/>
  <c r="AF83" i="99"/>
  <c r="AG83" i="99" s="1"/>
  <c r="AE83" i="99"/>
  <c r="AB83" i="99"/>
  <c r="AC83" i="99" s="1"/>
  <c r="Z83" i="99"/>
  <c r="X83" i="99"/>
  <c r="W83" i="99"/>
  <c r="Q83" i="99"/>
  <c r="P83" i="99"/>
  <c r="O83" i="99"/>
  <c r="N83" i="99"/>
  <c r="U83" i="99" s="1"/>
  <c r="M83" i="99"/>
  <c r="L83" i="99"/>
  <c r="AF82" i="99"/>
  <c r="AG82" i="99" s="1"/>
  <c r="AE82" i="99"/>
  <c r="AB82" i="99"/>
  <c r="AC82" i="99" s="1"/>
  <c r="Z82" i="99"/>
  <c r="X82" i="99"/>
  <c r="W82" i="99"/>
  <c r="U82" i="99"/>
  <c r="R82" i="99"/>
  <c r="Q82" i="99"/>
  <c r="N82" i="99"/>
  <c r="AF81" i="99"/>
  <c r="AG81" i="99" s="1"/>
  <c r="AE81" i="99"/>
  <c r="AB81" i="99"/>
  <c r="AC81" i="99" s="1"/>
  <c r="Z81" i="99"/>
  <c r="X81" i="99"/>
  <c r="W81" i="99"/>
  <c r="U81" i="99"/>
  <c r="R81" i="99"/>
  <c r="Q81" i="99"/>
  <c r="N81" i="99"/>
  <c r="AF80" i="99"/>
  <c r="AG80" i="99" s="1"/>
  <c r="AE80" i="99"/>
  <c r="AB80" i="99"/>
  <c r="AC80" i="99" s="1"/>
  <c r="X80" i="99"/>
  <c r="W80" i="99"/>
  <c r="U80" i="99"/>
  <c r="Q80" i="99"/>
  <c r="Z80" i="99" s="1"/>
  <c r="N80" i="99"/>
  <c r="R80" i="99" s="1"/>
  <c r="AF79" i="99"/>
  <c r="AG79" i="99" s="1"/>
  <c r="AE79" i="99"/>
  <c r="AB79" i="99"/>
  <c r="AC79" i="99" s="1"/>
  <c r="X79" i="99"/>
  <c r="W79" i="99"/>
  <c r="U79" i="99"/>
  <c r="Q79" i="99"/>
  <c r="Z79" i="99" s="1"/>
  <c r="N79" i="99"/>
  <c r="AF78" i="99"/>
  <c r="AG78" i="99" s="1"/>
  <c r="AE78" i="99"/>
  <c r="AB78" i="99"/>
  <c r="AC78" i="99" s="1"/>
  <c r="X78" i="99"/>
  <c r="W78" i="99"/>
  <c r="U78" i="99"/>
  <c r="Q78" i="99"/>
  <c r="Z78" i="99" s="1"/>
  <c r="N78" i="99"/>
  <c r="R78" i="99" s="1"/>
  <c r="AF77" i="99"/>
  <c r="AG77" i="99" s="1"/>
  <c r="AE77" i="99"/>
  <c r="AB77" i="99"/>
  <c r="AC77" i="99" s="1"/>
  <c r="X77" i="99"/>
  <c r="W77" i="99"/>
  <c r="U77" i="99"/>
  <c r="Q77" i="99"/>
  <c r="Z77" i="99" s="1"/>
  <c r="N77" i="99"/>
  <c r="AF76" i="99"/>
  <c r="AG76" i="99" s="1"/>
  <c r="AE76" i="99"/>
  <c r="AB76" i="99"/>
  <c r="AC76" i="99" s="1"/>
  <c r="X76" i="99"/>
  <c r="W76" i="99"/>
  <c r="P76" i="99"/>
  <c r="O76" i="99"/>
  <c r="Q76" i="99" s="1"/>
  <c r="Z76" i="99" s="1"/>
  <c r="M76" i="99"/>
  <c r="N76" i="99" s="1"/>
  <c r="U76" i="99" s="1"/>
  <c r="L76" i="99"/>
  <c r="AE75" i="99"/>
  <c r="AF75" i="99" s="1"/>
  <c r="AG75" i="99" s="1"/>
  <c r="AB75" i="99"/>
  <c r="AC75" i="99" s="1"/>
  <c r="W75" i="99"/>
  <c r="X75" i="99" s="1"/>
  <c r="U75" i="99"/>
  <c r="Q75" i="99"/>
  <c r="Z75" i="99" s="1"/>
  <c r="N75" i="99"/>
  <c r="R75" i="99" s="1"/>
  <c r="AF74" i="99"/>
  <c r="AG74" i="99" s="1"/>
  <c r="AE74" i="99"/>
  <c r="AB74" i="99"/>
  <c r="AC74" i="99" s="1"/>
  <c r="X74" i="99"/>
  <c r="W74" i="99"/>
  <c r="U74" i="99"/>
  <c r="Q74" i="99"/>
  <c r="Z74" i="99" s="1"/>
  <c r="N74" i="99"/>
  <c r="AF73" i="99"/>
  <c r="AG73" i="99" s="1"/>
  <c r="AE73" i="99"/>
  <c r="AB73" i="99"/>
  <c r="AC73" i="99" s="1"/>
  <c r="X73" i="99"/>
  <c r="W73" i="99"/>
  <c r="U73" i="99"/>
  <c r="Q73" i="99"/>
  <c r="Z73" i="99" s="1"/>
  <c r="N73" i="99"/>
  <c r="R73" i="99" s="1"/>
  <c r="AF72" i="99"/>
  <c r="AG72" i="99" s="1"/>
  <c r="AE72" i="99"/>
  <c r="AB72" i="99"/>
  <c r="AC72" i="99" s="1"/>
  <c r="X72" i="99"/>
  <c r="W72" i="99"/>
  <c r="U72" i="99"/>
  <c r="Q72" i="99"/>
  <c r="Z72" i="99" s="1"/>
  <c r="N72" i="99"/>
  <c r="R72" i="99" s="1"/>
  <c r="AF71" i="99"/>
  <c r="AG71" i="99" s="1"/>
  <c r="AE71" i="99"/>
  <c r="AB71" i="99"/>
  <c r="AC71" i="99" s="1"/>
  <c r="W71" i="99"/>
  <c r="X71" i="99" s="1"/>
  <c r="Q71" i="99"/>
  <c r="Z71" i="99" s="1"/>
  <c r="N71" i="99"/>
  <c r="U71" i="99" s="1"/>
  <c r="AF70" i="99"/>
  <c r="AG70" i="99" s="1"/>
  <c r="AE70" i="99"/>
  <c r="AB70" i="99"/>
  <c r="AC70" i="99" s="1"/>
  <c r="W70" i="99"/>
  <c r="X70" i="99" s="1"/>
  <c r="P70" i="99"/>
  <c r="O70" i="99"/>
  <c r="Q70" i="99" s="1"/>
  <c r="Z70" i="99" s="1"/>
  <c r="M70" i="99"/>
  <c r="L70" i="99"/>
  <c r="N70" i="99" s="1"/>
  <c r="U70" i="99" s="1"/>
  <c r="AE69" i="99"/>
  <c r="AF69" i="99" s="1"/>
  <c r="AG69" i="99" s="1"/>
  <c r="AB69" i="99"/>
  <c r="AC69" i="99" s="1"/>
  <c r="X69" i="99"/>
  <c r="W69" i="99"/>
  <c r="Q69" i="99"/>
  <c r="Z69" i="99" s="1"/>
  <c r="N69" i="99"/>
  <c r="U69" i="99" s="1"/>
  <c r="AE68" i="99"/>
  <c r="AF68" i="99" s="1"/>
  <c r="AG68" i="99" s="1"/>
  <c r="AB68" i="99"/>
  <c r="AC68" i="99" s="1"/>
  <c r="Z68" i="99"/>
  <c r="W68" i="99"/>
  <c r="X68" i="99" s="1"/>
  <c r="U68" i="99"/>
  <c r="R68" i="99"/>
  <c r="Q68" i="99"/>
  <c r="N68" i="99"/>
  <c r="AE67" i="99"/>
  <c r="AF67" i="99" s="1"/>
  <c r="AG67" i="99" s="1"/>
  <c r="AB67" i="99"/>
  <c r="AC67" i="99" s="1"/>
  <c r="W67" i="99"/>
  <c r="X67" i="99" s="1"/>
  <c r="P67" i="99"/>
  <c r="Q67" i="99" s="1"/>
  <c r="Z67" i="99" s="1"/>
  <c r="O67" i="99"/>
  <c r="M67" i="99"/>
  <c r="L67" i="99"/>
  <c r="AE66" i="99"/>
  <c r="AF66" i="99" s="1"/>
  <c r="AG66" i="99" s="1"/>
  <c r="AB66" i="99"/>
  <c r="AC66" i="99" s="1"/>
  <c r="W66" i="99"/>
  <c r="X66" i="99" s="1"/>
  <c r="Q66" i="99"/>
  <c r="Z66" i="99" s="1"/>
  <c r="N66" i="99"/>
  <c r="U66" i="99" s="1"/>
  <c r="AF65" i="99"/>
  <c r="AG65" i="99" s="1"/>
  <c r="AE65" i="99"/>
  <c r="AB65" i="99"/>
  <c r="AC65" i="99" s="1"/>
  <c r="W65" i="99"/>
  <c r="X65" i="99" s="1"/>
  <c r="Q65" i="99"/>
  <c r="Z65" i="99" s="1"/>
  <c r="N65" i="99"/>
  <c r="U65" i="99" s="1"/>
  <c r="AF64" i="99"/>
  <c r="AG64" i="99" s="1"/>
  <c r="AE64" i="99"/>
  <c r="AB64" i="99"/>
  <c r="AC64" i="99" s="1"/>
  <c r="W64" i="99"/>
  <c r="X64" i="99" s="1"/>
  <c r="Q64" i="99"/>
  <c r="Z64" i="99" s="1"/>
  <c r="N64" i="99"/>
  <c r="U64" i="99" s="1"/>
  <c r="AF63" i="99"/>
  <c r="AG63" i="99" s="1"/>
  <c r="AE63" i="99"/>
  <c r="AB63" i="99"/>
  <c r="AC63" i="99" s="1"/>
  <c r="W63" i="99"/>
  <c r="X63" i="99" s="1"/>
  <c r="P63" i="99"/>
  <c r="O63" i="99"/>
  <c r="Q63" i="99" s="1"/>
  <c r="Z63" i="99" s="1"/>
  <c r="M63" i="99"/>
  <c r="L63" i="99"/>
  <c r="N63" i="99" s="1"/>
  <c r="U63" i="99" s="1"/>
  <c r="AE62" i="99"/>
  <c r="AF62" i="99" s="1"/>
  <c r="AG62" i="99" s="1"/>
  <c r="AB62" i="99"/>
  <c r="AC62" i="99" s="1"/>
  <c r="W62" i="99"/>
  <c r="X62" i="99" s="1"/>
  <c r="U62" i="99"/>
  <c r="Q62" i="99"/>
  <c r="Z62" i="99" s="1"/>
  <c r="N62" i="99"/>
  <c r="R62" i="99" s="1"/>
  <c r="AE61" i="99"/>
  <c r="AF61" i="99" s="1"/>
  <c r="AG61" i="99" s="1"/>
  <c r="AB61" i="99"/>
  <c r="AC61" i="99" s="1"/>
  <c r="W61" i="99"/>
  <c r="X61" i="99" s="1"/>
  <c r="Q61" i="99"/>
  <c r="Z61" i="99" s="1"/>
  <c r="N61" i="99"/>
  <c r="U61" i="99" s="1"/>
  <c r="AE60" i="99"/>
  <c r="AF60" i="99" s="1"/>
  <c r="AG60" i="99" s="1"/>
  <c r="AB60" i="99"/>
  <c r="AC60" i="99" s="1"/>
  <c r="X60" i="99"/>
  <c r="W60" i="99"/>
  <c r="U60" i="99"/>
  <c r="Q60" i="99"/>
  <c r="Z60" i="99" s="1"/>
  <c r="N60" i="99"/>
  <c r="AE59" i="99"/>
  <c r="AF59" i="99" s="1"/>
  <c r="AG59" i="99" s="1"/>
  <c r="AB59" i="99"/>
  <c r="AC59" i="99" s="1"/>
  <c r="Z59" i="99"/>
  <c r="W59" i="99"/>
  <c r="X59" i="99" s="1"/>
  <c r="R59" i="99"/>
  <c r="Q59" i="99"/>
  <c r="N59" i="99"/>
  <c r="U59" i="99" s="1"/>
  <c r="AE58" i="99"/>
  <c r="AF58" i="99" s="1"/>
  <c r="AG58" i="99" s="1"/>
  <c r="AB58" i="99"/>
  <c r="AC58" i="99" s="1"/>
  <c r="W58" i="99"/>
  <c r="X58" i="99" s="1"/>
  <c r="U58" i="99"/>
  <c r="Q58" i="99"/>
  <c r="Z58" i="99" s="1"/>
  <c r="N58" i="99"/>
  <c r="R58" i="99" s="1"/>
  <c r="AE57" i="99"/>
  <c r="AF57" i="99" s="1"/>
  <c r="AG57" i="99" s="1"/>
  <c r="AB57" i="99"/>
  <c r="AC57" i="99" s="1"/>
  <c r="W57" i="99"/>
  <c r="X57" i="99" s="1"/>
  <c r="Q57" i="99"/>
  <c r="Z57" i="99" s="1"/>
  <c r="N57" i="99"/>
  <c r="U57" i="99" s="1"/>
  <c r="AE56" i="99"/>
  <c r="AF56" i="99" s="1"/>
  <c r="AG56" i="99" s="1"/>
  <c r="AB56" i="99"/>
  <c r="AC56" i="99" s="1"/>
  <c r="W56" i="99"/>
  <c r="X56" i="99" s="1"/>
  <c r="P56" i="99"/>
  <c r="O56" i="99"/>
  <c r="Q56" i="99" s="1"/>
  <c r="Z56" i="99" s="1"/>
  <c r="M56" i="99"/>
  <c r="N56" i="99" s="1"/>
  <c r="L56" i="99"/>
  <c r="AE55" i="99"/>
  <c r="AF55" i="99" s="1"/>
  <c r="AG55" i="99" s="1"/>
  <c r="AB55" i="99"/>
  <c r="AC55" i="99" s="1"/>
  <c r="W55" i="99"/>
  <c r="X55" i="99" s="1"/>
  <c r="Q55" i="99"/>
  <c r="Z55" i="99" s="1"/>
  <c r="N55" i="99"/>
  <c r="U55" i="99" s="1"/>
  <c r="AE54" i="99"/>
  <c r="AF54" i="99" s="1"/>
  <c r="AG54" i="99" s="1"/>
  <c r="AB54" i="99"/>
  <c r="AC54" i="99" s="1"/>
  <c r="Z54" i="99"/>
  <c r="W54" i="99"/>
  <c r="X54" i="99" s="1"/>
  <c r="R54" i="99"/>
  <c r="Q54" i="99"/>
  <c r="N54" i="99"/>
  <c r="U54" i="99" s="1"/>
  <c r="AE53" i="99"/>
  <c r="AF53" i="99" s="1"/>
  <c r="AG53" i="99" s="1"/>
  <c r="AB53" i="99"/>
  <c r="AC53" i="99" s="1"/>
  <c r="W53" i="99"/>
  <c r="X53" i="99" s="1"/>
  <c r="U53" i="99"/>
  <c r="Q53" i="99"/>
  <c r="Z53" i="99" s="1"/>
  <c r="N53" i="99"/>
  <c r="AE52" i="99"/>
  <c r="AF52" i="99" s="1"/>
  <c r="AG52" i="99" s="1"/>
  <c r="AB52" i="99"/>
  <c r="AC52" i="99" s="1"/>
  <c r="W52" i="99"/>
  <c r="X52" i="99" s="1"/>
  <c r="Q52" i="99"/>
  <c r="Z52" i="99" s="1"/>
  <c r="N52" i="99"/>
  <c r="R52" i="99" s="1"/>
  <c r="AF51" i="99"/>
  <c r="AG51" i="99" s="1"/>
  <c r="AE51" i="99"/>
  <c r="AB51" i="99"/>
  <c r="AC51" i="99" s="1"/>
  <c r="W51" i="99"/>
  <c r="X51" i="99" s="1"/>
  <c r="Q51" i="99"/>
  <c r="Z51" i="99" s="1"/>
  <c r="N51" i="99"/>
  <c r="U51" i="99" s="1"/>
  <c r="AE50" i="99"/>
  <c r="AF50" i="99" s="1"/>
  <c r="AG50" i="99" s="1"/>
  <c r="AB50" i="99"/>
  <c r="AC50" i="99" s="1"/>
  <c r="W50" i="99"/>
  <c r="X50" i="99" s="1"/>
  <c r="Q50" i="99"/>
  <c r="Z50" i="99" s="1"/>
  <c r="N50" i="99"/>
  <c r="U50" i="99" s="1"/>
  <c r="AE49" i="99"/>
  <c r="AF49" i="99" s="1"/>
  <c r="AG49" i="99" s="1"/>
  <c r="AB49" i="99"/>
  <c r="AC49" i="99" s="1"/>
  <c r="X49" i="99"/>
  <c r="W49" i="99"/>
  <c r="Q49" i="99"/>
  <c r="Z49" i="99" s="1"/>
  <c r="N49" i="99"/>
  <c r="U49" i="99" s="1"/>
  <c r="AE48" i="99"/>
  <c r="AF48" i="99" s="1"/>
  <c r="AG48" i="99" s="1"/>
  <c r="AB48" i="99"/>
  <c r="AC48" i="99" s="1"/>
  <c r="X48" i="99"/>
  <c r="W48" i="99"/>
  <c r="Q48" i="99"/>
  <c r="Z48" i="99" s="1"/>
  <c r="N48" i="99"/>
  <c r="U48" i="99" s="1"/>
  <c r="AE47" i="99"/>
  <c r="AF47" i="99" s="1"/>
  <c r="AG47" i="99" s="1"/>
  <c r="AB47" i="99"/>
  <c r="AC47" i="99" s="1"/>
  <c r="X47" i="99"/>
  <c r="W47" i="99"/>
  <c r="Q47" i="99"/>
  <c r="Z47" i="99" s="1"/>
  <c r="N47" i="99"/>
  <c r="U47" i="99" s="1"/>
  <c r="AE46" i="99"/>
  <c r="AF46" i="99" s="1"/>
  <c r="AG46" i="99" s="1"/>
  <c r="AB46" i="99"/>
  <c r="AC46" i="99" s="1"/>
  <c r="W46" i="99"/>
  <c r="X46" i="99" s="1"/>
  <c r="P46" i="99"/>
  <c r="O46" i="99"/>
  <c r="Q46" i="99" s="1"/>
  <c r="Z46" i="99" s="1"/>
  <c r="M46" i="99"/>
  <c r="L46" i="99"/>
  <c r="N46" i="99" s="1"/>
  <c r="U46" i="99" s="1"/>
  <c r="AE45" i="99"/>
  <c r="AF45" i="99" s="1"/>
  <c r="AG45" i="99" s="1"/>
  <c r="AB45" i="99"/>
  <c r="AC45" i="99" s="1"/>
  <c r="W45" i="99"/>
  <c r="X45" i="99" s="1"/>
  <c r="U45" i="99"/>
  <c r="Q45" i="99"/>
  <c r="Z45" i="99" s="1"/>
  <c r="N45" i="99"/>
  <c r="AE44" i="99"/>
  <c r="AF44" i="99" s="1"/>
  <c r="AG44" i="99" s="1"/>
  <c r="AB44" i="99"/>
  <c r="AC44" i="99" s="1"/>
  <c r="Z44" i="99"/>
  <c r="W44" i="99"/>
  <c r="X44" i="99" s="1"/>
  <c r="U44" i="99"/>
  <c r="R44" i="99"/>
  <c r="Q44" i="99"/>
  <c r="N44" i="99"/>
  <c r="AE43" i="99"/>
  <c r="AF43" i="99" s="1"/>
  <c r="AG43" i="99" s="1"/>
  <c r="AB43" i="99"/>
  <c r="AC43" i="99" s="1"/>
  <c r="W43" i="99"/>
  <c r="X43" i="99" s="1"/>
  <c r="U43" i="99"/>
  <c r="Q43" i="99"/>
  <c r="Z43" i="99" s="1"/>
  <c r="N43" i="99"/>
  <c r="AE42" i="99"/>
  <c r="AF42" i="99" s="1"/>
  <c r="AG42" i="99" s="1"/>
  <c r="AB42" i="99"/>
  <c r="AC42" i="99" s="1"/>
  <c r="W42" i="99"/>
  <c r="X42" i="99" s="1"/>
  <c r="U42" i="99"/>
  <c r="Q42" i="99"/>
  <c r="Z42" i="99" s="1"/>
  <c r="N42" i="99"/>
  <c r="R42" i="99" s="1"/>
  <c r="AF41" i="99"/>
  <c r="AG41" i="99" s="1"/>
  <c r="AE41" i="99"/>
  <c r="AB41" i="99"/>
  <c r="AC41" i="99" s="1"/>
  <c r="W41" i="99"/>
  <c r="X41" i="99" s="1"/>
  <c r="Q41" i="99"/>
  <c r="Z41" i="99" s="1"/>
  <c r="N41" i="99"/>
  <c r="U41" i="99" s="1"/>
  <c r="AE40" i="99"/>
  <c r="AF40" i="99" s="1"/>
  <c r="AG40" i="99" s="1"/>
  <c r="AB40" i="99"/>
  <c r="AC40" i="99" s="1"/>
  <c r="W40" i="99"/>
  <c r="X40" i="99" s="1"/>
  <c r="Q40" i="99"/>
  <c r="Z40" i="99" s="1"/>
  <c r="N40" i="99"/>
  <c r="R40" i="99" s="1"/>
  <c r="AE39" i="99"/>
  <c r="AF39" i="99" s="1"/>
  <c r="AG39" i="99" s="1"/>
  <c r="AB39" i="99"/>
  <c r="AC39" i="99" s="1"/>
  <c r="X39" i="99"/>
  <c r="W39" i="99"/>
  <c r="Q39" i="99"/>
  <c r="Z39" i="99" s="1"/>
  <c r="N39" i="99"/>
  <c r="U39" i="99" s="1"/>
  <c r="AE38" i="99"/>
  <c r="AF38" i="99" s="1"/>
  <c r="AG38" i="99" s="1"/>
  <c r="AB38" i="99"/>
  <c r="AC38" i="99" s="1"/>
  <c r="X38" i="99"/>
  <c r="W38" i="99"/>
  <c r="Q38" i="99"/>
  <c r="Z38" i="99" s="1"/>
  <c r="N38" i="99"/>
  <c r="U38" i="99" s="1"/>
  <c r="AE37" i="99"/>
  <c r="AF37" i="99" s="1"/>
  <c r="AG37" i="99" s="1"/>
  <c r="AB37" i="99"/>
  <c r="AC37" i="99" s="1"/>
  <c r="W37" i="99"/>
  <c r="X37" i="99" s="1"/>
  <c r="U37" i="99"/>
  <c r="Q37" i="99"/>
  <c r="Z37" i="99" s="1"/>
  <c r="N37" i="99"/>
  <c r="AE36" i="99"/>
  <c r="AF36" i="99" s="1"/>
  <c r="AG36" i="99" s="1"/>
  <c r="AB36" i="99"/>
  <c r="AC36" i="99" s="1"/>
  <c r="Z36" i="99"/>
  <c r="W36" i="99"/>
  <c r="X36" i="99" s="1"/>
  <c r="U36" i="99"/>
  <c r="R36" i="99"/>
  <c r="Q36" i="99"/>
  <c r="N36" i="99"/>
  <c r="AE35" i="99"/>
  <c r="AF35" i="99" s="1"/>
  <c r="AG35" i="99" s="1"/>
  <c r="AB35" i="99"/>
  <c r="AC35" i="99" s="1"/>
  <c r="W35" i="99"/>
  <c r="X35" i="99" s="1"/>
  <c r="U35" i="99"/>
  <c r="Q35" i="99"/>
  <c r="Z35" i="99" s="1"/>
  <c r="N35" i="99"/>
  <c r="AE34" i="99"/>
  <c r="AF34" i="99" s="1"/>
  <c r="AG34" i="99" s="1"/>
  <c r="AB34" i="99"/>
  <c r="AC34" i="99" s="1"/>
  <c r="W34" i="99"/>
  <c r="X34" i="99" s="1"/>
  <c r="U34" i="99"/>
  <c r="Q34" i="99"/>
  <c r="Z34" i="99" s="1"/>
  <c r="N34" i="99"/>
  <c r="R34" i="99" s="1"/>
  <c r="AF33" i="99"/>
  <c r="AG33" i="99" s="1"/>
  <c r="AE33" i="99"/>
  <c r="AB33" i="99"/>
  <c r="AC33" i="99" s="1"/>
  <c r="W33" i="99"/>
  <c r="X33" i="99" s="1"/>
  <c r="Q33" i="99"/>
  <c r="Z33" i="99" s="1"/>
  <c r="N33" i="99"/>
  <c r="U33" i="99" s="1"/>
  <c r="AE32" i="99"/>
  <c r="AF32" i="99" s="1"/>
  <c r="AG32" i="99" s="1"/>
  <c r="AB32" i="99"/>
  <c r="AC32" i="99" s="1"/>
  <c r="W32" i="99"/>
  <c r="X32" i="99" s="1"/>
  <c r="Q32" i="99"/>
  <c r="Z32" i="99" s="1"/>
  <c r="N32" i="99"/>
  <c r="R32" i="99" s="1"/>
  <c r="AE31" i="99"/>
  <c r="AF31" i="99" s="1"/>
  <c r="AG31" i="99" s="1"/>
  <c r="AB31" i="99"/>
  <c r="AC31" i="99" s="1"/>
  <c r="X31" i="99"/>
  <c r="W31" i="99"/>
  <c r="Q31" i="99"/>
  <c r="Z31" i="99" s="1"/>
  <c r="N31" i="99"/>
  <c r="U31" i="99" s="1"/>
  <c r="AE30" i="99"/>
  <c r="AF30" i="99" s="1"/>
  <c r="AG30" i="99" s="1"/>
  <c r="AB30" i="99"/>
  <c r="AC30" i="99" s="1"/>
  <c r="W30" i="99"/>
  <c r="X30" i="99" s="1"/>
  <c r="Q30" i="99"/>
  <c r="Z30" i="99" s="1"/>
  <c r="N30" i="99"/>
  <c r="U30" i="99" s="1"/>
  <c r="AE29" i="99"/>
  <c r="AF29" i="99" s="1"/>
  <c r="AG29" i="99" s="1"/>
  <c r="AB29" i="99"/>
  <c r="AC29" i="99" s="1"/>
  <c r="W29" i="99"/>
  <c r="X29" i="99" s="1"/>
  <c r="U29" i="99"/>
  <c r="Q29" i="99"/>
  <c r="Z29" i="99" s="1"/>
  <c r="N29" i="99"/>
  <c r="AE28" i="99"/>
  <c r="AF28" i="99" s="1"/>
  <c r="AG28" i="99" s="1"/>
  <c r="AB28" i="99"/>
  <c r="AC28" i="99" s="1"/>
  <c r="X28" i="99"/>
  <c r="W28" i="99"/>
  <c r="U28" i="99"/>
  <c r="Q28" i="99"/>
  <c r="Z28" i="99" s="1"/>
  <c r="N28" i="99"/>
  <c r="AE27" i="99"/>
  <c r="AF27" i="99" s="1"/>
  <c r="AG27" i="99" s="1"/>
  <c r="AB27" i="99"/>
  <c r="AC27" i="99" s="1"/>
  <c r="X27" i="99"/>
  <c r="W27" i="99"/>
  <c r="Q27" i="99"/>
  <c r="Z27" i="99" s="1"/>
  <c r="N27" i="99"/>
  <c r="U27" i="99" s="1"/>
  <c r="AE26" i="99"/>
  <c r="AF26" i="99" s="1"/>
  <c r="AG26" i="99" s="1"/>
  <c r="AB26" i="99"/>
  <c r="AC26" i="99" s="1"/>
  <c r="W26" i="99"/>
  <c r="X26" i="99" s="1"/>
  <c r="Q26" i="99"/>
  <c r="Z26" i="99" s="1"/>
  <c r="N26" i="99"/>
  <c r="U26" i="99" s="1"/>
  <c r="AE25" i="99"/>
  <c r="AF25" i="99" s="1"/>
  <c r="AG25" i="99" s="1"/>
  <c r="AB25" i="99"/>
  <c r="AC25" i="99" s="1"/>
  <c r="W25" i="99"/>
  <c r="X25" i="99" s="1"/>
  <c r="U25" i="99"/>
  <c r="Q25" i="99"/>
  <c r="Z25" i="99" s="1"/>
  <c r="N25" i="99"/>
  <c r="AE24" i="99"/>
  <c r="AF24" i="99" s="1"/>
  <c r="AG24" i="99" s="1"/>
  <c r="AB24" i="99"/>
  <c r="AC24" i="99" s="1"/>
  <c r="X24" i="99"/>
  <c r="W24" i="99"/>
  <c r="U24" i="99"/>
  <c r="Q24" i="99"/>
  <c r="Z24" i="99" s="1"/>
  <c r="N24" i="99"/>
  <c r="AE23" i="99"/>
  <c r="AF23" i="99" s="1"/>
  <c r="AG23" i="99" s="1"/>
  <c r="AB23" i="99"/>
  <c r="AC23" i="99" s="1"/>
  <c r="X23" i="99"/>
  <c r="W23" i="99"/>
  <c r="Q23" i="99"/>
  <c r="Z23" i="99" s="1"/>
  <c r="N23" i="99"/>
  <c r="U23" i="99" s="1"/>
  <c r="AE22" i="99"/>
  <c r="AF22" i="99" s="1"/>
  <c r="AG22" i="99" s="1"/>
  <c r="AB22" i="99"/>
  <c r="AC22" i="99" s="1"/>
  <c r="W22" i="99"/>
  <c r="X22" i="99" s="1"/>
  <c r="Q22" i="99"/>
  <c r="Z22" i="99" s="1"/>
  <c r="N22" i="99"/>
  <c r="U22" i="99" s="1"/>
  <c r="AE21" i="99"/>
  <c r="AF21" i="99" s="1"/>
  <c r="AG21" i="99" s="1"/>
  <c r="AB21" i="99"/>
  <c r="AC21" i="99" s="1"/>
  <c r="W21" i="99"/>
  <c r="X21" i="99" s="1"/>
  <c r="U21" i="99"/>
  <c r="Q21" i="99"/>
  <c r="Z21" i="99" s="1"/>
  <c r="N21" i="99"/>
  <c r="AE20" i="99"/>
  <c r="AF20" i="99" s="1"/>
  <c r="AG20" i="99" s="1"/>
  <c r="AB20" i="99"/>
  <c r="AC20" i="99" s="1"/>
  <c r="X20" i="99"/>
  <c r="W20" i="99"/>
  <c r="P20" i="99"/>
  <c r="Q20" i="99" s="1"/>
  <c r="Z20" i="99" s="1"/>
  <c r="O20" i="99"/>
  <c r="M20" i="99"/>
  <c r="L20" i="99"/>
  <c r="AE19" i="99"/>
  <c r="AF19" i="99" s="1"/>
  <c r="AG19" i="99" s="1"/>
  <c r="AB19" i="99"/>
  <c r="AC19" i="99" s="1"/>
  <c r="X19" i="99"/>
  <c r="W19" i="99"/>
  <c r="Q19" i="99"/>
  <c r="Z19" i="99" s="1"/>
  <c r="N19" i="99"/>
  <c r="U19" i="99" s="1"/>
  <c r="AE18" i="99"/>
  <c r="AF18" i="99" s="1"/>
  <c r="AG18" i="99" s="1"/>
  <c r="AB18" i="99"/>
  <c r="AC18" i="99" s="1"/>
  <c r="W18" i="99"/>
  <c r="X18" i="99" s="1"/>
  <c r="Q18" i="99"/>
  <c r="Z18" i="99" s="1"/>
  <c r="N18" i="99"/>
  <c r="U18" i="99" s="1"/>
  <c r="AE17" i="99"/>
  <c r="AF17" i="99" s="1"/>
  <c r="AG17" i="99" s="1"/>
  <c r="AB17" i="99"/>
  <c r="AC17" i="99" s="1"/>
  <c r="W17" i="99"/>
  <c r="X17" i="99" s="1"/>
  <c r="U17" i="99"/>
  <c r="Q17" i="99"/>
  <c r="Z17" i="99" s="1"/>
  <c r="N17" i="99"/>
  <c r="AE16" i="99"/>
  <c r="AF16" i="99" s="1"/>
  <c r="AG16" i="99" s="1"/>
  <c r="AB16" i="99"/>
  <c r="AC16" i="99" s="1"/>
  <c r="W16" i="99"/>
  <c r="X16" i="99" s="1"/>
  <c r="P16" i="99"/>
  <c r="Q16" i="99" s="1"/>
  <c r="Z16" i="99" s="1"/>
  <c r="O16" i="99"/>
  <c r="M16" i="99"/>
  <c r="L16" i="99"/>
  <c r="AE15" i="99"/>
  <c r="U15" i="99"/>
  <c r="W15" i="99" s="1"/>
  <c r="X15" i="99" s="1"/>
  <c r="Q15" i="99"/>
  <c r="Z15" i="99" s="1"/>
  <c r="AB15" i="99" s="1"/>
  <c r="AC15" i="99" s="1"/>
  <c r="N15" i="99"/>
  <c r="N16" i="99" l="1"/>
  <c r="U16" i="99" s="1"/>
  <c r="U32" i="99"/>
  <c r="U40" i="99"/>
  <c r="R38" i="99"/>
  <c r="N20" i="99"/>
  <c r="R20" i="99" s="1"/>
  <c r="U52" i="99"/>
  <c r="R48" i="99"/>
  <c r="R50" i="99"/>
  <c r="R60" i="99"/>
  <c r="R57" i="99"/>
  <c r="R61" i="99"/>
  <c r="R69" i="99"/>
  <c r="N67" i="99"/>
  <c r="U67" i="99" s="1"/>
  <c r="R74" i="99"/>
  <c r="R77" i="99"/>
  <c r="R79" i="99"/>
  <c r="R87" i="99"/>
  <c r="R89" i="99"/>
  <c r="R106" i="99"/>
  <c r="R67" i="99"/>
  <c r="U20" i="99"/>
  <c r="U56" i="99"/>
  <c r="R56" i="99"/>
  <c r="R16" i="99"/>
  <c r="R63" i="99"/>
  <c r="R70" i="99"/>
  <c r="R15" i="99"/>
  <c r="AF15" i="99" s="1"/>
  <c r="AG15" i="99" s="1"/>
  <c r="R17" i="99"/>
  <c r="R18" i="99"/>
  <c r="R19" i="99"/>
  <c r="R21" i="99"/>
  <c r="R22" i="99"/>
  <c r="R23" i="99"/>
  <c r="R24" i="99"/>
  <c r="R25" i="99"/>
  <c r="R26" i="99"/>
  <c r="R27" i="99"/>
  <c r="R28" i="99"/>
  <c r="R29" i="99"/>
  <c r="R30" i="99"/>
  <c r="R31" i="99"/>
  <c r="R35" i="99"/>
  <c r="R39" i="99"/>
  <c r="R43" i="99"/>
  <c r="R47" i="99"/>
  <c r="R51" i="99"/>
  <c r="R55" i="99"/>
  <c r="R64" i="99"/>
  <c r="R66" i="99"/>
  <c r="R71" i="99"/>
  <c r="R46" i="99"/>
  <c r="R33" i="99"/>
  <c r="R37" i="99"/>
  <c r="R41" i="99"/>
  <c r="R45" i="99"/>
  <c r="R49" i="99"/>
  <c r="R53" i="99"/>
  <c r="R65" i="99"/>
  <c r="R76" i="99"/>
  <c r="R83" i="99"/>
  <c r="R86" i="99"/>
  <c r="R90" i="99"/>
  <c r="R93" i="99"/>
  <c r="R97" i="99"/>
  <c r="R100" i="99"/>
  <c r="R105" i="99"/>
  <c r="U116" i="99"/>
  <c r="R116" i="99"/>
  <c r="U132" i="99"/>
  <c r="R132" i="99"/>
  <c r="U135" i="99"/>
  <c r="R135" i="99"/>
  <c r="U139" i="99"/>
  <c r="R139" i="99"/>
  <c r="U142" i="99"/>
  <c r="R142" i="99"/>
  <c r="U146" i="99"/>
  <c r="R146" i="99"/>
  <c r="R108" i="99"/>
  <c r="R119" i="99"/>
  <c r="U120" i="99"/>
  <c r="R120" i="99"/>
  <c r="U134" i="99"/>
  <c r="R134" i="99"/>
  <c r="U138" i="99"/>
  <c r="R138" i="99"/>
  <c r="U141" i="99"/>
  <c r="R141" i="99"/>
  <c r="U145" i="99"/>
  <c r="R145" i="99"/>
  <c r="U149" i="99"/>
  <c r="R149" i="99"/>
  <c r="R107" i="99"/>
  <c r="U113" i="99"/>
  <c r="U117" i="99"/>
  <c r="R123" i="99"/>
  <c r="U124" i="99"/>
  <c r="R124" i="99"/>
  <c r="U133" i="99"/>
  <c r="R133" i="99"/>
  <c r="U137" i="99"/>
  <c r="R137" i="99"/>
  <c r="U140" i="99"/>
  <c r="R140" i="99"/>
  <c r="U144" i="99"/>
  <c r="R144" i="99"/>
  <c r="U148" i="99"/>
  <c r="R148" i="99"/>
  <c r="R112" i="99"/>
  <c r="U121" i="99"/>
  <c r="U128" i="99"/>
  <c r="R128" i="99"/>
  <c r="U136" i="99"/>
  <c r="R136" i="99"/>
  <c r="U143" i="99"/>
  <c r="R143" i="99"/>
  <c r="U147" i="99"/>
  <c r="R147" i="99"/>
  <c r="Z37" i="98" l="1"/>
  <c r="AA37" i="98" s="1"/>
  <c r="AB37" i="98" s="1"/>
  <c r="AC37" i="98" s="1"/>
  <c r="U37" i="98"/>
  <c r="V37" i="98" s="1"/>
  <c r="R37" i="98"/>
  <c r="Q37" i="98"/>
  <c r="N37" i="98"/>
  <c r="Q36" i="98"/>
  <c r="Z36" i="98" s="1"/>
  <c r="AA36" i="98" s="1"/>
  <c r="AB36" i="98" s="1"/>
  <c r="AC36" i="98" s="1"/>
  <c r="N36" i="98"/>
  <c r="U36" i="98" s="1"/>
  <c r="V36" i="98" s="1"/>
  <c r="Z35" i="98"/>
  <c r="AA35" i="98" s="1"/>
  <c r="AB35" i="98" s="1"/>
  <c r="AC35" i="98" s="1"/>
  <c r="U35" i="98"/>
  <c r="V35" i="98" s="1"/>
  <c r="R35" i="98"/>
  <c r="Q35" i="98"/>
  <c r="N35" i="98"/>
  <c r="AF33" i="98"/>
  <c r="AG33" i="98" s="1"/>
  <c r="AE33" i="98"/>
  <c r="AB33" i="98"/>
  <c r="AC33" i="98" s="1"/>
  <c r="Z33" i="98"/>
  <c r="W33" i="98"/>
  <c r="X33" i="98" s="1"/>
  <c r="U33" i="98"/>
  <c r="R33" i="98"/>
  <c r="Q33" i="98"/>
  <c r="N33" i="98"/>
  <c r="AF31" i="98"/>
  <c r="AG31" i="98" s="1"/>
  <c r="AE31" i="98"/>
  <c r="AB31" i="98"/>
  <c r="AC31" i="98" s="1"/>
  <c r="Z31" i="98"/>
  <c r="W31" i="98"/>
  <c r="X31" i="98" s="1"/>
  <c r="U31" i="98"/>
  <c r="R31" i="98"/>
  <c r="Q31" i="98"/>
  <c r="N31" i="98"/>
  <c r="AF30" i="98"/>
  <c r="AG30" i="98" s="1"/>
  <c r="AE30" i="98"/>
  <c r="AB30" i="98"/>
  <c r="AC30" i="98" s="1"/>
  <c r="Z30" i="98"/>
  <c r="W30" i="98"/>
  <c r="X30" i="98" s="1"/>
  <c r="U30" i="98"/>
  <c r="R30" i="98"/>
  <c r="Q30" i="98"/>
  <c r="N30" i="98"/>
  <c r="AF29" i="98"/>
  <c r="AG29" i="98" s="1"/>
  <c r="AE29" i="98"/>
  <c r="AB29" i="98"/>
  <c r="AC29" i="98" s="1"/>
  <c r="Z29" i="98"/>
  <c r="W29" i="98"/>
  <c r="X29" i="98" s="1"/>
  <c r="U29" i="98"/>
  <c r="R29" i="98"/>
  <c r="Q29" i="98"/>
  <c r="N29" i="98"/>
  <c r="AF28" i="98"/>
  <c r="AG28" i="98" s="1"/>
  <c r="AE28" i="98"/>
  <c r="AB28" i="98"/>
  <c r="AC28" i="98" s="1"/>
  <c r="Z28" i="98"/>
  <c r="W28" i="98"/>
  <c r="X28" i="98" s="1"/>
  <c r="U28" i="98"/>
  <c r="R28" i="98"/>
  <c r="Q28" i="98"/>
  <c r="N28" i="98"/>
  <c r="AF27" i="98"/>
  <c r="AG27" i="98" s="1"/>
  <c r="AE27" i="98"/>
  <c r="AB27" i="98"/>
  <c r="AC27" i="98" s="1"/>
  <c r="W27" i="98"/>
  <c r="X27" i="98" s="1"/>
  <c r="U27" i="98"/>
  <c r="Q27" i="98"/>
  <c r="Z27" i="98" s="1"/>
  <c r="N27" i="98"/>
  <c r="AE26" i="98"/>
  <c r="AF26" i="98" s="1"/>
  <c r="AG26" i="98" s="1"/>
  <c r="AB26" i="98"/>
  <c r="AC26" i="98" s="1"/>
  <c r="X26" i="98"/>
  <c r="W26" i="98"/>
  <c r="U26" i="98"/>
  <c r="Q26" i="98"/>
  <c r="R26" i="98" s="1"/>
  <c r="N26" i="98"/>
  <c r="AE25" i="98"/>
  <c r="AF25" i="98" s="1"/>
  <c r="AG25" i="98" s="1"/>
  <c r="AB25" i="98"/>
  <c r="AC25" i="98" s="1"/>
  <c r="X25" i="98"/>
  <c r="W25" i="98"/>
  <c r="U25" i="98"/>
  <c r="Q25" i="98"/>
  <c r="Z25" i="98" s="1"/>
  <c r="AE24" i="98"/>
  <c r="AF24" i="98" s="1"/>
  <c r="AG24" i="98" s="1"/>
  <c r="AB24" i="98"/>
  <c r="AC24" i="98" s="1"/>
  <c r="W24" i="98"/>
  <c r="X24" i="98" s="1"/>
  <c r="U24" i="98"/>
  <c r="Q24" i="98"/>
  <c r="Z24" i="98" s="1"/>
  <c r="N24" i="98"/>
  <c r="R24" i="98" s="1"/>
  <c r="AE23" i="98"/>
  <c r="AF23" i="98" s="1"/>
  <c r="AG23" i="98" s="1"/>
  <c r="AB23" i="98"/>
  <c r="AC23" i="98" s="1"/>
  <c r="W23" i="98"/>
  <c r="X23" i="98" s="1"/>
  <c r="U23" i="98"/>
  <c r="Q23" i="98"/>
  <c r="Z23" i="98" s="1"/>
  <c r="AA22" i="98"/>
  <c r="V22" i="98"/>
  <c r="P22" i="98"/>
  <c r="Q22" i="98" s="1"/>
  <c r="Z22" i="98" s="1"/>
  <c r="O22" i="98"/>
  <c r="M22" i="98"/>
  <c r="L22" i="98"/>
  <c r="N22" i="98" s="1"/>
  <c r="AE21" i="98"/>
  <c r="AF21" i="98" s="1"/>
  <c r="AG21" i="98" s="1"/>
  <c r="AC21" i="98"/>
  <c r="AB21" i="98"/>
  <c r="W21" i="98"/>
  <c r="X21" i="98" s="1"/>
  <c r="Q21" i="98"/>
  <c r="Z21" i="98" s="1"/>
  <c r="N21" i="98"/>
  <c r="U21" i="98" s="1"/>
  <c r="AE20" i="98"/>
  <c r="AF20" i="98" s="1"/>
  <c r="AG20" i="98" s="1"/>
  <c r="AC20" i="98"/>
  <c r="AB20" i="98"/>
  <c r="W20" i="98"/>
  <c r="X20" i="98" s="1"/>
  <c r="Q20" i="98"/>
  <c r="Z20" i="98" s="1"/>
  <c r="N20" i="98"/>
  <c r="U20" i="98" s="1"/>
  <c r="AE19" i="98"/>
  <c r="AF19" i="98" s="1"/>
  <c r="AG19" i="98" s="1"/>
  <c r="AA19" i="98"/>
  <c r="V19" i="98"/>
  <c r="P19" i="98"/>
  <c r="O19" i="98"/>
  <c r="Q19" i="98" s="1"/>
  <c r="Z19" i="98" s="1"/>
  <c r="N19" i="98"/>
  <c r="U19" i="98" s="1"/>
  <c r="M19" i="98"/>
  <c r="L19" i="98"/>
  <c r="AF18" i="98"/>
  <c r="AG18" i="98" s="1"/>
  <c r="AE18" i="98"/>
  <c r="AB18" i="98"/>
  <c r="AC18" i="98" s="1"/>
  <c r="Z18" i="98"/>
  <c r="W18" i="98"/>
  <c r="X18" i="98" s="1"/>
  <c r="U18" i="98"/>
  <c r="R18" i="98"/>
  <c r="Q18" i="98"/>
  <c r="N18" i="98"/>
  <c r="AF17" i="98"/>
  <c r="AG17" i="98" s="1"/>
  <c r="AE17" i="98"/>
  <c r="AB17" i="98"/>
  <c r="AC17" i="98" s="1"/>
  <c r="Z17" i="98"/>
  <c r="W17" i="98"/>
  <c r="X17" i="98" s="1"/>
  <c r="U17" i="98"/>
  <c r="R17" i="98"/>
  <c r="Q17" i="98"/>
  <c r="N17" i="98"/>
  <c r="AF16" i="98"/>
  <c r="AG16" i="98" s="1"/>
  <c r="AE16" i="98"/>
  <c r="AB16" i="98"/>
  <c r="AC16" i="98" s="1"/>
  <c r="Z16" i="98"/>
  <c r="W16" i="98"/>
  <c r="X16" i="98" s="1"/>
  <c r="U16" i="98"/>
  <c r="R16" i="98"/>
  <c r="Q16" i="98"/>
  <c r="N16" i="98"/>
  <c r="AF15" i="98"/>
  <c r="AG15" i="98" s="1"/>
  <c r="AE15" i="98"/>
  <c r="AA15" i="98"/>
  <c r="AB15" i="98" s="1"/>
  <c r="AC15" i="98" s="1"/>
  <c r="V15" i="98"/>
  <c r="P15" i="98"/>
  <c r="Q15" i="98" s="1"/>
  <c r="Z15" i="98" s="1"/>
  <c r="O15" i="98"/>
  <c r="M15" i="98"/>
  <c r="L15" i="98"/>
  <c r="N15" i="98" s="1"/>
  <c r="AE36" i="98" l="1"/>
  <c r="AF36" i="98" s="1"/>
  <c r="AG36" i="98" s="1"/>
  <c r="W36" i="98"/>
  <c r="X36" i="98" s="1"/>
  <c r="AB19" i="98"/>
  <c r="AC19" i="98" s="1"/>
  <c r="U22" i="98"/>
  <c r="R22" i="98"/>
  <c r="W22" i="98"/>
  <c r="X22" i="98" s="1"/>
  <c r="W37" i="98"/>
  <c r="X37" i="98" s="1"/>
  <c r="AE37" i="98"/>
  <c r="AF37" i="98" s="1"/>
  <c r="AG37" i="98" s="1"/>
  <c r="U15" i="98"/>
  <c r="R15" i="98"/>
  <c r="W15" i="98"/>
  <c r="X15" i="98" s="1"/>
  <c r="W19" i="98"/>
  <c r="X19" i="98" s="1"/>
  <c r="AB22" i="98"/>
  <c r="AC22" i="98" s="1"/>
  <c r="W35" i="98"/>
  <c r="X35" i="98" s="1"/>
  <c r="AE35" i="98"/>
  <c r="AF35" i="98" s="1"/>
  <c r="AG35" i="98" s="1"/>
  <c r="R19" i="98"/>
  <c r="Z26" i="98"/>
  <c r="R20" i="98"/>
  <c r="R21" i="98"/>
  <c r="R36" i="98"/>
  <c r="AE22" i="98"/>
  <c r="AF22" i="98" s="1"/>
  <c r="AG22" i="98" s="1"/>
  <c r="R23" i="98"/>
  <c r="AE37" i="97" l="1"/>
  <c r="AF37" i="97" s="1"/>
  <c r="AG37" i="97" s="1"/>
  <c r="AC37" i="97"/>
  <c r="AB37" i="97"/>
  <c r="W37" i="97"/>
  <c r="X37" i="97" s="1"/>
  <c r="Q37" i="97"/>
  <c r="Z37" i="97" s="1"/>
  <c r="N37" i="97"/>
  <c r="AE36" i="97"/>
  <c r="AF36" i="97" s="1"/>
  <c r="AG36" i="97" s="1"/>
  <c r="AC36" i="97"/>
  <c r="AB36" i="97"/>
  <c r="W36" i="97"/>
  <c r="X36" i="97" s="1"/>
  <c r="Q36" i="97"/>
  <c r="Z36" i="97" s="1"/>
  <c r="N36" i="97"/>
  <c r="AE34" i="97"/>
  <c r="AF34" i="97" s="1"/>
  <c r="AG34" i="97" s="1"/>
  <c r="AC34" i="97"/>
  <c r="AB34" i="97"/>
  <c r="W34" i="97"/>
  <c r="X34" i="97" s="1"/>
  <c r="Q34" i="97"/>
  <c r="Z34" i="97" s="1"/>
  <c r="N34" i="97"/>
  <c r="AE33" i="97"/>
  <c r="AF33" i="97" s="1"/>
  <c r="AG33" i="97" s="1"/>
  <c r="AC33" i="97"/>
  <c r="AB33" i="97"/>
  <c r="W33" i="97"/>
  <c r="X33" i="97" s="1"/>
  <c r="Q33" i="97"/>
  <c r="Z33" i="97" s="1"/>
  <c r="N33" i="97"/>
  <c r="AE32" i="97"/>
  <c r="AF32" i="97" s="1"/>
  <c r="AG32" i="97" s="1"/>
  <c r="AC32" i="97"/>
  <c r="AB32" i="97"/>
  <c r="X32" i="97"/>
  <c r="W32" i="97"/>
  <c r="Q32" i="97"/>
  <c r="Z32" i="97" s="1"/>
  <c r="N32" i="97"/>
  <c r="AE31" i="97"/>
  <c r="AF31" i="97" s="1"/>
  <c r="AG31" i="97" s="1"/>
  <c r="AC31" i="97"/>
  <c r="AB31" i="97"/>
  <c r="W31" i="97"/>
  <c r="X31" i="97" s="1"/>
  <c r="Q31" i="97"/>
  <c r="Z31" i="97" s="1"/>
  <c r="N31" i="97"/>
  <c r="AE30" i="97"/>
  <c r="AF30" i="97" s="1"/>
  <c r="AG30" i="97" s="1"/>
  <c r="AC30" i="97"/>
  <c r="AB30" i="97"/>
  <c r="W30" i="97"/>
  <c r="X30" i="97" s="1"/>
  <c r="Q30" i="97"/>
  <c r="Z30" i="97" s="1"/>
  <c r="N30" i="97"/>
  <c r="AE29" i="97"/>
  <c r="AF29" i="97" s="1"/>
  <c r="AG29" i="97" s="1"/>
  <c r="AC29" i="97"/>
  <c r="AB29" i="97"/>
  <c r="W29" i="97"/>
  <c r="X29" i="97" s="1"/>
  <c r="Q29" i="97"/>
  <c r="Z29" i="97" s="1"/>
  <c r="N29" i="97"/>
  <c r="AE28" i="97"/>
  <c r="AF28" i="97" s="1"/>
  <c r="AG28" i="97" s="1"/>
  <c r="AC28" i="97"/>
  <c r="AB28" i="97"/>
  <c r="X28" i="97"/>
  <c r="W28" i="97"/>
  <c r="Q28" i="97"/>
  <c r="Z28" i="97" s="1"/>
  <c r="N28" i="97"/>
  <c r="AE27" i="97"/>
  <c r="AF27" i="97" s="1"/>
  <c r="AG27" i="97" s="1"/>
  <c r="AC27" i="97"/>
  <c r="AB27" i="97"/>
  <c r="W27" i="97"/>
  <c r="X27" i="97" s="1"/>
  <c r="Q27" i="97"/>
  <c r="Z27" i="97" s="1"/>
  <c r="N27" i="97"/>
  <c r="AE26" i="97"/>
  <c r="AF26" i="97" s="1"/>
  <c r="AG26" i="97" s="1"/>
  <c r="AC26" i="97"/>
  <c r="AB26" i="97"/>
  <c r="W26" i="97"/>
  <c r="X26" i="97" s="1"/>
  <c r="Q26" i="97"/>
  <c r="Z26" i="97" s="1"/>
  <c r="N26" i="97"/>
  <c r="AE25" i="97"/>
  <c r="AF25" i="97" s="1"/>
  <c r="AG25" i="97" s="1"/>
  <c r="AC25" i="97"/>
  <c r="AB25" i="97"/>
  <c r="W25" i="97"/>
  <c r="X25" i="97" s="1"/>
  <c r="Q25" i="97"/>
  <c r="Z25" i="97" s="1"/>
  <c r="N25" i="97"/>
  <c r="AE24" i="97"/>
  <c r="AF24" i="97" s="1"/>
  <c r="AG24" i="97" s="1"/>
  <c r="AC24" i="97"/>
  <c r="AB24" i="97"/>
  <c r="X24" i="97"/>
  <c r="W24" i="97"/>
  <c r="Q24" i="97"/>
  <c r="Z24" i="97" s="1"/>
  <c r="N24" i="97"/>
  <c r="AE23" i="97"/>
  <c r="AF23" i="97" s="1"/>
  <c r="AG23" i="97" s="1"/>
  <c r="AC23" i="97"/>
  <c r="AB23" i="97"/>
  <c r="W23" i="97"/>
  <c r="X23" i="97" s="1"/>
  <c r="Q23" i="97"/>
  <c r="Z23" i="97" s="1"/>
  <c r="N23" i="97"/>
  <c r="AE22" i="97"/>
  <c r="AF22" i="97" s="1"/>
  <c r="AG22" i="97" s="1"/>
  <c r="AC22" i="97"/>
  <c r="AB22" i="97"/>
  <c r="X22" i="97"/>
  <c r="W22" i="97"/>
  <c r="Q22" i="97"/>
  <c r="Z22" i="97" s="1"/>
  <c r="N22" i="97"/>
  <c r="U22" i="97" s="1"/>
  <c r="AF21" i="97"/>
  <c r="AG21" i="97" s="1"/>
  <c r="AE21" i="97"/>
  <c r="AC21" i="97"/>
  <c r="AB21" i="97"/>
  <c r="X21" i="97"/>
  <c r="W21" i="97"/>
  <c r="R21" i="97"/>
  <c r="Q21" i="97"/>
  <c r="Z21" i="97" s="1"/>
  <c r="N21" i="97"/>
  <c r="U21" i="97" s="1"/>
  <c r="AE20" i="97"/>
  <c r="AF20" i="97" s="1"/>
  <c r="AG20" i="97" s="1"/>
  <c r="AC20" i="97"/>
  <c r="AB20" i="97"/>
  <c r="W20" i="97"/>
  <c r="X20" i="97" s="1"/>
  <c r="Q20" i="97"/>
  <c r="Z20" i="97" s="1"/>
  <c r="N20" i="97"/>
  <c r="U20" i="97" s="1"/>
  <c r="AF19" i="97"/>
  <c r="AG19" i="97" s="1"/>
  <c r="AE19" i="97"/>
  <c r="AC19" i="97"/>
  <c r="AB19" i="97"/>
  <c r="X19" i="97"/>
  <c r="W19" i="97"/>
  <c r="Q19" i="97"/>
  <c r="R19" i="97" s="1"/>
  <c r="N19" i="97"/>
  <c r="U19" i="97" s="1"/>
  <c r="AE18" i="97"/>
  <c r="AF18" i="97" s="1"/>
  <c r="AG18" i="97" s="1"/>
  <c r="AC18" i="97"/>
  <c r="AB18" i="97"/>
  <c r="W18" i="97"/>
  <c r="X18" i="97" s="1"/>
  <c r="Q18" i="97"/>
  <c r="Z18" i="97" s="1"/>
  <c r="N18" i="97"/>
  <c r="U18" i="97" s="1"/>
  <c r="AF17" i="97"/>
  <c r="AG17" i="97" s="1"/>
  <c r="AE17" i="97"/>
  <c r="AC17" i="97"/>
  <c r="AB17" i="97"/>
  <c r="X17" i="97"/>
  <c r="W17" i="97"/>
  <c r="Q17" i="97"/>
  <c r="R17" i="97" s="1"/>
  <c r="N17" i="97"/>
  <c r="U17" i="97" s="1"/>
  <c r="AE16" i="97"/>
  <c r="AF16" i="97" s="1"/>
  <c r="AG16" i="97" s="1"/>
  <c r="AC16" i="97"/>
  <c r="AB16" i="97"/>
  <c r="W16" i="97"/>
  <c r="X16" i="97" s="1"/>
  <c r="Q16" i="97"/>
  <c r="Z16" i="97" s="1"/>
  <c r="N16" i="97"/>
  <c r="U16" i="97" s="1"/>
  <c r="AF15" i="97"/>
  <c r="AG15" i="97" s="1"/>
  <c r="AE15" i="97"/>
  <c r="AC15" i="97"/>
  <c r="AB15" i="97"/>
  <c r="X15" i="97"/>
  <c r="W15" i="97"/>
  <c r="Q15" i="97"/>
  <c r="R15" i="97" s="1"/>
  <c r="N15" i="97"/>
  <c r="U15" i="97" s="1"/>
  <c r="Z17" i="97" l="1"/>
  <c r="Z19" i="97"/>
  <c r="U25" i="97"/>
  <c r="R25" i="97"/>
  <c r="U29" i="97"/>
  <c r="R29" i="97"/>
  <c r="U33" i="97"/>
  <c r="R33" i="97"/>
  <c r="Z15" i="97"/>
  <c r="U24" i="97"/>
  <c r="R24" i="97"/>
  <c r="U28" i="97"/>
  <c r="R28" i="97"/>
  <c r="U32" i="97"/>
  <c r="R32" i="97"/>
  <c r="U37" i="97"/>
  <c r="R37" i="97"/>
  <c r="R16" i="97"/>
  <c r="R18" i="97"/>
  <c r="R20" i="97"/>
  <c r="R22" i="97"/>
  <c r="U23" i="97"/>
  <c r="R23" i="97"/>
  <c r="U27" i="97"/>
  <c r="R27" i="97"/>
  <c r="U31" i="97"/>
  <c r="R31" i="97"/>
  <c r="U36" i="97"/>
  <c r="R36" i="97"/>
  <c r="U26" i="97"/>
  <c r="R26" i="97"/>
  <c r="U30" i="97"/>
  <c r="R30" i="97"/>
  <c r="U34" i="97"/>
  <c r="R34" i="97"/>
  <c r="AF207" i="75" l="1"/>
  <c r="AG207" i="75" s="1"/>
  <c r="AE207" i="75"/>
  <c r="AC207" i="75"/>
  <c r="AB207" i="75"/>
  <c r="Z207" i="75"/>
  <c r="W207" i="75"/>
  <c r="X207" i="75" s="1"/>
  <c r="R207" i="75"/>
  <c r="Q207" i="75"/>
  <c r="N207" i="75"/>
  <c r="U207" i="75" s="1"/>
  <c r="AE206" i="75"/>
  <c r="AF206" i="75" s="1"/>
  <c r="AG206" i="75" s="1"/>
  <c r="AB206" i="75"/>
  <c r="AC206" i="75" s="1"/>
  <c r="X206" i="75"/>
  <c r="W206" i="75"/>
  <c r="U206" i="75"/>
  <c r="Q206" i="75"/>
  <c r="Z206" i="75" s="1"/>
  <c r="N206" i="75"/>
  <c r="R206" i="75" s="1"/>
  <c r="AF205" i="75"/>
  <c r="AG205" i="75" s="1"/>
  <c r="AE205" i="75"/>
  <c r="AC205" i="75"/>
  <c r="AB205" i="75"/>
  <c r="Z205" i="75"/>
  <c r="W205" i="75"/>
  <c r="X205" i="75" s="1"/>
  <c r="Q205" i="75"/>
  <c r="N205" i="75"/>
  <c r="Q204" i="75"/>
  <c r="N204" i="75"/>
  <c r="R204" i="75" s="1"/>
  <c r="AF203" i="75"/>
  <c r="AG203" i="75" s="1"/>
  <c r="AE203" i="75"/>
  <c r="AC203" i="75"/>
  <c r="AB203" i="75"/>
  <c r="Z203" i="75"/>
  <c r="W203" i="75"/>
  <c r="X203" i="75" s="1"/>
  <c r="Q203" i="75"/>
  <c r="N203" i="75"/>
  <c r="AE202" i="75"/>
  <c r="AF202" i="75" s="1"/>
  <c r="AG202" i="75" s="1"/>
  <c r="AB202" i="75"/>
  <c r="AC202" i="75" s="1"/>
  <c r="X202" i="75"/>
  <c r="W202" i="75"/>
  <c r="U202" i="75"/>
  <c r="Q202" i="75"/>
  <c r="Z202" i="75" s="1"/>
  <c r="N202" i="75"/>
  <c r="R202" i="75" s="1"/>
  <c r="AF201" i="75"/>
  <c r="AG201" i="75" s="1"/>
  <c r="AE201" i="75"/>
  <c r="AC201" i="75"/>
  <c r="AB201" i="75"/>
  <c r="Z201" i="75"/>
  <c r="W201" i="75"/>
  <c r="X201" i="75" s="1"/>
  <c r="R201" i="75"/>
  <c r="Q201" i="75"/>
  <c r="N201" i="75"/>
  <c r="U201" i="75" s="1"/>
  <c r="AE200" i="75"/>
  <c r="AF200" i="75" s="1"/>
  <c r="AG200" i="75" s="1"/>
  <c r="AB200" i="75"/>
  <c r="AC200" i="75" s="1"/>
  <c r="X200" i="75"/>
  <c r="W200" i="75"/>
  <c r="U200" i="75"/>
  <c r="Q200" i="75"/>
  <c r="Z200" i="75" s="1"/>
  <c r="N200" i="75"/>
  <c r="R200" i="75" s="1"/>
  <c r="AF199" i="75"/>
  <c r="AG199" i="75" s="1"/>
  <c r="AE199" i="75"/>
  <c r="AC199" i="75"/>
  <c r="AB199" i="75"/>
  <c r="Z199" i="75"/>
  <c r="W199" i="75"/>
  <c r="X199" i="75" s="1"/>
  <c r="Q199" i="75"/>
  <c r="N199" i="75"/>
  <c r="AE198" i="75"/>
  <c r="AF198" i="75" s="1"/>
  <c r="AG198" i="75" s="1"/>
  <c r="AB198" i="75"/>
  <c r="AC198" i="75" s="1"/>
  <c r="X198" i="75"/>
  <c r="W198" i="75"/>
  <c r="U198" i="75"/>
  <c r="Q198" i="75"/>
  <c r="Z198" i="75" s="1"/>
  <c r="N198" i="75"/>
  <c r="R198" i="75" s="1"/>
  <c r="AF197" i="75"/>
  <c r="AG197" i="75" s="1"/>
  <c r="AE197" i="75"/>
  <c r="AC197" i="75"/>
  <c r="AB197" i="75"/>
  <c r="Z197" i="75"/>
  <c r="W197" i="75"/>
  <c r="X197" i="75" s="1"/>
  <c r="R197" i="75"/>
  <c r="Q197" i="75"/>
  <c r="N197" i="75"/>
  <c r="U197" i="75" s="1"/>
  <c r="AE196" i="75"/>
  <c r="AF196" i="75" s="1"/>
  <c r="AG196" i="75" s="1"/>
  <c r="AB196" i="75"/>
  <c r="AC196" i="75" s="1"/>
  <c r="X196" i="75"/>
  <c r="W196" i="75"/>
  <c r="U196" i="75"/>
  <c r="Q196" i="75"/>
  <c r="Z196" i="75" s="1"/>
  <c r="N196" i="75"/>
  <c r="AF195" i="75"/>
  <c r="AG195" i="75" s="1"/>
  <c r="AE195" i="75"/>
  <c r="AC195" i="75"/>
  <c r="AB195" i="75"/>
  <c r="Z195" i="75"/>
  <c r="W195" i="75"/>
  <c r="X195" i="75" s="1"/>
  <c r="Q195" i="75"/>
  <c r="N195" i="75"/>
  <c r="AE194" i="75"/>
  <c r="AF194" i="75" s="1"/>
  <c r="AG194" i="75" s="1"/>
  <c r="AB194" i="75"/>
  <c r="AC194" i="75" s="1"/>
  <c r="X194" i="75"/>
  <c r="W194" i="75"/>
  <c r="U194" i="75"/>
  <c r="Q194" i="75"/>
  <c r="Z194" i="75" s="1"/>
  <c r="N194" i="75"/>
  <c r="AF193" i="75"/>
  <c r="AG193" i="75" s="1"/>
  <c r="AE193" i="75"/>
  <c r="AC193" i="75"/>
  <c r="AB193" i="75"/>
  <c r="Z193" i="75"/>
  <c r="W193" i="75"/>
  <c r="X193" i="75" s="1"/>
  <c r="R193" i="75"/>
  <c r="Q193" i="75"/>
  <c r="N193" i="75"/>
  <c r="U193" i="75" s="1"/>
  <c r="AE192" i="75"/>
  <c r="AF192" i="75" s="1"/>
  <c r="AG192" i="75" s="1"/>
  <c r="AB192" i="75"/>
  <c r="AC192" i="75" s="1"/>
  <c r="X192" i="75"/>
  <c r="W192" i="75"/>
  <c r="U192" i="75"/>
  <c r="Q192" i="75"/>
  <c r="Z192" i="75" s="1"/>
  <c r="N192" i="75"/>
  <c r="AF191" i="75"/>
  <c r="AG191" i="75" s="1"/>
  <c r="AE191" i="75"/>
  <c r="AC191" i="75"/>
  <c r="AB191" i="75"/>
  <c r="Z191" i="75"/>
  <c r="W191" i="75"/>
  <c r="X191" i="75" s="1"/>
  <c r="Q191" i="75"/>
  <c r="N191" i="75"/>
  <c r="AE190" i="75"/>
  <c r="AF190" i="75" s="1"/>
  <c r="AG190" i="75" s="1"/>
  <c r="AB190" i="75"/>
  <c r="AC190" i="75" s="1"/>
  <c r="X190" i="75"/>
  <c r="W190" i="75"/>
  <c r="U190" i="75"/>
  <c r="Q190" i="75"/>
  <c r="Z190" i="75" s="1"/>
  <c r="N190" i="75"/>
  <c r="R190" i="75" s="1"/>
  <c r="AF189" i="75"/>
  <c r="AG189" i="75" s="1"/>
  <c r="AE189" i="75"/>
  <c r="AC189" i="75"/>
  <c r="AB189" i="75"/>
  <c r="Z189" i="75"/>
  <c r="W189" i="75"/>
  <c r="X189" i="75" s="1"/>
  <c r="R189" i="75"/>
  <c r="Q189" i="75"/>
  <c r="N189" i="75"/>
  <c r="U189" i="75" s="1"/>
  <c r="AG188" i="75"/>
  <c r="AE188" i="75"/>
  <c r="AF188" i="75" s="1"/>
  <c r="AB188" i="75"/>
  <c r="AC188" i="75" s="1"/>
  <c r="X188" i="75"/>
  <c r="W188" i="75"/>
  <c r="U188" i="75"/>
  <c r="Q188" i="75"/>
  <c r="Z188" i="75" s="1"/>
  <c r="N188" i="75"/>
  <c r="AF187" i="75"/>
  <c r="AG187" i="75" s="1"/>
  <c r="AE187" i="75"/>
  <c r="AC187" i="75"/>
  <c r="AB187" i="75"/>
  <c r="Z187" i="75"/>
  <c r="W187" i="75"/>
  <c r="X187" i="75" s="1"/>
  <c r="Q187" i="75"/>
  <c r="N187" i="75"/>
  <c r="AE186" i="75"/>
  <c r="AF186" i="75" s="1"/>
  <c r="AG186" i="75" s="1"/>
  <c r="AB186" i="75"/>
  <c r="AC186" i="75" s="1"/>
  <c r="X186" i="75"/>
  <c r="W186" i="75"/>
  <c r="U186" i="75"/>
  <c r="Q186" i="75"/>
  <c r="Z186" i="75" s="1"/>
  <c r="N186" i="75"/>
  <c r="R186" i="75" s="1"/>
  <c r="AF185" i="75"/>
  <c r="AG185" i="75" s="1"/>
  <c r="AE185" i="75"/>
  <c r="AC185" i="75"/>
  <c r="AB185" i="75"/>
  <c r="Z185" i="75"/>
  <c r="W185" i="75"/>
  <c r="X185" i="75" s="1"/>
  <c r="R185" i="75"/>
  <c r="Q185" i="75"/>
  <c r="N185" i="75"/>
  <c r="U185" i="75" s="1"/>
  <c r="AE184" i="75"/>
  <c r="AF184" i="75" s="1"/>
  <c r="AG184" i="75" s="1"/>
  <c r="AB184" i="75"/>
  <c r="AC184" i="75" s="1"/>
  <c r="X184" i="75"/>
  <c r="W184" i="75"/>
  <c r="U184" i="75"/>
  <c r="Q184" i="75"/>
  <c r="Z184" i="75" s="1"/>
  <c r="N184" i="75"/>
  <c r="AF183" i="75"/>
  <c r="AG183" i="75" s="1"/>
  <c r="AE183" i="75"/>
  <c r="AC183" i="75"/>
  <c r="AB183" i="75"/>
  <c r="Z183" i="75"/>
  <c r="W183" i="75"/>
  <c r="X183" i="75" s="1"/>
  <c r="Q183" i="75"/>
  <c r="N183" i="75"/>
  <c r="AE182" i="75"/>
  <c r="AF182" i="75" s="1"/>
  <c r="AG182" i="75" s="1"/>
  <c r="AB182" i="75"/>
  <c r="AC182" i="75" s="1"/>
  <c r="X182" i="75"/>
  <c r="W182" i="75"/>
  <c r="U182" i="75"/>
  <c r="Q182" i="75"/>
  <c r="Z182" i="75" s="1"/>
  <c r="N182" i="75"/>
  <c r="R182" i="75" s="1"/>
  <c r="AF181" i="75"/>
  <c r="AG181" i="75" s="1"/>
  <c r="AE181" i="75"/>
  <c r="AC181" i="75"/>
  <c r="AB181" i="75"/>
  <c r="Z181" i="75"/>
  <c r="W181" i="75"/>
  <c r="X181" i="75" s="1"/>
  <c r="R181" i="75"/>
  <c r="Q181" i="75"/>
  <c r="N181" i="75"/>
  <c r="U181" i="75" s="1"/>
  <c r="AE180" i="75"/>
  <c r="AF180" i="75" s="1"/>
  <c r="AG180" i="75" s="1"/>
  <c r="AB180" i="75"/>
  <c r="AC180" i="75" s="1"/>
  <c r="X180" i="75"/>
  <c r="W180" i="75"/>
  <c r="U180" i="75"/>
  <c r="Q180" i="75"/>
  <c r="Z180" i="75" s="1"/>
  <c r="N180" i="75"/>
  <c r="AF179" i="75"/>
  <c r="AG179" i="75" s="1"/>
  <c r="AE179" i="75"/>
  <c r="AC179" i="75"/>
  <c r="AB179" i="75"/>
  <c r="Z179" i="75"/>
  <c r="W179" i="75"/>
  <c r="X179" i="75" s="1"/>
  <c r="Q179" i="75"/>
  <c r="N179" i="75"/>
  <c r="AE178" i="75"/>
  <c r="AF178" i="75" s="1"/>
  <c r="AG178" i="75" s="1"/>
  <c r="AB178" i="75"/>
  <c r="AC178" i="75" s="1"/>
  <c r="X178" i="75"/>
  <c r="W178" i="75"/>
  <c r="U178" i="75"/>
  <c r="Q178" i="75"/>
  <c r="Z178" i="75" s="1"/>
  <c r="N178" i="75"/>
  <c r="AF177" i="75"/>
  <c r="AG177" i="75" s="1"/>
  <c r="AE177" i="75"/>
  <c r="AC177" i="75"/>
  <c r="AB177" i="75"/>
  <c r="Z177" i="75"/>
  <c r="W177" i="75"/>
  <c r="X177" i="75" s="1"/>
  <c r="R177" i="75"/>
  <c r="Q177" i="75"/>
  <c r="N177" i="75"/>
  <c r="U177" i="75" s="1"/>
  <c r="AE176" i="75"/>
  <c r="AF176" i="75" s="1"/>
  <c r="AG176" i="75" s="1"/>
  <c r="AB176" i="75"/>
  <c r="AC176" i="75" s="1"/>
  <c r="X176" i="75"/>
  <c r="W176" i="75"/>
  <c r="U176" i="75"/>
  <c r="Q176" i="75"/>
  <c r="Z176" i="75" s="1"/>
  <c r="N176" i="75"/>
  <c r="AF175" i="75"/>
  <c r="AG175" i="75" s="1"/>
  <c r="AE175" i="75"/>
  <c r="AC175" i="75"/>
  <c r="AB175" i="75"/>
  <c r="Z175" i="75"/>
  <c r="W175" i="75"/>
  <c r="X175" i="75" s="1"/>
  <c r="Q175" i="75"/>
  <c r="N175" i="75"/>
  <c r="AE174" i="75"/>
  <c r="AF174" i="75" s="1"/>
  <c r="AG174" i="75" s="1"/>
  <c r="AB174" i="75"/>
  <c r="AC174" i="75" s="1"/>
  <c r="X174" i="75"/>
  <c r="W174" i="75"/>
  <c r="U174" i="75"/>
  <c r="Q174" i="75"/>
  <c r="Z174" i="75" s="1"/>
  <c r="N174" i="75"/>
  <c r="R174" i="75" s="1"/>
  <c r="AF173" i="75"/>
  <c r="AG173" i="75" s="1"/>
  <c r="AE173" i="75"/>
  <c r="AC173" i="75"/>
  <c r="AB173" i="75"/>
  <c r="Z173" i="75"/>
  <c r="W173" i="75"/>
  <c r="X173" i="75" s="1"/>
  <c r="R173" i="75"/>
  <c r="Q173" i="75"/>
  <c r="N173" i="75"/>
  <c r="U173" i="75" s="1"/>
  <c r="AG172" i="75"/>
  <c r="AE172" i="75"/>
  <c r="AF172" i="75" s="1"/>
  <c r="AB172" i="75"/>
  <c r="AC172" i="75" s="1"/>
  <c r="X172" i="75"/>
  <c r="W172" i="75"/>
  <c r="U172" i="75"/>
  <c r="Q172" i="75"/>
  <c r="Z172" i="75" s="1"/>
  <c r="N172" i="75"/>
  <c r="A172" i="75"/>
  <c r="A173" i="75" s="1"/>
  <c r="A174" i="75" s="1"/>
  <c r="A175" i="75" s="1"/>
  <c r="A176" i="75" s="1"/>
  <c r="A177" i="75" s="1"/>
  <c r="A178" i="75" s="1"/>
  <c r="A179" i="75" s="1"/>
  <c r="A180" i="75" s="1"/>
  <c r="A181" i="75" s="1"/>
  <c r="A182" i="75" s="1"/>
  <c r="A183" i="75" s="1"/>
  <c r="A184" i="75" s="1"/>
  <c r="A185" i="75" s="1"/>
  <c r="A186" i="75" s="1"/>
  <c r="A187" i="75" s="1"/>
  <c r="A188" i="75" s="1"/>
  <c r="A189" i="75" s="1"/>
  <c r="A190" i="75" s="1"/>
  <c r="A191" i="75" s="1"/>
  <c r="A192" i="75" s="1"/>
  <c r="A193" i="75" s="1"/>
  <c r="A194" i="75" s="1"/>
  <c r="A195" i="75" s="1"/>
  <c r="A196" i="75" s="1"/>
  <c r="A197" i="75" s="1"/>
  <c r="A198" i="75" s="1"/>
  <c r="A199" i="75" s="1"/>
  <c r="A200" i="75" s="1"/>
  <c r="A201" i="75" s="1"/>
  <c r="A202" i="75" s="1"/>
  <c r="A203" i="75" s="1"/>
  <c r="A205" i="75" s="1"/>
  <c r="A206" i="75" s="1"/>
  <c r="A207" i="75" s="1"/>
  <c r="AF171" i="75"/>
  <c r="AG171" i="75" s="1"/>
  <c r="AE171" i="75"/>
  <c r="AC171" i="75"/>
  <c r="AB171" i="75"/>
  <c r="Z171" i="75"/>
  <c r="W171" i="75"/>
  <c r="X171" i="75" s="1"/>
  <c r="Q171" i="75"/>
  <c r="N171" i="75"/>
  <c r="AE170" i="75"/>
  <c r="AF170" i="75" s="1"/>
  <c r="AG170" i="75" s="1"/>
  <c r="AB170" i="75"/>
  <c r="AC170" i="75" s="1"/>
  <c r="X170" i="75"/>
  <c r="W170" i="75"/>
  <c r="U170" i="75"/>
  <c r="Q170" i="75"/>
  <c r="Z170" i="75" s="1"/>
  <c r="N170" i="75"/>
  <c r="R170" i="75" s="1"/>
  <c r="A170" i="75"/>
  <c r="A171" i="75" s="1"/>
  <c r="Q16" i="75"/>
  <c r="Q17" i="75"/>
  <c r="Q18" i="75"/>
  <c r="Q19" i="75"/>
  <c r="Q20" i="75"/>
  <c r="Q21" i="75"/>
  <c r="Q22" i="75"/>
  <c r="Q23" i="75"/>
  <c r="Q24" i="75"/>
  <c r="Q25" i="75"/>
  <c r="Q26" i="75"/>
  <c r="Q27" i="75"/>
  <c r="Q28" i="75"/>
  <c r="Q29" i="75"/>
  <c r="Q30" i="75"/>
  <c r="Q31" i="75"/>
  <c r="Q32" i="75"/>
  <c r="Q33" i="75"/>
  <c r="Q34" i="75"/>
  <c r="Q35" i="75"/>
  <c r="Q36" i="75"/>
  <c r="Q37" i="75"/>
  <c r="Q38" i="75"/>
  <c r="Q39" i="75"/>
  <c r="Q40" i="75"/>
  <c r="Q41" i="75"/>
  <c r="Q42" i="75"/>
  <c r="Q43" i="75"/>
  <c r="Q44" i="75"/>
  <c r="Q45" i="75"/>
  <c r="Q46" i="75"/>
  <c r="Q47" i="75"/>
  <c r="Q48" i="75"/>
  <c r="Q49" i="75"/>
  <c r="Q50" i="75"/>
  <c r="Q51" i="75"/>
  <c r="Q52" i="75"/>
  <c r="Q53" i="75"/>
  <c r="Q54" i="75"/>
  <c r="Q55" i="75"/>
  <c r="Q56" i="75"/>
  <c r="Q57" i="75"/>
  <c r="Q58" i="75"/>
  <c r="Q59" i="75"/>
  <c r="Q60" i="75"/>
  <c r="Q61" i="75"/>
  <c r="Q62" i="75"/>
  <c r="Q63" i="75"/>
  <c r="Q64" i="75"/>
  <c r="Q65" i="75"/>
  <c r="Q66" i="75"/>
  <c r="Q67" i="75"/>
  <c r="Q68" i="75"/>
  <c r="Q69" i="75"/>
  <c r="Q70" i="75"/>
  <c r="Q71" i="75"/>
  <c r="Q72" i="75"/>
  <c r="Q73" i="75"/>
  <c r="Q74" i="75"/>
  <c r="Q75" i="75"/>
  <c r="Q76" i="75"/>
  <c r="Q77" i="75"/>
  <c r="Q78" i="75"/>
  <c r="Q79" i="75"/>
  <c r="Q80" i="75"/>
  <c r="Q81" i="75"/>
  <c r="Q82" i="75"/>
  <c r="Q83" i="75"/>
  <c r="Q84" i="75"/>
  <c r="Q85" i="75"/>
  <c r="Q86" i="75"/>
  <c r="Q87" i="75"/>
  <c r="Q88" i="75"/>
  <c r="Q89" i="75"/>
  <c r="Q90" i="75"/>
  <c r="Q91" i="75"/>
  <c r="Q92" i="75"/>
  <c r="Q93" i="75"/>
  <c r="Q94" i="75"/>
  <c r="Q95" i="75"/>
  <c r="Q96" i="75"/>
  <c r="Q97" i="75"/>
  <c r="Q98" i="75"/>
  <c r="R98" i="75"/>
  <c r="Q99" i="75"/>
  <c r="Q100" i="75"/>
  <c r="Q101" i="75"/>
  <c r="Q102" i="75"/>
  <c r="R102" i="75"/>
  <c r="Q103" i="75"/>
  <c r="Q104" i="75"/>
  <c r="Q105" i="75"/>
  <c r="Q106" i="75"/>
  <c r="Q107" i="75"/>
  <c r="Q108" i="75"/>
  <c r="Q109" i="75"/>
  <c r="Q110" i="75"/>
  <c r="R110" i="75"/>
  <c r="Q111" i="75"/>
  <c r="Q112" i="75"/>
  <c r="Q113" i="75"/>
  <c r="Q114" i="75"/>
  <c r="R114" i="75"/>
  <c r="Q115" i="75"/>
  <c r="Q116" i="75"/>
  <c r="Q117" i="75"/>
  <c r="Q118" i="75"/>
  <c r="R118" i="75"/>
  <c r="Q119" i="75"/>
  <c r="Q120" i="75"/>
  <c r="Q121" i="75"/>
  <c r="Q122" i="75"/>
  <c r="R122" i="75"/>
  <c r="Q123" i="75"/>
  <c r="Q124" i="75"/>
  <c r="Q125" i="75"/>
  <c r="Q126" i="75"/>
  <c r="R126" i="75"/>
  <c r="Q127" i="75"/>
  <c r="Q128" i="75"/>
  <c r="Q129" i="75"/>
  <c r="Q130" i="75"/>
  <c r="R130" i="75"/>
  <c r="Q131" i="75"/>
  <c r="Q132" i="75"/>
  <c r="Q133" i="75"/>
  <c r="Q134" i="75"/>
  <c r="R134" i="75"/>
  <c r="Q135" i="75"/>
  <c r="Q136" i="75"/>
  <c r="Q137" i="75"/>
  <c r="Q138" i="75"/>
  <c r="R138" i="75"/>
  <c r="Q139" i="75"/>
  <c r="Q140" i="75"/>
  <c r="Q141" i="75"/>
  <c r="Q142" i="75"/>
  <c r="R142" i="75"/>
  <c r="Q143" i="75"/>
  <c r="Q144" i="75"/>
  <c r="Q145" i="75"/>
  <c r="Q146" i="75"/>
  <c r="R146" i="75"/>
  <c r="Q147" i="75"/>
  <c r="Q148" i="75"/>
  <c r="Q149" i="75"/>
  <c r="Q150" i="75"/>
  <c r="R150" i="75"/>
  <c r="Q151" i="75"/>
  <c r="Q152" i="75"/>
  <c r="Q153" i="75"/>
  <c r="Q154" i="75"/>
  <c r="Q155" i="75"/>
  <c r="Q156" i="75"/>
  <c r="Q157" i="75"/>
  <c r="Q158" i="75"/>
  <c r="Q159" i="75"/>
  <c r="Q160" i="75"/>
  <c r="R160" i="75"/>
  <c r="Q161" i="75"/>
  <c r="Q162" i="75"/>
  <c r="R162" i="75"/>
  <c r="Q163" i="75"/>
  <c r="Q164" i="75"/>
  <c r="R164" i="75"/>
  <c r="Q165" i="75"/>
  <c r="Q166" i="75"/>
  <c r="Q167" i="75"/>
  <c r="Q168" i="75"/>
  <c r="N16" i="75"/>
  <c r="N17" i="75"/>
  <c r="R17" i="75" s="1"/>
  <c r="N18" i="75"/>
  <c r="R18" i="75" s="1"/>
  <c r="N19" i="75"/>
  <c r="R19" i="75" s="1"/>
  <c r="N20" i="75"/>
  <c r="R20" i="75" s="1"/>
  <c r="N21" i="75"/>
  <c r="R21" i="75" s="1"/>
  <c r="N22" i="75"/>
  <c r="R22" i="75" s="1"/>
  <c r="N23" i="75"/>
  <c r="R23" i="75" s="1"/>
  <c r="N24" i="75"/>
  <c r="R24" i="75" s="1"/>
  <c r="N25" i="75"/>
  <c r="R25" i="75" s="1"/>
  <c r="N26" i="75"/>
  <c r="R26" i="75" s="1"/>
  <c r="N27" i="75"/>
  <c r="R27" i="75" s="1"/>
  <c r="N28" i="75"/>
  <c r="R28" i="75" s="1"/>
  <c r="N29" i="75"/>
  <c r="R29" i="75" s="1"/>
  <c r="N30" i="75"/>
  <c r="R30" i="75" s="1"/>
  <c r="N31" i="75"/>
  <c r="R31" i="75" s="1"/>
  <c r="N32" i="75"/>
  <c r="R32" i="75" s="1"/>
  <c r="N33" i="75"/>
  <c r="R33" i="75" s="1"/>
  <c r="N34" i="75"/>
  <c r="R34" i="75" s="1"/>
  <c r="N35" i="75"/>
  <c r="R35" i="75" s="1"/>
  <c r="N36" i="75"/>
  <c r="R36" i="75" s="1"/>
  <c r="N37" i="75"/>
  <c r="N38" i="75"/>
  <c r="N39" i="75"/>
  <c r="R39" i="75" s="1"/>
  <c r="N40" i="75"/>
  <c r="N41" i="75"/>
  <c r="R41" i="75" s="1"/>
  <c r="N42" i="75"/>
  <c r="R42" i="75" s="1"/>
  <c r="N43" i="75"/>
  <c r="R43" i="75" s="1"/>
  <c r="N44" i="75"/>
  <c r="R44" i="75" s="1"/>
  <c r="N45" i="75"/>
  <c r="R45" i="75" s="1"/>
  <c r="N46" i="75"/>
  <c r="R46" i="75" s="1"/>
  <c r="N47" i="75"/>
  <c r="R47" i="75" s="1"/>
  <c r="N48" i="75"/>
  <c r="R48" i="75" s="1"/>
  <c r="N49" i="75"/>
  <c r="R49" i="75" s="1"/>
  <c r="N50" i="75"/>
  <c r="R50" i="75" s="1"/>
  <c r="N51" i="75"/>
  <c r="R51" i="75" s="1"/>
  <c r="N52" i="75"/>
  <c r="N53" i="75"/>
  <c r="N54" i="75"/>
  <c r="R54" i="75" s="1"/>
  <c r="N55" i="75"/>
  <c r="R55" i="75" s="1"/>
  <c r="N56" i="75"/>
  <c r="R56" i="75" s="1"/>
  <c r="N57" i="75"/>
  <c r="R57" i="75" s="1"/>
  <c r="N58" i="75"/>
  <c r="R58" i="75" s="1"/>
  <c r="N59" i="75"/>
  <c r="R59" i="75" s="1"/>
  <c r="N60" i="75"/>
  <c r="R60" i="75" s="1"/>
  <c r="N61" i="75"/>
  <c r="R61" i="75" s="1"/>
  <c r="N62" i="75"/>
  <c r="R62" i="75" s="1"/>
  <c r="N63" i="75"/>
  <c r="R63" i="75" s="1"/>
  <c r="N64" i="75"/>
  <c r="R64" i="75" s="1"/>
  <c r="N65" i="75"/>
  <c r="R65" i="75" s="1"/>
  <c r="N66" i="75"/>
  <c r="R66" i="75" s="1"/>
  <c r="N67" i="75"/>
  <c r="R67" i="75" s="1"/>
  <c r="N68" i="75"/>
  <c r="R68" i="75" s="1"/>
  <c r="N69" i="75"/>
  <c r="R69" i="75" s="1"/>
  <c r="N70" i="75"/>
  <c r="R70" i="75" s="1"/>
  <c r="N71" i="75"/>
  <c r="R71" i="75" s="1"/>
  <c r="N72" i="75"/>
  <c r="R72" i="75" s="1"/>
  <c r="N73" i="75"/>
  <c r="R73" i="75" s="1"/>
  <c r="N74" i="75"/>
  <c r="R74" i="75" s="1"/>
  <c r="N75" i="75"/>
  <c r="R75" i="75" s="1"/>
  <c r="N76" i="75"/>
  <c r="R76" i="75" s="1"/>
  <c r="N77" i="75"/>
  <c r="R77" i="75" s="1"/>
  <c r="N78" i="75"/>
  <c r="R78" i="75" s="1"/>
  <c r="N79" i="75"/>
  <c r="R79" i="75" s="1"/>
  <c r="N80" i="75"/>
  <c r="R80" i="75" s="1"/>
  <c r="N81" i="75"/>
  <c r="R81" i="75" s="1"/>
  <c r="N82" i="75"/>
  <c r="R82" i="75" s="1"/>
  <c r="N83" i="75"/>
  <c r="R83" i="75" s="1"/>
  <c r="N84" i="75"/>
  <c r="R84" i="75" s="1"/>
  <c r="N85" i="75"/>
  <c r="R85" i="75" s="1"/>
  <c r="N86" i="75"/>
  <c r="R86" i="75" s="1"/>
  <c r="N87" i="75"/>
  <c r="R87" i="75" s="1"/>
  <c r="N88" i="75"/>
  <c r="R88" i="75" s="1"/>
  <c r="N89" i="75"/>
  <c r="R89" i="75" s="1"/>
  <c r="N90" i="75"/>
  <c r="R90" i="75" s="1"/>
  <c r="N91" i="75"/>
  <c r="R91" i="75" s="1"/>
  <c r="N92" i="75"/>
  <c r="R92" i="75" s="1"/>
  <c r="N93" i="75"/>
  <c r="R93" i="75" s="1"/>
  <c r="N94" i="75"/>
  <c r="R94" i="75" s="1"/>
  <c r="N95" i="75"/>
  <c r="R95" i="75" s="1"/>
  <c r="N96" i="75"/>
  <c r="R96" i="75" s="1"/>
  <c r="N97" i="75"/>
  <c r="R97" i="75" s="1"/>
  <c r="N98" i="75"/>
  <c r="N99" i="75"/>
  <c r="R99" i="75" s="1"/>
  <c r="N100" i="75"/>
  <c r="R100" i="75" s="1"/>
  <c r="N101" i="75"/>
  <c r="R101" i="75" s="1"/>
  <c r="N102" i="75"/>
  <c r="N103" i="75"/>
  <c r="R103" i="75" s="1"/>
  <c r="N104" i="75"/>
  <c r="R104" i="75" s="1"/>
  <c r="N105" i="75"/>
  <c r="R105" i="75" s="1"/>
  <c r="N106" i="75"/>
  <c r="R106" i="75" s="1"/>
  <c r="N107" i="75"/>
  <c r="R107" i="75" s="1"/>
  <c r="N108" i="75"/>
  <c r="R108" i="75" s="1"/>
  <c r="N109" i="75"/>
  <c r="R109" i="75" s="1"/>
  <c r="N110" i="75"/>
  <c r="N111" i="75"/>
  <c r="R111" i="75" s="1"/>
  <c r="N112" i="75"/>
  <c r="R112" i="75" s="1"/>
  <c r="N113" i="75"/>
  <c r="R113" i="75" s="1"/>
  <c r="N114" i="75"/>
  <c r="N115" i="75"/>
  <c r="R115" i="75" s="1"/>
  <c r="N116" i="75"/>
  <c r="R116" i="75" s="1"/>
  <c r="N117" i="75"/>
  <c r="R117" i="75" s="1"/>
  <c r="N118" i="75"/>
  <c r="N119" i="75"/>
  <c r="R119" i="75" s="1"/>
  <c r="N120" i="75"/>
  <c r="R120" i="75" s="1"/>
  <c r="N121" i="75"/>
  <c r="R121" i="75" s="1"/>
  <c r="N122" i="75"/>
  <c r="N123" i="75"/>
  <c r="R123" i="75" s="1"/>
  <c r="N124" i="75"/>
  <c r="R124" i="75" s="1"/>
  <c r="N125" i="75"/>
  <c r="R125" i="75" s="1"/>
  <c r="N126" i="75"/>
  <c r="N127" i="75"/>
  <c r="R127" i="75" s="1"/>
  <c r="N128" i="75"/>
  <c r="R128" i="75" s="1"/>
  <c r="N129" i="75"/>
  <c r="R129" i="75" s="1"/>
  <c r="N130" i="75"/>
  <c r="N131" i="75"/>
  <c r="R131" i="75" s="1"/>
  <c r="N132" i="75"/>
  <c r="R132" i="75" s="1"/>
  <c r="N133" i="75"/>
  <c r="R133" i="75" s="1"/>
  <c r="N134" i="75"/>
  <c r="N135" i="75"/>
  <c r="R135" i="75" s="1"/>
  <c r="N136" i="75"/>
  <c r="R136" i="75" s="1"/>
  <c r="N137" i="75"/>
  <c r="R137" i="75" s="1"/>
  <c r="N138" i="75"/>
  <c r="N139" i="75"/>
  <c r="R139" i="75" s="1"/>
  <c r="N140" i="75"/>
  <c r="R140" i="75" s="1"/>
  <c r="N141" i="75"/>
  <c r="R141" i="75" s="1"/>
  <c r="N142" i="75"/>
  <c r="N143" i="75"/>
  <c r="R143" i="75" s="1"/>
  <c r="N144" i="75"/>
  <c r="R144" i="75" s="1"/>
  <c r="N145" i="75"/>
  <c r="R145" i="75" s="1"/>
  <c r="N146" i="75"/>
  <c r="N147" i="75"/>
  <c r="R147" i="75" s="1"/>
  <c r="N148" i="75"/>
  <c r="R148" i="75" s="1"/>
  <c r="N149" i="75"/>
  <c r="R149" i="75" s="1"/>
  <c r="N150" i="75"/>
  <c r="N151" i="75"/>
  <c r="R151" i="75" s="1"/>
  <c r="N152" i="75"/>
  <c r="R152" i="75" s="1"/>
  <c r="N153" i="75"/>
  <c r="R153" i="75" s="1"/>
  <c r="N154" i="75"/>
  <c r="R154" i="75" s="1"/>
  <c r="N155" i="75"/>
  <c r="R155" i="75" s="1"/>
  <c r="N156" i="75"/>
  <c r="R156" i="75" s="1"/>
  <c r="N157" i="75"/>
  <c r="N158" i="75"/>
  <c r="N159" i="75"/>
  <c r="R159" i="75" s="1"/>
  <c r="N160" i="75"/>
  <c r="N161" i="75"/>
  <c r="R161" i="75" s="1"/>
  <c r="N162" i="75"/>
  <c r="N163" i="75"/>
  <c r="R163" i="75" s="1"/>
  <c r="N164" i="75"/>
  <c r="N165" i="75"/>
  <c r="N166" i="75"/>
  <c r="N167" i="75"/>
  <c r="R167" i="75" s="1"/>
  <c r="N168" i="75"/>
  <c r="Q15" i="75"/>
  <c r="N15" i="75"/>
  <c r="R15" i="75" s="1"/>
  <c r="AF15" i="75"/>
  <c r="AG15" i="75" s="1"/>
  <c r="AE15" i="75"/>
  <c r="AB15" i="75"/>
  <c r="AC15" i="75" s="1"/>
  <c r="Z15" i="75"/>
  <c r="W15" i="75"/>
  <c r="X15" i="75" s="1"/>
  <c r="R168" i="75" l="1"/>
  <c r="R166" i="75"/>
  <c r="R165" i="75"/>
  <c r="R158" i="75"/>
  <c r="R157" i="75"/>
  <c r="R53" i="75"/>
  <c r="R52" i="75"/>
  <c r="R40" i="75"/>
  <c r="R38" i="75"/>
  <c r="R37" i="75"/>
  <c r="U187" i="75"/>
  <c r="R187" i="75"/>
  <c r="U203" i="75"/>
  <c r="R203" i="75"/>
  <c r="U171" i="75"/>
  <c r="R171" i="75"/>
  <c r="U175" i="75"/>
  <c r="R175" i="75"/>
  <c r="U191" i="75"/>
  <c r="R191" i="75"/>
  <c r="U179" i="75"/>
  <c r="R179" i="75"/>
  <c r="U195" i="75"/>
  <c r="R195" i="75"/>
  <c r="U205" i="75"/>
  <c r="R205" i="75"/>
  <c r="R178" i="75"/>
  <c r="U183" i="75"/>
  <c r="R183" i="75"/>
  <c r="R194" i="75"/>
  <c r="U199" i="75"/>
  <c r="R199" i="75"/>
  <c r="R172" i="75"/>
  <c r="R176" i="75"/>
  <c r="R180" i="75"/>
  <c r="R184" i="75"/>
  <c r="R188" i="75"/>
  <c r="R192" i="75"/>
  <c r="R196" i="75"/>
  <c r="R16" i="75"/>
  <c r="U15" i="75"/>
  <c r="AE357" i="96" l="1"/>
  <c r="AF357" i="96" s="1"/>
  <c r="AG357" i="96" s="1"/>
  <c r="AC357" i="96"/>
  <c r="AB357" i="96"/>
  <c r="X357" i="96"/>
  <c r="W357" i="96"/>
  <c r="Q357" i="96"/>
  <c r="Z357" i="96" s="1"/>
  <c r="N357" i="96"/>
  <c r="AE355" i="96"/>
  <c r="AF355" i="96" s="1"/>
  <c r="AG355" i="96" s="1"/>
  <c r="AC355" i="96"/>
  <c r="AB355" i="96"/>
  <c r="W355" i="96"/>
  <c r="X355" i="96" s="1"/>
  <c r="Q355" i="96"/>
  <c r="Z355" i="96" s="1"/>
  <c r="N355" i="96"/>
  <c r="AE354" i="96"/>
  <c r="AF354" i="96" s="1"/>
  <c r="AG354" i="96" s="1"/>
  <c r="AC354" i="96"/>
  <c r="AB354" i="96"/>
  <c r="W354" i="96"/>
  <c r="X354" i="96" s="1"/>
  <c r="Q354" i="96"/>
  <c r="Z354" i="96" s="1"/>
  <c r="N354" i="96"/>
  <c r="AE353" i="96"/>
  <c r="AF353" i="96" s="1"/>
  <c r="AG353" i="96" s="1"/>
  <c r="AC353" i="96"/>
  <c r="AB353" i="96"/>
  <c r="W353" i="96"/>
  <c r="X353" i="96" s="1"/>
  <c r="Q353" i="96"/>
  <c r="Z353" i="96" s="1"/>
  <c r="N353" i="96"/>
  <c r="AE352" i="96"/>
  <c r="AF352" i="96" s="1"/>
  <c r="AG352" i="96" s="1"/>
  <c r="AC352" i="96"/>
  <c r="AB352" i="96"/>
  <c r="X352" i="96"/>
  <c r="W352" i="96"/>
  <c r="Q352" i="96"/>
  <c r="Z352" i="96" s="1"/>
  <c r="N352" i="96"/>
  <c r="AE351" i="96"/>
  <c r="AF351" i="96" s="1"/>
  <c r="AG351" i="96" s="1"/>
  <c r="AC351" i="96"/>
  <c r="AB351" i="96"/>
  <c r="W351" i="96"/>
  <c r="X351" i="96" s="1"/>
  <c r="Q351" i="96"/>
  <c r="Z351" i="96" s="1"/>
  <c r="N351" i="96"/>
  <c r="AE350" i="96"/>
  <c r="AF350" i="96" s="1"/>
  <c r="AG350" i="96" s="1"/>
  <c r="AC350" i="96"/>
  <c r="AB350" i="96"/>
  <c r="W350" i="96"/>
  <c r="X350" i="96" s="1"/>
  <c r="Q350" i="96"/>
  <c r="Z350" i="96" s="1"/>
  <c r="N350" i="96"/>
  <c r="AE349" i="96"/>
  <c r="AF349" i="96" s="1"/>
  <c r="AG349" i="96" s="1"/>
  <c r="AC349" i="96"/>
  <c r="AB349" i="96"/>
  <c r="W349" i="96"/>
  <c r="X349" i="96" s="1"/>
  <c r="Q349" i="96"/>
  <c r="Z349" i="96" s="1"/>
  <c r="N349" i="96"/>
  <c r="AE348" i="96"/>
  <c r="AF348" i="96" s="1"/>
  <c r="AG348" i="96" s="1"/>
  <c r="AC348" i="96"/>
  <c r="AB348" i="96"/>
  <c r="X348" i="96"/>
  <c r="W348" i="96"/>
  <c r="Q348" i="96"/>
  <c r="Z348" i="96" s="1"/>
  <c r="N348" i="96"/>
  <c r="AE347" i="96"/>
  <c r="AF347" i="96" s="1"/>
  <c r="AG347" i="96" s="1"/>
  <c r="AC347" i="96"/>
  <c r="AB347" i="96"/>
  <c r="W347" i="96"/>
  <c r="X347" i="96" s="1"/>
  <c r="Q347" i="96"/>
  <c r="Z347" i="96" s="1"/>
  <c r="N347" i="96"/>
  <c r="AE346" i="96"/>
  <c r="AF346" i="96" s="1"/>
  <c r="AG346" i="96" s="1"/>
  <c r="AC346" i="96"/>
  <c r="AB346" i="96"/>
  <c r="W346" i="96"/>
  <c r="X346" i="96" s="1"/>
  <c r="Q346" i="96"/>
  <c r="Z346" i="96" s="1"/>
  <c r="N346" i="96"/>
  <c r="AE345" i="96"/>
  <c r="AF345" i="96" s="1"/>
  <c r="AG345" i="96" s="1"/>
  <c r="AC345" i="96"/>
  <c r="AB345" i="96"/>
  <c r="W345" i="96"/>
  <c r="X345" i="96" s="1"/>
  <c r="Q345" i="96"/>
  <c r="Z345" i="96" s="1"/>
  <c r="N345" i="96"/>
  <c r="AE344" i="96"/>
  <c r="AF344" i="96" s="1"/>
  <c r="AG344" i="96" s="1"/>
  <c r="AC344" i="96"/>
  <c r="AB344" i="96"/>
  <c r="X344" i="96"/>
  <c r="W344" i="96"/>
  <c r="Q344" i="96"/>
  <c r="Z344" i="96" s="1"/>
  <c r="N344" i="96"/>
  <c r="AE343" i="96"/>
  <c r="AF343" i="96" s="1"/>
  <c r="AG343" i="96" s="1"/>
  <c r="AC343" i="96"/>
  <c r="AB343" i="96"/>
  <c r="W343" i="96"/>
  <c r="X343" i="96" s="1"/>
  <c r="Q343" i="96"/>
  <c r="Z343" i="96" s="1"/>
  <c r="N343" i="96"/>
  <c r="AE342" i="96"/>
  <c r="AF342" i="96" s="1"/>
  <c r="AG342" i="96" s="1"/>
  <c r="AC342" i="96"/>
  <c r="AB342" i="96"/>
  <c r="W342" i="96"/>
  <c r="X342" i="96" s="1"/>
  <c r="Q342" i="96"/>
  <c r="Z342" i="96" s="1"/>
  <c r="N342" i="96"/>
  <c r="AE341" i="96"/>
  <c r="AF341" i="96" s="1"/>
  <c r="AG341" i="96" s="1"/>
  <c r="AC341" i="96"/>
  <c r="AB341" i="96"/>
  <c r="W341" i="96"/>
  <c r="X341" i="96" s="1"/>
  <c r="Q341" i="96"/>
  <c r="Z341" i="96" s="1"/>
  <c r="N341" i="96"/>
  <c r="AE340" i="96"/>
  <c r="AF340" i="96" s="1"/>
  <c r="AG340" i="96" s="1"/>
  <c r="AC340" i="96"/>
  <c r="AB340" i="96"/>
  <c r="X340" i="96"/>
  <c r="W340" i="96"/>
  <c r="Q340" i="96"/>
  <c r="Z340" i="96" s="1"/>
  <c r="N340" i="96"/>
  <c r="AE339" i="96"/>
  <c r="AF339" i="96" s="1"/>
  <c r="AG339" i="96" s="1"/>
  <c r="AC339" i="96"/>
  <c r="AB339" i="96"/>
  <c r="W339" i="96"/>
  <c r="X339" i="96" s="1"/>
  <c r="Q339" i="96"/>
  <c r="Z339" i="96" s="1"/>
  <c r="N339" i="96"/>
  <c r="AE338" i="96"/>
  <c r="AF338" i="96" s="1"/>
  <c r="AG338" i="96" s="1"/>
  <c r="AC338" i="96"/>
  <c r="AB338" i="96"/>
  <c r="W338" i="96"/>
  <c r="X338" i="96" s="1"/>
  <c r="Q338" i="96"/>
  <c r="Z338" i="96" s="1"/>
  <c r="N338" i="96"/>
  <c r="AE337" i="96"/>
  <c r="AF337" i="96" s="1"/>
  <c r="AG337" i="96" s="1"/>
  <c r="AC337" i="96"/>
  <c r="AB337" i="96"/>
  <c r="W337" i="96"/>
  <c r="X337" i="96" s="1"/>
  <c r="Q337" i="96"/>
  <c r="Z337" i="96" s="1"/>
  <c r="N337" i="96"/>
  <c r="AE336" i="96"/>
  <c r="AF336" i="96" s="1"/>
  <c r="AG336" i="96" s="1"/>
  <c r="AC336" i="96"/>
  <c r="AB336" i="96"/>
  <c r="X336" i="96"/>
  <c r="W336" i="96"/>
  <c r="Q336" i="96"/>
  <c r="Z336" i="96" s="1"/>
  <c r="N336" i="96"/>
  <c r="AE335" i="96"/>
  <c r="AF335" i="96" s="1"/>
  <c r="AG335" i="96" s="1"/>
  <c r="AC335" i="96"/>
  <c r="AB335" i="96"/>
  <c r="W335" i="96"/>
  <c r="X335" i="96" s="1"/>
  <c r="Q335" i="96"/>
  <c r="Z335" i="96" s="1"/>
  <c r="N335" i="96"/>
  <c r="AE334" i="96"/>
  <c r="AF334" i="96" s="1"/>
  <c r="AG334" i="96" s="1"/>
  <c r="AC334" i="96"/>
  <c r="AB334" i="96"/>
  <c r="W334" i="96"/>
  <c r="X334" i="96" s="1"/>
  <c r="Q334" i="96"/>
  <c r="Z334" i="96" s="1"/>
  <c r="N334" i="96"/>
  <c r="AE333" i="96"/>
  <c r="AF333" i="96" s="1"/>
  <c r="AG333" i="96" s="1"/>
  <c r="AC333" i="96"/>
  <c r="AB333" i="96"/>
  <c r="W333" i="96"/>
  <c r="X333" i="96" s="1"/>
  <c r="Q333" i="96"/>
  <c r="Z333" i="96" s="1"/>
  <c r="N333" i="96"/>
  <c r="AE332" i="96"/>
  <c r="AF332" i="96" s="1"/>
  <c r="AG332" i="96" s="1"/>
  <c r="AC332" i="96"/>
  <c r="AB332" i="96"/>
  <c r="X332" i="96"/>
  <c r="W332" i="96"/>
  <c r="Q332" i="96"/>
  <c r="Z332" i="96" s="1"/>
  <c r="N332" i="96"/>
  <c r="AE331" i="96"/>
  <c r="AF331" i="96" s="1"/>
  <c r="AG331" i="96" s="1"/>
  <c r="AC331" i="96"/>
  <c r="AB331" i="96"/>
  <c r="W331" i="96"/>
  <c r="X331" i="96" s="1"/>
  <c r="Q331" i="96"/>
  <c r="Z331" i="96" s="1"/>
  <c r="N331" i="96"/>
  <c r="AE330" i="96"/>
  <c r="AF330" i="96" s="1"/>
  <c r="AG330" i="96" s="1"/>
  <c r="AC330" i="96"/>
  <c r="AB330" i="96"/>
  <c r="W330" i="96"/>
  <c r="X330" i="96" s="1"/>
  <c r="Q330" i="96"/>
  <c r="Z330" i="96" s="1"/>
  <c r="N330" i="96"/>
  <c r="AE329" i="96"/>
  <c r="AF329" i="96" s="1"/>
  <c r="AG329" i="96" s="1"/>
  <c r="AC329" i="96"/>
  <c r="AB329" i="96"/>
  <c r="W329" i="96"/>
  <c r="X329" i="96" s="1"/>
  <c r="Q329" i="96"/>
  <c r="Z329" i="96" s="1"/>
  <c r="N329" i="96"/>
  <c r="AE328" i="96"/>
  <c r="AF328" i="96" s="1"/>
  <c r="AG328" i="96" s="1"/>
  <c r="AC328" i="96"/>
  <c r="AB328" i="96"/>
  <c r="W328" i="96"/>
  <c r="X328" i="96" s="1"/>
  <c r="Q328" i="96"/>
  <c r="R328" i="96" s="1"/>
  <c r="N328" i="96"/>
  <c r="U328" i="96" s="1"/>
  <c r="AE327" i="96"/>
  <c r="AF327" i="96" s="1"/>
  <c r="AG327" i="96" s="1"/>
  <c r="AC327" i="96"/>
  <c r="AB327" i="96"/>
  <c r="W327" i="96"/>
  <c r="X327" i="96" s="1"/>
  <c r="Q327" i="96"/>
  <c r="Z327" i="96" s="1"/>
  <c r="N327" i="96"/>
  <c r="AE326" i="96"/>
  <c r="AF326" i="96" s="1"/>
  <c r="AG326" i="96" s="1"/>
  <c r="AB326" i="96"/>
  <c r="AC326" i="96" s="1"/>
  <c r="W326" i="96"/>
  <c r="X326" i="96" s="1"/>
  <c r="U326" i="96"/>
  <c r="Q326" i="96"/>
  <c r="Z326" i="96" s="1"/>
  <c r="N326" i="96"/>
  <c r="R326" i="96" s="1"/>
  <c r="AE325" i="96"/>
  <c r="AF325" i="96" s="1"/>
  <c r="AG325" i="96" s="1"/>
  <c r="AB325" i="96"/>
  <c r="AC325" i="96" s="1"/>
  <c r="W325" i="96"/>
  <c r="X325" i="96" s="1"/>
  <c r="U325" i="96"/>
  <c r="Q325" i="96"/>
  <c r="Z325" i="96" s="1"/>
  <c r="N325" i="96"/>
  <c r="R325" i="96" s="1"/>
  <c r="AE324" i="96"/>
  <c r="AF324" i="96" s="1"/>
  <c r="AG324" i="96" s="1"/>
  <c r="AB324" i="96"/>
  <c r="AC324" i="96" s="1"/>
  <c r="W324" i="96"/>
  <c r="X324" i="96" s="1"/>
  <c r="U324" i="96"/>
  <c r="Q324" i="96"/>
  <c r="Z324" i="96" s="1"/>
  <c r="N324" i="96"/>
  <c r="R324" i="96" s="1"/>
  <c r="AG323" i="96"/>
  <c r="AE323" i="96"/>
  <c r="AF323" i="96" s="1"/>
  <c r="AB323" i="96"/>
  <c r="AC323" i="96" s="1"/>
  <c r="W323" i="96"/>
  <c r="X323" i="96" s="1"/>
  <c r="U323" i="96"/>
  <c r="Q323" i="96"/>
  <c r="Z323" i="96" s="1"/>
  <c r="N323" i="96"/>
  <c r="R323" i="96" s="1"/>
  <c r="AG322" i="96"/>
  <c r="AE322" i="96"/>
  <c r="AF322" i="96" s="1"/>
  <c r="AB322" i="96"/>
  <c r="AC322" i="96" s="1"/>
  <c r="W322" i="96"/>
  <c r="X322" i="96" s="1"/>
  <c r="Q322" i="96"/>
  <c r="Z322" i="96" s="1"/>
  <c r="N322" i="96"/>
  <c r="R322" i="96" s="1"/>
  <c r="AG321" i="96"/>
  <c r="AE321" i="96"/>
  <c r="AF321" i="96" s="1"/>
  <c r="AB321" i="96"/>
  <c r="AC321" i="96" s="1"/>
  <c r="W321" i="96"/>
  <c r="X321" i="96" s="1"/>
  <c r="Q321" i="96"/>
  <c r="Z321" i="96" s="1"/>
  <c r="N321" i="96"/>
  <c r="R321" i="96" s="1"/>
  <c r="AG320" i="96"/>
  <c r="AE320" i="96"/>
  <c r="AF320" i="96" s="1"/>
  <c r="AB320" i="96"/>
  <c r="AC320" i="96" s="1"/>
  <c r="W320" i="96"/>
  <c r="X320" i="96" s="1"/>
  <c r="Q320" i="96"/>
  <c r="Z320" i="96" s="1"/>
  <c r="N320" i="96"/>
  <c r="R320" i="96" s="1"/>
  <c r="AG319" i="96"/>
  <c r="AE319" i="96"/>
  <c r="AF319" i="96" s="1"/>
  <c r="AB319" i="96"/>
  <c r="AC319" i="96" s="1"/>
  <c r="W319" i="96"/>
  <c r="X319" i="96" s="1"/>
  <c r="Q319" i="96"/>
  <c r="Z319" i="96" s="1"/>
  <c r="N319" i="96"/>
  <c r="R319" i="96" s="1"/>
  <c r="AG318" i="96"/>
  <c r="AE318" i="96"/>
  <c r="AF318" i="96" s="1"/>
  <c r="AB318" i="96"/>
  <c r="AC318" i="96" s="1"/>
  <c r="W318" i="96"/>
  <c r="X318" i="96" s="1"/>
  <c r="Q318" i="96"/>
  <c r="Z318" i="96" s="1"/>
  <c r="N318" i="96"/>
  <c r="R318" i="96" s="1"/>
  <c r="AG317" i="96"/>
  <c r="AE317" i="96"/>
  <c r="AF317" i="96" s="1"/>
  <c r="AB317" i="96"/>
  <c r="AC317" i="96" s="1"/>
  <c r="W317" i="96"/>
  <c r="X317" i="96" s="1"/>
  <c r="Q317" i="96"/>
  <c r="Z317" i="96" s="1"/>
  <c r="N317" i="96"/>
  <c r="R317" i="96" s="1"/>
  <c r="AG316" i="96"/>
  <c r="AE316" i="96"/>
  <c r="AF316" i="96" s="1"/>
  <c r="AB316" i="96"/>
  <c r="AC316" i="96" s="1"/>
  <c r="W316" i="96"/>
  <c r="X316" i="96" s="1"/>
  <c r="Q316" i="96"/>
  <c r="Z316" i="96" s="1"/>
  <c r="N316" i="96"/>
  <c r="R316" i="96" s="1"/>
  <c r="AG315" i="96"/>
  <c r="AE315" i="96"/>
  <c r="AF315" i="96" s="1"/>
  <c r="AB315" i="96"/>
  <c r="AC315" i="96" s="1"/>
  <c r="W315" i="96"/>
  <c r="X315" i="96" s="1"/>
  <c r="Q315" i="96"/>
  <c r="Z315" i="96" s="1"/>
  <c r="N315" i="96"/>
  <c r="R315" i="96" s="1"/>
  <c r="AG314" i="96"/>
  <c r="AE314" i="96"/>
  <c r="AF314" i="96" s="1"/>
  <c r="AB314" i="96"/>
  <c r="AC314" i="96" s="1"/>
  <c r="W314" i="96"/>
  <c r="X314" i="96" s="1"/>
  <c r="Q314" i="96"/>
  <c r="Z314" i="96" s="1"/>
  <c r="N314" i="96"/>
  <c r="R314" i="96" s="1"/>
  <c r="AG313" i="96"/>
  <c r="AE313" i="96"/>
  <c r="AF313" i="96" s="1"/>
  <c r="AB313" i="96"/>
  <c r="AC313" i="96" s="1"/>
  <c r="W313" i="96"/>
  <c r="X313" i="96" s="1"/>
  <c r="Q313" i="96"/>
  <c r="Z313" i="96" s="1"/>
  <c r="N313" i="96"/>
  <c r="R313" i="96" s="1"/>
  <c r="AG312" i="96"/>
  <c r="AE312" i="96"/>
  <c r="AF312" i="96" s="1"/>
  <c r="AB312" i="96"/>
  <c r="AC312" i="96" s="1"/>
  <c r="W312" i="96"/>
  <c r="X312" i="96" s="1"/>
  <c r="Q312" i="96"/>
  <c r="Z312" i="96" s="1"/>
  <c r="N312" i="96"/>
  <c r="R312" i="96" s="1"/>
  <c r="AG311" i="96"/>
  <c r="AE311" i="96"/>
  <c r="AF311" i="96" s="1"/>
  <c r="AB311" i="96"/>
  <c r="AC311" i="96" s="1"/>
  <c r="W311" i="96"/>
  <c r="X311" i="96" s="1"/>
  <c r="Q311" i="96"/>
  <c r="Z311" i="96" s="1"/>
  <c r="N311" i="96"/>
  <c r="R311" i="96" s="1"/>
  <c r="AG310" i="96"/>
  <c r="AE310" i="96"/>
  <c r="AF310" i="96" s="1"/>
  <c r="AB310" i="96"/>
  <c r="AC310" i="96" s="1"/>
  <c r="W310" i="96"/>
  <c r="X310" i="96" s="1"/>
  <c r="Q310" i="96"/>
  <c r="Z310" i="96" s="1"/>
  <c r="N310" i="96"/>
  <c r="R310" i="96" s="1"/>
  <c r="AG309" i="96"/>
  <c r="AE309" i="96"/>
  <c r="AF309" i="96" s="1"/>
  <c r="AB309" i="96"/>
  <c r="AC309" i="96" s="1"/>
  <c r="X309" i="96"/>
  <c r="W309" i="96"/>
  <c r="Q309" i="96"/>
  <c r="Z309" i="96" s="1"/>
  <c r="N309" i="96"/>
  <c r="AG308" i="96"/>
  <c r="AE308" i="96"/>
  <c r="AF308" i="96" s="1"/>
  <c r="AB308" i="96"/>
  <c r="AC308" i="96" s="1"/>
  <c r="X308" i="96"/>
  <c r="W308" i="96"/>
  <c r="U308" i="96"/>
  <c r="Q308" i="96"/>
  <c r="Z308" i="96" s="1"/>
  <c r="N308" i="96"/>
  <c r="AE307" i="96"/>
  <c r="AF307" i="96" s="1"/>
  <c r="AG307" i="96" s="1"/>
  <c r="AC307" i="96"/>
  <c r="AB307" i="96"/>
  <c r="W307" i="96"/>
  <c r="X307" i="96" s="1"/>
  <c r="U307" i="96"/>
  <c r="Q307" i="96"/>
  <c r="Z307" i="96" s="1"/>
  <c r="N307" i="96"/>
  <c r="AE306" i="96"/>
  <c r="AF306" i="96" s="1"/>
  <c r="AG306" i="96" s="1"/>
  <c r="AC306" i="96"/>
  <c r="AB306" i="96"/>
  <c r="W306" i="96"/>
  <c r="X306" i="96" s="1"/>
  <c r="Q306" i="96"/>
  <c r="Z306" i="96" s="1"/>
  <c r="N306" i="96"/>
  <c r="R306" i="96" s="1"/>
  <c r="AG305" i="96"/>
  <c r="AE305" i="96"/>
  <c r="AF305" i="96" s="1"/>
  <c r="AB305" i="96"/>
  <c r="AC305" i="96" s="1"/>
  <c r="X305" i="96"/>
  <c r="W305" i="96"/>
  <c r="Q305" i="96"/>
  <c r="Z305" i="96" s="1"/>
  <c r="N305" i="96"/>
  <c r="AG304" i="96"/>
  <c r="AE304" i="96"/>
  <c r="AF304" i="96" s="1"/>
  <c r="AB304" i="96"/>
  <c r="AC304" i="96" s="1"/>
  <c r="X304" i="96"/>
  <c r="W304" i="96"/>
  <c r="Q304" i="96"/>
  <c r="Z304" i="96" s="1"/>
  <c r="N304" i="96"/>
  <c r="AE303" i="96"/>
  <c r="AF303" i="96" s="1"/>
  <c r="AG303" i="96" s="1"/>
  <c r="AC303" i="96"/>
  <c r="AB303" i="96"/>
  <c r="W303" i="96"/>
  <c r="X303" i="96" s="1"/>
  <c r="U303" i="96"/>
  <c r="Q303" i="96"/>
  <c r="Z303" i="96" s="1"/>
  <c r="N303" i="96"/>
  <c r="AE302" i="96"/>
  <c r="AF302" i="96" s="1"/>
  <c r="AG302" i="96" s="1"/>
  <c r="AC302" i="96"/>
  <c r="AB302" i="96"/>
  <c r="W302" i="96"/>
  <c r="X302" i="96" s="1"/>
  <c r="Q302" i="96"/>
  <c r="Z302" i="96" s="1"/>
  <c r="N302" i="96"/>
  <c r="AE301" i="96"/>
  <c r="AF301" i="96" s="1"/>
  <c r="AG301" i="96" s="1"/>
  <c r="AC301" i="96"/>
  <c r="AB301" i="96"/>
  <c r="W301" i="96"/>
  <c r="X301" i="96" s="1"/>
  <c r="Q301" i="96"/>
  <c r="Z301" i="96" s="1"/>
  <c r="N301" i="96"/>
  <c r="AE300" i="96"/>
  <c r="AF300" i="96" s="1"/>
  <c r="AG300" i="96" s="1"/>
  <c r="AC300" i="96"/>
  <c r="AB300" i="96"/>
  <c r="W300" i="96"/>
  <c r="X300" i="96" s="1"/>
  <c r="Q300" i="96"/>
  <c r="Z300" i="96" s="1"/>
  <c r="N300" i="96"/>
  <c r="AE299" i="96"/>
  <c r="AF299" i="96" s="1"/>
  <c r="AG299" i="96" s="1"/>
  <c r="AC299" i="96"/>
  <c r="AB299" i="96"/>
  <c r="W299" i="96"/>
  <c r="X299" i="96" s="1"/>
  <c r="Q299" i="96"/>
  <c r="Z299" i="96" s="1"/>
  <c r="N299" i="96"/>
  <c r="AE298" i="96"/>
  <c r="AF298" i="96" s="1"/>
  <c r="AG298" i="96" s="1"/>
  <c r="AC298" i="96"/>
  <c r="AB298" i="96"/>
  <c r="W298" i="96"/>
  <c r="X298" i="96" s="1"/>
  <c r="Q298" i="96"/>
  <c r="Z298" i="96" s="1"/>
  <c r="N298" i="96"/>
  <c r="AE297" i="96"/>
  <c r="AF297" i="96" s="1"/>
  <c r="AG297" i="96" s="1"/>
  <c r="AC297" i="96"/>
  <c r="AB297" i="96"/>
  <c r="W297" i="96"/>
  <c r="X297" i="96" s="1"/>
  <c r="Q297" i="96"/>
  <c r="Z297" i="96" s="1"/>
  <c r="N297" i="96"/>
  <c r="AE296" i="96"/>
  <c r="AF296" i="96" s="1"/>
  <c r="AG296" i="96" s="1"/>
  <c r="AC296" i="96"/>
  <c r="AB296" i="96"/>
  <c r="W296" i="96"/>
  <c r="X296" i="96" s="1"/>
  <c r="Q296" i="96"/>
  <c r="Z296" i="96" s="1"/>
  <c r="N296" i="96"/>
  <c r="AE295" i="96"/>
  <c r="AF295" i="96" s="1"/>
  <c r="AG295" i="96" s="1"/>
  <c r="AC295" i="96"/>
  <c r="AB295" i="96"/>
  <c r="W295" i="96"/>
  <c r="X295" i="96" s="1"/>
  <c r="Q295" i="96"/>
  <c r="Z295" i="96" s="1"/>
  <c r="N295" i="96"/>
  <c r="AE294" i="96"/>
  <c r="AF294" i="96" s="1"/>
  <c r="AG294" i="96" s="1"/>
  <c r="AC294" i="96"/>
  <c r="AB294" i="96"/>
  <c r="W294" i="96"/>
  <c r="X294" i="96" s="1"/>
  <c r="Q294" i="96"/>
  <c r="Z294" i="96" s="1"/>
  <c r="N294" i="96"/>
  <c r="AE293" i="96"/>
  <c r="AF293" i="96" s="1"/>
  <c r="AG293" i="96" s="1"/>
  <c r="AC293" i="96"/>
  <c r="AB293" i="96"/>
  <c r="W293" i="96"/>
  <c r="X293" i="96" s="1"/>
  <c r="Q293" i="96"/>
  <c r="Z293" i="96" s="1"/>
  <c r="N293" i="96"/>
  <c r="AE292" i="96"/>
  <c r="AF292" i="96" s="1"/>
  <c r="AG292" i="96" s="1"/>
  <c r="AC292" i="96"/>
  <c r="AB292" i="96"/>
  <c r="W292" i="96"/>
  <c r="X292" i="96" s="1"/>
  <c r="Q292" i="96"/>
  <c r="Z292" i="96" s="1"/>
  <c r="N292" i="96"/>
  <c r="AE291" i="96"/>
  <c r="AF291" i="96" s="1"/>
  <c r="AG291" i="96" s="1"/>
  <c r="AC291" i="96"/>
  <c r="AB291" i="96"/>
  <c r="W291" i="96"/>
  <c r="X291" i="96" s="1"/>
  <c r="Q291" i="96"/>
  <c r="Z291" i="96" s="1"/>
  <c r="N291" i="96"/>
  <c r="AG290" i="96"/>
  <c r="AE290" i="96"/>
  <c r="AF290" i="96" s="1"/>
  <c r="AB290" i="96"/>
  <c r="AC290" i="96" s="1"/>
  <c r="W290" i="96"/>
  <c r="X290" i="96" s="1"/>
  <c r="Q290" i="96"/>
  <c r="Z290" i="96" s="1"/>
  <c r="N290" i="96"/>
  <c r="R290" i="96" s="1"/>
  <c r="AG289" i="96"/>
  <c r="AE289" i="96"/>
  <c r="AF289" i="96" s="1"/>
  <c r="AB289" i="96"/>
  <c r="AC289" i="96" s="1"/>
  <c r="W289" i="96"/>
  <c r="X289" i="96" s="1"/>
  <c r="Q289" i="96"/>
  <c r="Z289" i="96" s="1"/>
  <c r="N289" i="96"/>
  <c r="R289" i="96" s="1"/>
  <c r="AG288" i="96"/>
  <c r="AE288" i="96"/>
  <c r="AF288" i="96" s="1"/>
  <c r="AB288" i="96"/>
  <c r="AC288" i="96" s="1"/>
  <c r="W288" i="96"/>
  <c r="X288" i="96" s="1"/>
  <c r="Q288" i="96"/>
  <c r="Z288" i="96" s="1"/>
  <c r="N288" i="96"/>
  <c r="R288" i="96" s="1"/>
  <c r="AG287" i="96"/>
  <c r="AE287" i="96"/>
  <c r="AF287" i="96" s="1"/>
  <c r="AB287" i="96"/>
  <c r="AC287" i="96" s="1"/>
  <c r="X287" i="96"/>
  <c r="W287" i="96"/>
  <c r="Q287" i="96"/>
  <c r="Z287" i="96" s="1"/>
  <c r="N287" i="96"/>
  <c r="R287" i="96" s="1"/>
  <c r="AG286" i="96"/>
  <c r="AE286" i="96"/>
  <c r="AF286" i="96" s="1"/>
  <c r="AB286" i="96"/>
  <c r="AC286" i="96" s="1"/>
  <c r="X286" i="96"/>
  <c r="W286" i="96"/>
  <c r="U286" i="96"/>
  <c r="Q286" i="96"/>
  <c r="Z286" i="96" s="1"/>
  <c r="N286" i="96"/>
  <c r="AE285" i="96"/>
  <c r="AF285" i="96" s="1"/>
  <c r="AG285" i="96" s="1"/>
  <c r="AC285" i="96"/>
  <c r="AB285" i="96"/>
  <c r="W285" i="96"/>
  <c r="X285" i="96" s="1"/>
  <c r="U285" i="96"/>
  <c r="Q285" i="96"/>
  <c r="Z285" i="96" s="1"/>
  <c r="N285" i="96"/>
  <c r="AE284" i="96"/>
  <c r="AF284" i="96" s="1"/>
  <c r="AG284" i="96" s="1"/>
  <c r="AC284" i="96"/>
  <c r="AB284" i="96"/>
  <c r="W284" i="96"/>
  <c r="X284" i="96" s="1"/>
  <c r="Q284" i="96"/>
  <c r="Z284" i="96" s="1"/>
  <c r="N284" i="96"/>
  <c r="R284" i="96" s="1"/>
  <c r="AG283" i="96"/>
  <c r="AE283" i="96"/>
  <c r="AF283" i="96" s="1"/>
  <c r="AB283" i="96"/>
  <c r="AC283" i="96" s="1"/>
  <c r="X283" i="96"/>
  <c r="W283" i="96"/>
  <c r="Q283" i="96"/>
  <c r="Z283" i="96" s="1"/>
  <c r="N283" i="96"/>
  <c r="AG282" i="96"/>
  <c r="AE282" i="96"/>
  <c r="AF282" i="96" s="1"/>
  <c r="AB282" i="96"/>
  <c r="AC282" i="96" s="1"/>
  <c r="X282" i="96"/>
  <c r="W282" i="96"/>
  <c r="U282" i="96"/>
  <c r="Q282" i="96"/>
  <c r="Z282" i="96" s="1"/>
  <c r="N282" i="96"/>
  <c r="AE281" i="96"/>
  <c r="AF281" i="96" s="1"/>
  <c r="AG281" i="96" s="1"/>
  <c r="AC281" i="96"/>
  <c r="AB281" i="96"/>
  <c r="W281" i="96"/>
  <c r="X281" i="96" s="1"/>
  <c r="U281" i="96"/>
  <c r="Q281" i="96"/>
  <c r="Z281" i="96" s="1"/>
  <c r="N281" i="96"/>
  <c r="AG280" i="96"/>
  <c r="AE280" i="96"/>
  <c r="AF280" i="96" s="1"/>
  <c r="AC280" i="96"/>
  <c r="AB280" i="96"/>
  <c r="X280" i="96"/>
  <c r="W280" i="96"/>
  <c r="Q280" i="96"/>
  <c r="Z280" i="96" s="1"/>
  <c r="N280" i="96"/>
  <c r="AG279" i="96"/>
  <c r="AE279" i="96"/>
  <c r="AF279" i="96" s="1"/>
  <c r="AB279" i="96"/>
  <c r="AC279" i="96" s="1"/>
  <c r="X279" i="96"/>
  <c r="W279" i="96"/>
  <c r="Q279" i="96"/>
  <c r="Z279" i="96" s="1"/>
  <c r="N279" i="96"/>
  <c r="AG278" i="96"/>
  <c r="AE278" i="96"/>
  <c r="AF278" i="96" s="1"/>
  <c r="AB278" i="96"/>
  <c r="AC278" i="96" s="1"/>
  <c r="X278" i="96"/>
  <c r="W278" i="96"/>
  <c r="U278" i="96"/>
  <c r="Q278" i="96"/>
  <c r="Z278" i="96" s="1"/>
  <c r="N278" i="96"/>
  <c r="AE277" i="96"/>
  <c r="AF277" i="96" s="1"/>
  <c r="AG277" i="96" s="1"/>
  <c r="AC277" i="96"/>
  <c r="AB277" i="96"/>
  <c r="W277" i="96"/>
  <c r="X277" i="96" s="1"/>
  <c r="U277" i="96"/>
  <c r="Q277" i="96"/>
  <c r="Z277" i="96" s="1"/>
  <c r="N277" i="96"/>
  <c r="AE276" i="96"/>
  <c r="AF276" i="96" s="1"/>
  <c r="AG276" i="96" s="1"/>
  <c r="AC276" i="96"/>
  <c r="AB276" i="96"/>
  <c r="W276" i="96"/>
  <c r="X276" i="96" s="1"/>
  <c r="Q276" i="96"/>
  <c r="Z276" i="96" s="1"/>
  <c r="N276" i="96"/>
  <c r="AG275" i="96"/>
  <c r="AE275" i="96"/>
  <c r="AF275" i="96" s="1"/>
  <c r="AB275" i="96"/>
  <c r="AC275" i="96" s="1"/>
  <c r="X275" i="96"/>
  <c r="W275" i="96"/>
  <c r="Q275" i="96"/>
  <c r="Z275" i="96" s="1"/>
  <c r="N275" i="96"/>
  <c r="AG274" i="96"/>
  <c r="AE274" i="96"/>
  <c r="AF274" i="96" s="1"/>
  <c r="AC274" i="96"/>
  <c r="AB274" i="96"/>
  <c r="X274" i="96"/>
  <c r="W274" i="96"/>
  <c r="U274" i="96"/>
  <c r="Q274" i="96"/>
  <c r="Z274" i="96" s="1"/>
  <c r="N274" i="96"/>
  <c r="AE273" i="96"/>
  <c r="AF273" i="96" s="1"/>
  <c r="AG273" i="96" s="1"/>
  <c r="AC273" i="96"/>
  <c r="AB273" i="96"/>
  <c r="W273" i="96"/>
  <c r="X273" i="96" s="1"/>
  <c r="U273" i="96"/>
  <c r="Q273" i="96"/>
  <c r="Z273" i="96" s="1"/>
  <c r="N273" i="96"/>
  <c r="AE272" i="96"/>
  <c r="AF272" i="96" s="1"/>
  <c r="AG272" i="96" s="1"/>
  <c r="AC272" i="96"/>
  <c r="AB272" i="96"/>
  <c r="W272" i="96"/>
  <c r="X272" i="96" s="1"/>
  <c r="Q272" i="96"/>
  <c r="Z272" i="96" s="1"/>
  <c r="N272" i="96"/>
  <c r="AG271" i="96"/>
  <c r="AE271" i="96"/>
  <c r="AF271" i="96" s="1"/>
  <c r="AB271" i="96"/>
  <c r="AC271" i="96" s="1"/>
  <c r="X271" i="96"/>
  <c r="W271" i="96"/>
  <c r="Q271" i="96"/>
  <c r="Z271" i="96" s="1"/>
  <c r="N271" i="96"/>
  <c r="AG270" i="96"/>
  <c r="AE270" i="96"/>
  <c r="AF270" i="96" s="1"/>
  <c r="AB270" i="96"/>
  <c r="AC270" i="96" s="1"/>
  <c r="X270" i="96"/>
  <c r="W270" i="96"/>
  <c r="U270" i="96"/>
  <c r="Q270" i="96"/>
  <c r="Z270" i="96" s="1"/>
  <c r="N270" i="96"/>
  <c r="AE269" i="96"/>
  <c r="AF269" i="96" s="1"/>
  <c r="AG269" i="96" s="1"/>
  <c r="AB269" i="96"/>
  <c r="AC269" i="96" s="1"/>
  <c r="W269" i="96"/>
  <c r="X269" i="96" s="1"/>
  <c r="U269" i="96"/>
  <c r="Q269" i="96"/>
  <c r="Z269" i="96" s="1"/>
  <c r="N269" i="96"/>
  <c r="AG268" i="96"/>
  <c r="AE268" i="96"/>
  <c r="AF268" i="96" s="1"/>
  <c r="AC268" i="96"/>
  <c r="AB268" i="96"/>
  <c r="X268" i="96"/>
  <c r="W268" i="96"/>
  <c r="U268" i="96"/>
  <c r="Q268" i="96"/>
  <c r="Z268" i="96" s="1"/>
  <c r="N268" i="96"/>
  <c r="R268" i="96" s="1"/>
  <c r="AE267" i="96"/>
  <c r="AF267" i="96" s="1"/>
  <c r="AG267" i="96" s="1"/>
  <c r="AB267" i="96"/>
  <c r="AC267" i="96" s="1"/>
  <c r="X267" i="96"/>
  <c r="W267" i="96"/>
  <c r="Q267" i="96"/>
  <c r="Z267" i="96" s="1"/>
  <c r="N267" i="96"/>
  <c r="AG266" i="96"/>
  <c r="AE266" i="96"/>
  <c r="AF266" i="96" s="1"/>
  <c r="AB266" i="96"/>
  <c r="AC266" i="96" s="1"/>
  <c r="X266" i="96"/>
  <c r="W266" i="96"/>
  <c r="U266" i="96"/>
  <c r="Q266" i="96"/>
  <c r="Z266" i="96" s="1"/>
  <c r="N266" i="96"/>
  <c r="AE265" i="96"/>
  <c r="AF265" i="96" s="1"/>
  <c r="AG265" i="96" s="1"/>
  <c r="AB265" i="96"/>
  <c r="AC265" i="96" s="1"/>
  <c r="W265" i="96"/>
  <c r="X265" i="96" s="1"/>
  <c r="U265" i="96"/>
  <c r="Q265" i="96"/>
  <c r="Z265" i="96" s="1"/>
  <c r="N265" i="96"/>
  <c r="AG264" i="96"/>
  <c r="AE264" i="96"/>
  <c r="AF264" i="96" s="1"/>
  <c r="AC264" i="96"/>
  <c r="AB264" i="96"/>
  <c r="X264" i="96"/>
  <c r="W264" i="96"/>
  <c r="U264" i="96"/>
  <c r="Q264" i="96"/>
  <c r="Z264" i="96" s="1"/>
  <c r="N264" i="96"/>
  <c r="R264" i="96" s="1"/>
  <c r="AE263" i="96"/>
  <c r="AF263" i="96" s="1"/>
  <c r="AG263" i="96" s="1"/>
  <c r="AB263" i="96"/>
  <c r="AC263" i="96" s="1"/>
  <c r="X263" i="96"/>
  <c r="W263" i="96"/>
  <c r="Q263" i="96"/>
  <c r="Z263" i="96" s="1"/>
  <c r="N263" i="96"/>
  <c r="AG262" i="96"/>
  <c r="AE262" i="96"/>
  <c r="AF262" i="96" s="1"/>
  <c r="AB262" i="96"/>
  <c r="AC262" i="96" s="1"/>
  <c r="X262" i="96"/>
  <c r="W262" i="96"/>
  <c r="U262" i="96"/>
  <c r="Q262" i="96"/>
  <c r="Z262" i="96" s="1"/>
  <c r="N262" i="96"/>
  <c r="AE261" i="96"/>
  <c r="AF261" i="96" s="1"/>
  <c r="AG261" i="96" s="1"/>
  <c r="AB261" i="96"/>
  <c r="AC261" i="96" s="1"/>
  <c r="W261" i="96"/>
  <c r="X261" i="96" s="1"/>
  <c r="U261" i="96"/>
  <c r="Q261" i="96"/>
  <c r="Z261" i="96" s="1"/>
  <c r="N261" i="96"/>
  <c r="AG260" i="96"/>
  <c r="AE260" i="96"/>
  <c r="AF260" i="96" s="1"/>
  <c r="AC260" i="96"/>
  <c r="AB260" i="96"/>
  <c r="X260" i="96"/>
  <c r="W260" i="96"/>
  <c r="U260" i="96"/>
  <c r="Q260" i="96"/>
  <c r="Z260" i="96" s="1"/>
  <c r="N260" i="96"/>
  <c r="R260" i="96" s="1"/>
  <c r="AE259" i="96"/>
  <c r="AF259" i="96" s="1"/>
  <c r="AG259" i="96" s="1"/>
  <c r="AB259" i="96"/>
  <c r="AC259" i="96" s="1"/>
  <c r="X259" i="96"/>
  <c r="W259" i="96"/>
  <c r="Q259" i="96"/>
  <c r="Z259" i="96" s="1"/>
  <c r="N259" i="96"/>
  <c r="AG258" i="96"/>
  <c r="AE258" i="96"/>
  <c r="AF258" i="96" s="1"/>
  <c r="AB258" i="96"/>
  <c r="AC258" i="96" s="1"/>
  <c r="X258" i="96"/>
  <c r="W258" i="96"/>
  <c r="U258" i="96"/>
  <c r="Q258" i="96"/>
  <c r="Z258" i="96" s="1"/>
  <c r="N258" i="96"/>
  <c r="AE257" i="96"/>
  <c r="AF257" i="96" s="1"/>
  <c r="AG257" i="96" s="1"/>
  <c r="AB257" i="96"/>
  <c r="AC257" i="96" s="1"/>
  <c r="W257" i="96"/>
  <c r="X257" i="96" s="1"/>
  <c r="U257" i="96"/>
  <c r="Q257" i="96"/>
  <c r="Z257" i="96" s="1"/>
  <c r="N257" i="96"/>
  <c r="AG256" i="96"/>
  <c r="AE256" i="96"/>
  <c r="AF256" i="96" s="1"/>
  <c r="AC256" i="96"/>
  <c r="AB256" i="96"/>
  <c r="X256" i="96"/>
  <c r="W256" i="96"/>
  <c r="U256" i="96"/>
  <c r="Q256" i="96"/>
  <c r="Z256" i="96" s="1"/>
  <c r="N256" i="96"/>
  <c r="R256" i="96" s="1"/>
  <c r="AE255" i="96"/>
  <c r="AF255" i="96" s="1"/>
  <c r="AG255" i="96" s="1"/>
  <c r="AB255" i="96"/>
  <c r="AC255" i="96" s="1"/>
  <c r="X255" i="96"/>
  <c r="W255" i="96"/>
  <c r="Q255" i="96"/>
  <c r="Z255" i="96" s="1"/>
  <c r="N255" i="96"/>
  <c r="AG254" i="96"/>
  <c r="AE254" i="96"/>
  <c r="AF254" i="96" s="1"/>
  <c r="AB254" i="96"/>
  <c r="AC254" i="96" s="1"/>
  <c r="X254" i="96"/>
  <c r="W254" i="96"/>
  <c r="U254" i="96"/>
  <c r="Q254" i="96"/>
  <c r="Z254" i="96" s="1"/>
  <c r="N254" i="96"/>
  <c r="AE253" i="96"/>
  <c r="AF253" i="96" s="1"/>
  <c r="AG253" i="96" s="1"/>
  <c r="AC253" i="96"/>
  <c r="AB253" i="96"/>
  <c r="W253" i="96"/>
  <c r="X253" i="96" s="1"/>
  <c r="U253" i="96"/>
  <c r="Q253" i="96"/>
  <c r="Z253" i="96" s="1"/>
  <c r="N253" i="96"/>
  <c r="AE252" i="96"/>
  <c r="AF252" i="96" s="1"/>
  <c r="AG252" i="96" s="1"/>
  <c r="AC252" i="96"/>
  <c r="AB252" i="96"/>
  <c r="W252" i="96"/>
  <c r="X252" i="96" s="1"/>
  <c r="Q252" i="96"/>
  <c r="Z252" i="96" s="1"/>
  <c r="N252" i="96"/>
  <c r="R252" i="96" s="1"/>
  <c r="AG251" i="96"/>
  <c r="AE251" i="96"/>
  <c r="AF251" i="96" s="1"/>
  <c r="AB251" i="96"/>
  <c r="AC251" i="96" s="1"/>
  <c r="X251" i="96"/>
  <c r="W251" i="96"/>
  <c r="Q251" i="96"/>
  <c r="Z251" i="96" s="1"/>
  <c r="N251" i="96"/>
  <c r="R251" i="96" s="1"/>
  <c r="AG250" i="96"/>
  <c r="AE250" i="96"/>
  <c r="AF250" i="96" s="1"/>
  <c r="AB250" i="96"/>
  <c r="AC250" i="96" s="1"/>
  <c r="X250" i="96"/>
  <c r="W250" i="96"/>
  <c r="Q250" i="96"/>
  <c r="Z250" i="96" s="1"/>
  <c r="N250" i="96"/>
  <c r="U250" i="96" s="1"/>
  <c r="AE249" i="96"/>
  <c r="AF249" i="96" s="1"/>
  <c r="AG249" i="96" s="1"/>
  <c r="AC249" i="96"/>
  <c r="AB249" i="96"/>
  <c r="W249" i="96"/>
  <c r="X249" i="96" s="1"/>
  <c r="U249" i="96"/>
  <c r="Q249" i="96"/>
  <c r="Z249" i="96" s="1"/>
  <c r="N249" i="96"/>
  <c r="AE248" i="96"/>
  <c r="AF248" i="96" s="1"/>
  <c r="AG248" i="96" s="1"/>
  <c r="AC248" i="96"/>
  <c r="AB248" i="96"/>
  <c r="W248" i="96"/>
  <c r="X248" i="96" s="1"/>
  <c r="U248" i="96"/>
  <c r="Q248" i="96"/>
  <c r="Z248" i="96" s="1"/>
  <c r="N248" i="96"/>
  <c r="R248" i="96" s="1"/>
  <c r="AG247" i="96"/>
  <c r="AE247" i="96"/>
  <c r="AF247" i="96" s="1"/>
  <c r="AB247" i="96"/>
  <c r="AC247" i="96" s="1"/>
  <c r="X247" i="96"/>
  <c r="W247" i="96"/>
  <c r="Q247" i="96"/>
  <c r="Z247" i="96" s="1"/>
  <c r="N247" i="96"/>
  <c r="R247" i="96" s="1"/>
  <c r="AG246" i="96"/>
  <c r="AE246" i="96"/>
  <c r="AF246" i="96" s="1"/>
  <c r="AB246" i="96"/>
  <c r="AC246" i="96" s="1"/>
  <c r="X246" i="96"/>
  <c r="W246" i="96"/>
  <c r="Q246" i="96"/>
  <c r="Z246" i="96" s="1"/>
  <c r="N246" i="96"/>
  <c r="U246" i="96" s="1"/>
  <c r="AE245" i="96"/>
  <c r="AF245" i="96" s="1"/>
  <c r="AG245" i="96" s="1"/>
  <c r="AC245" i="96"/>
  <c r="AB245" i="96"/>
  <c r="W245" i="96"/>
  <c r="X245" i="96" s="1"/>
  <c r="U245" i="96"/>
  <c r="Q245" i="96"/>
  <c r="Z245" i="96" s="1"/>
  <c r="N245" i="96"/>
  <c r="AE244" i="96"/>
  <c r="AF244" i="96" s="1"/>
  <c r="AG244" i="96" s="1"/>
  <c r="AC244" i="96"/>
  <c r="AB244" i="96"/>
  <c r="W244" i="96"/>
  <c r="X244" i="96" s="1"/>
  <c r="U244" i="96"/>
  <c r="Q244" i="96"/>
  <c r="Z244" i="96" s="1"/>
  <c r="N244" i="96"/>
  <c r="R244" i="96" s="1"/>
  <c r="AG243" i="96"/>
  <c r="AE243" i="96"/>
  <c r="AF243" i="96" s="1"/>
  <c r="AB243" i="96"/>
  <c r="AC243" i="96" s="1"/>
  <c r="X243" i="96"/>
  <c r="W243" i="96"/>
  <c r="Q243" i="96"/>
  <c r="Z243" i="96" s="1"/>
  <c r="N243" i="96"/>
  <c r="R243" i="96" s="1"/>
  <c r="AG242" i="96"/>
  <c r="AE242" i="96"/>
  <c r="AF242" i="96" s="1"/>
  <c r="AB242" i="96"/>
  <c r="AC242" i="96" s="1"/>
  <c r="X242" i="96"/>
  <c r="W242" i="96"/>
  <c r="Q242" i="96"/>
  <c r="Z242" i="96" s="1"/>
  <c r="N242" i="96"/>
  <c r="U242" i="96" s="1"/>
  <c r="AE241" i="96"/>
  <c r="AF241" i="96" s="1"/>
  <c r="AG241" i="96" s="1"/>
  <c r="AC241" i="96"/>
  <c r="AB241" i="96"/>
  <c r="W241" i="96"/>
  <c r="X241" i="96" s="1"/>
  <c r="U241" i="96"/>
  <c r="Q241" i="96"/>
  <c r="Z241" i="96" s="1"/>
  <c r="N241" i="96"/>
  <c r="AE240" i="96"/>
  <c r="AF240" i="96" s="1"/>
  <c r="AG240" i="96" s="1"/>
  <c r="AC240" i="96"/>
  <c r="AB240" i="96"/>
  <c r="W240" i="96"/>
  <c r="X240" i="96" s="1"/>
  <c r="U240" i="96"/>
  <c r="Q240" i="96"/>
  <c r="Z240" i="96" s="1"/>
  <c r="N240" i="96"/>
  <c r="R240" i="96" s="1"/>
  <c r="AG239" i="96"/>
  <c r="AE239" i="96"/>
  <c r="AF239" i="96" s="1"/>
  <c r="AB239" i="96"/>
  <c r="AC239" i="96" s="1"/>
  <c r="X239" i="96"/>
  <c r="W239" i="96"/>
  <c r="Q239" i="96"/>
  <c r="Z239" i="96" s="1"/>
  <c r="N239" i="96"/>
  <c r="R239" i="96" s="1"/>
  <c r="AG238" i="96"/>
  <c r="AE238" i="96"/>
  <c r="AF238" i="96" s="1"/>
  <c r="AB238" i="96"/>
  <c r="AC238" i="96" s="1"/>
  <c r="X238" i="96"/>
  <c r="W238" i="96"/>
  <c r="Q238" i="96"/>
  <c r="Z238" i="96" s="1"/>
  <c r="N238" i="96"/>
  <c r="U238" i="96" s="1"/>
  <c r="AE237" i="96"/>
  <c r="AF237" i="96" s="1"/>
  <c r="AG237" i="96" s="1"/>
  <c r="AC237" i="96"/>
  <c r="AB237" i="96"/>
  <c r="W237" i="96"/>
  <c r="X237" i="96" s="1"/>
  <c r="U237" i="96"/>
  <c r="Q237" i="96"/>
  <c r="Z237" i="96" s="1"/>
  <c r="N237" i="96"/>
  <c r="AE236" i="96"/>
  <c r="AF236" i="96" s="1"/>
  <c r="AG236" i="96" s="1"/>
  <c r="AC236" i="96"/>
  <c r="AB236" i="96"/>
  <c r="W236" i="96"/>
  <c r="X236" i="96" s="1"/>
  <c r="U236" i="96"/>
  <c r="Q236" i="96"/>
  <c r="Z236" i="96" s="1"/>
  <c r="N236" i="96"/>
  <c r="R236" i="96" s="1"/>
  <c r="AG235" i="96"/>
  <c r="AE235" i="96"/>
  <c r="AF235" i="96" s="1"/>
  <c r="AB235" i="96"/>
  <c r="AC235" i="96" s="1"/>
  <c r="X235" i="96"/>
  <c r="W235" i="96"/>
  <c r="Q235" i="96"/>
  <c r="Z235" i="96" s="1"/>
  <c r="N235" i="96"/>
  <c r="R235" i="96" s="1"/>
  <c r="AG234" i="96"/>
  <c r="AE234" i="96"/>
  <c r="AF234" i="96" s="1"/>
  <c r="AB234" i="96"/>
  <c r="AC234" i="96" s="1"/>
  <c r="X234" i="96"/>
  <c r="W234" i="96"/>
  <c r="Q234" i="96"/>
  <c r="Z234" i="96" s="1"/>
  <c r="N234" i="96"/>
  <c r="U234" i="96" s="1"/>
  <c r="AE233" i="96"/>
  <c r="AF233" i="96" s="1"/>
  <c r="AG233" i="96" s="1"/>
  <c r="AC233" i="96"/>
  <c r="AB233" i="96"/>
  <c r="W233" i="96"/>
  <c r="X233" i="96" s="1"/>
  <c r="U233" i="96"/>
  <c r="Q233" i="96"/>
  <c r="Z233" i="96" s="1"/>
  <c r="N233" i="96"/>
  <c r="AE232" i="96"/>
  <c r="AF232" i="96" s="1"/>
  <c r="AG232" i="96" s="1"/>
  <c r="AC232" i="96"/>
  <c r="AB232" i="96"/>
  <c r="W232" i="96"/>
  <c r="X232" i="96" s="1"/>
  <c r="U232" i="96"/>
  <c r="Q232" i="96"/>
  <c r="Z232" i="96" s="1"/>
  <c r="N232" i="96"/>
  <c r="R232" i="96" s="1"/>
  <c r="AG231" i="96"/>
  <c r="AE231" i="96"/>
  <c r="AF231" i="96" s="1"/>
  <c r="AB231" i="96"/>
  <c r="AC231" i="96" s="1"/>
  <c r="X231" i="96"/>
  <c r="W231" i="96"/>
  <c r="Q231" i="96"/>
  <c r="Z231" i="96" s="1"/>
  <c r="N231" i="96"/>
  <c r="R231" i="96" s="1"/>
  <c r="AG230" i="96"/>
  <c r="AE230" i="96"/>
  <c r="AF230" i="96" s="1"/>
  <c r="AB230" i="96"/>
  <c r="AC230" i="96" s="1"/>
  <c r="X230" i="96"/>
  <c r="W230" i="96"/>
  <c r="Q230" i="96"/>
  <c r="Z230" i="96" s="1"/>
  <c r="N230" i="96"/>
  <c r="U230" i="96" s="1"/>
  <c r="AE229" i="96"/>
  <c r="AF229" i="96" s="1"/>
  <c r="AG229" i="96" s="1"/>
  <c r="AC229" i="96"/>
  <c r="AB229" i="96"/>
  <c r="W229" i="96"/>
  <c r="X229" i="96" s="1"/>
  <c r="U229" i="96"/>
  <c r="Q229" i="96"/>
  <c r="Z229" i="96" s="1"/>
  <c r="N229" i="96"/>
  <c r="AE228" i="96"/>
  <c r="AF228" i="96" s="1"/>
  <c r="AG228" i="96" s="1"/>
  <c r="AC228" i="96"/>
  <c r="AB228" i="96"/>
  <c r="W228" i="96"/>
  <c r="X228" i="96" s="1"/>
  <c r="U228" i="96"/>
  <c r="Q228" i="96"/>
  <c r="Z228" i="96" s="1"/>
  <c r="N228" i="96"/>
  <c r="R228" i="96" s="1"/>
  <c r="AG227" i="96"/>
  <c r="AE227" i="96"/>
  <c r="AF227" i="96" s="1"/>
  <c r="AB227" i="96"/>
  <c r="AC227" i="96" s="1"/>
  <c r="X227" i="96"/>
  <c r="W227" i="96"/>
  <c r="Q227" i="96"/>
  <c r="Z227" i="96" s="1"/>
  <c r="N227" i="96"/>
  <c r="R227" i="96" s="1"/>
  <c r="AG226" i="96"/>
  <c r="AE226" i="96"/>
  <c r="AF226" i="96" s="1"/>
  <c r="AB226" i="96"/>
  <c r="AC226" i="96" s="1"/>
  <c r="X226" i="96"/>
  <c r="W226" i="96"/>
  <c r="Q226" i="96"/>
  <c r="Z226" i="96" s="1"/>
  <c r="N226" i="96"/>
  <c r="U226" i="96" s="1"/>
  <c r="AE225" i="96"/>
  <c r="AF225" i="96" s="1"/>
  <c r="AG225" i="96" s="1"/>
  <c r="AC225" i="96"/>
  <c r="AB225" i="96"/>
  <c r="W225" i="96"/>
  <c r="X225" i="96" s="1"/>
  <c r="U225" i="96"/>
  <c r="Q225" i="96"/>
  <c r="Z225" i="96" s="1"/>
  <c r="N225" i="96"/>
  <c r="AE224" i="96"/>
  <c r="AF224" i="96" s="1"/>
  <c r="AG224" i="96" s="1"/>
  <c r="AC224" i="96"/>
  <c r="AB224" i="96"/>
  <c r="W224" i="96"/>
  <c r="X224" i="96" s="1"/>
  <c r="U224" i="96"/>
  <c r="Q224" i="96"/>
  <c r="Z224" i="96" s="1"/>
  <c r="N224" i="96"/>
  <c r="R224" i="96" s="1"/>
  <c r="AG223" i="96"/>
  <c r="AE223" i="96"/>
  <c r="AF223" i="96" s="1"/>
  <c r="AB223" i="96"/>
  <c r="AC223" i="96" s="1"/>
  <c r="X223" i="96"/>
  <c r="W223" i="96"/>
  <c r="Q223" i="96"/>
  <c r="Z223" i="96" s="1"/>
  <c r="N223" i="96"/>
  <c r="R223" i="96" s="1"/>
  <c r="AG222" i="96"/>
  <c r="AE222" i="96"/>
  <c r="AF222" i="96" s="1"/>
  <c r="AB222" i="96"/>
  <c r="AC222" i="96" s="1"/>
  <c r="X222" i="96"/>
  <c r="W222" i="96"/>
  <c r="Q222" i="96"/>
  <c r="Z222" i="96" s="1"/>
  <c r="N222" i="96"/>
  <c r="U222" i="96" s="1"/>
  <c r="AE221" i="96"/>
  <c r="AF221" i="96" s="1"/>
  <c r="AG221" i="96" s="1"/>
  <c r="AC221" i="96"/>
  <c r="AB221" i="96"/>
  <c r="W221" i="96"/>
  <c r="X221" i="96" s="1"/>
  <c r="U221" i="96"/>
  <c r="Q221" i="96"/>
  <c r="Z221" i="96" s="1"/>
  <c r="N221" i="96"/>
  <c r="AE220" i="96"/>
  <c r="AF220" i="96" s="1"/>
  <c r="AG220" i="96" s="1"/>
  <c r="AC220" i="96"/>
  <c r="AB220" i="96"/>
  <c r="W220" i="96"/>
  <c r="X220" i="96" s="1"/>
  <c r="U220" i="96"/>
  <c r="Q220" i="96"/>
  <c r="Z220" i="96" s="1"/>
  <c r="N220" i="96"/>
  <c r="R220" i="96" s="1"/>
  <c r="AG219" i="96"/>
  <c r="AE219" i="96"/>
  <c r="AF219" i="96" s="1"/>
  <c r="AB219" i="96"/>
  <c r="AC219" i="96" s="1"/>
  <c r="X219" i="96"/>
  <c r="W219" i="96"/>
  <c r="Q219" i="96"/>
  <c r="Z219" i="96" s="1"/>
  <c r="N219" i="96"/>
  <c r="R219" i="96" s="1"/>
  <c r="AG218" i="96"/>
  <c r="AE218" i="96"/>
  <c r="AF218" i="96" s="1"/>
  <c r="AB218" i="96"/>
  <c r="AC218" i="96" s="1"/>
  <c r="X218" i="96"/>
  <c r="W218" i="96"/>
  <c r="Q218" i="96"/>
  <c r="Z218" i="96" s="1"/>
  <c r="N218" i="96"/>
  <c r="U218" i="96" s="1"/>
  <c r="AE217" i="96"/>
  <c r="AF217" i="96" s="1"/>
  <c r="AG217" i="96" s="1"/>
  <c r="AC217" i="96"/>
  <c r="AB217" i="96"/>
  <c r="W217" i="96"/>
  <c r="X217" i="96" s="1"/>
  <c r="U217" i="96"/>
  <c r="Q217" i="96"/>
  <c r="Z217" i="96" s="1"/>
  <c r="N217" i="96"/>
  <c r="AE216" i="96"/>
  <c r="AF216" i="96" s="1"/>
  <c r="AG216" i="96" s="1"/>
  <c r="AC216" i="96"/>
  <c r="AB216" i="96"/>
  <c r="W216" i="96"/>
  <c r="X216" i="96" s="1"/>
  <c r="U216" i="96"/>
  <c r="Q216" i="96"/>
  <c r="Z216" i="96" s="1"/>
  <c r="N216" i="96"/>
  <c r="R216" i="96" s="1"/>
  <c r="AG215" i="96"/>
  <c r="AE215" i="96"/>
  <c r="AF215" i="96" s="1"/>
  <c r="AB215" i="96"/>
  <c r="AC215" i="96" s="1"/>
  <c r="X215" i="96"/>
  <c r="W215" i="96"/>
  <c r="Q215" i="96"/>
  <c r="Z215" i="96" s="1"/>
  <c r="N215" i="96"/>
  <c r="AG214" i="96"/>
  <c r="AE214" i="96"/>
  <c r="AF214" i="96" s="1"/>
  <c r="AB214" i="96"/>
  <c r="AC214" i="96" s="1"/>
  <c r="X214" i="96"/>
  <c r="W214" i="96"/>
  <c r="Q214" i="96"/>
  <c r="Z214" i="96" s="1"/>
  <c r="N214" i="96"/>
  <c r="U214" i="96" s="1"/>
  <c r="AE213" i="96"/>
  <c r="AF213" i="96" s="1"/>
  <c r="AG213" i="96" s="1"/>
  <c r="AC213" i="96"/>
  <c r="AB213" i="96"/>
  <c r="W213" i="96"/>
  <c r="X213" i="96" s="1"/>
  <c r="U213" i="96"/>
  <c r="R213" i="96"/>
  <c r="Q213" i="96"/>
  <c r="Z213" i="96" s="1"/>
  <c r="N213" i="96"/>
  <c r="AG212" i="96"/>
  <c r="AF212" i="96"/>
  <c r="AE212" i="96"/>
  <c r="AB212" i="96"/>
  <c r="AC212" i="96" s="1"/>
  <c r="Z212" i="96"/>
  <c r="W212" i="96"/>
  <c r="X212" i="96" s="1"/>
  <c r="U212" i="96"/>
  <c r="R212" i="96"/>
  <c r="Q212" i="96"/>
  <c r="N212" i="96"/>
  <c r="AF211" i="96"/>
  <c r="AG211" i="96" s="1"/>
  <c r="AE211" i="96"/>
  <c r="AB211" i="96"/>
  <c r="AC211" i="96" s="1"/>
  <c r="Z211" i="96"/>
  <c r="W211" i="96"/>
  <c r="X211" i="96" s="1"/>
  <c r="U211" i="96"/>
  <c r="R211" i="96"/>
  <c r="Q211" i="96"/>
  <c r="N211" i="96"/>
  <c r="AG210" i="96"/>
  <c r="AF210" i="96"/>
  <c r="AE210" i="96"/>
  <c r="AB210" i="96"/>
  <c r="AC210" i="96" s="1"/>
  <c r="Z210" i="96"/>
  <c r="W210" i="96"/>
  <c r="X210" i="96" s="1"/>
  <c r="U210" i="96"/>
  <c r="R210" i="96"/>
  <c r="Q210" i="96"/>
  <c r="N210" i="96"/>
  <c r="AF209" i="96"/>
  <c r="AG209" i="96" s="1"/>
  <c r="AE209" i="96"/>
  <c r="AB209" i="96"/>
  <c r="AC209" i="96" s="1"/>
  <c r="Z209" i="96"/>
  <c r="W209" i="96"/>
  <c r="X209" i="96" s="1"/>
  <c r="U209" i="96"/>
  <c r="R209" i="96"/>
  <c r="Q209" i="96"/>
  <c r="N209" i="96"/>
  <c r="AG208" i="96"/>
  <c r="AF208" i="96"/>
  <c r="AE208" i="96"/>
  <c r="AB208" i="96"/>
  <c r="AC208" i="96" s="1"/>
  <c r="Z208" i="96"/>
  <c r="W208" i="96"/>
  <c r="X208" i="96" s="1"/>
  <c r="U208" i="96"/>
  <c r="R208" i="96"/>
  <c r="Q208" i="96"/>
  <c r="N208" i="96"/>
  <c r="AF207" i="96"/>
  <c r="AG207" i="96" s="1"/>
  <c r="AE207" i="96"/>
  <c r="AB207" i="96"/>
  <c r="AC207" i="96" s="1"/>
  <c r="Z207" i="96"/>
  <c r="W207" i="96"/>
  <c r="X207" i="96" s="1"/>
  <c r="U207" i="96"/>
  <c r="R207" i="96"/>
  <c r="Q207" i="96"/>
  <c r="N207" i="96"/>
  <c r="AG206" i="96"/>
  <c r="AF206" i="96"/>
  <c r="AE206" i="96"/>
  <c r="AB206" i="96"/>
  <c r="AC206" i="96" s="1"/>
  <c r="Z206" i="96"/>
  <c r="W206" i="96"/>
  <c r="X206" i="96" s="1"/>
  <c r="U206" i="96"/>
  <c r="R206" i="96"/>
  <c r="Q206" i="96"/>
  <c r="N206" i="96"/>
  <c r="AF205" i="96"/>
  <c r="AG205" i="96" s="1"/>
  <c r="AE205" i="96"/>
  <c r="AB205" i="96"/>
  <c r="AC205" i="96" s="1"/>
  <c r="Z205" i="96"/>
  <c r="W205" i="96"/>
  <c r="X205" i="96" s="1"/>
  <c r="U205" i="96"/>
  <c r="R205" i="96"/>
  <c r="Q205" i="96"/>
  <c r="N205" i="96"/>
  <c r="AG204" i="96"/>
  <c r="AF204" i="96"/>
  <c r="AE204" i="96"/>
  <c r="AB204" i="96"/>
  <c r="AC204" i="96" s="1"/>
  <c r="Z204" i="96"/>
  <c r="W204" i="96"/>
  <c r="X204" i="96" s="1"/>
  <c r="U204" i="96"/>
  <c r="R204" i="96"/>
  <c r="Q204" i="96"/>
  <c r="N204" i="96"/>
  <c r="AF203" i="96"/>
  <c r="AG203" i="96" s="1"/>
  <c r="AE203" i="96"/>
  <c r="AB203" i="96"/>
  <c r="AC203" i="96" s="1"/>
  <c r="Z203" i="96"/>
  <c r="W203" i="96"/>
  <c r="X203" i="96" s="1"/>
  <c r="U203" i="96"/>
  <c r="R203" i="96"/>
  <c r="Q203" i="96"/>
  <c r="N203" i="96"/>
  <c r="AG202" i="96"/>
  <c r="AF202" i="96"/>
  <c r="AE202" i="96"/>
  <c r="AB202" i="96"/>
  <c r="AC202" i="96" s="1"/>
  <c r="Z202" i="96"/>
  <c r="W202" i="96"/>
  <c r="X202" i="96" s="1"/>
  <c r="U202" i="96"/>
  <c r="R202" i="96"/>
  <c r="Q202" i="96"/>
  <c r="N202" i="96"/>
  <c r="AF201" i="96"/>
  <c r="AG201" i="96" s="1"/>
  <c r="AE201" i="96"/>
  <c r="AB201" i="96"/>
  <c r="AC201" i="96" s="1"/>
  <c r="Z201" i="96"/>
  <c r="W201" i="96"/>
  <c r="X201" i="96" s="1"/>
  <c r="U201" i="96"/>
  <c r="R201" i="96"/>
  <c r="Q201" i="96"/>
  <c r="N201" i="96"/>
  <c r="AG200" i="96"/>
  <c r="AF200" i="96"/>
  <c r="AE200" i="96"/>
  <c r="AB200" i="96"/>
  <c r="AC200" i="96" s="1"/>
  <c r="Z200" i="96"/>
  <c r="W200" i="96"/>
  <c r="X200" i="96" s="1"/>
  <c r="U200" i="96"/>
  <c r="R200" i="96"/>
  <c r="Q200" i="96"/>
  <c r="N200" i="96"/>
  <c r="AF199" i="96"/>
  <c r="AG199" i="96" s="1"/>
  <c r="AE199" i="96"/>
  <c r="AB199" i="96"/>
  <c r="AC199" i="96" s="1"/>
  <c r="Z199" i="96"/>
  <c r="W199" i="96"/>
  <c r="X199" i="96" s="1"/>
  <c r="U199" i="96"/>
  <c r="R199" i="96"/>
  <c r="Q199" i="96"/>
  <c r="N199" i="96"/>
  <c r="AG198" i="96"/>
  <c r="AF198" i="96"/>
  <c r="AE198" i="96"/>
  <c r="AB198" i="96"/>
  <c r="AC198" i="96" s="1"/>
  <c r="Z198" i="96"/>
  <c r="W198" i="96"/>
  <c r="X198" i="96" s="1"/>
  <c r="U198" i="96"/>
  <c r="R198" i="96"/>
  <c r="Q198" i="96"/>
  <c r="N198" i="96"/>
  <c r="AF197" i="96"/>
  <c r="AG197" i="96" s="1"/>
  <c r="AE197" i="96"/>
  <c r="AB197" i="96"/>
  <c r="AC197" i="96" s="1"/>
  <c r="Z197" i="96"/>
  <c r="W197" i="96"/>
  <c r="X197" i="96" s="1"/>
  <c r="U197" i="96"/>
  <c r="R197" i="96"/>
  <c r="Q197" i="96"/>
  <c r="N197" i="96"/>
  <c r="AG196" i="96"/>
  <c r="AF196" i="96"/>
  <c r="AE196" i="96"/>
  <c r="AB196" i="96"/>
  <c r="AC196" i="96" s="1"/>
  <c r="Z196" i="96"/>
  <c r="W196" i="96"/>
  <c r="X196" i="96" s="1"/>
  <c r="U196" i="96"/>
  <c r="R196" i="96"/>
  <c r="Q196" i="96"/>
  <c r="N196" i="96"/>
  <c r="AF195" i="96"/>
  <c r="AG195" i="96" s="1"/>
  <c r="AE195" i="96"/>
  <c r="AB195" i="96"/>
  <c r="AC195" i="96" s="1"/>
  <c r="Z195" i="96"/>
  <c r="W195" i="96"/>
  <c r="X195" i="96" s="1"/>
  <c r="U195" i="96"/>
  <c r="R195" i="96"/>
  <c r="Q195" i="96"/>
  <c r="N195" i="96"/>
  <c r="AG194" i="96"/>
  <c r="AF194" i="96"/>
  <c r="AE194" i="96"/>
  <c r="AB194" i="96"/>
  <c r="AC194" i="96" s="1"/>
  <c r="Z194" i="96"/>
  <c r="W194" i="96"/>
  <c r="X194" i="96" s="1"/>
  <c r="U194" i="96"/>
  <c r="R194" i="96"/>
  <c r="Q194" i="96"/>
  <c r="N194" i="96"/>
  <c r="AF193" i="96"/>
  <c r="AG193" i="96" s="1"/>
  <c r="AE193" i="96"/>
  <c r="AB193" i="96"/>
  <c r="AC193" i="96" s="1"/>
  <c r="Z193" i="96"/>
  <c r="W193" i="96"/>
  <c r="X193" i="96" s="1"/>
  <c r="U193" i="96"/>
  <c r="R193" i="96"/>
  <c r="Q193" i="96"/>
  <c r="N193" i="96"/>
  <c r="AG192" i="96"/>
  <c r="AF192" i="96"/>
  <c r="AE192" i="96"/>
  <c r="AB192" i="96"/>
  <c r="AC192" i="96" s="1"/>
  <c r="Z192" i="96"/>
  <c r="W192" i="96"/>
  <c r="X192" i="96" s="1"/>
  <c r="U192" i="96"/>
  <c r="R192" i="96"/>
  <c r="Q192" i="96"/>
  <c r="N192" i="96"/>
  <c r="AF191" i="96"/>
  <c r="AG191" i="96" s="1"/>
  <c r="AE191" i="96"/>
  <c r="AB191" i="96"/>
  <c r="AC191" i="96" s="1"/>
  <c r="Z191" i="96"/>
  <c r="W191" i="96"/>
  <c r="X191" i="96" s="1"/>
  <c r="U191" i="96"/>
  <c r="R191" i="96"/>
  <c r="Q191" i="96"/>
  <c r="N191" i="96"/>
  <c r="AF190" i="96"/>
  <c r="AG190" i="96" s="1"/>
  <c r="AE190" i="96"/>
  <c r="AB190" i="96"/>
  <c r="AC190" i="96" s="1"/>
  <c r="Z190" i="96"/>
  <c r="W190" i="96"/>
  <c r="X190" i="96" s="1"/>
  <c r="U190" i="96"/>
  <c r="R190" i="96"/>
  <c r="Q190" i="96"/>
  <c r="N190" i="96"/>
  <c r="AF189" i="96"/>
  <c r="AG189" i="96" s="1"/>
  <c r="AE189" i="96"/>
  <c r="AB189" i="96"/>
  <c r="AC189" i="96" s="1"/>
  <c r="Z189" i="96"/>
  <c r="W189" i="96"/>
  <c r="X189" i="96" s="1"/>
  <c r="U189" i="96"/>
  <c r="R189" i="96"/>
  <c r="Q189" i="96"/>
  <c r="N189" i="96"/>
  <c r="AF188" i="96"/>
  <c r="AG188" i="96" s="1"/>
  <c r="AE188" i="96"/>
  <c r="AB188" i="96"/>
  <c r="AC188" i="96" s="1"/>
  <c r="Z188" i="96"/>
  <c r="W188" i="96"/>
  <c r="X188" i="96" s="1"/>
  <c r="U188" i="96"/>
  <c r="R188" i="96"/>
  <c r="Q188" i="96"/>
  <c r="N188" i="96"/>
  <c r="AF187" i="96"/>
  <c r="AG187" i="96" s="1"/>
  <c r="AE187" i="96"/>
  <c r="AB187" i="96"/>
  <c r="AC187" i="96" s="1"/>
  <c r="Z187" i="96"/>
  <c r="W187" i="96"/>
  <c r="X187" i="96" s="1"/>
  <c r="U187" i="96"/>
  <c r="R187" i="96"/>
  <c r="Q187" i="96"/>
  <c r="N187" i="96"/>
  <c r="AF186" i="96"/>
  <c r="AG186" i="96" s="1"/>
  <c r="AE186" i="96"/>
  <c r="AB186" i="96"/>
  <c r="AC186" i="96" s="1"/>
  <c r="Z186" i="96"/>
  <c r="W186" i="96"/>
  <c r="X186" i="96" s="1"/>
  <c r="U186" i="96"/>
  <c r="R186" i="96"/>
  <c r="Q186" i="96"/>
  <c r="N186" i="96"/>
  <c r="AF185" i="96"/>
  <c r="AG185" i="96" s="1"/>
  <c r="AE185" i="96"/>
  <c r="AB185" i="96"/>
  <c r="AC185" i="96" s="1"/>
  <c r="Z185" i="96"/>
  <c r="W185" i="96"/>
  <c r="X185" i="96" s="1"/>
  <c r="U185" i="96"/>
  <c r="R185" i="96"/>
  <c r="Q185" i="96"/>
  <c r="N185" i="96"/>
  <c r="AF184" i="96"/>
  <c r="AG184" i="96" s="1"/>
  <c r="AE184" i="96"/>
  <c r="AB184" i="96"/>
  <c r="AC184" i="96" s="1"/>
  <c r="Z184" i="96"/>
  <c r="W184" i="96"/>
  <c r="X184" i="96" s="1"/>
  <c r="U184" i="96"/>
  <c r="R184" i="96"/>
  <c r="Q184" i="96"/>
  <c r="N184" i="96"/>
  <c r="AF183" i="96"/>
  <c r="AG183" i="96" s="1"/>
  <c r="AE183" i="96"/>
  <c r="AB183" i="96"/>
  <c r="AC183" i="96" s="1"/>
  <c r="Z183" i="96"/>
  <c r="W183" i="96"/>
  <c r="X183" i="96" s="1"/>
  <c r="U183" i="96"/>
  <c r="R183" i="96"/>
  <c r="Q183" i="96"/>
  <c r="N183" i="96"/>
  <c r="AF182" i="96"/>
  <c r="AG182" i="96" s="1"/>
  <c r="AE182" i="96"/>
  <c r="AB182" i="96"/>
  <c r="AC182" i="96" s="1"/>
  <c r="Z182" i="96"/>
  <c r="W182" i="96"/>
  <c r="X182" i="96" s="1"/>
  <c r="U182" i="96"/>
  <c r="R182" i="96"/>
  <c r="Q182" i="96"/>
  <c r="N182" i="96"/>
  <c r="AF181" i="96"/>
  <c r="AG181" i="96" s="1"/>
  <c r="AE181" i="96"/>
  <c r="AB181" i="96"/>
  <c r="AC181" i="96" s="1"/>
  <c r="Z181" i="96"/>
  <c r="W181" i="96"/>
  <c r="X181" i="96" s="1"/>
  <c r="U181" i="96"/>
  <c r="R181" i="96"/>
  <c r="Q181" i="96"/>
  <c r="N181" i="96"/>
  <c r="AF180" i="96"/>
  <c r="AG180" i="96" s="1"/>
  <c r="AE180" i="96"/>
  <c r="AB180" i="96"/>
  <c r="AC180" i="96" s="1"/>
  <c r="Z180" i="96"/>
  <c r="W180" i="96"/>
  <c r="X180" i="96" s="1"/>
  <c r="U180" i="96"/>
  <c r="R180" i="96"/>
  <c r="Q180" i="96"/>
  <c r="N180" i="96"/>
  <c r="AF179" i="96"/>
  <c r="AG179" i="96" s="1"/>
  <c r="AE179" i="96"/>
  <c r="AB179" i="96"/>
  <c r="AC179" i="96" s="1"/>
  <c r="Z179" i="96"/>
  <c r="W179" i="96"/>
  <c r="X179" i="96" s="1"/>
  <c r="Q179" i="96"/>
  <c r="N179" i="96"/>
  <c r="U179" i="96" s="1"/>
  <c r="AF178" i="96"/>
  <c r="AG178" i="96" s="1"/>
  <c r="AE178" i="96"/>
  <c r="AC178" i="96"/>
  <c r="AB178" i="96"/>
  <c r="Z178" i="96"/>
  <c r="W178" i="96"/>
  <c r="X178" i="96" s="1"/>
  <c r="U178" i="96"/>
  <c r="R178" i="96"/>
  <c r="Q178" i="96"/>
  <c r="N178" i="96"/>
  <c r="AG177" i="96"/>
  <c r="AF177" i="96"/>
  <c r="AE177" i="96"/>
  <c r="AB177" i="96"/>
  <c r="AC177" i="96" s="1"/>
  <c r="Z177" i="96"/>
  <c r="W177" i="96"/>
  <c r="X177" i="96" s="1"/>
  <c r="R177" i="96"/>
  <c r="Q177" i="96"/>
  <c r="N177" i="96"/>
  <c r="U177" i="96" s="1"/>
  <c r="AF176" i="96"/>
  <c r="AG176" i="96" s="1"/>
  <c r="AE176" i="96"/>
  <c r="AC176" i="96"/>
  <c r="AB176" i="96"/>
  <c r="Z176" i="96"/>
  <c r="W176" i="96"/>
  <c r="X176" i="96" s="1"/>
  <c r="U176" i="96"/>
  <c r="Q176" i="96"/>
  <c r="N176" i="96"/>
  <c r="R176" i="96" s="1"/>
  <c r="AG175" i="96"/>
  <c r="AF175" i="96"/>
  <c r="AE175" i="96"/>
  <c r="AB175" i="96"/>
  <c r="AC175" i="96" s="1"/>
  <c r="Z175" i="96"/>
  <c r="W175" i="96"/>
  <c r="X175" i="96" s="1"/>
  <c r="Q175" i="96"/>
  <c r="N175" i="96"/>
  <c r="U175" i="96" s="1"/>
  <c r="AF174" i="96"/>
  <c r="AG174" i="96" s="1"/>
  <c r="AE174" i="96"/>
  <c r="AC174" i="96"/>
  <c r="AB174" i="96"/>
  <c r="Z174" i="96"/>
  <c r="W174" i="96"/>
  <c r="X174" i="96" s="1"/>
  <c r="U174" i="96"/>
  <c r="R174" i="96"/>
  <c r="Q174" i="96"/>
  <c r="N174" i="96"/>
  <c r="AG173" i="96"/>
  <c r="AF173" i="96"/>
  <c r="AE173" i="96"/>
  <c r="AB173" i="96"/>
  <c r="AC173" i="96" s="1"/>
  <c r="Z173" i="96"/>
  <c r="W173" i="96"/>
  <c r="X173" i="96" s="1"/>
  <c r="R173" i="96"/>
  <c r="Q173" i="96"/>
  <c r="N173" i="96"/>
  <c r="U173" i="96" s="1"/>
  <c r="AF172" i="96"/>
  <c r="AG172" i="96" s="1"/>
  <c r="AE172" i="96"/>
  <c r="AC172" i="96"/>
  <c r="AB172" i="96"/>
  <c r="Z172" i="96"/>
  <c r="W172" i="96"/>
  <c r="X172" i="96" s="1"/>
  <c r="U172" i="96"/>
  <c r="Q172" i="96"/>
  <c r="N172" i="96"/>
  <c r="R172" i="96" s="1"/>
  <c r="AG171" i="96"/>
  <c r="AF171" i="96"/>
  <c r="AE171" i="96"/>
  <c r="AB171" i="96"/>
  <c r="AC171" i="96" s="1"/>
  <c r="Z171" i="96"/>
  <c r="W171" i="96"/>
  <c r="X171" i="96" s="1"/>
  <c r="Q171" i="96"/>
  <c r="N171" i="96"/>
  <c r="U171" i="96" s="1"/>
  <c r="AF170" i="96"/>
  <c r="AG170" i="96" s="1"/>
  <c r="AE170" i="96"/>
  <c r="AC170" i="96"/>
  <c r="AB170" i="96"/>
  <c r="Z170" i="96"/>
  <c r="W170" i="96"/>
  <c r="X170" i="96" s="1"/>
  <c r="U170" i="96"/>
  <c r="R170" i="96"/>
  <c r="Q170" i="96"/>
  <c r="N170" i="96"/>
  <c r="AG169" i="96"/>
  <c r="AF169" i="96"/>
  <c r="AE169" i="96"/>
  <c r="AB169" i="96"/>
  <c r="AC169" i="96" s="1"/>
  <c r="Z169" i="96"/>
  <c r="W169" i="96"/>
  <c r="X169" i="96" s="1"/>
  <c r="R169" i="96"/>
  <c r="Q169" i="96"/>
  <c r="N169" i="96"/>
  <c r="U169" i="96" s="1"/>
  <c r="AF168" i="96"/>
  <c r="AG168" i="96" s="1"/>
  <c r="AE168" i="96"/>
  <c r="AC168" i="96"/>
  <c r="AB168" i="96"/>
  <c r="Z168" i="96"/>
  <c r="W168" i="96"/>
  <c r="X168" i="96" s="1"/>
  <c r="U168" i="96"/>
  <c r="Q168" i="96"/>
  <c r="N168" i="96"/>
  <c r="R168" i="96" s="1"/>
  <c r="AG167" i="96"/>
  <c r="AF167" i="96"/>
  <c r="AE167" i="96"/>
  <c r="AB167" i="96"/>
  <c r="AC167" i="96" s="1"/>
  <c r="Z167" i="96"/>
  <c r="W167" i="96"/>
  <c r="X167" i="96" s="1"/>
  <c r="Q167" i="96"/>
  <c r="N167" i="96"/>
  <c r="U167" i="96" s="1"/>
  <c r="AF166" i="96"/>
  <c r="AG166" i="96" s="1"/>
  <c r="AE166" i="96"/>
  <c r="AC166" i="96"/>
  <c r="AB166" i="96"/>
  <c r="Z166" i="96"/>
  <c r="W166" i="96"/>
  <c r="X166" i="96" s="1"/>
  <c r="U166" i="96"/>
  <c r="R166" i="96"/>
  <c r="Q166" i="96"/>
  <c r="N166" i="96"/>
  <c r="AG165" i="96"/>
  <c r="AF165" i="96"/>
  <c r="AE165" i="96"/>
  <c r="AB165" i="96"/>
  <c r="AC165" i="96" s="1"/>
  <c r="Z165" i="96"/>
  <c r="W165" i="96"/>
  <c r="X165" i="96" s="1"/>
  <c r="R165" i="96"/>
  <c r="Q165" i="96"/>
  <c r="N165" i="96"/>
  <c r="U165" i="96" s="1"/>
  <c r="AF164" i="96"/>
  <c r="AG164" i="96" s="1"/>
  <c r="AE164" i="96"/>
  <c r="AC164" i="96"/>
  <c r="AB164" i="96"/>
  <c r="Z164" i="96"/>
  <c r="W164" i="96"/>
  <c r="X164" i="96" s="1"/>
  <c r="U164" i="96"/>
  <c r="Q164" i="96"/>
  <c r="N164" i="96"/>
  <c r="R164" i="96" s="1"/>
  <c r="AG163" i="96"/>
  <c r="AF163" i="96"/>
  <c r="AE163" i="96"/>
  <c r="AB163" i="96"/>
  <c r="AC163" i="96" s="1"/>
  <c r="Z163" i="96"/>
  <c r="W163" i="96"/>
  <c r="X163" i="96" s="1"/>
  <c r="Q163" i="96"/>
  <c r="N163" i="96"/>
  <c r="U163" i="96" s="1"/>
  <c r="AF162" i="96"/>
  <c r="AG162" i="96" s="1"/>
  <c r="AE162" i="96"/>
  <c r="AC162" i="96"/>
  <c r="AB162" i="96"/>
  <c r="Z162" i="96"/>
  <c r="W162" i="96"/>
  <c r="X162" i="96" s="1"/>
  <c r="U162" i="96"/>
  <c r="R162" i="96"/>
  <c r="Q162" i="96"/>
  <c r="N162" i="96"/>
  <c r="AG161" i="96"/>
  <c r="AF161" i="96"/>
  <c r="AE161" i="96"/>
  <c r="AB161" i="96"/>
  <c r="AC161" i="96" s="1"/>
  <c r="Z161" i="96"/>
  <c r="W161" i="96"/>
  <c r="X161" i="96" s="1"/>
  <c r="R161" i="96"/>
  <c r="Q161" i="96"/>
  <c r="N161" i="96"/>
  <c r="U161" i="96" s="1"/>
  <c r="AF160" i="96"/>
  <c r="AG160" i="96" s="1"/>
  <c r="AE160" i="96"/>
  <c r="AC160" i="96"/>
  <c r="AB160" i="96"/>
  <c r="Z160" i="96"/>
  <c r="W160" i="96"/>
  <c r="X160" i="96" s="1"/>
  <c r="U160" i="96"/>
  <c r="Q160" i="96"/>
  <c r="N160" i="96"/>
  <c r="R160" i="96" s="1"/>
  <c r="AG159" i="96"/>
  <c r="AF159" i="96"/>
  <c r="AE159" i="96"/>
  <c r="AB159" i="96"/>
  <c r="AC159" i="96" s="1"/>
  <c r="Z159" i="96"/>
  <c r="W159" i="96"/>
  <c r="X159" i="96" s="1"/>
  <c r="Q159" i="96"/>
  <c r="N159" i="96"/>
  <c r="U159" i="96" s="1"/>
  <c r="AF158" i="96"/>
  <c r="AG158" i="96" s="1"/>
  <c r="AE158" i="96"/>
  <c r="AC158" i="96"/>
  <c r="AB158" i="96"/>
  <c r="Z158" i="96"/>
  <c r="W158" i="96"/>
  <c r="X158" i="96" s="1"/>
  <c r="U158" i="96"/>
  <c r="R158" i="96"/>
  <c r="Q158" i="96"/>
  <c r="N158" i="96"/>
  <c r="AG157" i="96"/>
  <c r="AF157" i="96"/>
  <c r="AE157" i="96"/>
  <c r="AB157" i="96"/>
  <c r="AC157" i="96" s="1"/>
  <c r="Z157" i="96"/>
  <c r="W157" i="96"/>
  <c r="X157" i="96" s="1"/>
  <c r="R157" i="96"/>
  <c r="Q157" i="96"/>
  <c r="N157" i="96"/>
  <c r="U157" i="96" s="1"/>
  <c r="AF156" i="96"/>
  <c r="AG156" i="96" s="1"/>
  <c r="AE156" i="96"/>
  <c r="AC156" i="96"/>
  <c r="AB156" i="96"/>
  <c r="Z156" i="96"/>
  <c r="W156" i="96"/>
  <c r="X156" i="96" s="1"/>
  <c r="U156" i="96"/>
  <c r="Q156" i="96"/>
  <c r="N156" i="96"/>
  <c r="R156" i="96" s="1"/>
  <c r="AG155" i="96"/>
  <c r="AF155" i="96"/>
  <c r="AE155" i="96"/>
  <c r="AB155" i="96"/>
  <c r="AC155" i="96" s="1"/>
  <c r="Z155" i="96"/>
  <c r="W155" i="96"/>
  <c r="X155" i="96" s="1"/>
  <c r="Q155" i="96"/>
  <c r="N155" i="96"/>
  <c r="U155" i="96" s="1"/>
  <c r="AF154" i="96"/>
  <c r="AG154" i="96" s="1"/>
  <c r="AE154" i="96"/>
  <c r="AC154" i="96"/>
  <c r="AB154" i="96"/>
  <c r="Z154" i="96"/>
  <c r="W154" i="96"/>
  <c r="X154" i="96" s="1"/>
  <c r="U154" i="96"/>
  <c r="R154" i="96"/>
  <c r="Q154" i="96"/>
  <c r="N154" i="96"/>
  <c r="AG153" i="96"/>
  <c r="AF153" i="96"/>
  <c r="AE153" i="96"/>
  <c r="AB153" i="96"/>
  <c r="AC153" i="96" s="1"/>
  <c r="Z153" i="96"/>
  <c r="W153" i="96"/>
  <c r="X153" i="96" s="1"/>
  <c r="R153" i="96"/>
  <c r="Q153" i="96"/>
  <c r="N153" i="96"/>
  <c r="U153" i="96" s="1"/>
  <c r="AF152" i="96"/>
  <c r="AG152" i="96" s="1"/>
  <c r="AE152" i="96"/>
  <c r="AC152" i="96"/>
  <c r="AB152" i="96"/>
  <c r="Z152" i="96"/>
  <c r="W152" i="96"/>
  <c r="X152" i="96" s="1"/>
  <c r="U152" i="96"/>
  <c r="Q152" i="96"/>
  <c r="N152" i="96"/>
  <c r="R152" i="96" s="1"/>
  <c r="AG151" i="96"/>
  <c r="AF151" i="96"/>
  <c r="AE151" i="96"/>
  <c r="AB151" i="96"/>
  <c r="AC151" i="96" s="1"/>
  <c r="Z151" i="96"/>
  <c r="W151" i="96"/>
  <c r="X151" i="96" s="1"/>
  <c r="Q151" i="96"/>
  <c r="N151" i="96"/>
  <c r="U151" i="96" s="1"/>
  <c r="AF150" i="96"/>
  <c r="AG150" i="96" s="1"/>
  <c r="AE150" i="96"/>
  <c r="AC150" i="96"/>
  <c r="AB150" i="96"/>
  <c r="Z150" i="96"/>
  <c r="W150" i="96"/>
  <c r="X150" i="96" s="1"/>
  <c r="U150" i="96"/>
  <c r="R150" i="96"/>
  <c r="Q150" i="96"/>
  <c r="N150" i="96"/>
  <c r="AG149" i="96"/>
  <c r="AF149" i="96"/>
  <c r="AE149" i="96"/>
  <c r="AB149" i="96"/>
  <c r="AC149" i="96" s="1"/>
  <c r="Z149" i="96"/>
  <c r="W149" i="96"/>
  <c r="X149" i="96" s="1"/>
  <c r="R149" i="96"/>
  <c r="Q149" i="96"/>
  <c r="N149" i="96"/>
  <c r="U149" i="96" s="1"/>
  <c r="AF148" i="96"/>
  <c r="AG148" i="96" s="1"/>
  <c r="AE148" i="96"/>
  <c r="AC148" i="96"/>
  <c r="AB148" i="96"/>
  <c r="Z148" i="96"/>
  <c r="W148" i="96"/>
  <c r="X148" i="96" s="1"/>
  <c r="U148" i="96"/>
  <c r="Q148" i="96"/>
  <c r="N148" i="96"/>
  <c r="R148" i="96" s="1"/>
  <c r="AG147" i="96"/>
  <c r="AF147" i="96"/>
  <c r="AE147" i="96"/>
  <c r="AB147" i="96"/>
  <c r="AC147" i="96" s="1"/>
  <c r="Z147" i="96"/>
  <c r="W147" i="96"/>
  <c r="X147" i="96" s="1"/>
  <c r="Q147" i="96"/>
  <c r="N147" i="96"/>
  <c r="U147" i="96" s="1"/>
  <c r="AF146" i="96"/>
  <c r="AG146" i="96" s="1"/>
  <c r="AE146" i="96"/>
  <c r="AC146" i="96"/>
  <c r="AB146" i="96"/>
  <c r="Z146" i="96"/>
  <c r="W146" i="96"/>
  <c r="X146" i="96" s="1"/>
  <c r="U146" i="96"/>
  <c r="R146" i="96"/>
  <c r="Q146" i="96"/>
  <c r="N146" i="96"/>
  <c r="AG145" i="96"/>
  <c r="AF145" i="96"/>
  <c r="AE145" i="96"/>
  <c r="AB145" i="96"/>
  <c r="AC145" i="96" s="1"/>
  <c r="Z145" i="96"/>
  <c r="W145" i="96"/>
  <c r="X145" i="96" s="1"/>
  <c r="R145" i="96"/>
  <c r="Q145" i="96"/>
  <c r="N145" i="96"/>
  <c r="U145" i="96" s="1"/>
  <c r="AF144" i="96"/>
  <c r="AG144" i="96" s="1"/>
  <c r="AE144" i="96"/>
  <c r="AC144" i="96"/>
  <c r="AB144" i="96"/>
  <c r="Z144" i="96"/>
  <c r="W144" i="96"/>
  <c r="X144" i="96" s="1"/>
  <c r="U144" i="96"/>
  <c r="Q144" i="96"/>
  <c r="N144" i="96"/>
  <c r="R144" i="96" s="1"/>
  <c r="AG143" i="96"/>
  <c r="AF143" i="96"/>
  <c r="AE143" i="96"/>
  <c r="AB143" i="96"/>
  <c r="AC143" i="96" s="1"/>
  <c r="Z143" i="96"/>
  <c r="W143" i="96"/>
  <c r="X143" i="96" s="1"/>
  <c r="Q143" i="96"/>
  <c r="N143" i="96"/>
  <c r="U143" i="96" s="1"/>
  <c r="AF142" i="96"/>
  <c r="AG142" i="96" s="1"/>
  <c r="AE142" i="96"/>
  <c r="AC142" i="96"/>
  <c r="AB142" i="96"/>
  <c r="Z142" i="96"/>
  <c r="W142" i="96"/>
  <c r="X142" i="96" s="1"/>
  <c r="U142" i="96"/>
  <c r="R142" i="96"/>
  <c r="Q142" i="96"/>
  <c r="N142" i="96"/>
  <c r="AG141" i="96"/>
  <c r="AF141" i="96"/>
  <c r="AE141" i="96"/>
  <c r="AB141" i="96"/>
  <c r="AC141" i="96" s="1"/>
  <c r="Z141" i="96"/>
  <c r="W141" i="96"/>
  <c r="X141" i="96" s="1"/>
  <c r="R141" i="96"/>
  <c r="Q141" i="96"/>
  <c r="N141" i="96"/>
  <c r="U141" i="96" s="1"/>
  <c r="AF140" i="96"/>
  <c r="AG140" i="96" s="1"/>
  <c r="AE140" i="96"/>
  <c r="AC140" i="96"/>
  <c r="AB140" i="96"/>
  <c r="Z140" i="96"/>
  <c r="W140" i="96"/>
  <c r="X140" i="96" s="1"/>
  <c r="U140" i="96"/>
  <c r="Q140" i="96"/>
  <c r="N140" i="96"/>
  <c r="R140" i="96" s="1"/>
  <c r="AG139" i="96"/>
  <c r="AF139" i="96"/>
  <c r="AE139" i="96"/>
  <c r="AB139" i="96"/>
  <c r="AC139" i="96" s="1"/>
  <c r="Z139" i="96"/>
  <c r="W139" i="96"/>
  <c r="X139" i="96" s="1"/>
  <c r="Q139" i="96"/>
  <c r="N139" i="96"/>
  <c r="U139" i="96" s="1"/>
  <c r="AF138" i="96"/>
  <c r="AG138" i="96" s="1"/>
  <c r="AE138" i="96"/>
  <c r="AC138" i="96"/>
  <c r="AB138" i="96"/>
  <c r="Z138" i="96"/>
  <c r="W138" i="96"/>
  <c r="X138" i="96" s="1"/>
  <c r="U138" i="96"/>
  <c r="R138" i="96"/>
  <c r="Q138" i="96"/>
  <c r="N138" i="96"/>
  <c r="AG137" i="96"/>
  <c r="AF137" i="96"/>
  <c r="AE137" i="96"/>
  <c r="AB137" i="96"/>
  <c r="AC137" i="96" s="1"/>
  <c r="Z137" i="96"/>
  <c r="W137" i="96"/>
  <c r="X137" i="96" s="1"/>
  <c r="R137" i="96"/>
  <c r="Q137" i="96"/>
  <c r="N137" i="96"/>
  <c r="U137" i="96" s="1"/>
  <c r="AF136" i="96"/>
  <c r="AG136" i="96" s="1"/>
  <c r="AE136" i="96"/>
  <c r="AC136" i="96"/>
  <c r="AB136" i="96"/>
  <c r="Z136" i="96"/>
  <c r="W136" i="96"/>
  <c r="X136" i="96" s="1"/>
  <c r="U136" i="96"/>
  <c r="Q136" i="96"/>
  <c r="N136" i="96"/>
  <c r="R136" i="96" s="1"/>
  <c r="AG135" i="96"/>
  <c r="AF135" i="96"/>
  <c r="AE135" i="96"/>
  <c r="AB135" i="96"/>
  <c r="AC135" i="96" s="1"/>
  <c r="Z135" i="96"/>
  <c r="W135" i="96"/>
  <c r="X135" i="96" s="1"/>
  <c r="Q135" i="96"/>
  <c r="N135" i="96"/>
  <c r="U135" i="96" s="1"/>
  <c r="AF134" i="96"/>
  <c r="AG134" i="96" s="1"/>
  <c r="AE134" i="96"/>
  <c r="AC134" i="96"/>
  <c r="AB134" i="96"/>
  <c r="Z134" i="96"/>
  <c r="W134" i="96"/>
  <c r="X134" i="96" s="1"/>
  <c r="U134" i="96"/>
  <c r="R134" i="96"/>
  <c r="Q134" i="96"/>
  <c r="N134" i="96"/>
  <c r="AG133" i="96"/>
  <c r="AF133" i="96"/>
  <c r="AE133" i="96"/>
  <c r="AB133" i="96"/>
  <c r="AC133" i="96" s="1"/>
  <c r="Z133" i="96"/>
  <c r="W133" i="96"/>
  <c r="X133" i="96" s="1"/>
  <c r="R133" i="96"/>
  <c r="Q133" i="96"/>
  <c r="N133" i="96"/>
  <c r="U133" i="96" s="1"/>
  <c r="AF132" i="96"/>
  <c r="AG132" i="96" s="1"/>
  <c r="AE132" i="96"/>
  <c r="AC132" i="96"/>
  <c r="AB132" i="96"/>
  <c r="Z132" i="96"/>
  <c r="W132" i="96"/>
  <c r="X132" i="96" s="1"/>
  <c r="U132" i="96"/>
  <c r="Q132" i="96"/>
  <c r="N132" i="96"/>
  <c r="R132" i="96" s="1"/>
  <c r="AG131" i="96"/>
  <c r="AF131" i="96"/>
  <c r="AE131" i="96"/>
  <c r="AB131" i="96"/>
  <c r="AC131" i="96" s="1"/>
  <c r="Z131" i="96"/>
  <c r="W131" i="96"/>
  <c r="X131" i="96" s="1"/>
  <c r="Q131" i="96"/>
  <c r="N131" i="96"/>
  <c r="AF130" i="96"/>
  <c r="AG130" i="96" s="1"/>
  <c r="AE130" i="96"/>
  <c r="AC130" i="96"/>
  <c r="AB130" i="96"/>
  <c r="Z130" i="96"/>
  <c r="W130" i="96"/>
  <c r="X130" i="96" s="1"/>
  <c r="U130" i="96"/>
  <c r="R130" i="96"/>
  <c r="Q130" i="96"/>
  <c r="N130" i="96"/>
  <c r="AG129" i="96"/>
  <c r="AF129" i="96"/>
  <c r="AE129" i="96"/>
  <c r="AB129" i="96"/>
  <c r="AC129" i="96" s="1"/>
  <c r="Z129" i="96"/>
  <c r="W129" i="96"/>
  <c r="X129" i="96" s="1"/>
  <c r="R129" i="96"/>
  <c r="Q129" i="96"/>
  <c r="N129" i="96"/>
  <c r="U129" i="96" s="1"/>
  <c r="AF128" i="96"/>
  <c r="AG128" i="96" s="1"/>
  <c r="AE128" i="96"/>
  <c r="AC128" i="96"/>
  <c r="AB128" i="96"/>
  <c r="Z128" i="96"/>
  <c r="W128" i="96"/>
  <c r="X128" i="96" s="1"/>
  <c r="U128" i="96"/>
  <c r="Q128" i="96"/>
  <c r="N128" i="96"/>
  <c r="R128" i="96" s="1"/>
  <c r="AG127" i="96"/>
  <c r="AF127" i="96"/>
  <c r="AE127" i="96"/>
  <c r="AB127" i="96"/>
  <c r="AC127" i="96" s="1"/>
  <c r="W127" i="96"/>
  <c r="X127" i="96" s="1"/>
  <c r="Q127" i="96"/>
  <c r="Z127" i="96" s="1"/>
  <c r="N127" i="96"/>
  <c r="AF126" i="96"/>
  <c r="AG126" i="96" s="1"/>
  <c r="AE126" i="96"/>
  <c r="AC126" i="96"/>
  <c r="AB126" i="96"/>
  <c r="Z126" i="96"/>
  <c r="W126" i="96"/>
  <c r="X126" i="96" s="1"/>
  <c r="Q126" i="96"/>
  <c r="N126" i="96"/>
  <c r="AF125" i="96"/>
  <c r="AG125" i="96" s="1"/>
  <c r="AE125" i="96"/>
  <c r="AC125" i="96"/>
  <c r="AB125" i="96"/>
  <c r="Z125" i="96"/>
  <c r="W125" i="96"/>
  <c r="X125" i="96" s="1"/>
  <c r="Q125" i="96"/>
  <c r="N125" i="96"/>
  <c r="AF124" i="96"/>
  <c r="AG124" i="96" s="1"/>
  <c r="AE124" i="96"/>
  <c r="AC124" i="96"/>
  <c r="AB124" i="96"/>
  <c r="Z124" i="96"/>
  <c r="W124" i="96"/>
  <c r="X124" i="96" s="1"/>
  <c r="Q124" i="96"/>
  <c r="N124" i="96"/>
  <c r="AF123" i="96"/>
  <c r="AG123" i="96" s="1"/>
  <c r="AE123" i="96"/>
  <c r="AC123" i="96"/>
  <c r="AB123" i="96"/>
  <c r="Z123" i="96"/>
  <c r="W123" i="96"/>
  <c r="X123" i="96" s="1"/>
  <c r="Q123" i="96"/>
  <c r="N123" i="96"/>
  <c r="AF122" i="96"/>
  <c r="AG122" i="96" s="1"/>
  <c r="AE122" i="96"/>
  <c r="AC122" i="96"/>
  <c r="AB122" i="96"/>
  <c r="Z122" i="96"/>
  <c r="W122" i="96"/>
  <c r="X122" i="96" s="1"/>
  <c r="Q122" i="96"/>
  <c r="N122" i="96"/>
  <c r="AF121" i="96"/>
  <c r="AG121" i="96" s="1"/>
  <c r="AE121" i="96"/>
  <c r="AC121" i="96"/>
  <c r="AB121" i="96"/>
  <c r="Z121" i="96"/>
  <c r="W121" i="96"/>
  <c r="X121" i="96" s="1"/>
  <c r="Q121" i="96"/>
  <c r="N121" i="96"/>
  <c r="AF120" i="96"/>
  <c r="AG120" i="96" s="1"/>
  <c r="AE120" i="96"/>
  <c r="AC120" i="96"/>
  <c r="AB120" i="96"/>
  <c r="Z120" i="96"/>
  <c r="W120" i="96"/>
  <c r="X120" i="96" s="1"/>
  <c r="Q120" i="96"/>
  <c r="N120" i="96"/>
  <c r="AF119" i="96"/>
  <c r="AG119" i="96" s="1"/>
  <c r="AE119" i="96"/>
  <c r="AC119" i="96"/>
  <c r="AB119" i="96"/>
  <c r="Z119" i="96"/>
  <c r="W119" i="96"/>
  <c r="X119" i="96" s="1"/>
  <c r="Q119" i="96"/>
  <c r="N119" i="96"/>
  <c r="AF118" i="96"/>
  <c r="AG118" i="96" s="1"/>
  <c r="AE118" i="96"/>
  <c r="AC118" i="96"/>
  <c r="AB118" i="96"/>
  <c r="Z118" i="96"/>
  <c r="W118" i="96"/>
  <c r="X118" i="96" s="1"/>
  <c r="Q118" i="96"/>
  <c r="N118" i="96"/>
  <c r="AF117" i="96"/>
  <c r="AG117" i="96" s="1"/>
  <c r="AE117" i="96"/>
  <c r="AC117" i="96"/>
  <c r="AB117" i="96"/>
  <c r="Z117" i="96"/>
  <c r="W117" i="96"/>
  <c r="X117" i="96" s="1"/>
  <c r="R117" i="96"/>
  <c r="Q117" i="96"/>
  <c r="N117" i="96"/>
  <c r="U117" i="96" s="1"/>
  <c r="AF116" i="96"/>
  <c r="AG116" i="96" s="1"/>
  <c r="AE116" i="96"/>
  <c r="AC116" i="96"/>
  <c r="AB116" i="96"/>
  <c r="Z116" i="96"/>
  <c r="W116" i="96"/>
  <c r="X116" i="96" s="1"/>
  <c r="R116" i="96"/>
  <c r="Q116" i="96"/>
  <c r="N116" i="96"/>
  <c r="U116" i="96" s="1"/>
  <c r="AF115" i="96"/>
  <c r="AG115" i="96" s="1"/>
  <c r="AE115" i="96"/>
  <c r="AC115" i="96"/>
  <c r="AB115" i="96"/>
  <c r="Z115" i="96"/>
  <c r="W115" i="96"/>
  <c r="X115" i="96" s="1"/>
  <c r="Q115" i="96"/>
  <c r="N115" i="96"/>
  <c r="U115" i="96" s="1"/>
  <c r="AF114" i="96"/>
  <c r="AG114" i="96" s="1"/>
  <c r="AE114" i="96"/>
  <c r="AC114" i="96"/>
  <c r="AB114" i="96"/>
  <c r="Z114" i="96"/>
  <c r="W114" i="96"/>
  <c r="X114" i="96" s="1"/>
  <c r="Q114" i="96"/>
  <c r="N114" i="96"/>
  <c r="U114" i="96" s="1"/>
  <c r="AF113" i="96"/>
  <c r="AG113" i="96" s="1"/>
  <c r="AE113" i="96"/>
  <c r="AC113" i="96"/>
  <c r="AB113" i="96"/>
  <c r="Z113" i="96"/>
  <c r="W113" i="96"/>
  <c r="X113" i="96" s="1"/>
  <c r="R113" i="96"/>
  <c r="Q113" i="96"/>
  <c r="N113" i="96"/>
  <c r="U113" i="96" s="1"/>
  <c r="AF112" i="96"/>
  <c r="AG112" i="96" s="1"/>
  <c r="AE112" i="96"/>
  <c r="AC112" i="96"/>
  <c r="AB112" i="96"/>
  <c r="Z112" i="96"/>
  <c r="W112" i="96"/>
  <c r="X112" i="96" s="1"/>
  <c r="R112" i="96"/>
  <c r="Q112" i="96"/>
  <c r="N112" i="96"/>
  <c r="U112" i="96" s="1"/>
  <c r="AF111" i="96"/>
  <c r="AG111" i="96" s="1"/>
  <c r="AE111" i="96"/>
  <c r="AC111" i="96"/>
  <c r="AB111" i="96"/>
  <c r="Z111" i="96"/>
  <c r="W111" i="96"/>
  <c r="X111" i="96" s="1"/>
  <c r="Q111" i="96"/>
  <c r="N111" i="96"/>
  <c r="U111" i="96" s="1"/>
  <c r="AF110" i="96"/>
  <c r="AG110" i="96" s="1"/>
  <c r="AE110" i="96"/>
  <c r="AC110" i="96"/>
  <c r="AB110" i="96"/>
  <c r="Z110" i="96"/>
  <c r="W110" i="96"/>
  <c r="X110" i="96" s="1"/>
  <c r="Q110" i="96"/>
  <c r="N110" i="96"/>
  <c r="U110" i="96" s="1"/>
  <c r="AF109" i="96"/>
  <c r="AG109" i="96" s="1"/>
  <c r="AE109" i="96"/>
  <c r="AC109" i="96"/>
  <c r="AB109" i="96"/>
  <c r="Z109" i="96"/>
  <c r="W109" i="96"/>
  <c r="X109" i="96" s="1"/>
  <c r="R109" i="96"/>
  <c r="Q109" i="96"/>
  <c r="N109" i="96"/>
  <c r="U109" i="96" s="1"/>
  <c r="AF108" i="96"/>
  <c r="AG108" i="96" s="1"/>
  <c r="AE108" i="96"/>
  <c r="AC108" i="96"/>
  <c r="AB108" i="96"/>
  <c r="Z108" i="96"/>
  <c r="W108" i="96"/>
  <c r="X108" i="96" s="1"/>
  <c r="R108" i="96"/>
  <c r="Q108" i="96"/>
  <c r="N108" i="96"/>
  <c r="U108" i="96" s="1"/>
  <c r="AF107" i="96"/>
  <c r="AG107" i="96" s="1"/>
  <c r="AE107" i="96"/>
  <c r="AC107" i="96"/>
  <c r="AB107" i="96"/>
  <c r="Z107" i="96"/>
  <c r="W107" i="96"/>
  <c r="X107" i="96" s="1"/>
  <c r="Q107" i="96"/>
  <c r="N107" i="96"/>
  <c r="U107" i="96" s="1"/>
  <c r="AF106" i="96"/>
  <c r="AG106" i="96" s="1"/>
  <c r="AE106" i="96"/>
  <c r="AC106" i="96"/>
  <c r="AB106" i="96"/>
  <c r="Z106" i="96"/>
  <c r="W106" i="96"/>
  <c r="X106" i="96" s="1"/>
  <c r="Q106" i="96"/>
  <c r="N106" i="96"/>
  <c r="U106" i="96" s="1"/>
  <c r="AF105" i="96"/>
  <c r="AG105" i="96" s="1"/>
  <c r="AE105" i="96"/>
  <c r="AC105" i="96"/>
  <c r="AB105" i="96"/>
  <c r="Z105" i="96"/>
  <c r="W105" i="96"/>
  <c r="X105" i="96" s="1"/>
  <c r="R105" i="96"/>
  <c r="Q105" i="96"/>
  <c r="N105" i="96"/>
  <c r="U105" i="96" s="1"/>
  <c r="AF104" i="96"/>
  <c r="AG104" i="96" s="1"/>
  <c r="AE104" i="96"/>
  <c r="AC104" i="96"/>
  <c r="AB104" i="96"/>
  <c r="Z104" i="96"/>
  <c r="W104" i="96"/>
  <c r="X104" i="96" s="1"/>
  <c r="R104" i="96"/>
  <c r="Q104" i="96"/>
  <c r="N104" i="96"/>
  <c r="U104" i="96" s="1"/>
  <c r="AF103" i="96"/>
  <c r="AG103" i="96" s="1"/>
  <c r="AE103" i="96"/>
  <c r="AC103" i="96"/>
  <c r="AB103" i="96"/>
  <c r="Z103" i="96"/>
  <c r="W103" i="96"/>
  <c r="X103" i="96" s="1"/>
  <c r="Q103" i="96"/>
  <c r="N103" i="96"/>
  <c r="U103" i="96" s="1"/>
  <c r="AF102" i="96"/>
  <c r="AG102" i="96" s="1"/>
  <c r="AE102" i="96"/>
  <c r="AC102" i="96"/>
  <c r="AB102" i="96"/>
  <c r="Z102" i="96"/>
  <c r="W102" i="96"/>
  <c r="X102" i="96" s="1"/>
  <c r="Q102" i="96"/>
  <c r="N102" i="96"/>
  <c r="U102" i="96" s="1"/>
  <c r="AF101" i="96"/>
  <c r="AG101" i="96" s="1"/>
  <c r="AE101" i="96"/>
  <c r="AC101" i="96"/>
  <c r="AB101" i="96"/>
  <c r="Z101" i="96"/>
  <c r="W101" i="96"/>
  <c r="X101" i="96" s="1"/>
  <c r="R101" i="96"/>
  <c r="Q101" i="96"/>
  <c r="N101" i="96"/>
  <c r="U101" i="96" s="1"/>
  <c r="AF100" i="96"/>
  <c r="AG100" i="96" s="1"/>
  <c r="AE100" i="96"/>
  <c r="AC100" i="96"/>
  <c r="AB100" i="96"/>
  <c r="Z100" i="96"/>
  <c r="W100" i="96"/>
  <c r="X100" i="96" s="1"/>
  <c r="R100" i="96"/>
  <c r="Q100" i="96"/>
  <c r="N100" i="96"/>
  <c r="U100" i="96" s="1"/>
  <c r="AF99" i="96"/>
  <c r="AG99" i="96" s="1"/>
  <c r="AE99" i="96"/>
  <c r="AC99" i="96"/>
  <c r="AB99" i="96"/>
  <c r="Z99" i="96"/>
  <c r="W99" i="96"/>
  <c r="X99" i="96" s="1"/>
  <c r="Q99" i="96"/>
  <c r="N99" i="96"/>
  <c r="U99" i="96" s="1"/>
  <c r="AF98" i="96"/>
  <c r="AG98" i="96" s="1"/>
  <c r="AE98" i="96"/>
  <c r="AC98" i="96"/>
  <c r="AB98" i="96"/>
  <c r="Z98" i="96"/>
  <c r="W98" i="96"/>
  <c r="X98" i="96" s="1"/>
  <c r="Q98" i="96"/>
  <c r="N98" i="96"/>
  <c r="U98" i="96" s="1"/>
  <c r="AF97" i="96"/>
  <c r="AG97" i="96" s="1"/>
  <c r="AE97" i="96"/>
  <c r="AC97" i="96"/>
  <c r="AB97" i="96"/>
  <c r="Z97" i="96"/>
  <c r="W97" i="96"/>
  <c r="X97" i="96" s="1"/>
  <c r="R97" i="96"/>
  <c r="Q97" i="96"/>
  <c r="N97" i="96"/>
  <c r="U97" i="96" s="1"/>
  <c r="AF96" i="96"/>
  <c r="AG96" i="96" s="1"/>
  <c r="AE96" i="96"/>
  <c r="AC96" i="96"/>
  <c r="AB96" i="96"/>
  <c r="Z96" i="96"/>
  <c r="W96" i="96"/>
  <c r="X96" i="96" s="1"/>
  <c r="R96" i="96"/>
  <c r="Q96" i="96"/>
  <c r="N96" i="96"/>
  <c r="U96" i="96" s="1"/>
  <c r="AF95" i="96"/>
  <c r="AG95" i="96" s="1"/>
  <c r="AE95" i="96"/>
  <c r="AC95" i="96"/>
  <c r="AB95" i="96"/>
  <c r="Z95" i="96"/>
  <c r="W95" i="96"/>
  <c r="X95" i="96" s="1"/>
  <c r="Q95" i="96"/>
  <c r="N95" i="96"/>
  <c r="U95" i="96" s="1"/>
  <c r="AF94" i="96"/>
  <c r="AG94" i="96" s="1"/>
  <c r="AE94" i="96"/>
  <c r="AC94" i="96"/>
  <c r="AB94" i="96"/>
  <c r="Z94" i="96"/>
  <c r="W94" i="96"/>
  <c r="X94" i="96" s="1"/>
  <c r="Q94" i="96"/>
  <c r="N94" i="96"/>
  <c r="U94" i="96" s="1"/>
  <c r="AF93" i="96"/>
  <c r="AG93" i="96" s="1"/>
  <c r="AE93" i="96"/>
  <c r="AC93" i="96"/>
  <c r="AB93" i="96"/>
  <c r="Z93" i="96"/>
  <c r="W93" i="96"/>
  <c r="X93" i="96" s="1"/>
  <c r="R93" i="96"/>
  <c r="Q93" i="96"/>
  <c r="N93" i="96"/>
  <c r="U93" i="96" s="1"/>
  <c r="AF92" i="96"/>
  <c r="AG92" i="96" s="1"/>
  <c r="AE92" i="96"/>
  <c r="AC92" i="96"/>
  <c r="AB92" i="96"/>
  <c r="Z92" i="96"/>
  <c r="W92" i="96"/>
  <c r="X92" i="96" s="1"/>
  <c r="R92" i="96"/>
  <c r="Q92" i="96"/>
  <c r="N92" i="96"/>
  <c r="U92" i="96" s="1"/>
  <c r="AF91" i="96"/>
  <c r="AG91" i="96" s="1"/>
  <c r="AE91" i="96"/>
  <c r="AC91" i="96"/>
  <c r="AB91" i="96"/>
  <c r="Z91" i="96"/>
  <c r="W91" i="96"/>
  <c r="X91" i="96" s="1"/>
  <c r="Q91" i="96"/>
  <c r="N91" i="96"/>
  <c r="U91" i="96" s="1"/>
  <c r="AF90" i="96"/>
  <c r="AG90" i="96" s="1"/>
  <c r="AE90" i="96"/>
  <c r="AC90" i="96"/>
  <c r="AB90" i="96"/>
  <c r="Z90" i="96"/>
  <c r="W90" i="96"/>
  <c r="X90" i="96" s="1"/>
  <c r="Q90" i="96"/>
  <c r="N90" i="96"/>
  <c r="U90" i="96" s="1"/>
  <c r="AF89" i="96"/>
  <c r="AG89" i="96" s="1"/>
  <c r="AE89" i="96"/>
  <c r="AC89" i="96"/>
  <c r="AB89" i="96"/>
  <c r="Z89" i="96"/>
  <c r="W89" i="96"/>
  <c r="X89" i="96" s="1"/>
  <c r="R89" i="96"/>
  <c r="Q89" i="96"/>
  <c r="N89" i="96"/>
  <c r="U89" i="96" s="1"/>
  <c r="AF88" i="96"/>
  <c r="AG88" i="96" s="1"/>
  <c r="AE88" i="96"/>
  <c r="AC88" i="96"/>
  <c r="AB88" i="96"/>
  <c r="Z88" i="96"/>
  <c r="W88" i="96"/>
  <c r="X88" i="96" s="1"/>
  <c r="R88" i="96"/>
  <c r="Q88" i="96"/>
  <c r="N88" i="96"/>
  <c r="U88" i="96" s="1"/>
  <c r="AF87" i="96"/>
  <c r="AG87" i="96" s="1"/>
  <c r="AE87" i="96"/>
  <c r="AC87" i="96"/>
  <c r="AB87" i="96"/>
  <c r="Z87" i="96"/>
  <c r="W87" i="96"/>
  <c r="X87" i="96" s="1"/>
  <c r="Q87" i="96"/>
  <c r="N87" i="96"/>
  <c r="U87" i="96" s="1"/>
  <c r="AF86" i="96"/>
  <c r="AG86" i="96" s="1"/>
  <c r="AE86" i="96"/>
  <c r="AC86" i="96"/>
  <c r="AB86" i="96"/>
  <c r="Z86" i="96"/>
  <c r="W86" i="96"/>
  <c r="X86" i="96" s="1"/>
  <c r="Q86" i="96"/>
  <c r="N86" i="96"/>
  <c r="U86" i="96" s="1"/>
  <c r="AF85" i="96"/>
  <c r="AG85" i="96" s="1"/>
  <c r="AE85" i="96"/>
  <c r="AC85" i="96"/>
  <c r="AB85" i="96"/>
  <c r="Z85" i="96"/>
  <c r="W85" i="96"/>
  <c r="X85" i="96" s="1"/>
  <c r="R85" i="96"/>
  <c r="Q85" i="96"/>
  <c r="N85" i="96"/>
  <c r="U85" i="96" s="1"/>
  <c r="AF84" i="96"/>
  <c r="AG84" i="96" s="1"/>
  <c r="AE84" i="96"/>
  <c r="AC84" i="96"/>
  <c r="AB84" i="96"/>
  <c r="Z84" i="96"/>
  <c r="W84" i="96"/>
  <c r="X84" i="96" s="1"/>
  <c r="R84" i="96"/>
  <c r="Q84" i="96"/>
  <c r="N84" i="96"/>
  <c r="U84" i="96" s="1"/>
  <c r="AF83" i="96"/>
  <c r="AG83" i="96" s="1"/>
  <c r="AE83" i="96"/>
  <c r="AC83" i="96"/>
  <c r="AB83" i="96"/>
  <c r="Z83" i="96"/>
  <c r="W83" i="96"/>
  <c r="X83" i="96" s="1"/>
  <c r="Q83" i="96"/>
  <c r="N83" i="96"/>
  <c r="U83" i="96" s="1"/>
  <c r="AF82" i="96"/>
  <c r="AG82" i="96" s="1"/>
  <c r="AE82" i="96"/>
  <c r="AC82" i="96"/>
  <c r="AB82" i="96"/>
  <c r="Z82" i="96"/>
  <c r="W82" i="96"/>
  <c r="X82" i="96" s="1"/>
  <c r="Q82" i="96"/>
  <c r="N82" i="96"/>
  <c r="U82" i="96" s="1"/>
  <c r="AF81" i="96"/>
  <c r="AG81" i="96" s="1"/>
  <c r="AE81" i="96"/>
  <c r="AC81" i="96"/>
  <c r="AB81" i="96"/>
  <c r="Z81" i="96"/>
  <c r="W81" i="96"/>
  <c r="X81" i="96" s="1"/>
  <c r="R81" i="96"/>
  <c r="Q81" i="96"/>
  <c r="N81" i="96"/>
  <c r="U81" i="96" s="1"/>
  <c r="AF80" i="96"/>
  <c r="AG80" i="96" s="1"/>
  <c r="AE80" i="96"/>
  <c r="AC80" i="96"/>
  <c r="AB80" i="96"/>
  <c r="Z80" i="96"/>
  <c r="W80" i="96"/>
  <c r="X80" i="96" s="1"/>
  <c r="R80" i="96"/>
  <c r="Q80" i="96"/>
  <c r="N80" i="96"/>
  <c r="U80" i="96" s="1"/>
  <c r="AF79" i="96"/>
  <c r="AG79" i="96" s="1"/>
  <c r="AE79" i="96"/>
  <c r="AC79" i="96"/>
  <c r="AB79" i="96"/>
  <c r="Z79" i="96"/>
  <c r="W79" i="96"/>
  <c r="X79" i="96" s="1"/>
  <c r="Q79" i="96"/>
  <c r="N79" i="96"/>
  <c r="U79" i="96" s="1"/>
  <c r="AF78" i="96"/>
  <c r="AG78" i="96" s="1"/>
  <c r="AE78" i="96"/>
  <c r="AC78" i="96"/>
  <c r="AB78" i="96"/>
  <c r="Z78" i="96"/>
  <c r="W78" i="96"/>
  <c r="X78" i="96" s="1"/>
  <c r="Q78" i="96"/>
  <c r="N78" i="96"/>
  <c r="U78" i="96" s="1"/>
  <c r="AF77" i="96"/>
  <c r="AG77" i="96" s="1"/>
  <c r="AE77" i="96"/>
  <c r="AC77" i="96"/>
  <c r="AB77" i="96"/>
  <c r="Z77" i="96"/>
  <c r="W77" i="96"/>
  <c r="X77" i="96" s="1"/>
  <c r="R77" i="96"/>
  <c r="Q77" i="96"/>
  <c r="N77" i="96"/>
  <c r="U77" i="96" s="1"/>
  <c r="AF76" i="96"/>
  <c r="AG76" i="96" s="1"/>
  <c r="AE76" i="96"/>
  <c r="AC76" i="96"/>
  <c r="AB76" i="96"/>
  <c r="Z76" i="96"/>
  <c r="W76" i="96"/>
  <c r="X76" i="96" s="1"/>
  <c r="R76" i="96"/>
  <c r="Q76" i="96"/>
  <c r="N76" i="96"/>
  <c r="U76" i="96" s="1"/>
  <c r="AF75" i="96"/>
  <c r="AG75" i="96" s="1"/>
  <c r="AE75" i="96"/>
  <c r="AC75" i="96"/>
  <c r="AB75" i="96"/>
  <c r="Z75" i="96"/>
  <c r="W75" i="96"/>
  <c r="X75" i="96" s="1"/>
  <c r="Q75" i="96"/>
  <c r="N75" i="96"/>
  <c r="U75" i="96" s="1"/>
  <c r="AF74" i="96"/>
  <c r="AG74" i="96" s="1"/>
  <c r="AE74" i="96"/>
  <c r="AC74" i="96"/>
  <c r="AB74" i="96"/>
  <c r="Z74" i="96"/>
  <c r="W74" i="96"/>
  <c r="X74" i="96" s="1"/>
  <c r="Q74" i="96"/>
  <c r="N74" i="96"/>
  <c r="U74" i="96" s="1"/>
  <c r="AF73" i="96"/>
  <c r="AG73" i="96" s="1"/>
  <c r="AE73" i="96"/>
  <c r="AC73" i="96"/>
  <c r="AB73" i="96"/>
  <c r="Z73" i="96"/>
  <c r="W73" i="96"/>
  <c r="X73" i="96" s="1"/>
  <c r="R73" i="96"/>
  <c r="Q73" i="96"/>
  <c r="N73" i="96"/>
  <c r="U73" i="96" s="1"/>
  <c r="AF72" i="96"/>
  <c r="AG72" i="96" s="1"/>
  <c r="AE72" i="96"/>
  <c r="AC72" i="96"/>
  <c r="AB72" i="96"/>
  <c r="Z72" i="96"/>
  <c r="W72" i="96"/>
  <c r="X72" i="96" s="1"/>
  <c r="R72" i="96"/>
  <c r="Q72" i="96"/>
  <c r="N72" i="96"/>
  <c r="U72" i="96" s="1"/>
  <c r="AF71" i="96"/>
  <c r="AG71" i="96" s="1"/>
  <c r="AE71" i="96"/>
  <c r="AC71" i="96"/>
  <c r="AB71" i="96"/>
  <c r="Z71" i="96"/>
  <c r="W71" i="96"/>
  <c r="X71" i="96" s="1"/>
  <c r="Q71" i="96"/>
  <c r="N71" i="96"/>
  <c r="U71" i="96" s="1"/>
  <c r="AF70" i="96"/>
  <c r="AG70" i="96" s="1"/>
  <c r="AE70" i="96"/>
  <c r="AC70" i="96"/>
  <c r="AB70" i="96"/>
  <c r="Z70" i="96"/>
  <c r="W70" i="96"/>
  <c r="X70" i="96" s="1"/>
  <c r="Q70" i="96"/>
  <c r="N70" i="96"/>
  <c r="U70" i="96" s="1"/>
  <c r="AF69" i="96"/>
  <c r="AG69" i="96" s="1"/>
  <c r="AE69" i="96"/>
  <c r="AC69" i="96"/>
  <c r="AB69" i="96"/>
  <c r="Z69" i="96"/>
  <c r="W69" i="96"/>
  <c r="X69" i="96" s="1"/>
  <c r="R69" i="96"/>
  <c r="Q69" i="96"/>
  <c r="N69" i="96"/>
  <c r="U69" i="96" s="1"/>
  <c r="AF68" i="96"/>
  <c r="AG68" i="96" s="1"/>
  <c r="AE68" i="96"/>
  <c r="AC68" i="96"/>
  <c r="AB68" i="96"/>
  <c r="Z68" i="96"/>
  <c r="W68" i="96"/>
  <c r="X68" i="96" s="1"/>
  <c r="R68" i="96"/>
  <c r="Q68" i="96"/>
  <c r="N68" i="96"/>
  <c r="U68" i="96" s="1"/>
  <c r="AF67" i="96"/>
  <c r="AG67" i="96" s="1"/>
  <c r="AE67" i="96"/>
  <c r="AC67" i="96"/>
  <c r="AB67" i="96"/>
  <c r="Z67" i="96"/>
  <c r="W67" i="96"/>
  <c r="X67" i="96" s="1"/>
  <c r="Q67" i="96"/>
  <c r="N67" i="96"/>
  <c r="U67" i="96" s="1"/>
  <c r="AF66" i="96"/>
  <c r="AG66" i="96" s="1"/>
  <c r="AE66" i="96"/>
  <c r="AC66" i="96"/>
  <c r="AB66" i="96"/>
  <c r="Z66" i="96"/>
  <c r="W66" i="96"/>
  <c r="X66" i="96" s="1"/>
  <c r="Q66" i="96"/>
  <c r="N66" i="96"/>
  <c r="U66" i="96" s="1"/>
  <c r="AF65" i="96"/>
  <c r="AG65" i="96" s="1"/>
  <c r="AE65" i="96"/>
  <c r="AC65" i="96"/>
  <c r="AB65" i="96"/>
  <c r="Z65" i="96"/>
  <c r="W65" i="96"/>
  <c r="X65" i="96" s="1"/>
  <c r="R65" i="96"/>
  <c r="Q65" i="96"/>
  <c r="N65" i="96"/>
  <c r="U65" i="96" s="1"/>
  <c r="AF64" i="96"/>
  <c r="AG64" i="96" s="1"/>
  <c r="AE64" i="96"/>
  <c r="AB64" i="96"/>
  <c r="AC64" i="96" s="1"/>
  <c r="Z64" i="96"/>
  <c r="W64" i="96"/>
  <c r="X64" i="96" s="1"/>
  <c r="Q64" i="96"/>
  <c r="N64" i="96"/>
  <c r="U64" i="96" s="1"/>
  <c r="AF63" i="96"/>
  <c r="AG63" i="96" s="1"/>
  <c r="AE63" i="96"/>
  <c r="AC63" i="96"/>
  <c r="AB63" i="96"/>
  <c r="Z63" i="96"/>
  <c r="W63" i="96"/>
  <c r="X63" i="96" s="1"/>
  <c r="U63" i="96"/>
  <c r="Q63" i="96"/>
  <c r="N63" i="96"/>
  <c r="R63" i="96" s="1"/>
  <c r="AG62" i="96"/>
  <c r="AF62" i="96"/>
  <c r="AE62" i="96"/>
  <c r="AB62" i="96"/>
  <c r="AC62" i="96" s="1"/>
  <c r="Z62" i="96"/>
  <c r="W62" i="96"/>
  <c r="X62" i="96" s="1"/>
  <c r="U62" i="96"/>
  <c r="R62" i="96"/>
  <c r="Q62" i="96"/>
  <c r="N62" i="96"/>
  <c r="AF61" i="96"/>
  <c r="AG61" i="96" s="1"/>
  <c r="AE61" i="96"/>
  <c r="AB61" i="96"/>
  <c r="AC61" i="96" s="1"/>
  <c r="Z61" i="96"/>
  <c r="W61" i="96"/>
  <c r="X61" i="96" s="1"/>
  <c r="U61" i="96"/>
  <c r="R61" i="96"/>
  <c r="Q61" i="96"/>
  <c r="N61" i="96"/>
  <c r="AF60" i="96"/>
  <c r="AG60" i="96" s="1"/>
  <c r="AE60" i="96"/>
  <c r="AB60" i="96"/>
  <c r="AC60" i="96" s="1"/>
  <c r="Z60" i="96"/>
  <c r="W60" i="96"/>
  <c r="X60" i="96" s="1"/>
  <c r="Q60" i="96"/>
  <c r="N60" i="96"/>
  <c r="U60" i="96" s="1"/>
  <c r="AF59" i="96"/>
  <c r="AG59" i="96" s="1"/>
  <c r="AE59" i="96"/>
  <c r="AC59" i="96"/>
  <c r="AB59" i="96"/>
  <c r="Z59" i="96"/>
  <c r="W59" i="96"/>
  <c r="X59" i="96" s="1"/>
  <c r="U59" i="96"/>
  <c r="Q59" i="96"/>
  <c r="N59" i="96"/>
  <c r="R59" i="96" s="1"/>
  <c r="AG58" i="96"/>
  <c r="AF58" i="96"/>
  <c r="AE58" i="96"/>
  <c r="AB58" i="96"/>
  <c r="AC58" i="96" s="1"/>
  <c r="Z58" i="96"/>
  <c r="W58" i="96"/>
  <c r="X58" i="96" s="1"/>
  <c r="U58" i="96"/>
  <c r="R58" i="96"/>
  <c r="Q58" i="96"/>
  <c r="N58" i="96"/>
  <c r="AF57" i="96"/>
  <c r="AG57" i="96" s="1"/>
  <c r="AE57" i="96"/>
  <c r="AB57" i="96"/>
  <c r="AC57" i="96" s="1"/>
  <c r="Z57" i="96"/>
  <c r="W57" i="96"/>
  <c r="X57" i="96" s="1"/>
  <c r="U57" i="96"/>
  <c r="R57" i="96"/>
  <c r="Q57" i="96"/>
  <c r="N57" i="96"/>
  <c r="AF56" i="96"/>
  <c r="AG56" i="96" s="1"/>
  <c r="AE56" i="96"/>
  <c r="AB56" i="96"/>
  <c r="AC56" i="96" s="1"/>
  <c r="Z56" i="96"/>
  <c r="W56" i="96"/>
  <c r="X56" i="96" s="1"/>
  <c r="Q56" i="96"/>
  <c r="N56" i="96"/>
  <c r="U56" i="96" s="1"/>
  <c r="AF55" i="96"/>
  <c r="AG55" i="96" s="1"/>
  <c r="AE55" i="96"/>
  <c r="AC55" i="96"/>
  <c r="AB55" i="96"/>
  <c r="Z55" i="96"/>
  <c r="W55" i="96"/>
  <c r="X55" i="96" s="1"/>
  <c r="U55" i="96"/>
  <c r="Q55" i="96"/>
  <c r="N55" i="96"/>
  <c r="R55" i="96" s="1"/>
  <c r="AG54" i="96"/>
  <c r="AF54" i="96"/>
  <c r="AE54" i="96"/>
  <c r="AB54" i="96"/>
  <c r="AC54" i="96" s="1"/>
  <c r="Z54" i="96"/>
  <c r="W54" i="96"/>
  <c r="X54" i="96" s="1"/>
  <c r="U54" i="96"/>
  <c r="R54" i="96"/>
  <c r="Q54" i="96"/>
  <c r="N54" i="96"/>
  <c r="AF53" i="96"/>
  <c r="AG53" i="96" s="1"/>
  <c r="AE53" i="96"/>
  <c r="AB53" i="96"/>
  <c r="AC53" i="96" s="1"/>
  <c r="Z53" i="96"/>
  <c r="W53" i="96"/>
  <c r="X53" i="96" s="1"/>
  <c r="U53" i="96"/>
  <c r="R53" i="96"/>
  <c r="Q53" i="96"/>
  <c r="N53" i="96"/>
  <c r="AF52" i="96"/>
  <c r="AG52" i="96" s="1"/>
  <c r="AE52" i="96"/>
  <c r="AB52" i="96"/>
  <c r="AC52" i="96" s="1"/>
  <c r="Z52" i="96"/>
  <c r="W52" i="96"/>
  <c r="X52" i="96" s="1"/>
  <c r="Q52" i="96"/>
  <c r="N52" i="96"/>
  <c r="U52" i="96" s="1"/>
  <c r="AF51" i="96"/>
  <c r="AG51" i="96" s="1"/>
  <c r="AE51" i="96"/>
  <c r="AC51" i="96"/>
  <c r="AB51" i="96"/>
  <c r="Z51" i="96"/>
  <c r="W51" i="96"/>
  <c r="X51" i="96" s="1"/>
  <c r="U51" i="96"/>
  <c r="Q51" i="96"/>
  <c r="N51" i="96"/>
  <c r="R51" i="96" s="1"/>
  <c r="AG50" i="96"/>
  <c r="AF50" i="96"/>
  <c r="AE50" i="96"/>
  <c r="AB50" i="96"/>
  <c r="AC50" i="96" s="1"/>
  <c r="Z50" i="96"/>
  <c r="W50" i="96"/>
  <c r="X50" i="96" s="1"/>
  <c r="U50" i="96"/>
  <c r="R50" i="96"/>
  <c r="Q50" i="96"/>
  <c r="N50" i="96"/>
  <c r="AF49" i="96"/>
  <c r="AG49" i="96" s="1"/>
  <c r="AE49" i="96"/>
  <c r="AB49" i="96"/>
  <c r="AC49" i="96" s="1"/>
  <c r="Z49" i="96"/>
  <c r="W49" i="96"/>
  <c r="X49" i="96" s="1"/>
  <c r="U49" i="96"/>
  <c r="R49" i="96"/>
  <c r="Q49" i="96"/>
  <c r="N49" i="96"/>
  <c r="AF48" i="96"/>
  <c r="AG48" i="96" s="1"/>
  <c r="AE48" i="96"/>
  <c r="AB48" i="96"/>
  <c r="AC48" i="96" s="1"/>
  <c r="Z48" i="96"/>
  <c r="W48" i="96"/>
  <c r="X48" i="96" s="1"/>
  <c r="Q48" i="96"/>
  <c r="N48" i="96"/>
  <c r="U48" i="96" s="1"/>
  <c r="AF47" i="96"/>
  <c r="AG47" i="96" s="1"/>
  <c r="AE47" i="96"/>
  <c r="AC47" i="96"/>
  <c r="AB47" i="96"/>
  <c r="Z47" i="96"/>
  <c r="W47" i="96"/>
  <c r="X47" i="96" s="1"/>
  <c r="U47" i="96"/>
  <c r="Q47" i="96"/>
  <c r="N47" i="96"/>
  <c r="R47" i="96" s="1"/>
  <c r="AG46" i="96"/>
  <c r="AF46" i="96"/>
  <c r="AE46" i="96"/>
  <c r="AB46" i="96"/>
  <c r="AC46" i="96" s="1"/>
  <c r="Z46" i="96"/>
  <c r="W46" i="96"/>
  <c r="X46" i="96" s="1"/>
  <c r="U46" i="96"/>
  <c r="R46" i="96"/>
  <c r="Q46" i="96"/>
  <c r="N46" i="96"/>
  <c r="AF45" i="96"/>
  <c r="AG45" i="96" s="1"/>
  <c r="AE45" i="96"/>
  <c r="AB45" i="96"/>
  <c r="AC45" i="96" s="1"/>
  <c r="Z45" i="96"/>
  <c r="W45" i="96"/>
  <c r="X45" i="96" s="1"/>
  <c r="U45" i="96"/>
  <c r="R45" i="96"/>
  <c r="Q45" i="96"/>
  <c r="N45" i="96"/>
  <c r="AF44" i="96"/>
  <c r="AG44" i="96" s="1"/>
  <c r="AE44" i="96"/>
  <c r="AB44" i="96"/>
  <c r="AC44" i="96" s="1"/>
  <c r="Z44" i="96"/>
  <c r="W44" i="96"/>
  <c r="X44" i="96" s="1"/>
  <c r="Q44" i="96"/>
  <c r="N44" i="96"/>
  <c r="U44" i="96" s="1"/>
  <c r="AF43" i="96"/>
  <c r="AG43" i="96" s="1"/>
  <c r="AE43" i="96"/>
  <c r="AC43" i="96"/>
  <c r="AB43" i="96"/>
  <c r="Z43" i="96"/>
  <c r="W43" i="96"/>
  <c r="X43" i="96" s="1"/>
  <c r="U43" i="96"/>
  <c r="Q43" i="96"/>
  <c r="N43" i="96"/>
  <c r="R43" i="96" s="1"/>
  <c r="AG42" i="96"/>
  <c r="AF42" i="96"/>
  <c r="AE42" i="96"/>
  <c r="AB42" i="96"/>
  <c r="AC42" i="96" s="1"/>
  <c r="Z42" i="96"/>
  <c r="W42" i="96"/>
  <c r="X42" i="96" s="1"/>
  <c r="U42" i="96"/>
  <c r="R42" i="96"/>
  <c r="Q42" i="96"/>
  <c r="N42" i="96"/>
  <c r="AF41" i="96"/>
  <c r="AG41" i="96" s="1"/>
  <c r="AE41" i="96"/>
  <c r="AB41" i="96"/>
  <c r="AC41" i="96" s="1"/>
  <c r="Z41" i="96"/>
  <c r="W41" i="96"/>
  <c r="X41" i="96" s="1"/>
  <c r="U41" i="96"/>
  <c r="R41" i="96"/>
  <c r="Q41" i="96"/>
  <c r="N41" i="96"/>
  <c r="AF40" i="96"/>
  <c r="AG40" i="96" s="1"/>
  <c r="AE40" i="96"/>
  <c r="AB40" i="96"/>
  <c r="AC40" i="96" s="1"/>
  <c r="Z40" i="96"/>
  <c r="W40" i="96"/>
  <c r="X40" i="96" s="1"/>
  <c r="Q40" i="96"/>
  <c r="N40" i="96"/>
  <c r="U40" i="96" s="1"/>
  <c r="AF39" i="96"/>
  <c r="AG39" i="96" s="1"/>
  <c r="AE39" i="96"/>
  <c r="AC39" i="96"/>
  <c r="AB39" i="96"/>
  <c r="Z39" i="96"/>
  <c r="W39" i="96"/>
  <c r="X39" i="96" s="1"/>
  <c r="U39" i="96"/>
  <c r="Q39" i="96"/>
  <c r="N39" i="96"/>
  <c r="R39" i="96" s="1"/>
  <c r="AG38" i="96"/>
  <c r="AF38" i="96"/>
  <c r="AE38" i="96"/>
  <c r="AB38" i="96"/>
  <c r="AC38" i="96" s="1"/>
  <c r="Z38" i="96"/>
  <c r="W38" i="96"/>
  <c r="X38" i="96" s="1"/>
  <c r="U38" i="96"/>
  <c r="R38" i="96"/>
  <c r="Q38" i="96"/>
  <c r="N38" i="96"/>
  <c r="AF37" i="96"/>
  <c r="AG37" i="96" s="1"/>
  <c r="AE37" i="96"/>
  <c r="AB37" i="96"/>
  <c r="AC37" i="96" s="1"/>
  <c r="Z37" i="96"/>
  <c r="W37" i="96"/>
  <c r="X37" i="96" s="1"/>
  <c r="U37" i="96"/>
  <c r="R37" i="96"/>
  <c r="Q37" i="96"/>
  <c r="N37" i="96"/>
  <c r="AF36" i="96"/>
  <c r="AG36" i="96" s="1"/>
  <c r="AE36" i="96"/>
  <c r="AB36" i="96"/>
  <c r="AC36" i="96" s="1"/>
  <c r="Z36" i="96"/>
  <c r="W36" i="96"/>
  <c r="X36" i="96" s="1"/>
  <c r="Q36" i="96"/>
  <c r="N36" i="96"/>
  <c r="U36" i="96" s="1"/>
  <c r="AF35" i="96"/>
  <c r="AG35" i="96" s="1"/>
  <c r="AE35" i="96"/>
  <c r="AC35" i="96"/>
  <c r="AB35" i="96"/>
  <c r="Z35" i="96"/>
  <c r="W35" i="96"/>
  <c r="X35" i="96" s="1"/>
  <c r="U35" i="96"/>
  <c r="Q35" i="96"/>
  <c r="N35" i="96"/>
  <c r="R35" i="96" s="1"/>
  <c r="AG34" i="96"/>
  <c r="AF34" i="96"/>
  <c r="AE34" i="96"/>
  <c r="AB34" i="96"/>
  <c r="AC34" i="96" s="1"/>
  <c r="Z34" i="96"/>
  <c r="W34" i="96"/>
  <c r="X34" i="96" s="1"/>
  <c r="U34" i="96"/>
  <c r="R34" i="96"/>
  <c r="Q34" i="96"/>
  <c r="N34" i="96"/>
  <c r="AF33" i="96"/>
  <c r="AG33" i="96" s="1"/>
  <c r="AE33" i="96"/>
  <c r="AB33" i="96"/>
  <c r="AC33" i="96" s="1"/>
  <c r="Z33" i="96"/>
  <c r="W33" i="96"/>
  <c r="X33" i="96" s="1"/>
  <c r="U33" i="96"/>
  <c r="R33" i="96"/>
  <c r="Q33" i="96"/>
  <c r="N33" i="96"/>
  <c r="AF32" i="96"/>
  <c r="AG32" i="96" s="1"/>
  <c r="AE32" i="96"/>
  <c r="AB32" i="96"/>
  <c r="AC32" i="96" s="1"/>
  <c r="Z32" i="96"/>
  <c r="W32" i="96"/>
  <c r="X32" i="96" s="1"/>
  <c r="Q32" i="96"/>
  <c r="N32" i="96"/>
  <c r="U32" i="96" s="1"/>
  <c r="AF31" i="96"/>
  <c r="AG31" i="96" s="1"/>
  <c r="AE31" i="96"/>
  <c r="AC31" i="96"/>
  <c r="AB31" i="96"/>
  <c r="Z31" i="96"/>
  <c r="W31" i="96"/>
  <c r="X31" i="96" s="1"/>
  <c r="U31" i="96"/>
  <c r="Q31" i="96"/>
  <c r="N31" i="96"/>
  <c r="R31" i="96" s="1"/>
  <c r="AG30" i="96"/>
  <c r="AF30" i="96"/>
  <c r="AE30" i="96"/>
  <c r="AB30" i="96"/>
  <c r="AC30" i="96" s="1"/>
  <c r="Z30" i="96"/>
  <c r="W30" i="96"/>
  <c r="X30" i="96" s="1"/>
  <c r="U30" i="96"/>
  <c r="R30" i="96"/>
  <c r="Q30" i="96"/>
  <c r="N30" i="96"/>
  <c r="AF29" i="96"/>
  <c r="AG29" i="96" s="1"/>
  <c r="AE29" i="96"/>
  <c r="AB29" i="96"/>
  <c r="AC29" i="96" s="1"/>
  <c r="Z29" i="96"/>
  <c r="W29" i="96"/>
  <c r="X29" i="96" s="1"/>
  <c r="U29" i="96"/>
  <c r="R29" i="96"/>
  <c r="Q29" i="96"/>
  <c r="N29" i="96"/>
  <c r="AF28" i="96"/>
  <c r="AG28" i="96" s="1"/>
  <c r="AE28" i="96"/>
  <c r="AB28" i="96"/>
  <c r="AC28" i="96" s="1"/>
  <c r="Z28" i="96"/>
  <c r="W28" i="96"/>
  <c r="X28" i="96" s="1"/>
  <c r="Q28" i="96"/>
  <c r="N28" i="96"/>
  <c r="U28" i="96" s="1"/>
  <c r="AF27" i="96"/>
  <c r="AG27" i="96" s="1"/>
  <c r="AE27" i="96"/>
  <c r="AC27" i="96"/>
  <c r="AB27" i="96"/>
  <c r="Z27" i="96"/>
  <c r="W27" i="96"/>
  <c r="X27" i="96" s="1"/>
  <c r="U27" i="96"/>
  <c r="Q27" i="96"/>
  <c r="N27" i="96"/>
  <c r="R27" i="96" s="1"/>
  <c r="AG26" i="96"/>
  <c r="AF26" i="96"/>
  <c r="AE26" i="96"/>
  <c r="AB26" i="96"/>
  <c r="AC26" i="96" s="1"/>
  <c r="Z26" i="96"/>
  <c r="W26" i="96"/>
  <c r="X26" i="96" s="1"/>
  <c r="U26" i="96"/>
  <c r="R26" i="96"/>
  <c r="Q26" i="96"/>
  <c r="N26" i="96"/>
  <c r="AF25" i="96"/>
  <c r="AG25" i="96" s="1"/>
  <c r="AE25" i="96"/>
  <c r="AB25" i="96"/>
  <c r="AC25" i="96" s="1"/>
  <c r="Z25" i="96"/>
  <c r="W25" i="96"/>
  <c r="X25" i="96" s="1"/>
  <c r="U25" i="96"/>
  <c r="R25" i="96"/>
  <c r="Q25" i="96"/>
  <c r="N25" i="96"/>
  <c r="AF24" i="96"/>
  <c r="AG24" i="96" s="1"/>
  <c r="AE24" i="96"/>
  <c r="AB24" i="96"/>
  <c r="AC24" i="96" s="1"/>
  <c r="Z24" i="96"/>
  <c r="W24" i="96"/>
  <c r="X24" i="96" s="1"/>
  <c r="Q24" i="96"/>
  <c r="N24" i="96"/>
  <c r="U24" i="96" s="1"/>
  <c r="AF23" i="96"/>
  <c r="AG23" i="96" s="1"/>
  <c r="AE23" i="96"/>
  <c r="AC23" i="96"/>
  <c r="AB23" i="96"/>
  <c r="Z23" i="96"/>
  <c r="W23" i="96"/>
  <c r="X23" i="96" s="1"/>
  <c r="U23" i="96"/>
  <c r="Q23" i="96"/>
  <c r="N23" i="96"/>
  <c r="R23" i="96" s="1"/>
  <c r="AG22" i="96"/>
  <c r="AF22" i="96"/>
  <c r="AE22" i="96"/>
  <c r="AB22" i="96"/>
  <c r="AC22" i="96" s="1"/>
  <c r="Z22" i="96"/>
  <c r="W22" i="96"/>
  <c r="X22" i="96" s="1"/>
  <c r="U22" i="96"/>
  <c r="R22" i="96"/>
  <c r="Q22" i="96"/>
  <c r="N22" i="96"/>
  <c r="AF21" i="96"/>
  <c r="AG21" i="96" s="1"/>
  <c r="AE21" i="96"/>
  <c r="AB21" i="96"/>
  <c r="AC21" i="96" s="1"/>
  <c r="Z21" i="96"/>
  <c r="W21" i="96"/>
  <c r="X21" i="96" s="1"/>
  <c r="U21" i="96"/>
  <c r="R21" i="96"/>
  <c r="Q21" i="96"/>
  <c r="N21" i="96"/>
  <c r="AF20" i="96"/>
  <c r="AG20" i="96" s="1"/>
  <c r="AE20" i="96"/>
  <c r="AB20" i="96"/>
  <c r="AC20" i="96" s="1"/>
  <c r="Z20" i="96"/>
  <c r="W20" i="96"/>
  <c r="X20" i="96" s="1"/>
  <c r="Q20" i="96"/>
  <c r="N20" i="96"/>
  <c r="U20" i="96" s="1"/>
  <c r="AF19" i="96"/>
  <c r="AG19" i="96" s="1"/>
  <c r="AE19" i="96"/>
  <c r="AC19" i="96"/>
  <c r="AB19" i="96"/>
  <c r="Z19" i="96"/>
  <c r="W19" i="96"/>
  <c r="X19" i="96" s="1"/>
  <c r="U19" i="96"/>
  <c r="Q19" i="96"/>
  <c r="N19" i="96"/>
  <c r="R19" i="96" s="1"/>
  <c r="AG18" i="96"/>
  <c r="AF18" i="96"/>
  <c r="AE18" i="96"/>
  <c r="AB18" i="96"/>
  <c r="AC18" i="96" s="1"/>
  <c r="Z18" i="96"/>
  <c r="W18" i="96"/>
  <c r="X18" i="96" s="1"/>
  <c r="U18" i="96"/>
  <c r="R18" i="96"/>
  <c r="Q18" i="96"/>
  <c r="N18" i="96"/>
  <c r="AF17" i="96"/>
  <c r="AG17" i="96" s="1"/>
  <c r="AE17" i="96"/>
  <c r="AB17" i="96"/>
  <c r="AC17" i="96" s="1"/>
  <c r="Z17" i="96"/>
  <c r="W17" i="96"/>
  <c r="X17" i="96" s="1"/>
  <c r="U17" i="96"/>
  <c r="R17" i="96"/>
  <c r="Q17" i="96"/>
  <c r="N17" i="96"/>
  <c r="AF16" i="96"/>
  <c r="AG16" i="96" s="1"/>
  <c r="AE16" i="96"/>
  <c r="AB16" i="96"/>
  <c r="AC16" i="96" s="1"/>
  <c r="Z16" i="96"/>
  <c r="W16" i="96"/>
  <c r="X16" i="96" s="1"/>
  <c r="Q16" i="96"/>
  <c r="N16" i="96"/>
  <c r="U16" i="96" s="1"/>
  <c r="AF15" i="96"/>
  <c r="AG15" i="96" s="1"/>
  <c r="AE15" i="96"/>
  <c r="AC15" i="96"/>
  <c r="AB15" i="96"/>
  <c r="Z15" i="96"/>
  <c r="W15" i="96"/>
  <c r="X15" i="96" s="1"/>
  <c r="U15" i="96"/>
  <c r="Q15" i="96"/>
  <c r="N15" i="96"/>
  <c r="R15" i="96" s="1"/>
  <c r="U121" i="96" l="1"/>
  <c r="R121" i="96"/>
  <c r="U123" i="96"/>
  <c r="R123" i="96"/>
  <c r="U127" i="96"/>
  <c r="R127" i="96"/>
  <c r="U118" i="96"/>
  <c r="R118" i="96"/>
  <c r="U120" i="96"/>
  <c r="R120" i="96"/>
  <c r="U124" i="96"/>
  <c r="R124" i="96"/>
  <c r="R20" i="96"/>
  <c r="R36" i="96"/>
  <c r="R40" i="96"/>
  <c r="R52" i="96"/>
  <c r="R66" i="96"/>
  <c r="R74" i="96"/>
  <c r="R78" i="96"/>
  <c r="R82" i="96"/>
  <c r="R86" i="96"/>
  <c r="R90" i="96"/>
  <c r="R94" i="96"/>
  <c r="R98" i="96"/>
  <c r="R102" i="96"/>
  <c r="R106" i="96"/>
  <c r="R110" i="96"/>
  <c r="R114" i="96"/>
  <c r="U119" i="96"/>
  <c r="R119" i="96"/>
  <c r="U122" i="96"/>
  <c r="R122" i="96"/>
  <c r="U125" i="96"/>
  <c r="R125" i="96"/>
  <c r="U126" i="96"/>
  <c r="R126" i="96"/>
  <c r="R16" i="96"/>
  <c r="R24" i="96"/>
  <c r="R28" i="96"/>
  <c r="R32" i="96"/>
  <c r="R44" i="96"/>
  <c r="R48" i="96"/>
  <c r="R56" i="96"/>
  <c r="R60" i="96"/>
  <c r="R64" i="96"/>
  <c r="R70" i="96"/>
  <c r="R67" i="96"/>
  <c r="R71" i="96"/>
  <c r="R75" i="96"/>
  <c r="R79" i="96"/>
  <c r="R83" i="96"/>
  <c r="R87" i="96"/>
  <c r="R91" i="96"/>
  <c r="R95" i="96"/>
  <c r="R99" i="96"/>
  <c r="R103" i="96"/>
  <c r="R107" i="96"/>
  <c r="R111" i="96"/>
  <c r="R115" i="96"/>
  <c r="U131" i="96"/>
  <c r="R131" i="96"/>
  <c r="R135" i="96"/>
  <c r="R139" i="96"/>
  <c r="R143" i="96"/>
  <c r="R147" i="96"/>
  <c r="R151" i="96"/>
  <c r="R155" i="96"/>
  <c r="R159" i="96"/>
  <c r="R163" i="96"/>
  <c r="R167" i="96"/>
  <c r="R171" i="96"/>
  <c r="R175" i="96"/>
  <c r="R179" i="96"/>
  <c r="R215" i="96"/>
  <c r="U215" i="96"/>
  <c r="R255" i="96"/>
  <c r="U255" i="96"/>
  <c r="R259" i="96"/>
  <c r="U259" i="96"/>
  <c r="R263" i="96"/>
  <c r="U263" i="96"/>
  <c r="R267" i="96"/>
  <c r="U267" i="96"/>
  <c r="R271" i="96"/>
  <c r="U271" i="96"/>
  <c r="R283" i="96"/>
  <c r="U283" i="96"/>
  <c r="R280" i="96"/>
  <c r="U280" i="96"/>
  <c r="R217" i="96"/>
  <c r="U219" i="96"/>
  <c r="R221" i="96"/>
  <c r="U223" i="96"/>
  <c r="R225" i="96"/>
  <c r="U227" i="96"/>
  <c r="R229" i="96"/>
  <c r="U231" i="96"/>
  <c r="R233" i="96"/>
  <c r="U235" i="96"/>
  <c r="R237" i="96"/>
  <c r="U239" i="96"/>
  <c r="R241" i="96"/>
  <c r="U243" i="96"/>
  <c r="R245" i="96"/>
  <c r="U247" i="96"/>
  <c r="R249" i="96"/>
  <c r="U251" i="96"/>
  <c r="R253" i="96"/>
  <c r="R276" i="96"/>
  <c r="U276" i="96"/>
  <c r="R279" i="96"/>
  <c r="U279" i="96"/>
  <c r="R214" i="96"/>
  <c r="R218" i="96"/>
  <c r="R222" i="96"/>
  <c r="R226" i="96"/>
  <c r="R230" i="96"/>
  <c r="R234" i="96"/>
  <c r="R238" i="96"/>
  <c r="R242" i="96"/>
  <c r="R246" i="96"/>
  <c r="R250" i="96"/>
  <c r="U252" i="96"/>
  <c r="R254" i="96"/>
  <c r="R258" i="96"/>
  <c r="R262" i="96"/>
  <c r="R266" i="96"/>
  <c r="R270" i="96"/>
  <c r="R272" i="96"/>
  <c r="U272" i="96"/>
  <c r="R275" i="96"/>
  <c r="U275" i="96"/>
  <c r="R291" i="96"/>
  <c r="U291" i="96"/>
  <c r="R293" i="96"/>
  <c r="U293" i="96"/>
  <c r="R295" i="96"/>
  <c r="U295" i="96"/>
  <c r="R297" i="96"/>
  <c r="U297" i="96"/>
  <c r="R299" i="96"/>
  <c r="U299" i="96"/>
  <c r="R301" i="96"/>
  <c r="U301" i="96"/>
  <c r="R257" i="96"/>
  <c r="R261" i="96"/>
  <c r="R265" i="96"/>
  <c r="R269" i="96"/>
  <c r="R273" i="96"/>
  <c r="R277" i="96"/>
  <c r="R281" i="96"/>
  <c r="R285" i="96"/>
  <c r="U287" i="96"/>
  <c r="R274" i="96"/>
  <c r="R278" i="96"/>
  <c r="R282" i="96"/>
  <c r="U284" i="96"/>
  <c r="R286" i="96"/>
  <c r="U288" i="96"/>
  <c r="U289" i="96"/>
  <c r="U290" i="96"/>
  <c r="R292" i="96"/>
  <c r="U292" i="96"/>
  <c r="R294" i="96"/>
  <c r="U294" i="96"/>
  <c r="R296" i="96"/>
  <c r="U296" i="96"/>
  <c r="R298" i="96"/>
  <c r="U298" i="96"/>
  <c r="R300" i="96"/>
  <c r="U300" i="96"/>
  <c r="R302" i="96"/>
  <c r="U302" i="96"/>
  <c r="R305" i="96"/>
  <c r="U305" i="96"/>
  <c r="R309" i="96"/>
  <c r="U309" i="96"/>
  <c r="R304" i="96"/>
  <c r="U306" i="96"/>
  <c r="R308" i="96"/>
  <c r="U310" i="96"/>
  <c r="U311" i="96"/>
  <c r="U312" i="96"/>
  <c r="U313" i="96"/>
  <c r="U314" i="96"/>
  <c r="U315" i="96"/>
  <c r="U316" i="96"/>
  <c r="U317" i="96"/>
  <c r="U318" i="96"/>
  <c r="U319" i="96"/>
  <c r="U320" i="96"/>
  <c r="U321" i="96"/>
  <c r="U322" i="96"/>
  <c r="Z328" i="96"/>
  <c r="U329" i="96"/>
  <c r="R329" i="96"/>
  <c r="U304" i="96"/>
  <c r="U327" i="96"/>
  <c r="R327" i="96"/>
  <c r="U333" i="96"/>
  <c r="R333" i="96"/>
  <c r="R303" i="96"/>
  <c r="R307" i="96"/>
  <c r="U337" i="96"/>
  <c r="R337" i="96"/>
  <c r="U341" i="96"/>
  <c r="R341" i="96"/>
  <c r="U345" i="96"/>
  <c r="R345" i="96"/>
  <c r="U349" i="96"/>
  <c r="R349" i="96"/>
  <c r="U353" i="96"/>
  <c r="R353" i="96"/>
  <c r="U332" i="96"/>
  <c r="R332" i="96"/>
  <c r="U336" i="96"/>
  <c r="R336" i="96"/>
  <c r="U340" i="96"/>
  <c r="R340" i="96"/>
  <c r="U344" i="96"/>
  <c r="R344" i="96"/>
  <c r="U348" i="96"/>
  <c r="R348" i="96"/>
  <c r="U352" i="96"/>
  <c r="R352" i="96"/>
  <c r="U357" i="96"/>
  <c r="R357" i="96"/>
  <c r="U331" i="96"/>
  <c r="R331" i="96"/>
  <c r="U335" i="96"/>
  <c r="R335" i="96"/>
  <c r="U339" i="96"/>
  <c r="R339" i="96"/>
  <c r="U343" i="96"/>
  <c r="R343" i="96"/>
  <c r="U347" i="96"/>
  <c r="R347" i="96"/>
  <c r="U351" i="96"/>
  <c r="R351" i="96"/>
  <c r="U355" i="96"/>
  <c r="R355" i="96"/>
  <c r="U330" i="96"/>
  <c r="R330" i="96"/>
  <c r="U334" i="96"/>
  <c r="R334" i="96"/>
  <c r="U338" i="96"/>
  <c r="R338" i="96"/>
  <c r="U342" i="96"/>
  <c r="R342" i="96"/>
  <c r="U346" i="96"/>
  <c r="R346" i="96"/>
  <c r="U350" i="96"/>
  <c r="R350" i="96"/>
  <c r="U354" i="96"/>
  <c r="R354" i="96"/>
  <c r="U239" i="88" l="1"/>
  <c r="W239" i="88"/>
  <c r="X239" i="88"/>
  <c r="Z239" i="88"/>
  <c r="AB239" i="88"/>
  <c r="AC239" i="88" s="1"/>
  <c r="AE239" i="88"/>
  <c r="AF239" i="88" s="1"/>
  <c r="AG239" i="88" s="1"/>
  <c r="Q239" i="88"/>
  <c r="N239" i="88"/>
  <c r="R239" i="88" s="1"/>
  <c r="N237" i="88"/>
  <c r="R17" i="88"/>
  <c r="Q17" i="88"/>
  <c r="N17" i="88"/>
  <c r="W16" i="88"/>
  <c r="X16" i="88" s="1"/>
  <c r="AB16" i="88"/>
  <c r="AC16" i="88" s="1"/>
  <c r="AE16" i="88"/>
  <c r="AF16" i="88"/>
  <c r="AG16" i="88" s="1"/>
  <c r="W17" i="88"/>
  <c r="X17" i="88"/>
  <c r="AB17" i="88"/>
  <c r="AC17" i="88" s="1"/>
  <c r="AE17" i="88"/>
  <c r="AF17" i="88" s="1"/>
  <c r="AG17" i="88" s="1"/>
  <c r="W18" i="88"/>
  <c r="X18" i="88" s="1"/>
  <c r="AB18" i="88"/>
  <c r="AC18" i="88"/>
  <c r="AE18" i="88"/>
  <c r="AF18" i="88" s="1"/>
  <c r="AG18" i="88" s="1"/>
  <c r="W19" i="88"/>
  <c r="X19" i="88"/>
  <c r="AB19" i="88"/>
  <c r="AC19" i="88" s="1"/>
  <c r="AE19" i="88"/>
  <c r="AF19" i="88" s="1"/>
  <c r="AG19" i="88"/>
  <c r="W20" i="88"/>
  <c r="X20" i="88" s="1"/>
  <c r="AB20" i="88"/>
  <c r="AC20" i="88" s="1"/>
  <c r="AE20" i="88"/>
  <c r="AF20" i="88"/>
  <c r="AG20" i="88" s="1"/>
  <c r="W21" i="88"/>
  <c r="X21" i="88" s="1"/>
  <c r="AB21" i="88"/>
  <c r="AC21" i="88" s="1"/>
  <c r="AE21" i="88"/>
  <c r="AF21" i="88" s="1"/>
  <c r="AG21" i="88" s="1"/>
  <c r="W22" i="88"/>
  <c r="X22" i="88" s="1"/>
  <c r="AB22" i="88"/>
  <c r="AC22" i="88" s="1"/>
  <c r="AE22" i="88"/>
  <c r="AF22" i="88"/>
  <c r="AG22" i="88" s="1"/>
  <c r="W23" i="88"/>
  <c r="X23" i="88"/>
  <c r="AB23" i="88"/>
  <c r="AC23" i="88" s="1"/>
  <c r="AE23" i="88"/>
  <c r="AF23" i="88" s="1"/>
  <c r="AG23" i="88" s="1"/>
  <c r="W24" i="88"/>
  <c r="X24" i="88" s="1"/>
  <c r="AB24" i="88"/>
  <c r="AC24" i="88"/>
  <c r="AE24" i="88"/>
  <c r="AF24" i="88" s="1"/>
  <c r="AG24" i="88" s="1"/>
  <c r="W25" i="88"/>
  <c r="X25" i="88"/>
  <c r="AB25" i="88"/>
  <c r="AC25" i="88" s="1"/>
  <c r="AE25" i="88"/>
  <c r="AF25" i="88" s="1"/>
  <c r="AG25" i="88" s="1"/>
  <c r="W26" i="88"/>
  <c r="X26" i="88" s="1"/>
  <c r="AB26" i="88"/>
  <c r="AC26" i="88"/>
  <c r="AE26" i="88"/>
  <c r="AF26" i="88" s="1"/>
  <c r="AG26" i="88" s="1"/>
  <c r="W27" i="88"/>
  <c r="X27" i="88" s="1"/>
  <c r="AB27" i="88"/>
  <c r="AC27" i="88" s="1"/>
  <c r="AE27" i="88"/>
  <c r="AF27" i="88" s="1"/>
  <c r="AG27" i="88" s="1"/>
  <c r="W28" i="88"/>
  <c r="X28" i="88" s="1"/>
  <c r="AB28" i="88"/>
  <c r="AC28" i="88" s="1"/>
  <c r="AE28" i="88"/>
  <c r="AF28" i="88"/>
  <c r="AG28" i="88" s="1"/>
  <c r="W29" i="88"/>
  <c r="X29" i="88" s="1"/>
  <c r="AB29" i="88"/>
  <c r="AC29" i="88" s="1"/>
  <c r="AE29" i="88"/>
  <c r="AF29" i="88" s="1"/>
  <c r="AG29" i="88" s="1"/>
  <c r="W30" i="88"/>
  <c r="X30" i="88" s="1"/>
  <c r="AB30" i="88"/>
  <c r="AC30" i="88"/>
  <c r="AE30" i="88"/>
  <c r="AF30" i="88" s="1"/>
  <c r="AG30" i="88" s="1"/>
  <c r="W31" i="88"/>
  <c r="X31" i="88"/>
  <c r="AB31" i="88"/>
  <c r="AC31" i="88" s="1"/>
  <c r="AE31" i="88"/>
  <c r="AF31" i="88" s="1"/>
  <c r="AG31" i="88" s="1"/>
  <c r="W32" i="88"/>
  <c r="X32" i="88" s="1"/>
  <c r="AB32" i="88"/>
  <c r="AC32" i="88"/>
  <c r="AE32" i="88"/>
  <c r="AF32" i="88" s="1"/>
  <c r="AG32" i="88" s="1"/>
  <c r="W33" i="88"/>
  <c r="X33" i="88" s="1"/>
  <c r="AB33" i="88"/>
  <c r="AC33" i="88" s="1"/>
  <c r="AE33" i="88"/>
  <c r="AF33" i="88" s="1"/>
  <c r="AG33" i="88" s="1"/>
  <c r="W34" i="88"/>
  <c r="X34" i="88" s="1"/>
  <c r="AB34" i="88"/>
  <c r="AC34" i="88" s="1"/>
  <c r="AE34" i="88"/>
  <c r="AF34" i="88"/>
  <c r="AG34" i="88" s="1"/>
  <c r="W35" i="88"/>
  <c r="X35" i="88"/>
  <c r="AB35" i="88"/>
  <c r="AC35" i="88" s="1"/>
  <c r="AE35" i="88"/>
  <c r="AF35" i="88" s="1"/>
  <c r="AG35" i="88" s="1"/>
  <c r="W36" i="88"/>
  <c r="X36" i="88" s="1"/>
  <c r="AB36" i="88"/>
  <c r="AC36" i="88"/>
  <c r="AE36" i="88"/>
  <c r="AF36" i="88" s="1"/>
  <c r="AG36" i="88" s="1"/>
  <c r="W37" i="88"/>
  <c r="X37" i="88"/>
  <c r="AB37" i="88"/>
  <c r="AC37" i="88" s="1"/>
  <c r="AE37" i="88"/>
  <c r="AF37" i="88" s="1"/>
  <c r="AG37" i="88"/>
  <c r="W38" i="88"/>
  <c r="X38" i="88" s="1"/>
  <c r="AB38" i="88"/>
  <c r="AC38" i="88" s="1"/>
  <c r="AE38" i="88"/>
  <c r="AF38" i="88"/>
  <c r="AG38" i="88" s="1"/>
  <c r="W39" i="88"/>
  <c r="X39" i="88" s="1"/>
  <c r="AB39" i="88"/>
  <c r="AC39" i="88" s="1"/>
  <c r="AE39" i="88"/>
  <c r="AF39" i="88" s="1"/>
  <c r="AG39" i="88" s="1"/>
  <c r="W40" i="88"/>
  <c r="X40" i="88" s="1"/>
  <c r="AB40" i="88"/>
  <c r="AC40" i="88" s="1"/>
  <c r="AE40" i="88"/>
  <c r="AF40" i="88"/>
  <c r="AG40" i="88" s="1"/>
  <c r="W41" i="88"/>
  <c r="X41" i="88"/>
  <c r="AB41" i="88"/>
  <c r="AC41" i="88" s="1"/>
  <c r="AE41" i="88"/>
  <c r="AF41" i="88" s="1"/>
  <c r="AG41" i="88"/>
  <c r="W42" i="88"/>
  <c r="X42" i="88" s="1"/>
  <c r="AB42" i="88"/>
  <c r="AC42" i="88"/>
  <c r="AE42" i="88"/>
  <c r="AF42" i="88" s="1"/>
  <c r="AG42" i="88" s="1"/>
  <c r="W43" i="88"/>
  <c r="X43" i="88" s="1"/>
  <c r="AB43" i="88"/>
  <c r="AC43" i="88" s="1"/>
  <c r="AE43" i="88"/>
  <c r="AF43" i="88" s="1"/>
  <c r="AG43" i="88" s="1"/>
  <c r="W44" i="88"/>
  <c r="X44" i="88" s="1"/>
  <c r="AB44" i="88"/>
  <c r="AC44" i="88" s="1"/>
  <c r="AE44" i="88"/>
  <c r="AF44" i="88"/>
  <c r="AG44" i="88" s="1"/>
  <c r="W45" i="88"/>
  <c r="X45" i="88" s="1"/>
  <c r="AB45" i="88"/>
  <c r="AC45" i="88" s="1"/>
  <c r="AE45" i="88"/>
  <c r="AF45" i="88" s="1"/>
  <c r="AG45" i="88" s="1"/>
  <c r="W46" i="88"/>
  <c r="X46" i="88" s="1"/>
  <c r="AB46" i="88"/>
  <c r="AC46" i="88"/>
  <c r="AE46" i="88"/>
  <c r="AF46" i="88" s="1"/>
  <c r="AG46" i="88" s="1"/>
  <c r="W47" i="88"/>
  <c r="X47" i="88"/>
  <c r="AB47" i="88"/>
  <c r="AC47" i="88" s="1"/>
  <c r="AE47" i="88"/>
  <c r="AF47" i="88" s="1"/>
  <c r="AG47" i="88" s="1"/>
  <c r="W48" i="88"/>
  <c r="X48" i="88" s="1"/>
  <c r="AB48" i="88"/>
  <c r="AC48" i="88"/>
  <c r="AE48" i="88"/>
  <c r="AF48" i="88" s="1"/>
  <c r="AG48" i="88" s="1"/>
  <c r="W49" i="88"/>
  <c r="X49" i="88" s="1"/>
  <c r="AB49" i="88"/>
  <c r="AC49" i="88" s="1"/>
  <c r="AE49" i="88"/>
  <c r="AF49" i="88" s="1"/>
  <c r="AG49" i="88" s="1"/>
  <c r="W50" i="88"/>
  <c r="X50" i="88" s="1"/>
  <c r="AB50" i="88"/>
  <c r="AC50" i="88" s="1"/>
  <c r="AE50" i="88"/>
  <c r="AF50" i="88"/>
  <c r="AG50" i="88" s="1"/>
  <c r="W51" i="88"/>
  <c r="X51" i="88"/>
  <c r="AB51" i="88"/>
  <c r="AC51" i="88" s="1"/>
  <c r="AE51" i="88"/>
  <c r="AF51" i="88" s="1"/>
  <c r="AG51" i="88" s="1"/>
  <c r="W52" i="88"/>
  <c r="X52" i="88" s="1"/>
  <c r="AB52" i="88"/>
  <c r="AC52" i="88"/>
  <c r="AE52" i="88"/>
  <c r="AF52" i="88" s="1"/>
  <c r="AG52" i="88" s="1"/>
  <c r="W53" i="88"/>
  <c r="X53" i="88"/>
  <c r="AB53" i="88"/>
  <c r="AC53" i="88" s="1"/>
  <c r="AE53" i="88"/>
  <c r="AF53" i="88" s="1"/>
  <c r="AG53" i="88"/>
  <c r="W54" i="88"/>
  <c r="X54" i="88" s="1"/>
  <c r="AB54" i="88"/>
  <c r="AC54" i="88" s="1"/>
  <c r="AE54" i="88"/>
  <c r="AF54" i="88"/>
  <c r="AG54" i="88" s="1"/>
  <c r="W55" i="88"/>
  <c r="X55" i="88" s="1"/>
  <c r="AB55" i="88"/>
  <c r="AC55" i="88" s="1"/>
  <c r="AE55" i="88"/>
  <c r="AF55" i="88" s="1"/>
  <c r="AG55" i="88" s="1"/>
  <c r="W56" i="88"/>
  <c r="X56" i="88" s="1"/>
  <c r="AB56" i="88"/>
  <c r="AC56" i="88"/>
  <c r="AE56" i="88"/>
  <c r="AF56" i="88" s="1"/>
  <c r="AG56" i="88" s="1"/>
  <c r="W57" i="88"/>
  <c r="X57" i="88" s="1"/>
  <c r="AB57" i="88"/>
  <c r="AC57" i="88" s="1"/>
  <c r="AE57" i="88"/>
  <c r="AF57" i="88" s="1"/>
  <c r="AG57" i="88"/>
  <c r="W58" i="88"/>
  <c r="X58" i="88" s="1"/>
  <c r="AB58" i="88"/>
  <c r="AC58" i="88" s="1"/>
  <c r="AE58" i="88"/>
  <c r="AF58" i="88" s="1"/>
  <c r="AG58" i="88" s="1"/>
  <c r="W59" i="88"/>
  <c r="X59" i="88" s="1"/>
  <c r="AB59" i="88"/>
  <c r="AC59" i="88" s="1"/>
  <c r="AE59" i="88"/>
  <c r="AF59" i="88" s="1"/>
  <c r="AG59" i="88" s="1"/>
  <c r="W60" i="88"/>
  <c r="X60" i="88" s="1"/>
  <c r="AB60" i="88"/>
  <c r="AC60" i="88" s="1"/>
  <c r="AE60" i="88"/>
  <c r="AF60" i="88"/>
  <c r="AG60" i="88" s="1"/>
  <c r="W61" i="88"/>
  <c r="X61" i="88" s="1"/>
  <c r="AB61" i="88"/>
  <c r="AC61" i="88" s="1"/>
  <c r="AE61" i="88"/>
  <c r="AF61" i="88" s="1"/>
  <c r="AG61" i="88"/>
  <c r="W62" i="88"/>
  <c r="X62" i="88" s="1"/>
  <c r="AB62" i="88"/>
  <c r="AC62" i="88" s="1"/>
  <c r="AE62" i="88"/>
  <c r="AF62" i="88" s="1"/>
  <c r="AG62" i="88" s="1"/>
  <c r="W63" i="88"/>
  <c r="X63" i="88" s="1"/>
  <c r="AB63" i="88"/>
  <c r="AC63" i="88" s="1"/>
  <c r="AE63" i="88"/>
  <c r="AF63" i="88" s="1"/>
  <c r="AG63" i="88" s="1"/>
  <c r="W64" i="88"/>
  <c r="X64" i="88" s="1"/>
  <c r="AB64" i="88"/>
  <c r="AC64" i="88" s="1"/>
  <c r="AE64" i="88"/>
  <c r="AF64" i="88"/>
  <c r="AG64" i="88" s="1"/>
  <c r="W65" i="88"/>
  <c r="X65" i="88" s="1"/>
  <c r="AB65" i="88"/>
  <c r="AC65" i="88"/>
  <c r="AE65" i="88"/>
  <c r="AF65" i="88" s="1"/>
  <c r="AG65" i="88" s="1"/>
  <c r="W66" i="88"/>
  <c r="X66" i="88" s="1"/>
  <c r="AB66" i="88"/>
  <c r="AC66" i="88" s="1"/>
  <c r="AE66" i="88"/>
  <c r="AF66" i="88"/>
  <c r="AG66" i="88" s="1"/>
  <c r="W67" i="88"/>
  <c r="X67" i="88"/>
  <c r="AB67" i="88"/>
  <c r="AC67" i="88" s="1"/>
  <c r="AE67" i="88"/>
  <c r="AF67" i="88" s="1"/>
  <c r="AG67" i="88" s="1"/>
  <c r="W68" i="88"/>
  <c r="X68" i="88" s="1"/>
  <c r="AB68" i="88"/>
  <c r="AC68" i="88"/>
  <c r="AE68" i="88"/>
  <c r="AF68" i="88" s="1"/>
  <c r="AG68" i="88" s="1"/>
  <c r="W69" i="88"/>
  <c r="X69" i="88" s="1"/>
  <c r="AB69" i="88"/>
  <c r="AC69" i="88"/>
  <c r="AE69" i="88"/>
  <c r="AF69" i="88" s="1"/>
  <c r="AG69" i="88" s="1"/>
  <c r="W70" i="88"/>
  <c r="X70" i="88" s="1"/>
  <c r="AB70" i="88"/>
  <c r="AC70" i="88" s="1"/>
  <c r="AE70" i="88"/>
  <c r="AF70" i="88"/>
  <c r="AG70" i="88"/>
  <c r="W71" i="88"/>
  <c r="X71" i="88"/>
  <c r="AB71" i="88"/>
  <c r="AC71" i="88" s="1"/>
  <c r="AE71" i="88"/>
  <c r="AF71" i="88" s="1"/>
  <c r="AG71" i="88" s="1"/>
  <c r="W72" i="88"/>
  <c r="X72" i="88" s="1"/>
  <c r="AB72" i="88"/>
  <c r="AC72" i="88"/>
  <c r="AE72" i="88"/>
  <c r="AF72" i="88" s="1"/>
  <c r="AG72" i="88" s="1"/>
  <c r="W73" i="88"/>
  <c r="X73" i="88" s="1"/>
  <c r="AB73" i="88"/>
  <c r="AC73" i="88" s="1"/>
  <c r="AE73" i="88"/>
  <c r="AF73" i="88" s="1"/>
  <c r="AG73" i="88"/>
  <c r="W74" i="88"/>
  <c r="X74" i="88" s="1"/>
  <c r="AB74" i="88"/>
  <c r="AC74" i="88" s="1"/>
  <c r="AE74" i="88"/>
  <c r="AF74" i="88" s="1"/>
  <c r="AG74" i="88" s="1"/>
  <c r="W75" i="88"/>
  <c r="X75" i="88" s="1"/>
  <c r="AB75" i="88"/>
  <c r="AC75" i="88" s="1"/>
  <c r="AE75" i="88"/>
  <c r="AF75" i="88" s="1"/>
  <c r="AG75" i="88" s="1"/>
  <c r="W76" i="88"/>
  <c r="X76" i="88" s="1"/>
  <c r="AB76" i="88"/>
  <c r="AC76" i="88" s="1"/>
  <c r="AE76" i="88"/>
  <c r="AF76" i="88"/>
  <c r="AG76" i="88" s="1"/>
  <c r="W77" i="88"/>
  <c r="X77" i="88" s="1"/>
  <c r="AB77" i="88"/>
  <c r="AC77" i="88" s="1"/>
  <c r="AE77" i="88"/>
  <c r="AF77" i="88" s="1"/>
  <c r="AG77" i="88"/>
  <c r="W78" i="88"/>
  <c r="X78" i="88" s="1"/>
  <c r="AB78" i="88"/>
  <c r="AC78" i="88" s="1"/>
  <c r="AE78" i="88"/>
  <c r="AF78" i="88" s="1"/>
  <c r="AG78" i="88" s="1"/>
  <c r="W79" i="88"/>
  <c r="X79" i="88" s="1"/>
  <c r="AB79" i="88"/>
  <c r="AC79" i="88" s="1"/>
  <c r="AE79" i="88"/>
  <c r="AF79" i="88" s="1"/>
  <c r="AG79" i="88" s="1"/>
  <c r="W80" i="88"/>
  <c r="X80" i="88" s="1"/>
  <c r="AB80" i="88"/>
  <c r="AC80" i="88" s="1"/>
  <c r="AE80" i="88"/>
  <c r="AF80" i="88"/>
  <c r="AG80" i="88" s="1"/>
  <c r="W81" i="88"/>
  <c r="X81" i="88" s="1"/>
  <c r="AB81" i="88"/>
  <c r="AC81" i="88"/>
  <c r="AE81" i="88"/>
  <c r="AF81" i="88" s="1"/>
  <c r="AG81" i="88" s="1"/>
  <c r="W82" i="88"/>
  <c r="X82" i="88" s="1"/>
  <c r="AB82" i="88"/>
  <c r="AC82" i="88" s="1"/>
  <c r="AE82" i="88"/>
  <c r="AF82" i="88"/>
  <c r="AG82" i="88" s="1"/>
  <c r="W83" i="88"/>
  <c r="X83" i="88"/>
  <c r="AB83" i="88"/>
  <c r="AC83" i="88" s="1"/>
  <c r="AE83" i="88"/>
  <c r="AF83" i="88" s="1"/>
  <c r="AG83" i="88" s="1"/>
  <c r="W84" i="88"/>
  <c r="X84" i="88" s="1"/>
  <c r="AB84" i="88"/>
  <c r="AC84" i="88"/>
  <c r="AE84" i="88"/>
  <c r="AF84" i="88" s="1"/>
  <c r="AG84" i="88" s="1"/>
  <c r="W85" i="88"/>
  <c r="X85" i="88" s="1"/>
  <c r="AB85" i="88"/>
  <c r="AC85" i="88"/>
  <c r="AE85" i="88"/>
  <c r="AF85" i="88" s="1"/>
  <c r="AG85" i="88" s="1"/>
  <c r="W86" i="88"/>
  <c r="X86" i="88" s="1"/>
  <c r="AB86" i="88"/>
  <c r="AC86" i="88" s="1"/>
  <c r="AE86" i="88"/>
  <c r="AF86" i="88"/>
  <c r="AG86" i="88"/>
  <c r="W87" i="88"/>
  <c r="X87" i="88"/>
  <c r="Z87" i="88"/>
  <c r="AB87" i="88"/>
  <c r="AC87" i="88" s="1"/>
  <c r="AE87" i="88"/>
  <c r="AF87" i="88" s="1"/>
  <c r="AG87" i="88"/>
  <c r="U88" i="88"/>
  <c r="W88" i="88"/>
  <c r="X88" i="88" s="1"/>
  <c r="AB88" i="88"/>
  <c r="AC88" i="88"/>
  <c r="AE88" i="88"/>
  <c r="AF88" i="88" s="1"/>
  <c r="AG88" i="88" s="1"/>
  <c r="W89" i="88"/>
  <c r="X89" i="88" s="1"/>
  <c r="AB89" i="88"/>
  <c r="AC89" i="88"/>
  <c r="AE89" i="88"/>
  <c r="AF89" i="88" s="1"/>
  <c r="AG89" i="88" s="1"/>
  <c r="W90" i="88"/>
  <c r="X90" i="88" s="1"/>
  <c r="AB90" i="88"/>
  <c r="AC90" i="88" s="1"/>
  <c r="AE90" i="88"/>
  <c r="AF90" i="88"/>
  <c r="AG90" i="88"/>
  <c r="W91" i="88"/>
  <c r="X91" i="88"/>
  <c r="AB91" i="88"/>
  <c r="AC91" i="88" s="1"/>
  <c r="AE91" i="88"/>
  <c r="AF91" i="88" s="1"/>
  <c r="AG91" i="88"/>
  <c r="W92" i="88"/>
  <c r="X92" i="88" s="1"/>
  <c r="AB92" i="88"/>
  <c r="AC92" i="88"/>
  <c r="AE92" i="88"/>
  <c r="AF92" i="88" s="1"/>
  <c r="AG92" i="88" s="1"/>
  <c r="W93" i="88"/>
  <c r="X93" i="88" s="1"/>
  <c r="AB93" i="88"/>
  <c r="AC93" i="88"/>
  <c r="AE93" i="88"/>
  <c r="AF93" i="88" s="1"/>
  <c r="AG93" i="88"/>
  <c r="W94" i="88"/>
  <c r="X94" i="88" s="1"/>
  <c r="AB94" i="88"/>
  <c r="AC94" i="88" s="1"/>
  <c r="AE94" i="88"/>
  <c r="AF94" i="88"/>
  <c r="AG94" i="88"/>
  <c r="W95" i="88"/>
  <c r="X95" i="88"/>
  <c r="AB95" i="88"/>
  <c r="AC95" i="88" s="1"/>
  <c r="AE95" i="88"/>
  <c r="AF95" i="88" s="1"/>
  <c r="AG95" i="88"/>
  <c r="W96" i="88"/>
  <c r="X96" i="88" s="1"/>
  <c r="AB96" i="88"/>
  <c r="AC96" i="88"/>
  <c r="AE96" i="88"/>
  <c r="AF96" i="88" s="1"/>
  <c r="AG96" i="88" s="1"/>
  <c r="W97" i="88"/>
  <c r="X97" i="88" s="1"/>
  <c r="AB97" i="88"/>
  <c r="AC97" i="88"/>
  <c r="AE97" i="88"/>
  <c r="AF97" i="88" s="1"/>
  <c r="AG97" i="88" s="1"/>
  <c r="W98" i="88"/>
  <c r="X98" i="88" s="1"/>
  <c r="AB98" i="88"/>
  <c r="AC98" i="88" s="1"/>
  <c r="AE98" i="88"/>
  <c r="AF98" i="88"/>
  <c r="AG98" i="88" s="1"/>
  <c r="W99" i="88"/>
  <c r="X99" i="88"/>
  <c r="AB99" i="88"/>
  <c r="AC99" i="88" s="1"/>
  <c r="AE99" i="88"/>
  <c r="AF99" i="88" s="1"/>
  <c r="AG99" i="88"/>
  <c r="W100" i="88"/>
  <c r="X100" i="88" s="1"/>
  <c r="AB100" i="88"/>
  <c r="AC100" i="88"/>
  <c r="AE100" i="88"/>
  <c r="AF100" i="88" s="1"/>
  <c r="AG100" i="88" s="1"/>
  <c r="W101" i="88"/>
  <c r="X101" i="88" s="1"/>
  <c r="Z101" i="88"/>
  <c r="AB101" i="88"/>
  <c r="AC101" i="88"/>
  <c r="AE101" i="88"/>
  <c r="AF101" i="88"/>
  <c r="AG101" i="88" s="1"/>
  <c r="W102" i="88"/>
  <c r="X102" i="88"/>
  <c r="AB102" i="88"/>
  <c r="AC102" i="88" s="1"/>
  <c r="AE102" i="88"/>
  <c r="AF102" i="88" s="1"/>
  <c r="AG102" i="88"/>
  <c r="W103" i="88"/>
  <c r="X103" i="88" s="1"/>
  <c r="AB103" i="88"/>
  <c r="AC103" i="88" s="1"/>
  <c r="AE103" i="88"/>
  <c r="AF103" i="88"/>
  <c r="AG103" i="88" s="1"/>
  <c r="W104" i="88"/>
  <c r="X104" i="88" s="1"/>
  <c r="AB104" i="88"/>
  <c r="AC104" i="88" s="1"/>
  <c r="AE104" i="88"/>
  <c r="AF104" i="88" s="1"/>
  <c r="AG104" i="88" s="1"/>
  <c r="W105" i="88"/>
  <c r="X105" i="88" s="1"/>
  <c r="AB105" i="88"/>
  <c r="AC105" i="88" s="1"/>
  <c r="AE105" i="88"/>
  <c r="AF105" i="88" s="1"/>
  <c r="AG105" i="88" s="1"/>
  <c r="W106" i="88"/>
  <c r="X106" i="88"/>
  <c r="AB106" i="88"/>
  <c r="AC106" i="88" s="1"/>
  <c r="AE106" i="88"/>
  <c r="AF106" i="88" s="1"/>
  <c r="AG106" i="88"/>
  <c r="W107" i="88"/>
  <c r="X107" i="88" s="1"/>
  <c r="AB107" i="88"/>
  <c r="AC107" i="88"/>
  <c r="AE107" i="88"/>
  <c r="AF107" i="88" s="1"/>
  <c r="AG107" i="88" s="1"/>
  <c r="U108" i="88"/>
  <c r="W108" i="88"/>
  <c r="X108" i="88"/>
  <c r="AB108" i="88"/>
  <c r="AC108" i="88" s="1"/>
  <c r="AE108" i="88"/>
  <c r="AF108" i="88" s="1"/>
  <c r="AG108" i="88" s="1"/>
  <c r="W109" i="88"/>
  <c r="X109" i="88" s="1"/>
  <c r="AB109" i="88"/>
  <c r="AC109" i="88" s="1"/>
  <c r="AE109" i="88"/>
  <c r="AF109" i="88"/>
  <c r="AG109" i="88" s="1"/>
  <c r="W110" i="88"/>
  <c r="X110" i="88" s="1"/>
  <c r="AB110" i="88"/>
  <c r="AC110" i="88" s="1"/>
  <c r="AE110" i="88"/>
  <c r="AF110" i="88" s="1"/>
  <c r="AG110" i="88" s="1"/>
  <c r="W111" i="88"/>
  <c r="X111" i="88" s="1"/>
  <c r="AB111" i="88"/>
  <c r="AC111" i="88"/>
  <c r="AE111" i="88"/>
  <c r="AF111" i="88"/>
  <c r="AG111" i="88" s="1"/>
  <c r="W112" i="88"/>
  <c r="X112" i="88"/>
  <c r="AB112" i="88"/>
  <c r="AC112" i="88" s="1"/>
  <c r="AE112" i="88"/>
  <c r="AF112" i="88" s="1"/>
  <c r="AG112" i="88" s="1"/>
  <c r="W113" i="88"/>
  <c r="X113" i="88" s="1"/>
  <c r="AB113" i="88"/>
  <c r="AC113" i="88"/>
  <c r="AE113" i="88"/>
  <c r="AF113" i="88" s="1"/>
  <c r="AG113" i="88" s="1"/>
  <c r="W114" i="88"/>
  <c r="X114" i="88"/>
  <c r="AB114" i="88"/>
  <c r="AC114" i="88" s="1"/>
  <c r="AE114" i="88"/>
  <c r="AF114" i="88" s="1"/>
  <c r="AG114" i="88"/>
  <c r="W115" i="88"/>
  <c r="X115" i="88" s="1"/>
  <c r="AB115" i="88"/>
  <c r="AC115" i="88" s="1"/>
  <c r="AE115" i="88"/>
  <c r="AF115" i="88"/>
  <c r="AG115" i="88" s="1"/>
  <c r="W116" i="88"/>
  <c r="X116" i="88"/>
  <c r="AB116" i="88"/>
  <c r="AC116" i="88" s="1"/>
  <c r="AE116" i="88"/>
  <c r="AF116" i="88" s="1"/>
  <c r="AG116" i="88" s="1"/>
  <c r="W117" i="88"/>
  <c r="X117" i="88" s="1"/>
  <c r="AB117" i="88"/>
  <c r="AC117" i="88"/>
  <c r="AE117" i="88"/>
  <c r="AF117" i="88" s="1"/>
  <c r="AG117" i="88" s="1"/>
  <c r="W118" i="88"/>
  <c r="X118" i="88"/>
  <c r="AB118" i="88"/>
  <c r="AC118" i="88" s="1"/>
  <c r="AE118" i="88"/>
  <c r="AF118" i="88" s="1"/>
  <c r="AG118" i="88"/>
  <c r="W119" i="88"/>
  <c r="X119" i="88" s="1"/>
  <c r="AB119" i="88"/>
  <c r="AC119" i="88" s="1"/>
  <c r="AE119" i="88"/>
  <c r="AF119" i="88"/>
  <c r="AG119" i="88" s="1"/>
  <c r="U120" i="88"/>
  <c r="W120" i="88"/>
  <c r="X120" i="88" s="1"/>
  <c r="AB120" i="88"/>
  <c r="AC120" i="88" s="1"/>
  <c r="AE120" i="88"/>
  <c r="AF120" i="88" s="1"/>
  <c r="AG120" i="88" s="1"/>
  <c r="W121" i="88"/>
  <c r="X121" i="88" s="1"/>
  <c r="AB121" i="88"/>
  <c r="AC121" i="88" s="1"/>
  <c r="AE121" i="88"/>
  <c r="AF121" i="88" s="1"/>
  <c r="AG121" i="88" s="1"/>
  <c r="W122" i="88"/>
  <c r="X122" i="88"/>
  <c r="AB122" i="88"/>
  <c r="AC122" i="88" s="1"/>
  <c r="AE122" i="88"/>
  <c r="AF122" i="88" s="1"/>
  <c r="AG122" i="88"/>
  <c r="W123" i="88"/>
  <c r="X123" i="88" s="1"/>
  <c r="AB123" i="88"/>
  <c r="AC123" i="88"/>
  <c r="AE123" i="88"/>
  <c r="AF123" i="88" s="1"/>
  <c r="AG123" i="88" s="1"/>
  <c r="W124" i="88"/>
  <c r="X124" i="88"/>
  <c r="AB124" i="88"/>
  <c r="AC124" i="88" s="1"/>
  <c r="AE124" i="88"/>
  <c r="AF124" i="88" s="1"/>
  <c r="AG124" i="88" s="1"/>
  <c r="W125" i="88"/>
  <c r="X125" i="88" s="1"/>
  <c r="AB125" i="88"/>
  <c r="AC125" i="88" s="1"/>
  <c r="AE125" i="88"/>
  <c r="AF125" i="88"/>
  <c r="AG125" i="88" s="1"/>
  <c r="W126" i="88"/>
  <c r="X126" i="88" s="1"/>
  <c r="Z126" i="88"/>
  <c r="AB126" i="88"/>
  <c r="AC126" i="88" s="1"/>
  <c r="AE126" i="88"/>
  <c r="AF126" i="88" s="1"/>
  <c r="AG126" i="88" s="1"/>
  <c r="W127" i="88"/>
  <c r="X127" i="88" s="1"/>
  <c r="AB127" i="88"/>
  <c r="AC127" i="88"/>
  <c r="AE127" i="88"/>
  <c r="AF127" i="88" s="1"/>
  <c r="AG127" i="88" s="1"/>
  <c r="W128" i="88"/>
  <c r="X128" i="88" s="1"/>
  <c r="Z128" i="88"/>
  <c r="AB128" i="88"/>
  <c r="AC128" i="88" s="1"/>
  <c r="AE128" i="88"/>
  <c r="AF128" i="88" s="1"/>
  <c r="AG128" i="88" s="1"/>
  <c r="W129" i="88"/>
  <c r="X129" i="88" s="1"/>
  <c r="AB129" i="88"/>
  <c r="AC129" i="88"/>
  <c r="AE129" i="88"/>
  <c r="AF129" i="88" s="1"/>
  <c r="AG129" i="88" s="1"/>
  <c r="U130" i="88"/>
  <c r="W130" i="88"/>
  <c r="X130" i="88"/>
  <c r="AB130" i="88"/>
  <c r="AC130" i="88" s="1"/>
  <c r="AE130" i="88"/>
  <c r="AF130" i="88" s="1"/>
  <c r="AG130" i="88" s="1"/>
  <c r="W131" i="88"/>
  <c r="X131" i="88" s="1"/>
  <c r="AB131" i="88"/>
  <c r="AC131" i="88" s="1"/>
  <c r="AE131" i="88"/>
  <c r="AF131" i="88"/>
  <c r="AG131" i="88" s="1"/>
  <c r="W132" i="88"/>
  <c r="X132" i="88"/>
  <c r="AB132" i="88"/>
  <c r="AC132" i="88" s="1"/>
  <c r="AE132" i="88"/>
  <c r="AF132" i="88" s="1"/>
  <c r="AG132" i="88" s="1"/>
  <c r="W133" i="88"/>
  <c r="X133" i="88" s="1"/>
  <c r="AB133" i="88"/>
  <c r="AC133" i="88"/>
  <c r="AE133" i="88"/>
  <c r="AF133" i="88" s="1"/>
  <c r="AG133" i="88" s="1"/>
  <c r="W134" i="88"/>
  <c r="X134" i="88" s="1"/>
  <c r="AB134" i="88"/>
  <c r="AC134" i="88" s="1"/>
  <c r="AE134" i="88"/>
  <c r="AF134" i="88" s="1"/>
  <c r="AG134" i="88" s="1"/>
  <c r="W135" i="88"/>
  <c r="X135" i="88" s="1"/>
  <c r="AB135" i="88"/>
  <c r="AC135" i="88"/>
  <c r="AE135" i="88"/>
  <c r="AF135" i="88"/>
  <c r="AG135" i="88" s="1"/>
  <c r="W136" i="88"/>
  <c r="X136" i="88"/>
  <c r="AB136" i="88"/>
  <c r="AC136" i="88" s="1"/>
  <c r="AE136" i="88"/>
  <c r="AF136" i="88"/>
  <c r="AG136" i="88" s="1"/>
  <c r="W137" i="88"/>
  <c r="X137" i="88"/>
  <c r="AB137" i="88"/>
  <c r="AC137" i="88" s="1"/>
  <c r="AE137" i="88"/>
  <c r="AF137" i="88"/>
  <c r="AG137" i="88" s="1"/>
  <c r="W138" i="88"/>
  <c r="X138" i="88"/>
  <c r="Z138" i="88"/>
  <c r="AB138" i="88"/>
  <c r="AC138" i="88" s="1"/>
  <c r="AE138" i="88"/>
  <c r="AF138" i="88" s="1"/>
  <c r="AG138" i="88"/>
  <c r="U139" i="88"/>
  <c r="W139" i="88"/>
  <c r="X139" i="88" s="1"/>
  <c r="AB139" i="88"/>
  <c r="AC139" i="88" s="1"/>
  <c r="AE139" i="88"/>
  <c r="AF139" i="88" s="1"/>
  <c r="AG139" i="88" s="1"/>
  <c r="W140" i="88"/>
  <c r="X140" i="88" s="1"/>
  <c r="AB140" i="88"/>
  <c r="AC140" i="88" s="1"/>
  <c r="AE140" i="88"/>
  <c r="AF140" i="88" s="1"/>
  <c r="AG140" i="88" s="1"/>
  <c r="W141" i="88"/>
  <c r="X141" i="88" s="1"/>
  <c r="AB141" i="88"/>
  <c r="AC141" i="88"/>
  <c r="AE141" i="88"/>
  <c r="AF141" i="88"/>
  <c r="AG141" i="88" s="1"/>
  <c r="W142" i="88"/>
  <c r="X142" i="88" s="1"/>
  <c r="AB142" i="88"/>
  <c r="AC142" i="88" s="1"/>
  <c r="AE142" i="88"/>
  <c r="AF142" i="88" s="1"/>
  <c r="AG142" i="88" s="1"/>
  <c r="U143" i="88"/>
  <c r="W143" i="88"/>
  <c r="X143" i="88" s="1"/>
  <c r="AB143" i="88"/>
  <c r="AC143" i="88"/>
  <c r="AE143" i="88"/>
  <c r="AF143" i="88"/>
  <c r="AG143" i="88" s="1"/>
  <c r="W144" i="88"/>
  <c r="X144" i="88" s="1"/>
  <c r="AB144" i="88"/>
  <c r="AC144" i="88" s="1"/>
  <c r="AE144" i="88"/>
  <c r="AF144" i="88"/>
  <c r="AG144" i="88" s="1"/>
  <c r="W145" i="88"/>
  <c r="X145" i="88" s="1"/>
  <c r="AB145" i="88"/>
  <c r="AC145" i="88" s="1"/>
  <c r="AE145" i="88"/>
  <c r="AF145" i="88" s="1"/>
  <c r="AG145" i="88" s="1"/>
  <c r="W146" i="88"/>
  <c r="X146" i="88" s="1"/>
  <c r="AB146" i="88"/>
  <c r="AC146" i="88" s="1"/>
  <c r="AE146" i="88"/>
  <c r="AF146" i="88" s="1"/>
  <c r="AG146" i="88"/>
  <c r="W147" i="88"/>
  <c r="X147" i="88" s="1"/>
  <c r="AB147" i="88"/>
  <c r="AC147" i="88" s="1"/>
  <c r="AE147" i="88"/>
  <c r="AF147" i="88" s="1"/>
  <c r="AG147" i="88" s="1"/>
  <c r="W148" i="88"/>
  <c r="X148" i="88"/>
  <c r="AB148" i="88"/>
  <c r="AC148" i="88" s="1"/>
  <c r="AE148" i="88"/>
  <c r="AF148" i="88"/>
  <c r="AG148" i="88" s="1"/>
  <c r="W149" i="88"/>
  <c r="X149" i="88" s="1"/>
  <c r="Z149" i="88"/>
  <c r="AB149" i="88"/>
  <c r="AC149" i="88"/>
  <c r="AE149" i="88"/>
  <c r="AF149" i="88"/>
  <c r="AG149" i="88" s="1"/>
  <c r="W150" i="88"/>
  <c r="X150" i="88"/>
  <c r="AB150" i="88"/>
  <c r="AC150" i="88" s="1"/>
  <c r="AE150" i="88"/>
  <c r="AF150" i="88" s="1"/>
  <c r="AG150" i="88"/>
  <c r="W151" i="88"/>
  <c r="X151" i="88" s="1"/>
  <c r="AB151" i="88"/>
  <c r="AC151" i="88" s="1"/>
  <c r="AE151" i="88"/>
  <c r="AF151" i="88"/>
  <c r="AG151" i="88"/>
  <c r="W152" i="88"/>
  <c r="X152" i="88"/>
  <c r="AB152" i="88"/>
  <c r="AC152" i="88" s="1"/>
  <c r="AE152" i="88"/>
  <c r="AF152" i="88"/>
  <c r="AG152" i="88"/>
  <c r="W153" i="88"/>
  <c r="X153" i="88"/>
  <c r="AB153" i="88"/>
  <c r="AC153" i="88" s="1"/>
  <c r="AE153" i="88"/>
  <c r="AF153" i="88" s="1"/>
  <c r="AG153" i="88" s="1"/>
  <c r="W154" i="88"/>
  <c r="X154" i="88"/>
  <c r="AB154" i="88"/>
  <c r="AC154" i="88" s="1"/>
  <c r="AE154" i="88"/>
  <c r="AF154" i="88" s="1"/>
  <c r="AG154" i="88"/>
  <c r="W155" i="88"/>
  <c r="X155" i="88" s="1"/>
  <c r="AB155" i="88"/>
  <c r="AC155" i="88"/>
  <c r="AE155" i="88"/>
  <c r="AF155" i="88" s="1"/>
  <c r="AG155" i="88"/>
  <c r="W156" i="88"/>
  <c r="X156" i="88" s="1"/>
  <c r="AB156" i="88"/>
  <c r="AC156" i="88" s="1"/>
  <c r="AE156" i="88"/>
  <c r="AF156" i="88" s="1"/>
  <c r="AG156" i="88"/>
  <c r="W157" i="88"/>
  <c r="X157" i="88" s="1"/>
  <c r="AB157" i="88"/>
  <c r="AC157" i="88" s="1"/>
  <c r="AE157" i="88"/>
  <c r="AF157" i="88"/>
  <c r="AG157" i="88" s="1"/>
  <c r="U158" i="88"/>
  <c r="W158" i="88"/>
  <c r="X158" i="88" s="1"/>
  <c r="AB158" i="88"/>
  <c r="AC158" i="88" s="1"/>
  <c r="AE158" i="88"/>
  <c r="AF158" i="88" s="1"/>
  <c r="AG158" i="88" s="1"/>
  <c r="W159" i="88"/>
  <c r="X159" i="88" s="1"/>
  <c r="AB159" i="88"/>
  <c r="AC159" i="88"/>
  <c r="AE159" i="88"/>
  <c r="AF159" i="88" s="1"/>
  <c r="AG159" i="88" s="1"/>
  <c r="U160" i="88"/>
  <c r="W160" i="88"/>
  <c r="X160" i="88"/>
  <c r="AB160" i="88"/>
  <c r="AC160" i="88" s="1"/>
  <c r="AE160" i="88"/>
  <c r="AF160" i="88" s="1"/>
  <c r="AG160" i="88" s="1"/>
  <c r="W161" i="88"/>
  <c r="X161" i="88"/>
  <c r="AB161" i="88"/>
  <c r="AC161" i="88"/>
  <c r="AE161" i="88"/>
  <c r="AF161" i="88" s="1"/>
  <c r="AG161" i="88" s="1"/>
  <c r="U162" i="88"/>
  <c r="W162" i="88"/>
  <c r="X162" i="88"/>
  <c r="AB162" i="88"/>
  <c r="AC162" i="88" s="1"/>
  <c r="AE162" i="88"/>
  <c r="AF162" i="88" s="1"/>
  <c r="AG162" i="88" s="1"/>
  <c r="W163" i="88"/>
  <c r="X163" i="88" s="1"/>
  <c r="AB163" i="88"/>
  <c r="AC163" i="88" s="1"/>
  <c r="AE163" i="88"/>
  <c r="AF163" i="88"/>
  <c r="AG163" i="88" s="1"/>
  <c r="W164" i="88"/>
  <c r="X164" i="88" s="1"/>
  <c r="AB164" i="88"/>
  <c r="AC164" i="88" s="1"/>
  <c r="AE164" i="88"/>
  <c r="AF164" i="88" s="1"/>
  <c r="AG164" i="88" s="1"/>
  <c r="W165" i="88"/>
  <c r="X165" i="88"/>
  <c r="AB165" i="88"/>
  <c r="AC165" i="88"/>
  <c r="AE165" i="88"/>
  <c r="AF165" i="88" s="1"/>
  <c r="AG165" i="88" s="1"/>
  <c r="W166" i="88"/>
  <c r="X166" i="88" s="1"/>
  <c r="Z166" i="88"/>
  <c r="AB166" i="88"/>
  <c r="AC166" i="88" s="1"/>
  <c r="AE166" i="88"/>
  <c r="AF166" i="88" s="1"/>
  <c r="AG166" i="88" s="1"/>
  <c r="U167" i="88"/>
  <c r="W167" i="88"/>
  <c r="X167" i="88" s="1"/>
  <c r="AB167" i="88"/>
  <c r="AC167" i="88"/>
  <c r="AE167" i="88"/>
  <c r="AF167" i="88"/>
  <c r="AG167" i="88" s="1"/>
  <c r="U168" i="88"/>
  <c r="W168" i="88"/>
  <c r="X168" i="88"/>
  <c r="AB168" i="88"/>
  <c r="AC168" i="88" s="1"/>
  <c r="AE168" i="88"/>
  <c r="AF168" i="88"/>
  <c r="AG168" i="88" s="1"/>
  <c r="W169" i="88"/>
  <c r="X169" i="88"/>
  <c r="AB169" i="88"/>
  <c r="AC169" i="88" s="1"/>
  <c r="AE169" i="88"/>
  <c r="AF169" i="88"/>
  <c r="AG169" i="88" s="1"/>
  <c r="W170" i="88"/>
  <c r="X170" i="88"/>
  <c r="Z170" i="88"/>
  <c r="AB170" i="88"/>
  <c r="AC170" i="88" s="1"/>
  <c r="AE170" i="88"/>
  <c r="AF170" i="88" s="1"/>
  <c r="AG170" i="88"/>
  <c r="W171" i="88"/>
  <c r="X171" i="88" s="1"/>
  <c r="AB171" i="88"/>
  <c r="AC171" i="88" s="1"/>
  <c r="AE171" i="88"/>
  <c r="AF171" i="88" s="1"/>
  <c r="AG171" i="88" s="1"/>
  <c r="U172" i="88"/>
  <c r="W172" i="88"/>
  <c r="X172" i="88" s="1"/>
  <c r="AB172" i="88"/>
  <c r="AC172" i="88" s="1"/>
  <c r="AE172" i="88"/>
  <c r="AF172" i="88" s="1"/>
  <c r="AG172" i="88" s="1"/>
  <c r="W173" i="88"/>
  <c r="X173" i="88" s="1"/>
  <c r="Z173" i="88"/>
  <c r="AB173" i="88"/>
  <c r="AC173" i="88"/>
  <c r="AE173" i="88"/>
  <c r="AF173" i="88"/>
  <c r="AG173" i="88" s="1"/>
  <c r="W174" i="88"/>
  <c r="X174" i="88" s="1"/>
  <c r="AB174" i="88"/>
  <c r="AC174" i="88" s="1"/>
  <c r="AE174" i="88"/>
  <c r="AF174" i="88" s="1"/>
  <c r="AG174" i="88"/>
  <c r="W175" i="88"/>
  <c r="X175" i="88" s="1"/>
  <c r="AB175" i="88"/>
  <c r="AC175" i="88" s="1"/>
  <c r="AE175" i="88"/>
  <c r="AF175" i="88"/>
  <c r="AG175" i="88" s="1"/>
  <c r="W176" i="88"/>
  <c r="X176" i="88" s="1"/>
  <c r="Z176" i="88"/>
  <c r="AB176" i="88"/>
  <c r="AC176" i="88"/>
  <c r="AE176" i="88"/>
  <c r="AF176" i="88" s="1"/>
  <c r="AG176" i="88" s="1"/>
  <c r="W177" i="88"/>
  <c r="X177" i="88" s="1"/>
  <c r="AB177" i="88"/>
  <c r="AC177" i="88"/>
  <c r="AE177" i="88"/>
  <c r="AF177" i="88"/>
  <c r="AG177" i="88" s="1"/>
  <c r="U178" i="88"/>
  <c r="W178" i="88"/>
  <c r="X178" i="88" s="1"/>
  <c r="AB178" i="88"/>
  <c r="AC178" i="88" s="1"/>
  <c r="AE178" i="88"/>
  <c r="AF178" i="88"/>
  <c r="AG178" i="88" s="1"/>
  <c r="W179" i="88"/>
  <c r="X179" i="88" s="1"/>
  <c r="AB179" i="88"/>
  <c r="AC179" i="88" s="1"/>
  <c r="AE179" i="88"/>
  <c r="AF179" i="88" s="1"/>
  <c r="AG179" i="88" s="1"/>
  <c r="W180" i="88"/>
  <c r="X180" i="88" s="1"/>
  <c r="AB180" i="88"/>
  <c r="AC180" i="88" s="1"/>
  <c r="AE180" i="88"/>
  <c r="AF180" i="88" s="1"/>
  <c r="AG180" i="88" s="1"/>
  <c r="W181" i="88"/>
  <c r="X181" i="88" s="1"/>
  <c r="Z181" i="88"/>
  <c r="AB181" i="88"/>
  <c r="AC181" i="88" s="1"/>
  <c r="AE181" i="88"/>
  <c r="AF181" i="88" s="1"/>
  <c r="AG181" i="88" s="1"/>
  <c r="W182" i="88"/>
  <c r="X182" i="88"/>
  <c r="AB182" i="88"/>
  <c r="AC182" i="88" s="1"/>
  <c r="AE182" i="88"/>
  <c r="AF182" i="88"/>
  <c r="AG182" i="88" s="1"/>
  <c r="W183" i="88"/>
  <c r="X183" i="88" s="1"/>
  <c r="AB183" i="88"/>
  <c r="AC183" i="88"/>
  <c r="AE183" i="88"/>
  <c r="AF183" i="88"/>
  <c r="AG183" i="88" s="1"/>
  <c r="W184" i="88"/>
  <c r="X184" i="88"/>
  <c r="AB184" i="88"/>
  <c r="AC184" i="88"/>
  <c r="AE184" i="88"/>
  <c r="AF184" i="88" s="1"/>
  <c r="AG184" i="88" s="1"/>
  <c r="W185" i="88"/>
  <c r="X185" i="88" s="1"/>
  <c r="AB185" i="88"/>
  <c r="AC185" i="88" s="1"/>
  <c r="AE185" i="88"/>
  <c r="AF185" i="88"/>
  <c r="AG185" i="88"/>
  <c r="U186" i="88"/>
  <c r="W186" i="88"/>
  <c r="X186" i="88"/>
  <c r="Z186" i="88"/>
  <c r="AB186" i="88"/>
  <c r="AC186" i="88" s="1"/>
  <c r="AE186" i="88"/>
  <c r="AF186" i="88"/>
  <c r="AG186" i="88"/>
  <c r="W187" i="88"/>
  <c r="X187" i="88"/>
  <c r="AB187" i="88"/>
  <c r="AC187" i="88" s="1"/>
  <c r="AE187" i="88"/>
  <c r="AF187" i="88" s="1"/>
  <c r="AG187" i="88" s="1"/>
  <c r="W188" i="88"/>
  <c r="X188" i="88"/>
  <c r="AB188" i="88"/>
  <c r="AC188" i="88" s="1"/>
  <c r="AE188" i="88"/>
  <c r="AF188" i="88" s="1"/>
  <c r="AG188" i="88" s="1"/>
  <c r="W189" i="88"/>
  <c r="X189" i="88" s="1"/>
  <c r="AB189" i="88"/>
  <c r="AC189" i="88" s="1"/>
  <c r="AE189" i="88"/>
  <c r="AF189" i="88" s="1"/>
  <c r="AG189" i="88" s="1"/>
  <c r="U190" i="88"/>
  <c r="W190" i="88"/>
  <c r="X190" i="88" s="1"/>
  <c r="Z190" i="88"/>
  <c r="AB190" i="88"/>
  <c r="AC190" i="88" s="1"/>
  <c r="AE190" i="88"/>
  <c r="AF190" i="88" s="1"/>
  <c r="AG190" i="88"/>
  <c r="U191" i="88"/>
  <c r="W191" i="88"/>
  <c r="X191" i="88" s="1"/>
  <c r="AB191" i="88"/>
  <c r="AC191" i="88"/>
  <c r="AE191" i="88"/>
  <c r="AF191" i="88"/>
  <c r="AG191" i="88" s="1"/>
  <c r="W192" i="88"/>
  <c r="X192" i="88" s="1"/>
  <c r="AB192" i="88"/>
  <c r="AC192" i="88"/>
  <c r="AE192" i="88"/>
  <c r="AF192" i="88" s="1"/>
  <c r="AG192" i="88" s="1"/>
  <c r="W193" i="88"/>
  <c r="X193" i="88" s="1"/>
  <c r="AB193" i="88"/>
  <c r="AC193" i="88"/>
  <c r="AE193" i="88"/>
  <c r="AF193" i="88"/>
  <c r="AG193" i="88" s="1"/>
  <c r="U194" i="88"/>
  <c r="W194" i="88"/>
  <c r="X194" i="88"/>
  <c r="AB194" i="88"/>
  <c r="AC194" i="88" s="1"/>
  <c r="AE194" i="88"/>
  <c r="AF194" i="88" s="1"/>
  <c r="AG194" i="88" s="1"/>
  <c r="W195" i="88"/>
  <c r="X195" i="88"/>
  <c r="AB195" i="88"/>
  <c r="AC195" i="88"/>
  <c r="AE195" i="88"/>
  <c r="AF195" i="88" s="1"/>
  <c r="AG195" i="88" s="1"/>
  <c r="U196" i="88"/>
  <c r="W196" i="88"/>
  <c r="X196" i="88"/>
  <c r="AB196" i="88"/>
  <c r="AC196" i="88"/>
  <c r="AE196" i="88"/>
  <c r="AF196" i="88" s="1"/>
  <c r="AG196" i="88" s="1"/>
  <c r="W197" i="88"/>
  <c r="X197" i="88" s="1"/>
  <c r="Z197" i="88"/>
  <c r="AB197" i="88"/>
  <c r="AC197" i="88" s="1"/>
  <c r="AE197" i="88"/>
  <c r="AF197" i="88"/>
  <c r="AG197" i="88"/>
  <c r="W198" i="88"/>
  <c r="X198" i="88" s="1"/>
  <c r="AB198" i="88"/>
  <c r="AC198" i="88" s="1"/>
  <c r="AE198" i="88"/>
  <c r="AF198" i="88" s="1"/>
  <c r="AG198" i="88" s="1"/>
  <c r="W199" i="88"/>
  <c r="X199" i="88"/>
  <c r="AB199" i="88"/>
  <c r="AC199" i="88"/>
  <c r="AE199" i="88"/>
  <c r="AF199" i="88" s="1"/>
  <c r="AG199" i="88" s="1"/>
  <c r="W200" i="88"/>
  <c r="X200" i="88"/>
  <c r="Z200" i="88"/>
  <c r="AB200" i="88"/>
  <c r="AC200" i="88"/>
  <c r="AE200" i="88"/>
  <c r="AF200" i="88" s="1"/>
  <c r="AG200" i="88" s="1"/>
  <c r="W201" i="88"/>
  <c r="X201" i="88" s="1"/>
  <c r="AB201" i="88"/>
  <c r="AC201" i="88"/>
  <c r="AE201" i="88"/>
  <c r="AF201" i="88"/>
  <c r="AG201" i="88"/>
  <c r="U202" i="88"/>
  <c r="W202" i="88"/>
  <c r="X202" i="88"/>
  <c r="Z202" i="88"/>
  <c r="AB202" i="88"/>
  <c r="AC202" i="88" s="1"/>
  <c r="AE202" i="88"/>
  <c r="AF202" i="88"/>
  <c r="AG202" i="88"/>
  <c r="U203" i="88"/>
  <c r="W203" i="88"/>
  <c r="X203" i="88"/>
  <c r="AB203" i="88"/>
  <c r="AC203" i="88" s="1"/>
  <c r="AE203" i="88"/>
  <c r="AF203" i="88"/>
  <c r="AG203" i="88" s="1"/>
  <c r="W204" i="88"/>
  <c r="X204" i="88"/>
  <c r="AB204" i="88"/>
  <c r="AC204" i="88" s="1"/>
  <c r="AE204" i="88"/>
  <c r="AF204" i="88" s="1"/>
  <c r="AG204" i="88" s="1"/>
  <c r="W205" i="88"/>
  <c r="X205" i="88" s="1"/>
  <c r="AB205" i="88"/>
  <c r="AC205" i="88"/>
  <c r="AE205" i="88"/>
  <c r="AF205" i="88" s="1"/>
  <c r="AG205" i="88"/>
  <c r="U206" i="88"/>
  <c r="W206" i="88"/>
  <c r="X206" i="88" s="1"/>
  <c r="AB206" i="88"/>
  <c r="AC206" i="88" s="1"/>
  <c r="AE206" i="88"/>
  <c r="AF206" i="88" s="1"/>
  <c r="AG206" i="88"/>
  <c r="W207" i="88"/>
  <c r="X207" i="88" s="1"/>
  <c r="AB207" i="88"/>
  <c r="AC207" i="88" s="1"/>
  <c r="AE207" i="88"/>
  <c r="AF207" i="88"/>
  <c r="AG207" i="88" s="1"/>
  <c r="U208" i="88"/>
  <c r="W208" i="88"/>
  <c r="X208" i="88" s="1"/>
  <c r="AB208" i="88"/>
  <c r="AC208" i="88"/>
  <c r="AE208" i="88"/>
  <c r="AF208" i="88" s="1"/>
  <c r="AG208" i="88" s="1"/>
  <c r="W209" i="88"/>
  <c r="X209" i="88" s="1"/>
  <c r="Z209" i="88"/>
  <c r="AB209" i="88"/>
  <c r="AC209" i="88"/>
  <c r="AE209" i="88"/>
  <c r="AF209" i="88"/>
  <c r="AG209" i="88" s="1"/>
  <c r="W210" i="88"/>
  <c r="X210" i="88"/>
  <c r="AB210" i="88"/>
  <c r="AC210" i="88" s="1"/>
  <c r="AE210" i="88"/>
  <c r="AF210" i="88"/>
  <c r="AG210" i="88" s="1"/>
  <c r="U211" i="88"/>
  <c r="W211" i="88"/>
  <c r="X211" i="88" s="1"/>
  <c r="AB211" i="88"/>
  <c r="AC211" i="88"/>
  <c r="AE211" i="88"/>
  <c r="AF211" i="88" s="1"/>
  <c r="AG211" i="88" s="1"/>
  <c r="W212" i="88"/>
  <c r="X212" i="88"/>
  <c r="AB212" i="88"/>
  <c r="AC212" i="88" s="1"/>
  <c r="AE212" i="88"/>
  <c r="AF212" i="88" s="1"/>
  <c r="AG212" i="88" s="1"/>
  <c r="W213" i="88"/>
  <c r="X213" i="88" s="1"/>
  <c r="Z213" i="88"/>
  <c r="AB213" i="88"/>
  <c r="AC213" i="88" s="1"/>
  <c r="AE213" i="88"/>
  <c r="AF213" i="88"/>
  <c r="AG213" i="88"/>
  <c r="W214" i="88"/>
  <c r="X214" i="88"/>
  <c r="AB214" i="88"/>
  <c r="AC214" i="88" s="1"/>
  <c r="AE214" i="88"/>
  <c r="AF214" i="88"/>
  <c r="AG214" i="88"/>
  <c r="W215" i="88"/>
  <c r="X215" i="88" s="1"/>
  <c r="AB215" i="88"/>
  <c r="AC215" i="88"/>
  <c r="AE215" i="88"/>
  <c r="AF215" i="88"/>
  <c r="AG215" i="88" s="1"/>
  <c r="W216" i="88"/>
  <c r="X216" i="88"/>
  <c r="AB216" i="88"/>
  <c r="AC216" i="88"/>
  <c r="AE216" i="88"/>
  <c r="AF216" i="88" s="1"/>
  <c r="AG216" i="88" s="1"/>
  <c r="W217" i="88"/>
  <c r="X217" i="88" s="1"/>
  <c r="AB217" i="88"/>
  <c r="AC217" i="88" s="1"/>
  <c r="AE217" i="88"/>
  <c r="AF217" i="88"/>
  <c r="AG217" i="88"/>
  <c r="W218" i="88"/>
  <c r="X218" i="88"/>
  <c r="Z218" i="88"/>
  <c r="AB218" i="88"/>
  <c r="AC218" i="88" s="1"/>
  <c r="AE218" i="88"/>
  <c r="AF218" i="88"/>
  <c r="AG218" i="88"/>
  <c r="W219" i="88"/>
  <c r="X219" i="88"/>
  <c r="Z219" i="88"/>
  <c r="AB219" i="88"/>
  <c r="AC219" i="88" s="1"/>
  <c r="AE219" i="88"/>
  <c r="AF219" i="88"/>
  <c r="AG219" i="88" s="1"/>
  <c r="U220" i="88"/>
  <c r="W220" i="88"/>
  <c r="X220" i="88"/>
  <c r="AB220" i="88"/>
  <c r="AC220" i="88" s="1"/>
  <c r="AE220" i="88"/>
  <c r="AF220" i="88" s="1"/>
  <c r="AG220" i="88" s="1"/>
  <c r="W221" i="88"/>
  <c r="X221" i="88" s="1"/>
  <c r="AB221" i="88"/>
  <c r="AC221" i="88" s="1"/>
  <c r="AE221" i="88"/>
  <c r="AF221" i="88" s="1"/>
  <c r="AG221" i="88"/>
  <c r="U222" i="88"/>
  <c r="W222" i="88"/>
  <c r="X222" i="88" s="1"/>
  <c r="AB222" i="88"/>
  <c r="AC222" i="88" s="1"/>
  <c r="AE222" i="88"/>
  <c r="AF222" i="88" s="1"/>
  <c r="AG222" i="88" s="1"/>
  <c r="W223" i="88"/>
  <c r="X223" i="88" s="1"/>
  <c r="AB223" i="88"/>
  <c r="AC223" i="88"/>
  <c r="AE223" i="88"/>
  <c r="AF223" i="88"/>
  <c r="AG223" i="88" s="1"/>
  <c r="W224" i="88"/>
  <c r="X224" i="88" s="1"/>
  <c r="Z224" i="88"/>
  <c r="AB224" i="88"/>
  <c r="AC224" i="88" s="1"/>
  <c r="AE224" i="88"/>
  <c r="AF224" i="88" s="1"/>
  <c r="AG224" i="88" s="1"/>
  <c r="W225" i="88"/>
  <c r="X225" i="88" s="1"/>
  <c r="AB225" i="88"/>
  <c r="AC225" i="88"/>
  <c r="AE225" i="88"/>
  <c r="AF225" i="88" s="1"/>
  <c r="AG225" i="88" s="1"/>
  <c r="U226" i="88"/>
  <c r="W226" i="88"/>
  <c r="X226" i="88"/>
  <c r="AB226" i="88"/>
  <c r="AC226" i="88" s="1"/>
  <c r="AE226" i="88"/>
  <c r="AF226" i="88"/>
  <c r="AG226" i="88" s="1"/>
  <c r="U227" i="88"/>
  <c r="W227" i="88"/>
  <c r="X227" i="88"/>
  <c r="AB227" i="88"/>
  <c r="AC227" i="88"/>
  <c r="AE227" i="88"/>
  <c r="AF227" i="88" s="1"/>
  <c r="AG227" i="88" s="1"/>
  <c r="W228" i="88"/>
  <c r="X228" i="88"/>
  <c r="AB228" i="88"/>
  <c r="AC228" i="88"/>
  <c r="AE228" i="88"/>
  <c r="AF228" i="88" s="1"/>
  <c r="AG228" i="88" s="1"/>
  <c r="W229" i="88"/>
  <c r="X229" i="88" s="1"/>
  <c r="AB229" i="88"/>
  <c r="AC229" i="88" s="1"/>
  <c r="AE229" i="88"/>
  <c r="AF229" i="88"/>
  <c r="AG229" i="88" s="1"/>
  <c r="W230" i="88"/>
  <c r="X230" i="88"/>
  <c r="Z230" i="88"/>
  <c r="AB230" i="88"/>
  <c r="AC230" i="88" s="1"/>
  <c r="AE230" i="88"/>
  <c r="AF230" i="88"/>
  <c r="AG230" i="88"/>
  <c r="W231" i="88"/>
  <c r="X231" i="88"/>
  <c r="AB231" i="88"/>
  <c r="AC231" i="88"/>
  <c r="AE231" i="88"/>
  <c r="AF231" i="88"/>
  <c r="AG231" i="88" s="1"/>
  <c r="W232" i="88"/>
  <c r="X232" i="88" s="1"/>
  <c r="AB232" i="88"/>
  <c r="AC232" i="88"/>
  <c r="AE232" i="88"/>
  <c r="AF232" i="88" s="1"/>
  <c r="AG232" i="88" s="1"/>
  <c r="W233" i="88"/>
  <c r="X233" i="88" s="1"/>
  <c r="Z233" i="88"/>
  <c r="AB233" i="88"/>
  <c r="AC233" i="88"/>
  <c r="AE233" i="88"/>
  <c r="AF233" i="88"/>
  <c r="AG233" i="88" s="1"/>
  <c r="U234" i="88"/>
  <c r="W234" i="88"/>
  <c r="X234" i="88"/>
  <c r="AB234" i="88"/>
  <c r="AC234" i="88" s="1"/>
  <c r="AE234" i="88"/>
  <c r="AF234" i="88"/>
  <c r="AG234" i="88" s="1"/>
  <c r="W235" i="88"/>
  <c r="X235" i="88"/>
  <c r="AB235" i="88"/>
  <c r="AC235" i="88" s="1"/>
  <c r="AE235" i="88"/>
  <c r="AF235" i="88"/>
  <c r="AG235" i="88" s="1"/>
  <c r="W236" i="88"/>
  <c r="X236" i="88"/>
  <c r="AB236" i="88"/>
  <c r="AC236" i="88" s="1"/>
  <c r="AE236" i="88"/>
  <c r="AF236" i="88" s="1"/>
  <c r="AG236" i="88" s="1"/>
  <c r="W237" i="88"/>
  <c r="X237" i="88" s="1"/>
  <c r="AB237" i="88"/>
  <c r="AC237" i="88"/>
  <c r="AE237" i="88"/>
  <c r="AF237" i="88" s="1"/>
  <c r="AG237" i="88"/>
  <c r="Q16" i="88"/>
  <c r="Z17" i="88"/>
  <c r="Q18" i="88"/>
  <c r="Q19" i="88"/>
  <c r="Z19" i="88" s="1"/>
  <c r="Q20" i="88"/>
  <c r="Q21" i="88"/>
  <c r="Z21" i="88" s="1"/>
  <c r="Q22" i="88"/>
  <c r="Q23" i="88"/>
  <c r="Z23" i="88" s="1"/>
  <c r="R23" i="88"/>
  <c r="Q24" i="88"/>
  <c r="Q25" i="88"/>
  <c r="Z25" i="88" s="1"/>
  <c r="Q26" i="88"/>
  <c r="Q27" i="88"/>
  <c r="Z27" i="88" s="1"/>
  <c r="R27" i="88"/>
  <c r="Q28" i="88"/>
  <c r="Q29" i="88"/>
  <c r="Z29" i="88" s="1"/>
  <c r="Q30" i="88"/>
  <c r="Q31" i="88"/>
  <c r="Z31" i="88" s="1"/>
  <c r="Q32" i="88"/>
  <c r="Q33" i="88"/>
  <c r="Z33" i="88" s="1"/>
  <c r="Q34" i="88"/>
  <c r="Q35" i="88"/>
  <c r="Z35" i="88" s="1"/>
  <c r="R35" i="88"/>
  <c r="Q36" i="88"/>
  <c r="Q37" i="88"/>
  <c r="Z37" i="88" s="1"/>
  <c r="Q38" i="88"/>
  <c r="Q39" i="88"/>
  <c r="Z39" i="88" s="1"/>
  <c r="Q40" i="88"/>
  <c r="Q41" i="88"/>
  <c r="Z41" i="88" s="1"/>
  <c r="Q42" i="88"/>
  <c r="Q43" i="88"/>
  <c r="Z43" i="88" s="1"/>
  <c r="Q44" i="88"/>
  <c r="Q45" i="88"/>
  <c r="Z45" i="88" s="1"/>
  <c r="Q46" i="88"/>
  <c r="Q47" i="88"/>
  <c r="Z47" i="88" s="1"/>
  <c r="R47" i="88"/>
  <c r="Q48" i="88"/>
  <c r="Q49" i="88"/>
  <c r="Z49" i="88" s="1"/>
  <c r="Q50" i="88"/>
  <c r="Q51" i="88"/>
  <c r="Z51" i="88" s="1"/>
  <c r="Q52" i="88"/>
  <c r="Q53" i="88"/>
  <c r="Z53" i="88" s="1"/>
  <c r="Q54" i="88"/>
  <c r="Q55" i="88"/>
  <c r="Z55" i="88" s="1"/>
  <c r="R55" i="88"/>
  <c r="Q56" i="88"/>
  <c r="Q57" i="88"/>
  <c r="Z57" i="88" s="1"/>
  <c r="Q58" i="88"/>
  <c r="Q59" i="88"/>
  <c r="Z59" i="88" s="1"/>
  <c r="R59" i="88"/>
  <c r="Q60" i="88"/>
  <c r="Q61" i="88"/>
  <c r="Z61" i="88" s="1"/>
  <c r="Q62" i="88"/>
  <c r="Q63" i="88"/>
  <c r="Z63" i="88" s="1"/>
  <c r="Q64" i="88"/>
  <c r="Q65" i="88"/>
  <c r="Z65" i="88" s="1"/>
  <c r="Q66" i="88"/>
  <c r="Q67" i="88"/>
  <c r="Z67" i="88" s="1"/>
  <c r="R67" i="88"/>
  <c r="Q68" i="88"/>
  <c r="Q69" i="88"/>
  <c r="Z69" i="88" s="1"/>
  <c r="Q70" i="88"/>
  <c r="Q71" i="88"/>
  <c r="Z71" i="88" s="1"/>
  <c r="Q72" i="88"/>
  <c r="Q73" i="88"/>
  <c r="Z73" i="88" s="1"/>
  <c r="Q74" i="88"/>
  <c r="Q75" i="88"/>
  <c r="Z75" i="88" s="1"/>
  <c r="Q76" i="88"/>
  <c r="Q77" i="88"/>
  <c r="Z77" i="88" s="1"/>
  <c r="Q78" i="88"/>
  <c r="Q79" i="88"/>
  <c r="Z79" i="88" s="1"/>
  <c r="R79" i="88"/>
  <c r="Q80" i="88"/>
  <c r="Q81" i="88"/>
  <c r="Z81" i="88" s="1"/>
  <c r="Q82" i="88"/>
  <c r="Q83" i="88"/>
  <c r="Z83" i="88" s="1"/>
  <c r="Q84" i="88"/>
  <c r="Q85" i="88"/>
  <c r="Z85" i="88" s="1"/>
  <c r="Q86" i="88"/>
  <c r="Q87" i="88"/>
  <c r="R87" i="88"/>
  <c r="Q88" i="88"/>
  <c r="Q89" i="88"/>
  <c r="Z89" i="88" s="1"/>
  <c r="Q90" i="88"/>
  <c r="Q91" i="88"/>
  <c r="Z91" i="88" s="1"/>
  <c r="R91" i="88"/>
  <c r="Q92" i="88"/>
  <c r="Q93" i="88"/>
  <c r="Z93" i="88" s="1"/>
  <c r="Q94" i="88"/>
  <c r="Q95" i="88"/>
  <c r="Z95" i="88" s="1"/>
  <c r="Q96" i="88"/>
  <c r="Q97" i="88"/>
  <c r="Z97" i="88" s="1"/>
  <c r="Q98" i="88"/>
  <c r="Q99" i="88"/>
  <c r="Z99" i="88" s="1"/>
  <c r="R99" i="88"/>
  <c r="Q100" i="88"/>
  <c r="Q101" i="88"/>
  <c r="Q102" i="88"/>
  <c r="Q103" i="88"/>
  <c r="Z103" i="88" s="1"/>
  <c r="Q104" i="88"/>
  <c r="Z104" i="88" s="1"/>
  <c r="Q105" i="88"/>
  <c r="Z105" i="88" s="1"/>
  <c r="Q106" i="88"/>
  <c r="Q107" i="88"/>
  <c r="Z107" i="88" s="1"/>
  <c r="R107" i="88"/>
  <c r="Q108" i="88"/>
  <c r="Q109" i="88"/>
  <c r="Z109" i="88" s="1"/>
  <c r="Q110" i="88"/>
  <c r="Q111" i="88"/>
  <c r="Z111" i="88" s="1"/>
  <c r="Q112" i="88"/>
  <c r="Q113" i="88"/>
  <c r="Z113" i="88" s="1"/>
  <c r="Q114" i="88"/>
  <c r="Q115" i="88"/>
  <c r="Z115" i="88" s="1"/>
  <c r="R115" i="88"/>
  <c r="Q116" i="88"/>
  <c r="Q117" i="88"/>
  <c r="Z117" i="88" s="1"/>
  <c r="Q118" i="88"/>
  <c r="R118" i="88" s="1"/>
  <c r="Q119" i="88"/>
  <c r="Z119" i="88" s="1"/>
  <c r="Q120" i="88"/>
  <c r="Z120" i="88" s="1"/>
  <c r="Q121" i="88"/>
  <c r="Z121" i="88" s="1"/>
  <c r="Q122" i="88"/>
  <c r="Q123" i="88"/>
  <c r="Z123" i="88" s="1"/>
  <c r="R123" i="88"/>
  <c r="Q124" i="88"/>
  <c r="Q125" i="88"/>
  <c r="Z125" i="88" s="1"/>
  <c r="Q126" i="88"/>
  <c r="R126" i="88" s="1"/>
  <c r="Q127" i="88"/>
  <c r="Z127" i="88" s="1"/>
  <c r="Q128" i="88"/>
  <c r="Q129" i="88"/>
  <c r="Z129" i="88" s="1"/>
  <c r="Q130" i="88"/>
  <c r="Q131" i="88"/>
  <c r="Z131" i="88" s="1"/>
  <c r="R131" i="88"/>
  <c r="Q132" i="88"/>
  <c r="R132" i="88" s="1"/>
  <c r="Q133" i="88"/>
  <c r="Z133" i="88" s="1"/>
  <c r="Q134" i="88"/>
  <c r="R134" i="88" s="1"/>
  <c r="Q135" i="88"/>
  <c r="Z135" i="88" s="1"/>
  <c r="Q136" i="88"/>
  <c r="Q137" i="88"/>
  <c r="Z137" i="88" s="1"/>
  <c r="Q138" i="88"/>
  <c r="Q139" i="88"/>
  <c r="Z139" i="88" s="1"/>
  <c r="R139" i="88"/>
  <c r="Q140" i="88"/>
  <c r="R140" i="88" s="1"/>
  <c r="Q141" i="88"/>
  <c r="Z141" i="88" s="1"/>
  <c r="Q142" i="88"/>
  <c r="R142" i="88" s="1"/>
  <c r="Q143" i="88"/>
  <c r="Z143" i="88" s="1"/>
  <c r="Q144" i="88"/>
  <c r="Q145" i="88"/>
  <c r="Z145" i="88" s="1"/>
  <c r="Q146" i="88"/>
  <c r="Q147" i="88"/>
  <c r="Z147" i="88" s="1"/>
  <c r="R147" i="88"/>
  <c r="Q148" i="88"/>
  <c r="R148" i="88" s="1"/>
  <c r="Q149" i="88"/>
  <c r="Q150" i="88"/>
  <c r="R150" i="88" s="1"/>
  <c r="Q151" i="88"/>
  <c r="Z151" i="88" s="1"/>
  <c r="Q152" i="88"/>
  <c r="Z152" i="88" s="1"/>
  <c r="Q153" i="88"/>
  <c r="Z153" i="88" s="1"/>
  <c r="Q154" i="88"/>
  <c r="Q155" i="88"/>
  <c r="Z155" i="88" s="1"/>
  <c r="R155" i="88"/>
  <c r="Q156" i="88"/>
  <c r="R156" i="88" s="1"/>
  <c r="Q157" i="88"/>
  <c r="Z157" i="88" s="1"/>
  <c r="Q158" i="88"/>
  <c r="R158" i="88" s="1"/>
  <c r="Q159" i="88"/>
  <c r="Z159" i="88" s="1"/>
  <c r="Q160" i="88"/>
  <c r="Q161" i="88"/>
  <c r="Z161" i="88" s="1"/>
  <c r="Q162" i="88"/>
  <c r="Q163" i="88"/>
  <c r="Z163" i="88" s="1"/>
  <c r="R163" i="88"/>
  <c r="Q164" i="88"/>
  <c r="R164" i="88" s="1"/>
  <c r="Q165" i="88"/>
  <c r="Z165" i="88" s="1"/>
  <c r="Q166" i="88"/>
  <c r="R166" i="88" s="1"/>
  <c r="Q167" i="88"/>
  <c r="Z167" i="88" s="1"/>
  <c r="Q168" i="88"/>
  <c r="Z168" i="88" s="1"/>
  <c r="Q169" i="88"/>
  <c r="Z169" i="88" s="1"/>
  <c r="Q170" i="88"/>
  <c r="Q171" i="88"/>
  <c r="Z171" i="88" s="1"/>
  <c r="R171" i="88"/>
  <c r="Q172" i="88"/>
  <c r="R172" i="88" s="1"/>
  <c r="Q173" i="88"/>
  <c r="Q174" i="88"/>
  <c r="R174" i="88" s="1"/>
  <c r="Q175" i="88"/>
  <c r="Z175" i="88" s="1"/>
  <c r="Q176" i="88"/>
  <c r="Q177" i="88"/>
  <c r="Z177" i="88" s="1"/>
  <c r="Q178" i="88"/>
  <c r="Q179" i="88"/>
  <c r="Z179" i="88" s="1"/>
  <c r="R179" i="88"/>
  <c r="Q180" i="88"/>
  <c r="Q181" i="88"/>
  <c r="Q182" i="88"/>
  <c r="R182" i="88" s="1"/>
  <c r="Q183" i="88"/>
  <c r="Z183" i="88" s="1"/>
  <c r="Q184" i="88"/>
  <c r="Z184" i="88" s="1"/>
  <c r="Q185" i="88"/>
  <c r="Z185" i="88" s="1"/>
  <c r="Q186" i="88"/>
  <c r="Q187" i="88"/>
  <c r="Z187" i="88" s="1"/>
  <c r="R187" i="88"/>
  <c r="Q188" i="88"/>
  <c r="R188" i="88" s="1"/>
  <c r="Q189" i="88"/>
  <c r="Z189" i="88" s="1"/>
  <c r="Q190" i="88"/>
  <c r="R190" i="88" s="1"/>
  <c r="Q191" i="88"/>
  <c r="Z191" i="88" s="1"/>
  <c r="Q192" i="88"/>
  <c r="Q193" i="88"/>
  <c r="Z193" i="88" s="1"/>
  <c r="Q194" i="88"/>
  <c r="Q195" i="88"/>
  <c r="Z195" i="88" s="1"/>
  <c r="R195" i="88"/>
  <c r="Q196" i="88"/>
  <c r="Q197" i="88"/>
  <c r="Q198" i="88"/>
  <c r="R198" i="88" s="1"/>
  <c r="Q199" i="88"/>
  <c r="Z199" i="88" s="1"/>
  <c r="Q200" i="88"/>
  <c r="Q201" i="88"/>
  <c r="Z201" i="88" s="1"/>
  <c r="Q202" i="88"/>
  <c r="Q203" i="88"/>
  <c r="Z203" i="88" s="1"/>
  <c r="R203" i="88"/>
  <c r="Q204" i="88"/>
  <c r="R204" i="88" s="1"/>
  <c r="Q205" i="88"/>
  <c r="Z205" i="88" s="1"/>
  <c r="Q206" i="88"/>
  <c r="R206" i="88" s="1"/>
  <c r="Q207" i="88"/>
  <c r="Z207" i="88" s="1"/>
  <c r="Q208" i="88"/>
  <c r="Q209" i="88"/>
  <c r="Q210" i="88"/>
  <c r="Q211" i="88"/>
  <c r="Z211" i="88" s="1"/>
  <c r="R211" i="88"/>
  <c r="Q212" i="88"/>
  <c r="Q213" i="88"/>
  <c r="Q214" i="88"/>
  <c r="R214" i="88" s="1"/>
  <c r="Q215" i="88"/>
  <c r="Z215" i="88" s="1"/>
  <c r="Q216" i="88"/>
  <c r="Q217" i="88"/>
  <c r="Z217" i="88" s="1"/>
  <c r="Q218" i="88"/>
  <c r="Q219" i="88"/>
  <c r="R219" i="88"/>
  <c r="Q220" i="88"/>
  <c r="R220" i="88" s="1"/>
  <c r="Q221" i="88"/>
  <c r="Z221" i="88" s="1"/>
  <c r="Q222" i="88"/>
  <c r="R222" i="88" s="1"/>
  <c r="Q223" i="88"/>
  <c r="Z223" i="88" s="1"/>
  <c r="Q224" i="88"/>
  <c r="Q225" i="88"/>
  <c r="Z225" i="88" s="1"/>
  <c r="Q226" i="88"/>
  <c r="Q227" i="88"/>
  <c r="Z227" i="88" s="1"/>
  <c r="R227" i="88"/>
  <c r="Q228" i="88"/>
  <c r="Q229" i="88"/>
  <c r="Z229" i="88" s="1"/>
  <c r="Q230" i="88"/>
  <c r="R230" i="88" s="1"/>
  <c r="Q231" i="88"/>
  <c r="Z231" i="88" s="1"/>
  <c r="Q232" i="88"/>
  <c r="Q233" i="88"/>
  <c r="Q234" i="88"/>
  <c r="Q235" i="88"/>
  <c r="Z235" i="88" s="1"/>
  <c r="R235" i="88"/>
  <c r="Q236" i="88"/>
  <c r="R236" i="88" s="1"/>
  <c r="Q237" i="88"/>
  <c r="Z237" i="88" s="1"/>
  <c r="N16" i="88"/>
  <c r="U16" i="88" s="1"/>
  <c r="N18" i="88"/>
  <c r="U18" i="88" s="1"/>
  <c r="N19" i="88"/>
  <c r="U19" i="88" s="1"/>
  <c r="N20" i="88"/>
  <c r="U20" i="88" s="1"/>
  <c r="N21" i="88"/>
  <c r="U21" i="88" s="1"/>
  <c r="N22" i="88"/>
  <c r="U22" i="88" s="1"/>
  <c r="N23" i="88"/>
  <c r="U23" i="88" s="1"/>
  <c r="N24" i="88"/>
  <c r="U24" i="88" s="1"/>
  <c r="N25" i="88"/>
  <c r="N26" i="88"/>
  <c r="U26" i="88" s="1"/>
  <c r="N27" i="88"/>
  <c r="U27" i="88" s="1"/>
  <c r="N28" i="88"/>
  <c r="U28" i="88" s="1"/>
  <c r="N29" i="88"/>
  <c r="U29" i="88" s="1"/>
  <c r="N30" i="88"/>
  <c r="U30" i="88" s="1"/>
  <c r="N31" i="88"/>
  <c r="U31" i="88" s="1"/>
  <c r="N32" i="88"/>
  <c r="U32" i="88" s="1"/>
  <c r="N33" i="88"/>
  <c r="N34" i="88"/>
  <c r="U34" i="88" s="1"/>
  <c r="N35" i="88"/>
  <c r="U35" i="88" s="1"/>
  <c r="N36" i="88"/>
  <c r="U36" i="88" s="1"/>
  <c r="N37" i="88"/>
  <c r="U37" i="88" s="1"/>
  <c r="N38" i="88"/>
  <c r="U38" i="88" s="1"/>
  <c r="N39" i="88"/>
  <c r="U39" i="88" s="1"/>
  <c r="N40" i="88"/>
  <c r="U40" i="88" s="1"/>
  <c r="N41" i="88"/>
  <c r="N42" i="88"/>
  <c r="U42" i="88" s="1"/>
  <c r="N43" i="88"/>
  <c r="U43" i="88" s="1"/>
  <c r="N44" i="88"/>
  <c r="U44" i="88" s="1"/>
  <c r="N45" i="88"/>
  <c r="U45" i="88" s="1"/>
  <c r="N46" i="88"/>
  <c r="U46" i="88" s="1"/>
  <c r="N47" i="88"/>
  <c r="U47" i="88" s="1"/>
  <c r="N48" i="88"/>
  <c r="U48" i="88" s="1"/>
  <c r="N49" i="88"/>
  <c r="N50" i="88"/>
  <c r="U50" i="88" s="1"/>
  <c r="N51" i="88"/>
  <c r="U51" i="88" s="1"/>
  <c r="N52" i="88"/>
  <c r="U52" i="88" s="1"/>
  <c r="N53" i="88"/>
  <c r="U53" i="88" s="1"/>
  <c r="N54" i="88"/>
  <c r="U54" i="88" s="1"/>
  <c r="N55" i="88"/>
  <c r="U55" i="88" s="1"/>
  <c r="N56" i="88"/>
  <c r="U56" i="88" s="1"/>
  <c r="N57" i="88"/>
  <c r="N58" i="88"/>
  <c r="U58" i="88" s="1"/>
  <c r="N59" i="88"/>
  <c r="U59" i="88" s="1"/>
  <c r="N60" i="88"/>
  <c r="U60" i="88" s="1"/>
  <c r="N61" i="88"/>
  <c r="U61" i="88" s="1"/>
  <c r="N62" i="88"/>
  <c r="U62" i="88" s="1"/>
  <c r="N63" i="88"/>
  <c r="U63" i="88" s="1"/>
  <c r="N64" i="88"/>
  <c r="U64" i="88" s="1"/>
  <c r="N65" i="88"/>
  <c r="N66" i="88"/>
  <c r="U66" i="88" s="1"/>
  <c r="N67" i="88"/>
  <c r="U67" i="88" s="1"/>
  <c r="N68" i="88"/>
  <c r="U68" i="88" s="1"/>
  <c r="N69" i="88"/>
  <c r="U69" i="88" s="1"/>
  <c r="N70" i="88"/>
  <c r="U70" i="88" s="1"/>
  <c r="N71" i="88"/>
  <c r="U71" i="88" s="1"/>
  <c r="N72" i="88"/>
  <c r="U72" i="88" s="1"/>
  <c r="N73" i="88"/>
  <c r="N74" i="88"/>
  <c r="U74" i="88" s="1"/>
  <c r="N75" i="88"/>
  <c r="U75" i="88" s="1"/>
  <c r="N76" i="88"/>
  <c r="U76" i="88" s="1"/>
  <c r="N77" i="88"/>
  <c r="U77" i="88" s="1"/>
  <c r="N78" i="88"/>
  <c r="U78" i="88" s="1"/>
  <c r="N79" i="88"/>
  <c r="U79" i="88" s="1"/>
  <c r="N80" i="88"/>
  <c r="U80" i="88" s="1"/>
  <c r="N81" i="88"/>
  <c r="N82" i="88"/>
  <c r="U82" i="88" s="1"/>
  <c r="N83" i="88"/>
  <c r="U83" i="88" s="1"/>
  <c r="N84" i="88"/>
  <c r="U84" i="88" s="1"/>
  <c r="N85" i="88"/>
  <c r="U85" i="88" s="1"/>
  <c r="N86" i="88"/>
  <c r="U86" i="88" s="1"/>
  <c r="N87" i="88"/>
  <c r="U87" i="88" s="1"/>
  <c r="N88" i="88"/>
  <c r="N89" i="88"/>
  <c r="N90" i="88"/>
  <c r="U90" i="88" s="1"/>
  <c r="N91" i="88"/>
  <c r="U91" i="88" s="1"/>
  <c r="N92" i="88"/>
  <c r="U92" i="88" s="1"/>
  <c r="N93" i="88"/>
  <c r="U93" i="88" s="1"/>
  <c r="N94" i="88"/>
  <c r="U94" i="88" s="1"/>
  <c r="N95" i="88"/>
  <c r="U95" i="88" s="1"/>
  <c r="N96" i="88"/>
  <c r="U96" i="88" s="1"/>
  <c r="N97" i="88"/>
  <c r="N98" i="88"/>
  <c r="U98" i="88" s="1"/>
  <c r="N99" i="88"/>
  <c r="U99" i="88" s="1"/>
  <c r="N100" i="88"/>
  <c r="U100" i="88" s="1"/>
  <c r="N101" i="88"/>
  <c r="U101" i="88" s="1"/>
  <c r="N102" i="88"/>
  <c r="U102" i="88" s="1"/>
  <c r="N103" i="88"/>
  <c r="U103" i="88" s="1"/>
  <c r="N104" i="88"/>
  <c r="U104" i="88" s="1"/>
  <c r="N105" i="88"/>
  <c r="U105" i="88" s="1"/>
  <c r="N106" i="88"/>
  <c r="U106" i="88" s="1"/>
  <c r="N107" i="88"/>
  <c r="U107" i="88" s="1"/>
  <c r="N108" i="88"/>
  <c r="N109" i="88"/>
  <c r="U109" i="88" s="1"/>
  <c r="N110" i="88"/>
  <c r="U110" i="88" s="1"/>
  <c r="N111" i="88"/>
  <c r="U111" i="88" s="1"/>
  <c r="N112" i="88"/>
  <c r="U112" i="88" s="1"/>
  <c r="N113" i="88"/>
  <c r="U113" i="88" s="1"/>
  <c r="N114" i="88"/>
  <c r="U114" i="88" s="1"/>
  <c r="N115" i="88"/>
  <c r="U115" i="88" s="1"/>
  <c r="N116" i="88"/>
  <c r="U116" i="88" s="1"/>
  <c r="N117" i="88"/>
  <c r="U117" i="88" s="1"/>
  <c r="N118" i="88"/>
  <c r="U118" i="88" s="1"/>
  <c r="N119" i="88"/>
  <c r="R119" i="88" s="1"/>
  <c r="N120" i="88"/>
  <c r="N121" i="88"/>
  <c r="U121" i="88" s="1"/>
  <c r="N122" i="88"/>
  <c r="U122" i="88" s="1"/>
  <c r="N123" i="88"/>
  <c r="U123" i="88" s="1"/>
  <c r="N124" i="88"/>
  <c r="U124" i="88" s="1"/>
  <c r="N125" i="88"/>
  <c r="R125" i="88" s="1"/>
  <c r="N126" i="88"/>
  <c r="U126" i="88" s="1"/>
  <c r="N127" i="88"/>
  <c r="R127" i="88" s="1"/>
  <c r="N128" i="88"/>
  <c r="U128" i="88" s="1"/>
  <c r="N129" i="88"/>
  <c r="R129" i="88" s="1"/>
  <c r="N130" i="88"/>
  <c r="N131" i="88"/>
  <c r="U131" i="88" s="1"/>
  <c r="N132" i="88"/>
  <c r="U132" i="88" s="1"/>
  <c r="N133" i="88"/>
  <c r="U133" i="88" s="1"/>
  <c r="N134" i="88"/>
  <c r="U134" i="88" s="1"/>
  <c r="N135" i="88"/>
  <c r="R135" i="88" s="1"/>
  <c r="N136" i="88"/>
  <c r="U136" i="88" s="1"/>
  <c r="N137" i="88"/>
  <c r="R137" i="88" s="1"/>
  <c r="N138" i="88"/>
  <c r="U138" i="88" s="1"/>
  <c r="N139" i="88"/>
  <c r="N140" i="88"/>
  <c r="U140" i="88" s="1"/>
  <c r="N141" i="88"/>
  <c r="R141" i="88" s="1"/>
  <c r="N142" i="88"/>
  <c r="U142" i="88" s="1"/>
  <c r="N143" i="88"/>
  <c r="R143" i="88" s="1"/>
  <c r="N144" i="88"/>
  <c r="U144" i="88" s="1"/>
  <c r="N145" i="88"/>
  <c r="U145" i="88" s="1"/>
  <c r="N146" i="88"/>
  <c r="U146" i="88" s="1"/>
  <c r="N147" i="88"/>
  <c r="U147" i="88" s="1"/>
  <c r="N148" i="88"/>
  <c r="U148" i="88" s="1"/>
  <c r="N149" i="88"/>
  <c r="U149" i="88" s="1"/>
  <c r="N150" i="88"/>
  <c r="U150" i="88" s="1"/>
  <c r="N151" i="88"/>
  <c r="R151" i="88" s="1"/>
  <c r="N152" i="88"/>
  <c r="U152" i="88" s="1"/>
  <c r="N153" i="88"/>
  <c r="R153" i="88" s="1"/>
  <c r="N154" i="88"/>
  <c r="U154" i="88" s="1"/>
  <c r="N155" i="88"/>
  <c r="U155" i="88" s="1"/>
  <c r="N156" i="88"/>
  <c r="U156" i="88" s="1"/>
  <c r="N157" i="88"/>
  <c r="U157" i="88" s="1"/>
  <c r="N158" i="88"/>
  <c r="N159" i="88"/>
  <c r="U159" i="88" s="1"/>
  <c r="N160" i="88"/>
  <c r="N161" i="88"/>
  <c r="U161" i="88" s="1"/>
  <c r="N162" i="88"/>
  <c r="N163" i="88"/>
  <c r="U163" i="88" s="1"/>
  <c r="N164" i="88"/>
  <c r="U164" i="88" s="1"/>
  <c r="N165" i="88"/>
  <c r="U165" i="88" s="1"/>
  <c r="N166" i="88"/>
  <c r="U166" i="88" s="1"/>
  <c r="N167" i="88"/>
  <c r="R167" i="88" s="1"/>
  <c r="N168" i="88"/>
  <c r="N169" i="88"/>
  <c r="R169" i="88" s="1"/>
  <c r="N170" i="88"/>
  <c r="U170" i="88" s="1"/>
  <c r="N171" i="88"/>
  <c r="U171" i="88" s="1"/>
  <c r="N172" i="88"/>
  <c r="N173" i="88"/>
  <c r="U173" i="88" s="1"/>
  <c r="N174" i="88"/>
  <c r="U174" i="88" s="1"/>
  <c r="N175" i="88"/>
  <c r="R175" i="88" s="1"/>
  <c r="N176" i="88"/>
  <c r="U176" i="88" s="1"/>
  <c r="N177" i="88"/>
  <c r="U177" i="88" s="1"/>
  <c r="N178" i="88"/>
  <c r="N179" i="88"/>
  <c r="U179" i="88" s="1"/>
  <c r="N180" i="88"/>
  <c r="U180" i="88" s="1"/>
  <c r="N181" i="88"/>
  <c r="U181" i="88" s="1"/>
  <c r="N182" i="88"/>
  <c r="U182" i="88" s="1"/>
  <c r="N183" i="88"/>
  <c r="U183" i="88" s="1"/>
  <c r="N184" i="88"/>
  <c r="U184" i="88" s="1"/>
  <c r="N185" i="88"/>
  <c r="U185" i="88" s="1"/>
  <c r="N186" i="88"/>
  <c r="N187" i="88"/>
  <c r="U187" i="88" s="1"/>
  <c r="N188" i="88"/>
  <c r="U188" i="88" s="1"/>
  <c r="N189" i="88"/>
  <c r="R189" i="88" s="1"/>
  <c r="N190" i="88"/>
  <c r="N191" i="88"/>
  <c r="R191" i="88" s="1"/>
  <c r="N192" i="88"/>
  <c r="U192" i="88" s="1"/>
  <c r="N193" i="88"/>
  <c r="U193" i="88" s="1"/>
  <c r="N194" i="88"/>
  <c r="N195" i="88"/>
  <c r="U195" i="88" s="1"/>
  <c r="N196" i="88"/>
  <c r="N197" i="88"/>
  <c r="U197" i="88" s="1"/>
  <c r="N198" i="88"/>
  <c r="U198" i="88" s="1"/>
  <c r="N199" i="88"/>
  <c r="U199" i="88" s="1"/>
  <c r="N200" i="88"/>
  <c r="U200" i="88" s="1"/>
  <c r="N201" i="88"/>
  <c r="U201" i="88" s="1"/>
  <c r="N202" i="88"/>
  <c r="N203" i="88"/>
  <c r="N204" i="88"/>
  <c r="U204" i="88" s="1"/>
  <c r="N205" i="88"/>
  <c r="U205" i="88" s="1"/>
  <c r="N206" i="88"/>
  <c r="N207" i="88"/>
  <c r="U207" i="88" s="1"/>
  <c r="N208" i="88"/>
  <c r="N209" i="88"/>
  <c r="U209" i="88" s="1"/>
  <c r="N210" i="88"/>
  <c r="U210" i="88" s="1"/>
  <c r="N211" i="88"/>
  <c r="N212" i="88"/>
  <c r="U212" i="88" s="1"/>
  <c r="N213" i="88"/>
  <c r="U213" i="88" s="1"/>
  <c r="N214" i="88"/>
  <c r="U214" i="88" s="1"/>
  <c r="N215" i="88"/>
  <c r="U215" i="88" s="1"/>
  <c r="N216" i="88"/>
  <c r="U216" i="88" s="1"/>
  <c r="N217" i="88"/>
  <c r="U217" i="88" s="1"/>
  <c r="N218" i="88"/>
  <c r="U218" i="88" s="1"/>
  <c r="N219" i="88"/>
  <c r="U219" i="88" s="1"/>
  <c r="N220" i="88"/>
  <c r="N221" i="88"/>
  <c r="U221" i="88" s="1"/>
  <c r="N222" i="88"/>
  <c r="N223" i="88"/>
  <c r="R223" i="88" s="1"/>
  <c r="N224" i="88"/>
  <c r="U224" i="88" s="1"/>
  <c r="N225" i="88"/>
  <c r="U225" i="88" s="1"/>
  <c r="N226" i="88"/>
  <c r="N227" i="88"/>
  <c r="N228" i="88"/>
  <c r="U228" i="88" s="1"/>
  <c r="N229" i="88"/>
  <c r="U229" i="88" s="1"/>
  <c r="N230" i="88"/>
  <c r="U230" i="88" s="1"/>
  <c r="N231" i="88"/>
  <c r="U231" i="88" s="1"/>
  <c r="N232" i="88"/>
  <c r="U232" i="88" s="1"/>
  <c r="N233" i="88"/>
  <c r="R233" i="88" s="1"/>
  <c r="N234" i="88"/>
  <c r="N235" i="88"/>
  <c r="U235" i="88" s="1"/>
  <c r="N236" i="88"/>
  <c r="U236" i="88" s="1"/>
  <c r="R237" i="88"/>
  <c r="R15" i="88"/>
  <c r="Q15" i="88"/>
  <c r="N15" i="88"/>
  <c r="AE15" i="88"/>
  <c r="AF15" i="88" s="1"/>
  <c r="AG15" i="88" s="1"/>
  <c r="AC15" i="88"/>
  <c r="AB15" i="88"/>
  <c r="Z15" i="88"/>
  <c r="W15" i="88"/>
  <c r="X15" i="88" s="1"/>
  <c r="U15" i="88"/>
  <c r="R81" i="88" l="1"/>
  <c r="U81" i="88"/>
  <c r="R228" i="88"/>
  <c r="Z228" i="88"/>
  <c r="R196" i="88"/>
  <c r="Z196" i="88"/>
  <c r="R185" i="88"/>
  <c r="R124" i="88"/>
  <c r="Z124" i="88"/>
  <c r="R116" i="88"/>
  <c r="Z116" i="88"/>
  <c r="R108" i="88"/>
  <c r="Z108" i="88"/>
  <c r="R100" i="88"/>
  <c r="Z100" i="88"/>
  <c r="R88" i="88"/>
  <c r="Z88" i="88"/>
  <c r="R62" i="88"/>
  <c r="Z62" i="88"/>
  <c r="R42" i="88"/>
  <c r="Z42" i="88"/>
  <c r="Z236" i="88"/>
  <c r="U189" i="88"/>
  <c r="U169" i="88"/>
  <c r="R102" i="88"/>
  <c r="Z102" i="88"/>
  <c r="R82" i="88"/>
  <c r="Z82" i="88"/>
  <c r="R64" i="88"/>
  <c r="Z64" i="88"/>
  <c r="R32" i="88"/>
  <c r="Z32" i="88"/>
  <c r="U175" i="88"/>
  <c r="Z174" i="88"/>
  <c r="U153" i="88"/>
  <c r="U151" i="88"/>
  <c r="Z150" i="88"/>
  <c r="U129" i="88"/>
  <c r="U127" i="88"/>
  <c r="U125" i="88"/>
  <c r="U89" i="88"/>
  <c r="R89" i="88"/>
  <c r="U73" i="88"/>
  <c r="R73" i="88"/>
  <c r="U25" i="88"/>
  <c r="R25" i="88"/>
  <c r="U17" i="88"/>
  <c r="R209" i="88"/>
  <c r="R201" i="88"/>
  <c r="R193" i="88"/>
  <c r="R177" i="88"/>
  <c r="R161" i="88"/>
  <c r="R145" i="88"/>
  <c r="R56" i="88"/>
  <c r="Z56" i="88"/>
  <c r="Z140" i="88"/>
  <c r="R110" i="88"/>
  <c r="Z110" i="88"/>
  <c r="R96" i="88"/>
  <c r="Z96" i="88"/>
  <c r="R70" i="88"/>
  <c r="Z70" i="88"/>
  <c r="Z220" i="88"/>
  <c r="Z214" i="88"/>
  <c r="R229" i="88"/>
  <c r="R221" i="88"/>
  <c r="R200" i="88"/>
  <c r="R184" i="88"/>
  <c r="R173" i="88"/>
  <c r="R165" i="88"/>
  <c r="R157" i="88"/>
  <c r="R149" i="88"/>
  <c r="R104" i="88"/>
  <c r="R95" i="88"/>
  <c r="R78" i="88"/>
  <c r="Z78" i="88"/>
  <c r="R40" i="88"/>
  <c r="Z40" i="88"/>
  <c r="R31" i="88"/>
  <c r="U233" i="88"/>
  <c r="Z222" i="88"/>
  <c r="Z164" i="88"/>
  <c r="Z158" i="88"/>
  <c r="U137" i="88"/>
  <c r="U135" i="88"/>
  <c r="Z134" i="88"/>
  <c r="Z132" i="88"/>
  <c r="U119" i="88"/>
  <c r="Z118" i="88"/>
  <c r="U97" i="88"/>
  <c r="R97" i="88"/>
  <c r="U65" i="88"/>
  <c r="R65" i="88"/>
  <c r="U57" i="88"/>
  <c r="R57" i="88"/>
  <c r="U49" i="88"/>
  <c r="R49" i="88"/>
  <c r="U41" i="88"/>
  <c r="R41" i="88"/>
  <c r="U33" i="88"/>
  <c r="R33" i="88"/>
  <c r="R225" i="88"/>
  <c r="R217" i="88"/>
  <c r="R212" i="88"/>
  <c r="Z212" i="88"/>
  <c r="R180" i="88"/>
  <c r="Z180" i="88"/>
  <c r="R121" i="88"/>
  <c r="R113" i="88"/>
  <c r="R105" i="88"/>
  <c r="R94" i="88"/>
  <c r="Z94" i="88"/>
  <c r="R85" i="88"/>
  <c r="R74" i="88"/>
  <c r="Z74" i="88"/>
  <c r="R53" i="88"/>
  <c r="R30" i="88"/>
  <c r="Z30" i="88"/>
  <c r="R24" i="88"/>
  <c r="Z24" i="88"/>
  <c r="R21" i="88"/>
  <c r="U141" i="88"/>
  <c r="R93" i="88"/>
  <c r="R61" i="88"/>
  <c r="R50" i="88"/>
  <c r="Z50" i="88"/>
  <c r="R38" i="88"/>
  <c r="Z38" i="88"/>
  <c r="R29" i="88"/>
  <c r="R18" i="88"/>
  <c r="Z18" i="88"/>
  <c r="U237" i="88"/>
  <c r="R232" i="88"/>
  <c r="R224" i="88"/>
  <c r="R216" i="88"/>
  <c r="R213" i="88"/>
  <c r="R208" i="88"/>
  <c r="R205" i="88"/>
  <c r="R197" i="88"/>
  <c r="R192" i="88"/>
  <c r="R181" i="88"/>
  <c r="R176" i="88"/>
  <c r="R168" i="88"/>
  <c r="R160" i="88"/>
  <c r="Z160" i="88"/>
  <c r="R152" i="88"/>
  <c r="R144" i="88"/>
  <c r="Z144" i="88"/>
  <c r="R136" i="88"/>
  <c r="R133" i="88"/>
  <c r="R128" i="88"/>
  <c r="R120" i="88"/>
  <c r="R117" i="88"/>
  <c r="R112" i="88"/>
  <c r="R109" i="88"/>
  <c r="R101" i="88"/>
  <c r="R90" i="88"/>
  <c r="Z90" i="88"/>
  <c r="R75" i="88"/>
  <c r="R72" i="88"/>
  <c r="Z72" i="88"/>
  <c r="R69" i="88"/>
  <c r="R63" i="88"/>
  <c r="R58" i="88"/>
  <c r="Z58" i="88"/>
  <c r="R46" i="88"/>
  <c r="Z46" i="88"/>
  <c r="R43" i="88"/>
  <c r="R37" i="88"/>
  <c r="R26" i="88"/>
  <c r="Z26" i="88"/>
  <c r="Z232" i="88"/>
  <c r="U223" i="88"/>
  <c r="Z208" i="88"/>
  <c r="Z204" i="88"/>
  <c r="Z198" i="88"/>
  <c r="Z172" i="88"/>
  <c r="R234" i="88"/>
  <c r="R231" i="88"/>
  <c r="R226" i="88"/>
  <c r="Z226" i="88"/>
  <c r="R218" i="88"/>
  <c r="R215" i="88"/>
  <c r="R210" i="88"/>
  <c r="Z210" i="88"/>
  <c r="R207" i="88"/>
  <c r="R202" i="88"/>
  <c r="R199" i="88"/>
  <c r="R194" i="88"/>
  <c r="Z194" i="88"/>
  <c r="R186" i="88"/>
  <c r="R183" i="88"/>
  <c r="R178" i="88"/>
  <c r="Z178" i="88"/>
  <c r="R170" i="88"/>
  <c r="R162" i="88"/>
  <c r="Z162" i="88"/>
  <c r="R159" i="88"/>
  <c r="R154" i="88"/>
  <c r="R146" i="88"/>
  <c r="Z146" i="88"/>
  <c r="R138" i="88"/>
  <c r="R130" i="88"/>
  <c r="Z130" i="88"/>
  <c r="R122" i="88"/>
  <c r="R114" i="88"/>
  <c r="Z114" i="88"/>
  <c r="R111" i="88"/>
  <c r="R106" i="88"/>
  <c r="Z106" i="88"/>
  <c r="R103" i="88"/>
  <c r="R98" i="88"/>
  <c r="Z98" i="88"/>
  <c r="R86" i="88"/>
  <c r="Z86" i="88"/>
  <c r="R83" i="88"/>
  <c r="R80" i="88"/>
  <c r="Z80" i="88"/>
  <c r="R77" i="88"/>
  <c r="R71" i="88"/>
  <c r="R66" i="88"/>
  <c r="Z66" i="88"/>
  <c r="R54" i="88"/>
  <c r="Z54" i="88"/>
  <c r="R51" i="88"/>
  <c r="R48" i="88"/>
  <c r="Z48" i="88"/>
  <c r="R45" i="88"/>
  <c r="R39" i="88"/>
  <c r="R34" i="88"/>
  <c r="Z34" i="88"/>
  <c r="R22" i="88"/>
  <c r="Z22" i="88"/>
  <c r="R19" i="88"/>
  <c r="R16" i="88"/>
  <c r="Z16" i="88"/>
  <c r="Z234" i="88"/>
  <c r="Z216" i="88"/>
  <c r="Z206" i="88"/>
  <c r="Z192" i="88"/>
  <c r="Z188" i="88"/>
  <c r="Z182" i="88"/>
  <c r="Z156" i="88"/>
  <c r="Z154" i="88"/>
  <c r="Z148" i="88"/>
  <c r="Z142" i="88"/>
  <c r="Z136" i="88"/>
  <c r="Z122" i="88"/>
  <c r="Z112" i="88"/>
  <c r="R92" i="88"/>
  <c r="Z92" i="88"/>
  <c r="R84" i="88"/>
  <c r="Z84" i="88"/>
  <c r="R76" i="88"/>
  <c r="Z76" i="88"/>
  <c r="R68" i="88"/>
  <c r="Z68" i="88"/>
  <c r="R60" i="88"/>
  <c r="Z60" i="88"/>
  <c r="R52" i="88"/>
  <c r="Z52" i="88"/>
  <c r="R44" i="88"/>
  <c r="Z44" i="88"/>
  <c r="R36" i="88"/>
  <c r="Z36" i="88"/>
  <c r="R28" i="88"/>
  <c r="Z28" i="88"/>
  <c r="R20" i="88"/>
  <c r="Z20" i="88"/>
  <c r="U296" i="76" l="1"/>
  <c r="W296" i="76"/>
  <c r="X296" i="76"/>
  <c r="Z296" i="76"/>
  <c r="AB296" i="76"/>
  <c r="AC296" i="76" s="1"/>
  <c r="AE296" i="76"/>
  <c r="AF296" i="76"/>
  <c r="AG296" i="76" s="1"/>
  <c r="U297" i="76"/>
  <c r="W297" i="76"/>
  <c r="X297" i="76"/>
  <c r="Z297" i="76"/>
  <c r="AB297" i="76"/>
  <c r="AC297" i="76"/>
  <c r="AE297" i="76"/>
  <c r="AF297" i="76" s="1"/>
  <c r="AG297" i="76" s="1"/>
  <c r="U298" i="76"/>
  <c r="W298" i="76"/>
  <c r="X298" i="76" s="1"/>
  <c r="Z298" i="76"/>
  <c r="AB298" i="76"/>
  <c r="AC298" i="76"/>
  <c r="AE298" i="76"/>
  <c r="AF298" i="76" s="1"/>
  <c r="AG298" i="76" s="1"/>
  <c r="U299" i="76"/>
  <c r="W299" i="76"/>
  <c r="X299" i="76" s="1"/>
  <c r="Z299" i="76"/>
  <c r="AB299" i="76"/>
  <c r="AC299" i="76" s="1"/>
  <c r="AE299" i="76"/>
  <c r="AF299" i="76"/>
  <c r="AG299" i="76"/>
  <c r="U300" i="76"/>
  <c r="W300" i="76"/>
  <c r="X300" i="76"/>
  <c r="Z300" i="76"/>
  <c r="AB300" i="76"/>
  <c r="AC300" i="76" s="1"/>
  <c r="AE300" i="76"/>
  <c r="AF300" i="76"/>
  <c r="AG300" i="76" s="1"/>
  <c r="U301" i="76"/>
  <c r="W301" i="76"/>
  <c r="X301" i="76"/>
  <c r="Z301" i="76"/>
  <c r="AB301" i="76"/>
  <c r="AC301" i="76"/>
  <c r="AE301" i="76"/>
  <c r="AF301" i="76" s="1"/>
  <c r="AG301" i="76" s="1"/>
  <c r="U302" i="76"/>
  <c r="W302" i="76"/>
  <c r="X302" i="76" s="1"/>
  <c r="Z302" i="76"/>
  <c r="AB302" i="76"/>
  <c r="AC302" i="76"/>
  <c r="AE302" i="76"/>
  <c r="AF302" i="76" s="1"/>
  <c r="AG302" i="76" s="1"/>
  <c r="U303" i="76"/>
  <c r="W303" i="76"/>
  <c r="X303" i="76" s="1"/>
  <c r="Z303" i="76"/>
  <c r="AB303" i="76"/>
  <c r="AC303" i="76" s="1"/>
  <c r="AE303" i="76"/>
  <c r="AF303" i="76"/>
  <c r="AG303" i="76"/>
  <c r="U304" i="76"/>
  <c r="W304" i="76"/>
  <c r="X304" i="76"/>
  <c r="Z304" i="76"/>
  <c r="AB304" i="76"/>
  <c r="AC304" i="76" s="1"/>
  <c r="AE304" i="76"/>
  <c r="AF304" i="76"/>
  <c r="AG304" i="76" s="1"/>
  <c r="U305" i="76"/>
  <c r="W305" i="76"/>
  <c r="X305" i="76"/>
  <c r="Z305" i="76"/>
  <c r="AB305" i="76"/>
  <c r="AC305" i="76"/>
  <c r="AE305" i="76"/>
  <c r="AF305" i="76" s="1"/>
  <c r="AG305" i="76" s="1"/>
  <c r="U306" i="76"/>
  <c r="W306" i="76"/>
  <c r="X306" i="76" s="1"/>
  <c r="Z306" i="76"/>
  <c r="AB306" i="76"/>
  <c r="AC306" i="76"/>
  <c r="AE306" i="76"/>
  <c r="AF306" i="76"/>
  <c r="AG306" i="76"/>
  <c r="U307" i="76"/>
  <c r="W307" i="76"/>
  <c r="X307" i="76"/>
  <c r="Z307" i="76"/>
  <c r="AB307" i="76"/>
  <c r="AC307" i="76" s="1"/>
  <c r="AE307" i="76"/>
  <c r="AF307" i="76" s="1"/>
  <c r="AG307" i="76" s="1"/>
  <c r="U308" i="76"/>
  <c r="W308" i="76"/>
  <c r="X308" i="76" s="1"/>
  <c r="Z308" i="76"/>
  <c r="AB308" i="76"/>
  <c r="AC308" i="76"/>
  <c r="AE308" i="76"/>
  <c r="AF308" i="76"/>
  <c r="AG308" i="76" s="1"/>
  <c r="U309" i="76"/>
  <c r="W309" i="76"/>
  <c r="X309" i="76"/>
  <c r="Z309" i="76"/>
  <c r="AB309" i="76"/>
  <c r="AC309" i="76" s="1"/>
  <c r="AE309" i="76"/>
  <c r="AF309" i="76" s="1"/>
  <c r="AG309" i="76" s="1"/>
  <c r="U310" i="76"/>
  <c r="W310" i="76"/>
  <c r="X310" i="76" s="1"/>
  <c r="Z310" i="76"/>
  <c r="AB310" i="76"/>
  <c r="AC310" i="76"/>
  <c r="AE310" i="76"/>
  <c r="AF310" i="76"/>
  <c r="AG310" i="76" s="1"/>
  <c r="U311" i="76"/>
  <c r="W311" i="76"/>
  <c r="X311" i="76"/>
  <c r="Z311" i="76"/>
  <c r="AB311" i="76"/>
  <c r="AC311" i="76" s="1"/>
  <c r="AE311" i="76"/>
  <c r="AF311" i="76" s="1"/>
  <c r="AG311" i="76" s="1"/>
  <c r="U312" i="76"/>
  <c r="W312" i="76"/>
  <c r="X312" i="76" s="1"/>
  <c r="Z312" i="76"/>
  <c r="AB312" i="76"/>
  <c r="AC312" i="76"/>
  <c r="AE312" i="76"/>
  <c r="AF312" i="76"/>
  <c r="AG312" i="76" s="1"/>
  <c r="U313" i="76"/>
  <c r="W313" i="76"/>
  <c r="X313" i="76"/>
  <c r="Z313" i="76"/>
  <c r="AB313" i="76"/>
  <c r="AC313" i="76" s="1"/>
  <c r="AE313" i="76"/>
  <c r="AF313" i="76" s="1"/>
  <c r="AG313" i="76" s="1"/>
  <c r="U314" i="76"/>
  <c r="W314" i="76"/>
  <c r="X314" i="76" s="1"/>
  <c r="Z314" i="76"/>
  <c r="AB314" i="76"/>
  <c r="AC314" i="76"/>
  <c r="AE314" i="76"/>
  <c r="AF314" i="76"/>
  <c r="AG314" i="76" s="1"/>
  <c r="U315" i="76"/>
  <c r="W315" i="76"/>
  <c r="X315" i="76"/>
  <c r="Z315" i="76"/>
  <c r="AB315" i="76"/>
  <c r="AC315" i="76" s="1"/>
  <c r="AE315" i="76"/>
  <c r="AF315" i="76" s="1"/>
  <c r="AG315" i="76" s="1"/>
  <c r="U316" i="76"/>
  <c r="W316" i="76"/>
  <c r="X316" i="76" s="1"/>
  <c r="Z316" i="76"/>
  <c r="AB316" i="76"/>
  <c r="AC316" i="76"/>
  <c r="AE316" i="76"/>
  <c r="AF316" i="76"/>
  <c r="AG316" i="76" s="1"/>
  <c r="U317" i="76"/>
  <c r="W317" i="76"/>
  <c r="X317" i="76"/>
  <c r="Z317" i="76"/>
  <c r="AB317" i="76"/>
  <c r="AC317" i="76" s="1"/>
  <c r="AE317" i="76"/>
  <c r="AF317" i="76" s="1"/>
  <c r="AG317" i="76" s="1"/>
  <c r="U318" i="76"/>
  <c r="W318" i="76"/>
  <c r="X318" i="76" s="1"/>
  <c r="Z318" i="76"/>
  <c r="AB318" i="76"/>
  <c r="AC318" i="76"/>
  <c r="AE318" i="76"/>
  <c r="AF318" i="76"/>
  <c r="AG318" i="76" s="1"/>
  <c r="U319" i="76"/>
  <c r="W319" i="76"/>
  <c r="X319" i="76"/>
  <c r="Z319" i="76"/>
  <c r="AB319" i="76"/>
  <c r="AC319" i="76" s="1"/>
  <c r="AE319" i="76"/>
  <c r="AF319" i="76" s="1"/>
  <c r="AG319" i="76" s="1"/>
  <c r="U320" i="76"/>
  <c r="W320" i="76"/>
  <c r="X320" i="76" s="1"/>
  <c r="Z320" i="76"/>
  <c r="AB320" i="76"/>
  <c r="AC320" i="76"/>
  <c r="AE320" i="76"/>
  <c r="AF320" i="76"/>
  <c r="AG320" i="76" s="1"/>
  <c r="U321" i="76"/>
  <c r="W321" i="76"/>
  <c r="X321" i="76"/>
  <c r="Z321" i="76"/>
  <c r="AB321" i="76"/>
  <c r="AC321" i="76" s="1"/>
  <c r="AE321" i="76"/>
  <c r="AF321" i="76" s="1"/>
  <c r="AG321" i="76" s="1"/>
  <c r="U322" i="76"/>
  <c r="W322" i="76"/>
  <c r="X322" i="76" s="1"/>
  <c r="Z322" i="76"/>
  <c r="AB322" i="76"/>
  <c r="AC322" i="76"/>
  <c r="AE322" i="76"/>
  <c r="AF322" i="76"/>
  <c r="AG322" i="76" s="1"/>
  <c r="U323" i="76"/>
  <c r="W323" i="76"/>
  <c r="X323" i="76"/>
  <c r="Z323" i="76"/>
  <c r="AB323" i="76"/>
  <c r="AC323" i="76" s="1"/>
  <c r="AE323" i="76"/>
  <c r="AF323" i="76" s="1"/>
  <c r="AG323" i="76" s="1"/>
  <c r="U324" i="76"/>
  <c r="W324" i="76"/>
  <c r="X324" i="76" s="1"/>
  <c r="Z324" i="76"/>
  <c r="AB324" i="76"/>
  <c r="AC324" i="76"/>
  <c r="AE324" i="76"/>
  <c r="AF324" i="76"/>
  <c r="AG324" i="76" s="1"/>
  <c r="U325" i="76"/>
  <c r="W325" i="76"/>
  <c r="X325" i="76"/>
  <c r="Z325" i="76"/>
  <c r="AB325" i="76"/>
  <c r="AC325" i="76" s="1"/>
  <c r="AE325" i="76"/>
  <c r="AF325" i="76" s="1"/>
  <c r="AG325" i="76" s="1"/>
  <c r="U326" i="76"/>
  <c r="W326" i="76"/>
  <c r="X326" i="76" s="1"/>
  <c r="Z326" i="76"/>
  <c r="AB326" i="76"/>
  <c r="AC326" i="76"/>
  <c r="AE326" i="76"/>
  <c r="AF326" i="76"/>
  <c r="AG326" i="76" s="1"/>
  <c r="U327" i="76"/>
  <c r="W327" i="76"/>
  <c r="X327" i="76"/>
  <c r="Z327" i="76"/>
  <c r="AB327" i="76"/>
  <c r="AC327" i="76" s="1"/>
  <c r="AE327" i="76"/>
  <c r="AF327" i="76" s="1"/>
  <c r="AG327" i="76" s="1"/>
  <c r="U328" i="76"/>
  <c r="W328" i="76"/>
  <c r="X328" i="76" s="1"/>
  <c r="Z328" i="76"/>
  <c r="AB328" i="76"/>
  <c r="AC328" i="76"/>
  <c r="AE328" i="76"/>
  <c r="AF328" i="76"/>
  <c r="AG328" i="76"/>
  <c r="U329" i="76"/>
  <c r="W329" i="76"/>
  <c r="X329" i="76"/>
  <c r="Z329" i="76"/>
  <c r="AB329" i="76"/>
  <c r="AC329" i="76" s="1"/>
  <c r="AE329" i="76"/>
  <c r="AF329" i="76"/>
  <c r="AG329" i="76"/>
  <c r="U330" i="76"/>
  <c r="W330" i="76"/>
  <c r="X330" i="76"/>
  <c r="Z330" i="76"/>
  <c r="AB330" i="76"/>
  <c r="AC330" i="76"/>
  <c r="AE330" i="76"/>
  <c r="AF330" i="76"/>
  <c r="AG330" i="76" s="1"/>
  <c r="U331" i="76"/>
  <c r="W331" i="76"/>
  <c r="X331" i="76"/>
  <c r="Z331" i="76"/>
  <c r="AB331" i="76"/>
  <c r="AC331" i="76"/>
  <c r="AE331" i="76"/>
  <c r="AF331" i="76" s="1"/>
  <c r="AG331" i="76" s="1"/>
  <c r="U332" i="76"/>
  <c r="W332" i="76"/>
  <c r="X332" i="76" s="1"/>
  <c r="Z332" i="76"/>
  <c r="AB332" i="76"/>
  <c r="AC332" i="76"/>
  <c r="AE332" i="76"/>
  <c r="AF332" i="76"/>
  <c r="AG332" i="76"/>
  <c r="U333" i="76"/>
  <c r="W333" i="76"/>
  <c r="X333" i="76"/>
  <c r="Z333" i="76"/>
  <c r="AB333" i="76"/>
  <c r="AC333" i="76" s="1"/>
  <c r="AE333" i="76"/>
  <c r="AF333" i="76"/>
  <c r="AG333" i="76"/>
  <c r="Q333" i="76"/>
  <c r="N333" i="76"/>
  <c r="R333" i="76" s="1"/>
  <c r="Q332" i="76"/>
  <c r="N332" i="76"/>
  <c r="R332" i="76" s="1"/>
  <c r="Q331" i="76"/>
  <c r="N331" i="76"/>
  <c r="R331" i="76" s="1"/>
  <c r="Q330" i="76"/>
  <c r="N330" i="76"/>
  <c r="R330" i="76" s="1"/>
  <c r="Q329" i="76"/>
  <c r="N329" i="76"/>
  <c r="R329" i="76" s="1"/>
  <c r="Q328" i="76"/>
  <c r="N328" i="76"/>
  <c r="R328" i="76" s="1"/>
  <c r="Q327" i="76"/>
  <c r="N327" i="76"/>
  <c r="R327" i="76" s="1"/>
  <c r="Q326" i="76"/>
  <c r="N326" i="76"/>
  <c r="R326" i="76" s="1"/>
  <c r="Q325" i="76"/>
  <c r="N325" i="76"/>
  <c r="R325" i="76" s="1"/>
  <c r="Q324" i="76"/>
  <c r="N324" i="76"/>
  <c r="R324" i="76" s="1"/>
  <c r="Q323" i="76"/>
  <c r="N323" i="76"/>
  <c r="R323" i="76" s="1"/>
  <c r="Q322" i="76"/>
  <c r="N322" i="76"/>
  <c r="R322" i="76" s="1"/>
  <c r="Q321" i="76"/>
  <c r="N321" i="76"/>
  <c r="R321" i="76" s="1"/>
  <c r="Q320" i="76"/>
  <c r="N320" i="76"/>
  <c r="R320" i="76" s="1"/>
  <c r="Q319" i="76"/>
  <c r="N319" i="76"/>
  <c r="R319" i="76" s="1"/>
  <c r="Q318" i="76"/>
  <c r="N318" i="76"/>
  <c r="R318" i="76" s="1"/>
  <c r="Q317" i="76"/>
  <c r="N317" i="76"/>
  <c r="R317" i="76" s="1"/>
  <c r="Q316" i="76"/>
  <c r="N316" i="76"/>
  <c r="R316" i="76" s="1"/>
  <c r="Q315" i="76"/>
  <c r="N315" i="76"/>
  <c r="R315" i="76" s="1"/>
  <c r="Q314" i="76"/>
  <c r="N314" i="76"/>
  <c r="R314" i="76" s="1"/>
  <c r="Q313" i="76"/>
  <c r="N313" i="76"/>
  <c r="R313" i="76" s="1"/>
  <c r="Q312" i="76"/>
  <c r="N312" i="76"/>
  <c r="R312" i="76" s="1"/>
  <c r="Q311" i="76"/>
  <c r="N311" i="76"/>
  <c r="R311" i="76" s="1"/>
  <c r="Q310" i="76"/>
  <c r="N310" i="76"/>
  <c r="R310" i="76" s="1"/>
  <c r="Q309" i="76"/>
  <c r="N309" i="76"/>
  <c r="R309" i="76" s="1"/>
  <c r="Q308" i="76"/>
  <c r="N308" i="76"/>
  <c r="R308" i="76" s="1"/>
  <c r="Q307" i="76"/>
  <c r="N307" i="76"/>
  <c r="R307" i="76" s="1"/>
  <c r="Q306" i="76"/>
  <c r="N306" i="76"/>
  <c r="R306" i="76" s="1"/>
  <c r="Q305" i="76"/>
  <c r="N305" i="76"/>
  <c r="R305" i="76" s="1"/>
  <c r="Q304" i="76"/>
  <c r="N304" i="76"/>
  <c r="R304" i="76" s="1"/>
  <c r="Q303" i="76"/>
  <c r="N303" i="76"/>
  <c r="R303" i="76" s="1"/>
  <c r="Q302" i="76"/>
  <c r="N302" i="76"/>
  <c r="R302" i="76" s="1"/>
  <c r="Q301" i="76"/>
  <c r="N301" i="76"/>
  <c r="R301" i="76" s="1"/>
  <c r="Q300" i="76"/>
  <c r="N300" i="76"/>
  <c r="R300" i="76" s="1"/>
  <c r="Q299" i="76"/>
  <c r="N299" i="76"/>
  <c r="R299" i="76" s="1"/>
  <c r="Q298" i="76"/>
  <c r="N298" i="76"/>
  <c r="R298" i="76" s="1"/>
  <c r="Q297" i="76"/>
  <c r="N297" i="76"/>
  <c r="R297" i="76" s="1"/>
  <c r="Q296" i="76"/>
  <c r="N296" i="76"/>
  <c r="R296" i="76" s="1"/>
  <c r="A296" i="76"/>
  <c r="A298" i="76" s="1"/>
  <c r="W16" i="76"/>
  <c r="X16" i="76" s="1"/>
  <c r="AB16" i="76"/>
  <c r="AC16" i="76" s="1"/>
  <c r="AE16" i="76"/>
  <c r="AF16" i="76" s="1"/>
  <c r="AG16" i="76" s="1"/>
  <c r="W17" i="76"/>
  <c r="X17" i="76" s="1"/>
  <c r="AB17" i="76"/>
  <c r="AC17" i="76" s="1"/>
  <c r="AE17" i="76"/>
  <c r="AF17" i="76" s="1"/>
  <c r="AG17" i="76" s="1"/>
  <c r="W18" i="76"/>
  <c r="X18" i="76" s="1"/>
  <c r="AB18" i="76"/>
  <c r="AC18" i="76" s="1"/>
  <c r="AE18" i="76"/>
  <c r="AF18" i="76" s="1"/>
  <c r="AG18" i="76" s="1"/>
  <c r="W19" i="76"/>
  <c r="X19" i="76" s="1"/>
  <c r="AB19" i="76"/>
  <c r="AC19" i="76" s="1"/>
  <c r="AE19" i="76"/>
  <c r="AF19" i="76" s="1"/>
  <c r="AG19" i="76" s="1"/>
  <c r="W20" i="76"/>
  <c r="X20" i="76" s="1"/>
  <c r="AB20" i="76"/>
  <c r="AC20" i="76" s="1"/>
  <c r="AE20" i="76"/>
  <c r="AF20" i="76" s="1"/>
  <c r="AG20" i="76" s="1"/>
  <c r="W21" i="76"/>
  <c r="X21" i="76" s="1"/>
  <c r="AB21" i="76"/>
  <c r="AC21" i="76" s="1"/>
  <c r="AE21" i="76"/>
  <c r="AF21" i="76" s="1"/>
  <c r="AG21" i="76" s="1"/>
  <c r="W22" i="76"/>
  <c r="X22" i="76" s="1"/>
  <c r="AB22" i="76"/>
  <c r="AC22" i="76" s="1"/>
  <c r="AE22" i="76"/>
  <c r="AF22" i="76"/>
  <c r="AG22" i="76" s="1"/>
  <c r="W23" i="76"/>
  <c r="X23" i="76" s="1"/>
  <c r="AB23" i="76"/>
  <c r="AC23" i="76" s="1"/>
  <c r="AE23" i="76"/>
  <c r="AF23" i="76" s="1"/>
  <c r="AG23" i="76" s="1"/>
  <c r="W24" i="76"/>
  <c r="X24" i="76" s="1"/>
  <c r="AB24" i="76"/>
  <c r="AC24" i="76"/>
  <c r="AE24" i="76"/>
  <c r="AF24" i="76" s="1"/>
  <c r="AG24" i="76" s="1"/>
  <c r="W25" i="76"/>
  <c r="X25" i="76" s="1"/>
  <c r="AB25" i="76"/>
  <c r="AC25" i="76" s="1"/>
  <c r="AE25" i="76"/>
  <c r="AF25" i="76" s="1"/>
  <c r="AG25" i="76" s="1"/>
  <c r="W26" i="76"/>
  <c r="X26" i="76" s="1"/>
  <c r="AB26" i="76"/>
  <c r="AC26" i="76" s="1"/>
  <c r="AE26" i="76"/>
  <c r="AF26" i="76"/>
  <c r="AG26" i="76" s="1"/>
  <c r="W27" i="76"/>
  <c r="X27" i="76" s="1"/>
  <c r="AB27" i="76"/>
  <c r="AC27" i="76" s="1"/>
  <c r="AE27" i="76"/>
  <c r="AF27" i="76" s="1"/>
  <c r="AG27" i="76" s="1"/>
  <c r="W28" i="76"/>
  <c r="X28" i="76" s="1"/>
  <c r="AB28" i="76"/>
  <c r="AC28" i="76" s="1"/>
  <c r="AE28" i="76"/>
  <c r="AF28" i="76" s="1"/>
  <c r="AG28" i="76" s="1"/>
  <c r="W29" i="76"/>
  <c r="X29" i="76" s="1"/>
  <c r="AB29" i="76"/>
  <c r="AC29" i="76" s="1"/>
  <c r="AE29" i="76"/>
  <c r="AF29" i="76" s="1"/>
  <c r="AG29" i="76" s="1"/>
  <c r="W30" i="76"/>
  <c r="X30" i="76" s="1"/>
  <c r="AB30" i="76"/>
  <c r="AC30" i="76"/>
  <c r="AE30" i="76"/>
  <c r="AF30" i="76" s="1"/>
  <c r="AG30" i="76" s="1"/>
  <c r="W31" i="76"/>
  <c r="X31" i="76" s="1"/>
  <c r="AB31" i="76"/>
  <c r="AC31" i="76" s="1"/>
  <c r="AE31" i="76"/>
  <c r="AF31" i="76" s="1"/>
  <c r="AG31" i="76"/>
  <c r="W32" i="76"/>
  <c r="X32" i="76" s="1"/>
  <c r="AB32" i="76"/>
  <c r="AC32" i="76" s="1"/>
  <c r="AE32" i="76"/>
  <c r="AF32" i="76"/>
  <c r="AG32" i="76" s="1"/>
  <c r="W33" i="76"/>
  <c r="X33" i="76" s="1"/>
  <c r="AB33" i="76"/>
  <c r="AC33" i="76" s="1"/>
  <c r="AE33" i="76"/>
  <c r="AF33" i="76" s="1"/>
  <c r="AG33" i="76" s="1"/>
  <c r="W34" i="76"/>
  <c r="X34" i="76" s="1"/>
  <c r="AB34" i="76"/>
  <c r="AC34" i="76" s="1"/>
  <c r="AE34" i="76"/>
  <c r="AF34" i="76" s="1"/>
  <c r="AG34" i="76" s="1"/>
  <c r="W35" i="76"/>
  <c r="X35" i="76" s="1"/>
  <c r="AB35" i="76"/>
  <c r="AC35" i="76" s="1"/>
  <c r="AE35" i="76"/>
  <c r="AF35" i="76" s="1"/>
  <c r="AG35" i="76"/>
  <c r="W36" i="76"/>
  <c r="X36" i="76" s="1"/>
  <c r="AB36" i="76"/>
  <c r="AC36" i="76" s="1"/>
  <c r="AE36" i="76"/>
  <c r="AF36" i="76"/>
  <c r="AG36" i="76" s="1"/>
  <c r="W37" i="76"/>
  <c r="X37" i="76" s="1"/>
  <c r="AB37" i="76"/>
  <c r="AC37" i="76" s="1"/>
  <c r="AE37" i="76"/>
  <c r="AF37" i="76" s="1"/>
  <c r="AG37" i="76" s="1"/>
  <c r="W38" i="76"/>
  <c r="X38" i="76" s="1"/>
  <c r="AB38" i="76"/>
  <c r="AC38" i="76" s="1"/>
  <c r="AE38" i="76"/>
  <c r="AF38" i="76" s="1"/>
  <c r="AG38" i="76" s="1"/>
  <c r="W39" i="76"/>
  <c r="X39" i="76" s="1"/>
  <c r="AB39" i="76"/>
  <c r="AC39" i="76" s="1"/>
  <c r="AE39" i="76"/>
  <c r="AF39" i="76" s="1"/>
  <c r="AG39" i="76" s="1"/>
  <c r="W40" i="76"/>
  <c r="X40" i="76" s="1"/>
  <c r="AB40" i="76"/>
  <c r="AC40" i="76" s="1"/>
  <c r="AE40" i="76"/>
  <c r="AF40" i="76" s="1"/>
  <c r="AG40" i="76" s="1"/>
  <c r="W41" i="76"/>
  <c r="X41" i="76" s="1"/>
  <c r="AB41" i="76"/>
  <c r="AC41" i="76" s="1"/>
  <c r="AE41" i="76"/>
  <c r="AF41" i="76" s="1"/>
  <c r="AG41" i="76" s="1"/>
  <c r="W42" i="76"/>
  <c r="X42" i="76" s="1"/>
  <c r="AB42" i="76"/>
  <c r="AC42" i="76"/>
  <c r="AE42" i="76"/>
  <c r="AF42" i="76" s="1"/>
  <c r="AG42" i="76" s="1"/>
  <c r="W43" i="76"/>
  <c r="X43" i="76" s="1"/>
  <c r="AB43" i="76"/>
  <c r="AC43" i="76" s="1"/>
  <c r="AE43" i="76"/>
  <c r="AF43" i="76" s="1"/>
  <c r="AG43" i="76" s="1"/>
  <c r="W44" i="76"/>
  <c r="X44" i="76" s="1"/>
  <c r="AB44" i="76"/>
  <c r="AC44" i="76" s="1"/>
  <c r="AE44" i="76"/>
  <c r="AF44" i="76" s="1"/>
  <c r="AG44" i="76" s="1"/>
  <c r="W45" i="76"/>
  <c r="X45" i="76" s="1"/>
  <c r="AB45" i="76"/>
  <c r="AC45" i="76" s="1"/>
  <c r="AE45" i="76"/>
  <c r="AF45" i="76" s="1"/>
  <c r="AG45" i="76" s="1"/>
  <c r="W46" i="76"/>
  <c r="X46" i="76" s="1"/>
  <c r="AB46" i="76"/>
  <c r="AC46" i="76"/>
  <c r="AE46" i="76"/>
  <c r="AF46" i="76" s="1"/>
  <c r="AG46" i="76" s="1"/>
  <c r="W47" i="76"/>
  <c r="X47" i="76" s="1"/>
  <c r="AB47" i="76"/>
  <c r="AC47" i="76" s="1"/>
  <c r="AE47" i="76"/>
  <c r="AF47" i="76" s="1"/>
  <c r="AG47" i="76"/>
  <c r="W48" i="76"/>
  <c r="X48" i="76" s="1"/>
  <c r="AB48" i="76"/>
  <c r="AC48" i="76" s="1"/>
  <c r="AE48" i="76"/>
  <c r="AF48" i="76"/>
  <c r="AG48" i="76" s="1"/>
  <c r="W49" i="76"/>
  <c r="X49" i="76" s="1"/>
  <c r="AB49" i="76"/>
  <c r="AC49" i="76" s="1"/>
  <c r="AE49" i="76"/>
  <c r="AF49" i="76" s="1"/>
  <c r="AG49" i="76" s="1"/>
  <c r="W50" i="76"/>
  <c r="X50" i="76" s="1"/>
  <c r="AB50" i="76"/>
  <c r="AC50" i="76" s="1"/>
  <c r="AE50" i="76"/>
  <c r="AF50" i="76" s="1"/>
  <c r="AG50" i="76" s="1"/>
  <c r="W51" i="76"/>
  <c r="X51" i="76" s="1"/>
  <c r="AB51" i="76"/>
  <c r="AC51" i="76" s="1"/>
  <c r="AE51" i="76"/>
  <c r="AF51" i="76" s="1"/>
  <c r="AG51" i="76"/>
  <c r="W52" i="76"/>
  <c r="X52" i="76" s="1"/>
  <c r="AB52" i="76"/>
  <c r="AC52" i="76" s="1"/>
  <c r="AE52" i="76"/>
  <c r="AF52" i="76"/>
  <c r="AG52" i="76" s="1"/>
  <c r="W53" i="76"/>
  <c r="X53" i="76" s="1"/>
  <c r="AB53" i="76"/>
  <c r="AC53" i="76" s="1"/>
  <c r="AE53" i="76"/>
  <c r="AF53" i="76" s="1"/>
  <c r="AG53" i="76" s="1"/>
  <c r="W54" i="76"/>
  <c r="X54" i="76" s="1"/>
  <c r="AB54" i="76"/>
  <c r="AC54" i="76" s="1"/>
  <c r="AE54" i="76"/>
  <c r="AF54" i="76" s="1"/>
  <c r="AG54" i="76" s="1"/>
  <c r="W55" i="76"/>
  <c r="X55" i="76" s="1"/>
  <c r="AB55" i="76"/>
  <c r="AC55" i="76" s="1"/>
  <c r="AE55" i="76"/>
  <c r="AF55" i="76" s="1"/>
  <c r="AG55" i="76" s="1"/>
  <c r="W56" i="76"/>
  <c r="X56" i="76" s="1"/>
  <c r="AB56" i="76"/>
  <c r="AC56" i="76" s="1"/>
  <c r="AE56" i="76"/>
  <c r="AF56" i="76" s="1"/>
  <c r="AG56" i="76" s="1"/>
  <c r="W57" i="76"/>
  <c r="X57" i="76"/>
  <c r="AB57" i="76"/>
  <c r="AC57" i="76" s="1"/>
  <c r="AE57" i="76"/>
  <c r="AF57" i="76" s="1"/>
  <c r="AG57" i="76" s="1"/>
  <c r="W58" i="76"/>
  <c r="X58" i="76" s="1"/>
  <c r="AB58" i="76"/>
  <c r="AC58" i="76" s="1"/>
  <c r="AE58" i="76"/>
  <c r="AF58" i="76" s="1"/>
  <c r="AG58" i="76" s="1"/>
  <c r="W59" i="76"/>
  <c r="X59" i="76"/>
  <c r="AB59" i="76"/>
  <c r="AC59" i="76" s="1"/>
  <c r="AE59" i="76"/>
  <c r="AF59" i="76" s="1"/>
  <c r="AG59" i="76" s="1"/>
  <c r="W60" i="76"/>
  <c r="X60" i="76" s="1"/>
  <c r="AB60" i="76"/>
  <c r="AC60" i="76" s="1"/>
  <c r="AE60" i="76"/>
  <c r="AF60" i="76" s="1"/>
  <c r="AG60" i="76" s="1"/>
  <c r="W61" i="76"/>
  <c r="X61" i="76"/>
  <c r="AB61" i="76"/>
  <c r="AC61" i="76" s="1"/>
  <c r="AE61" i="76"/>
  <c r="AF61" i="76" s="1"/>
  <c r="AG61" i="76" s="1"/>
  <c r="W62" i="76"/>
  <c r="X62" i="76" s="1"/>
  <c r="AB62" i="76"/>
  <c r="AC62" i="76" s="1"/>
  <c r="AE62" i="76"/>
  <c r="AF62" i="76" s="1"/>
  <c r="AG62" i="76" s="1"/>
  <c r="W63" i="76"/>
  <c r="X63" i="76" s="1"/>
  <c r="AB63" i="76"/>
  <c r="AC63" i="76" s="1"/>
  <c r="AE63" i="76"/>
  <c r="AF63" i="76" s="1"/>
  <c r="AG63" i="76" s="1"/>
  <c r="W64" i="76"/>
  <c r="X64" i="76" s="1"/>
  <c r="AB64" i="76"/>
  <c r="AC64" i="76"/>
  <c r="AE64" i="76"/>
  <c r="AF64" i="76" s="1"/>
  <c r="AG64" i="76" s="1"/>
  <c r="W65" i="76"/>
  <c r="X65" i="76"/>
  <c r="AB65" i="76"/>
  <c r="AC65" i="76" s="1"/>
  <c r="AE65" i="76"/>
  <c r="AF65" i="76" s="1"/>
  <c r="AG65" i="76" s="1"/>
  <c r="W66" i="76"/>
  <c r="X66" i="76" s="1"/>
  <c r="AB66" i="76"/>
  <c r="AC66" i="76" s="1"/>
  <c r="AE66" i="76"/>
  <c r="AF66" i="76"/>
  <c r="AG66" i="76" s="1"/>
  <c r="W67" i="76"/>
  <c r="X67" i="76" s="1"/>
  <c r="AB67" i="76"/>
  <c r="AC67" i="76" s="1"/>
  <c r="AE67" i="76"/>
  <c r="AF67" i="76"/>
  <c r="AG67" i="76" s="1"/>
  <c r="W68" i="76"/>
  <c r="X68" i="76" s="1"/>
  <c r="AB68" i="76"/>
  <c r="AC68" i="76" s="1"/>
  <c r="AE68" i="76"/>
  <c r="AF68" i="76"/>
  <c r="AG68" i="76" s="1"/>
  <c r="W69" i="76"/>
  <c r="X69" i="76" s="1"/>
  <c r="AB69" i="76"/>
  <c r="AC69" i="76" s="1"/>
  <c r="AE69" i="76"/>
  <c r="AF69" i="76" s="1"/>
  <c r="AG69" i="76" s="1"/>
  <c r="W70" i="76"/>
  <c r="X70" i="76" s="1"/>
  <c r="AB70" i="76"/>
  <c r="AC70" i="76" s="1"/>
  <c r="AE70" i="76"/>
  <c r="AF70" i="76" s="1"/>
  <c r="AG70" i="76" s="1"/>
  <c r="W71" i="76"/>
  <c r="X71" i="76" s="1"/>
  <c r="AB71" i="76"/>
  <c r="AC71" i="76" s="1"/>
  <c r="AE71" i="76"/>
  <c r="AF71" i="76" s="1"/>
  <c r="AG71" i="76" s="1"/>
  <c r="W72" i="76"/>
  <c r="X72" i="76"/>
  <c r="AB72" i="76"/>
  <c r="AC72" i="76" s="1"/>
  <c r="AE72" i="76"/>
  <c r="AF72" i="76" s="1"/>
  <c r="AG72" i="76" s="1"/>
  <c r="W73" i="76"/>
  <c r="X73" i="76" s="1"/>
  <c r="AB73" i="76"/>
  <c r="AC73" i="76" s="1"/>
  <c r="AE73" i="76"/>
  <c r="AF73" i="76" s="1"/>
  <c r="AG73" i="76"/>
  <c r="W74" i="76"/>
  <c r="X74" i="76" s="1"/>
  <c r="AB74" i="76"/>
  <c r="AC74" i="76" s="1"/>
  <c r="AE74" i="76"/>
  <c r="AF74" i="76"/>
  <c r="AG74" i="76" s="1"/>
  <c r="W75" i="76"/>
  <c r="X75" i="76" s="1"/>
  <c r="AB75" i="76"/>
  <c r="AC75" i="76" s="1"/>
  <c r="AE75" i="76"/>
  <c r="AF75" i="76"/>
  <c r="AG75" i="76" s="1"/>
  <c r="W76" i="76"/>
  <c r="X76" i="76" s="1"/>
  <c r="AB76" i="76"/>
  <c r="AC76" i="76" s="1"/>
  <c r="AE76" i="76"/>
  <c r="AF76" i="76" s="1"/>
  <c r="AG76" i="76" s="1"/>
  <c r="W77" i="76"/>
  <c r="X77" i="76"/>
  <c r="AB77" i="76"/>
  <c r="AC77" i="76" s="1"/>
  <c r="AE77" i="76"/>
  <c r="AF77" i="76" s="1"/>
  <c r="AG77" i="76" s="1"/>
  <c r="W78" i="76"/>
  <c r="X78" i="76" s="1"/>
  <c r="AB78" i="76"/>
  <c r="AC78" i="76" s="1"/>
  <c r="AE78" i="76"/>
  <c r="AF78" i="76" s="1"/>
  <c r="AG78" i="76" s="1"/>
  <c r="W79" i="76"/>
  <c r="X79" i="76" s="1"/>
  <c r="AB79" i="76"/>
  <c r="AC79" i="76" s="1"/>
  <c r="AE79" i="76"/>
  <c r="AF79" i="76" s="1"/>
  <c r="AG79" i="76" s="1"/>
  <c r="W80" i="76"/>
  <c r="X80" i="76"/>
  <c r="AB80" i="76"/>
  <c r="AC80" i="76" s="1"/>
  <c r="AE80" i="76"/>
  <c r="AF80" i="76" s="1"/>
  <c r="AG80" i="76" s="1"/>
  <c r="W81" i="76"/>
  <c r="X81" i="76" s="1"/>
  <c r="AB81" i="76"/>
  <c r="AC81" i="76" s="1"/>
  <c r="AE81" i="76"/>
  <c r="AF81" i="76" s="1"/>
  <c r="AG81" i="76" s="1"/>
  <c r="W82" i="76"/>
  <c r="X82" i="76" s="1"/>
  <c r="AB82" i="76"/>
  <c r="AC82" i="76" s="1"/>
  <c r="AE82" i="76"/>
  <c r="AF82" i="76" s="1"/>
  <c r="AG82" i="76" s="1"/>
  <c r="W83" i="76"/>
  <c r="X83" i="76" s="1"/>
  <c r="AB83" i="76"/>
  <c r="AC83" i="76" s="1"/>
  <c r="AE83" i="76"/>
  <c r="AF83" i="76"/>
  <c r="AG83" i="76" s="1"/>
  <c r="W84" i="76"/>
  <c r="X84" i="76" s="1"/>
  <c r="AB84" i="76"/>
  <c r="AC84" i="76" s="1"/>
  <c r="AE84" i="76"/>
  <c r="AF84" i="76" s="1"/>
  <c r="AG84" i="76" s="1"/>
  <c r="W85" i="76"/>
  <c r="X85" i="76" s="1"/>
  <c r="AB85" i="76"/>
  <c r="AC85" i="76" s="1"/>
  <c r="AE85" i="76"/>
  <c r="AF85" i="76" s="1"/>
  <c r="AG85" i="76" s="1"/>
  <c r="W86" i="76"/>
  <c r="X86" i="76" s="1"/>
  <c r="AB86" i="76"/>
  <c r="AC86" i="76" s="1"/>
  <c r="AE86" i="76"/>
  <c r="AF86" i="76" s="1"/>
  <c r="AG86" i="76" s="1"/>
  <c r="W87" i="76"/>
  <c r="X87" i="76" s="1"/>
  <c r="AB87" i="76"/>
  <c r="AC87" i="76" s="1"/>
  <c r="AE87" i="76"/>
  <c r="AF87" i="76" s="1"/>
  <c r="AG87" i="76" s="1"/>
  <c r="W88" i="76"/>
  <c r="X88" i="76"/>
  <c r="AB88" i="76"/>
  <c r="AC88" i="76" s="1"/>
  <c r="AE88" i="76"/>
  <c r="AF88" i="76" s="1"/>
  <c r="AG88" i="76" s="1"/>
  <c r="W89" i="76"/>
  <c r="X89" i="76" s="1"/>
  <c r="AB89" i="76"/>
  <c r="AC89" i="76" s="1"/>
  <c r="AE89" i="76"/>
  <c r="AF89" i="76" s="1"/>
  <c r="AG89" i="76" s="1"/>
  <c r="W90" i="76"/>
  <c r="X90" i="76" s="1"/>
  <c r="AB90" i="76"/>
  <c r="AC90" i="76" s="1"/>
  <c r="AE90" i="76"/>
  <c r="AF90" i="76" s="1"/>
  <c r="AG90" i="76" s="1"/>
  <c r="W91" i="76"/>
  <c r="X91" i="76" s="1"/>
  <c r="AB91" i="76"/>
  <c r="AC91" i="76" s="1"/>
  <c r="AE91" i="76"/>
  <c r="AF91" i="76" s="1"/>
  <c r="AG91" i="76" s="1"/>
  <c r="W92" i="76"/>
  <c r="X92" i="76" s="1"/>
  <c r="AB92" i="76"/>
  <c r="AC92" i="76" s="1"/>
  <c r="AE92" i="76"/>
  <c r="AF92" i="76" s="1"/>
  <c r="AG92" i="76" s="1"/>
  <c r="W93" i="76"/>
  <c r="X93" i="76" s="1"/>
  <c r="AB93" i="76"/>
  <c r="AC93" i="76" s="1"/>
  <c r="AE93" i="76"/>
  <c r="AF93" i="76" s="1"/>
  <c r="AG93" i="76" s="1"/>
  <c r="W94" i="76"/>
  <c r="X94" i="76" s="1"/>
  <c r="AB94" i="76"/>
  <c r="AC94" i="76" s="1"/>
  <c r="AE94" i="76"/>
  <c r="AF94" i="76" s="1"/>
  <c r="AG94" i="76" s="1"/>
  <c r="W95" i="76"/>
  <c r="X95" i="76"/>
  <c r="AB95" i="76"/>
  <c r="AC95" i="76" s="1"/>
  <c r="AE95" i="76"/>
  <c r="AF95" i="76" s="1"/>
  <c r="AG95" i="76" s="1"/>
  <c r="W96" i="76"/>
  <c r="X96" i="76" s="1"/>
  <c r="AB96" i="76"/>
  <c r="AC96" i="76" s="1"/>
  <c r="AE96" i="76"/>
  <c r="AF96" i="76" s="1"/>
  <c r="AG96" i="76" s="1"/>
  <c r="W97" i="76"/>
  <c r="X97" i="76" s="1"/>
  <c r="AB97" i="76"/>
  <c r="AC97" i="76" s="1"/>
  <c r="AE97" i="76"/>
  <c r="AF97" i="76" s="1"/>
  <c r="AG97" i="76" s="1"/>
  <c r="W98" i="76"/>
  <c r="X98" i="76" s="1"/>
  <c r="AB98" i="76"/>
  <c r="AC98" i="76" s="1"/>
  <c r="AE98" i="76"/>
  <c r="AF98" i="76" s="1"/>
  <c r="AG98" i="76" s="1"/>
  <c r="W99" i="76"/>
  <c r="X99" i="76" s="1"/>
  <c r="AB99" i="76"/>
  <c r="AC99" i="76" s="1"/>
  <c r="AE99" i="76"/>
  <c r="AF99" i="76"/>
  <c r="AG99" i="76" s="1"/>
  <c r="W100" i="76"/>
  <c r="X100" i="76" s="1"/>
  <c r="AB100" i="76"/>
  <c r="AC100" i="76" s="1"/>
  <c r="AE100" i="76"/>
  <c r="AF100" i="76" s="1"/>
  <c r="AG100" i="76" s="1"/>
  <c r="W101" i="76"/>
  <c r="X101" i="76" s="1"/>
  <c r="AB101" i="76"/>
  <c r="AC101" i="76" s="1"/>
  <c r="AE101" i="76"/>
  <c r="AF101" i="76" s="1"/>
  <c r="AG101" i="76" s="1"/>
  <c r="W102" i="76"/>
  <c r="X102" i="76" s="1"/>
  <c r="AB102" i="76"/>
  <c r="AC102" i="76" s="1"/>
  <c r="AE102" i="76"/>
  <c r="AF102" i="76" s="1"/>
  <c r="AG102" i="76" s="1"/>
  <c r="W103" i="76"/>
  <c r="X103" i="76" s="1"/>
  <c r="AB103" i="76"/>
  <c r="AC103" i="76" s="1"/>
  <c r="AE103" i="76"/>
  <c r="AF103" i="76" s="1"/>
  <c r="AG103" i="76" s="1"/>
  <c r="W104" i="76"/>
  <c r="X104" i="76" s="1"/>
  <c r="AB104" i="76"/>
  <c r="AC104" i="76" s="1"/>
  <c r="AE104" i="76"/>
  <c r="AF104" i="76" s="1"/>
  <c r="AG104" i="76" s="1"/>
  <c r="W105" i="76"/>
  <c r="X105" i="76" s="1"/>
  <c r="AB105" i="76"/>
  <c r="AC105" i="76" s="1"/>
  <c r="AE105" i="76"/>
  <c r="AF105" i="76" s="1"/>
  <c r="AG105" i="76" s="1"/>
  <c r="W106" i="76"/>
  <c r="X106" i="76" s="1"/>
  <c r="AB106" i="76"/>
  <c r="AC106" i="76" s="1"/>
  <c r="AE106" i="76"/>
  <c r="AF106" i="76" s="1"/>
  <c r="AG106" i="76" s="1"/>
  <c r="W107" i="76"/>
  <c r="X107" i="76" s="1"/>
  <c r="AB107" i="76"/>
  <c r="AC107" i="76" s="1"/>
  <c r="AE107" i="76"/>
  <c r="AF107" i="76" s="1"/>
  <c r="AG107" i="76" s="1"/>
  <c r="W108" i="76"/>
  <c r="X108" i="76" s="1"/>
  <c r="AB108" i="76"/>
  <c r="AC108" i="76" s="1"/>
  <c r="AE108" i="76"/>
  <c r="AF108" i="76" s="1"/>
  <c r="AG108" i="76" s="1"/>
  <c r="W109" i="76"/>
  <c r="X109" i="76" s="1"/>
  <c r="AB109" i="76"/>
  <c r="AC109" i="76" s="1"/>
  <c r="AE109" i="76"/>
  <c r="AF109" i="76" s="1"/>
  <c r="AG109" i="76" s="1"/>
  <c r="W110" i="76"/>
  <c r="X110" i="76" s="1"/>
  <c r="AB110" i="76"/>
  <c r="AC110" i="76"/>
  <c r="AE110" i="76"/>
  <c r="AF110" i="76" s="1"/>
  <c r="AG110" i="76" s="1"/>
  <c r="W111" i="76"/>
  <c r="X111" i="76" s="1"/>
  <c r="AB111" i="76"/>
  <c r="AC111" i="76" s="1"/>
  <c r="AE111" i="76"/>
  <c r="AF111" i="76" s="1"/>
  <c r="AG111" i="76" s="1"/>
  <c r="W112" i="76"/>
  <c r="X112" i="76" s="1"/>
  <c r="AB112" i="76"/>
  <c r="AC112" i="76" s="1"/>
  <c r="AE112" i="76"/>
  <c r="AF112" i="76" s="1"/>
  <c r="AG112" i="76" s="1"/>
  <c r="W113" i="76"/>
  <c r="X113" i="76" s="1"/>
  <c r="AB113" i="76"/>
  <c r="AC113" i="76" s="1"/>
  <c r="AE113" i="76"/>
  <c r="AF113" i="76" s="1"/>
  <c r="AG113" i="76" s="1"/>
  <c r="W114" i="76"/>
  <c r="X114" i="76" s="1"/>
  <c r="AB114" i="76"/>
  <c r="AC114" i="76" s="1"/>
  <c r="AE114" i="76"/>
  <c r="AF114" i="76" s="1"/>
  <c r="AG114" i="76" s="1"/>
  <c r="W115" i="76"/>
  <c r="X115" i="76" s="1"/>
  <c r="AB115" i="76"/>
  <c r="AC115" i="76" s="1"/>
  <c r="AE115" i="76"/>
  <c r="AF115" i="76" s="1"/>
  <c r="AG115" i="76" s="1"/>
  <c r="W116" i="76"/>
  <c r="X116" i="76" s="1"/>
  <c r="AB116" i="76"/>
  <c r="AC116" i="76" s="1"/>
  <c r="AE116" i="76"/>
  <c r="AF116" i="76" s="1"/>
  <c r="AG116" i="76" s="1"/>
  <c r="W117" i="76"/>
  <c r="X117" i="76" s="1"/>
  <c r="AB117" i="76"/>
  <c r="AC117" i="76" s="1"/>
  <c r="AE117" i="76"/>
  <c r="AF117" i="76" s="1"/>
  <c r="AG117" i="76"/>
  <c r="W118" i="76"/>
  <c r="X118" i="76" s="1"/>
  <c r="AB118" i="76"/>
  <c r="AC118" i="76" s="1"/>
  <c r="AE118" i="76"/>
  <c r="AF118" i="76"/>
  <c r="AG118" i="76" s="1"/>
  <c r="W119" i="76"/>
  <c r="X119" i="76" s="1"/>
  <c r="AB119" i="76"/>
  <c r="AC119" i="76" s="1"/>
  <c r="AE119" i="76"/>
  <c r="AF119" i="76" s="1"/>
  <c r="AG119" i="76" s="1"/>
  <c r="W120" i="76"/>
  <c r="X120" i="76" s="1"/>
  <c r="AB120" i="76"/>
  <c r="AC120" i="76"/>
  <c r="AE120" i="76"/>
  <c r="AF120" i="76" s="1"/>
  <c r="AG120" i="76" s="1"/>
  <c r="W121" i="76"/>
  <c r="X121" i="76" s="1"/>
  <c r="AB121" i="76"/>
  <c r="AC121" i="76" s="1"/>
  <c r="AE121" i="76"/>
  <c r="AF121" i="76" s="1"/>
  <c r="AG121" i="76" s="1"/>
  <c r="W122" i="76"/>
  <c r="X122" i="76" s="1"/>
  <c r="AB122" i="76"/>
  <c r="AC122" i="76" s="1"/>
  <c r="AE122" i="76"/>
  <c r="AF122" i="76" s="1"/>
  <c r="AG122" i="76" s="1"/>
  <c r="W123" i="76"/>
  <c r="X123" i="76" s="1"/>
  <c r="AB123" i="76"/>
  <c r="AC123" i="76" s="1"/>
  <c r="AE123" i="76"/>
  <c r="AF123" i="76" s="1"/>
  <c r="AG123" i="76" s="1"/>
  <c r="W124" i="76"/>
  <c r="X124" i="76" s="1"/>
  <c r="AB124" i="76"/>
  <c r="AC124" i="76"/>
  <c r="AE124" i="76"/>
  <c r="AF124" i="76" s="1"/>
  <c r="AG124" i="76" s="1"/>
  <c r="W125" i="76"/>
  <c r="X125" i="76" s="1"/>
  <c r="AB125" i="76"/>
  <c r="AC125" i="76" s="1"/>
  <c r="AE125" i="76"/>
  <c r="AF125" i="76" s="1"/>
  <c r="AG125" i="76" s="1"/>
  <c r="W126" i="76"/>
  <c r="X126" i="76" s="1"/>
  <c r="AB126" i="76"/>
  <c r="AC126" i="76" s="1"/>
  <c r="AE126" i="76"/>
  <c r="AF126" i="76" s="1"/>
  <c r="AG126" i="76" s="1"/>
  <c r="W127" i="76"/>
  <c r="X127" i="76" s="1"/>
  <c r="AB127" i="76"/>
  <c r="AC127" i="76" s="1"/>
  <c r="AE127" i="76"/>
  <c r="AF127" i="76" s="1"/>
  <c r="AG127" i="76" s="1"/>
  <c r="W128" i="76"/>
  <c r="X128" i="76" s="1"/>
  <c r="AB128" i="76"/>
  <c r="AC128" i="76"/>
  <c r="AE128" i="76"/>
  <c r="AF128" i="76" s="1"/>
  <c r="AG128" i="76" s="1"/>
  <c r="W129" i="76"/>
  <c r="X129" i="76" s="1"/>
  <c r="AB129" i="76"/>
  <c r="AC129" i="76" s="1"/>
  <c r="AE129" i="76"/>
  <c r="AF129" i="76" s="1"/>
  <c r="AG129" i="76" s="1"/>
  <c r="W130" i="76"/>
  <c r="X130" i="76" s="1"/>
  <c r="AB130" i="76"/>
  <c r="AC130" i="76" s="1"/>
  <c r="AE130" i="76"/>
  <c r="AF130" i="76" s="1"/>
  <c r="AG130" i="76" s="1"/>
  <c r="W131" i="76"/>
  <c r="X131" i="76" s="1"/>
  <c r="AB131" i="76"/>
  <c r="AC131" i="76" s="1"/>
  <c r="AE131" i="76"/>
  <c r="AF131" i="76" s="1"/>
  <c r="AG131" i="76" s="1"/>
  <c r="W132" i="76"/>
  <c r="X132" i="76" s="1"/>
  <c r="AB132" i="76"/>
  <c r="AC132" i="76"/>
  <c r="AE132" i="76"/>
  <c r="AF132" i="76" s="1"/>
  <c r="AG132" i="76" s="1"/>
  <c r="W133" i="76"/>
  <c r="X133" i="76" s="1"/>
  <c r="AB133" i="76"/>
  <c r="AC133" i="76" s="1"/>
  <c r="AE133" i="76"/>
  <c r="AF133" i="76" s="1"/>
  <c r="AG133" i="76" s="1"/>
  <c r="W134" i="76"/>
  <c r="X134" i="76" s="1"/>
  <c r="AB134" i="76"/>
  <c r="AC134" i="76" s="1"/>
  <c r="AE134" i="76"/>
  <c r="AF134" i="76" s="1"/>
  <c r="AG134" i="76" s="1"/>
  <c r="W135" i="76"/>
  <c r="X135" i="76" s="1"/>
  <c r="AB135" i="76"/>
  <c r="AC135" i="76" s="1"/>
  <c r="AE135" i="76"/>
  <c r="AF135" i="76" s="1"/>
  <c r="AG135" i="76"/>
  <c r="W136" i="76"/>
  <c r="X136" i="76" s="1"/>
  <c r="AB136" i="76"/>
  <c r="AC136" i="76" s="1"/>
  <c r="AE136" i="76"/>
  <c r="AF136" i="76" s="1"/>
  <c r="AG136" i="76" s="1"/>
  <c r="W137" i="76"/>
  <c r="X137" i="76" s="1"/>
  <c r="AB137" i="76"/>
  <c r="AC137" i="76" s="1"/>
  <c r="AE137" i="76"/>
  <c r="AF137" i="76" s="1"/>
  <c r="AG137" i="76" s="1"/>
  <c r="W138" i="76"/>
  <c r="X138" i="76" s="1"/>
  <c r="AB138" i="76"/>
  <c r="AC138" i="76" s="1"/>
  <c r="AE138" i="76"/>
  <c r="AF138" i="76" s="1"/>
  <c r="AG138" i="76" s="1"/>
  <c r="W139" i="76"/>
  <c r="X139" i="76" s="1"/>
  <c r="AB139" i="76"/>
  <c r="AC139" i="76" s="1"/>
  <c r="AE139" i="76"/>
  <c r="AF139" i="76" s="1"/>
  <c r="AG139" i="76"/>
  <c r="W140" i="76"/>
  <c r="X140" i="76" s="1"/>
  <c r="AB140" i="76"/>
  <c r="AC140" i="76" s="1"/>
  <c r="AE140" i="76"/>
  <c r="AF140" i="76" s="1"/>
  <c r="AG140" i="76" s="1"/>
  <c r="W141" i="76"/>
  <c r="X141" i="76" s="1"/>
  <c r="AB141" i="76"/>
  <c r="AC141" i="76" s="1"/>
  <c r="AE141" i="76"/>
  <c r="AF141" i="76" s="1"/>
  <c r="AG141" i="76" s="1"/>
  <c r="W142" i="76"/>
  <c r="X142" i="76" s="1"/>
  <c r="AB142" i="76"/>
  <c r="AC142" i="76" s="1"/>
  <c r="AE142" i="76"/>
  <c r="AF142" i="76" s="1"/>
  <c r="AG142" i="76" s="1"/>
  <c r="W143" i="76"/>
  <c r="X143" i="76" s="1"/>
  <c r="AB143" i="76"/>
  <c r="AC143" i="76" s="1"/>
  <c r="AE143" i="76"/>
  <c r="AF143" i="76" s="1"/>
  <c r="AG143" i="76"/>
  <c r="W144" i="76"/>
  <c r="X144" i="76" s="1"/>
  <c r="AB144" i="76"/>
  <c r="AC144" i="76" s="1"/>
  <c r="AE144" i="76"/>
  <c r="AF144" i="76" s="1"/>
  <c r="AG144" i="76" s="1"/>
  <c r="W145" i="76"/>
  <c r="X145" i="76" s="1"/>
  <c r="AB145" i="76"/>
  <c r="AC145" i="76" s="1"/>
  <c r="AE145" i="76"/>
  <c r="AF145" i="76" s="1"/>
  <c r="AG145" i="76" s="1"/>
  <c r="W146" i="76"/>
  <c r="X146" i="76" s="1"/>
  <c r="AB146" i="76"/>
  <c r="AC146" i="76" s="1"/>
  <c r="AE146" i="76"/>
  <c r="AF146" i="76" s="1"/>
  <c r="AG146" i="76" s="1"/>
  <c r="W147" i="76"/>
  <c r="X147" i="76" s="1"/>
  <c r="AB147" i="76"/>
  <c r="AC147" i="76" s="1"/>
  <c r="AE147" i="76"/>
  <c r="AF147" i="76" s="1"/>
  <c r="AG147" i="76"/>
  <c r="W148" i="76"/>
  <c r="X148" i="76" s="1"/>
  <c r="AB148" i="76"/>
  <c r="AC148" i="76" s="1"/>
  <c r="AE148" i="76"/>
  <c r="AF148" i="76" s="1"/>
  <c r="AG148" i="76" s="1"/>
  <c r="W149" i="76"/>
  <c r="X149" i="76" s="1"/>
  <c r="AB149" i="76"/>
  <c r="AC149" i="76" s="1"/>
  <c r="AE149" i="76"/>
  <c r="AF149" i="76" s="1"/>
  <c r="AG149" i="76" s="1"/>
  <c r="W150" i="76"/>
  <c r="X150" i="76" s="1"/>
  <c r="AB150" i="76"/>
  <c r="AC150" i="76" s="1"/>
  <c r="AE150" i="76"/>
  <c r="AF150" i="76" s="1"/>
  <c r="AG150" i="76" s="1"/>
  <c r="W151" i="76"/>
  <c r="X151" i="76" s="1"/>
  <c r="AB151" i="76"/>
  <c r="AC151" i="76" s="1"/>
  <c r="AE151" i="76"/>
  <c r="AF151" i="76" s="1"/>
  <c r="AG151" i="76"/>
  <c r="W152" i="76"/>
  <c r="X152" i="76" s="1"/>
  <c r="AB152" i="76"/>
  <c r="AC152" i="76" s="1"/>
  <c r="AE152" i="76"/>
  <c r="AF152" i="76" s="1"/>
  <c r="AG152" i="76" s="1"/>
  <c r="W153" i="76"/>
  <c r="X153" i="76" s="1"/>
  <c r="AB153" i="76"/>
  <c r="AC153" i="76" s="1"/>
  <c r="AE153" i="76"/>
  <c r="AF153" i="76" s="1"/>
  <c r="AG153" i="76" s="1"/>
  <c r="W154" i="76"/>
  <c r="X154" i="76" s="1"/>
  <c r="AB154" i="76"/>
  <c r="AC154" i="76" s="1"/>
  <c r="AE154" i="76"/>
  <c r="AF154" i="76" s="1"/>
  <c r="AG154" i="76" s="1"/>
  <c r="W155" i="76"/>
  <c r="X155" i="76" s="1"/>
  <c r="AB155" i="76"/>
  <c r="AC155" i="76" s="1"/>
  <c r="AE155" i="76"/>
  <c r="AF155" i="76" s="1"/>
  <c r="AG155" i="76"/>
  <c r="W156" i="76"/>
  <c r="X156" i="76" s="1"/>
  <c r="AB156" i="76"/>
  <c r="AC156" i="76" s="1"/>
  <c r="AE156" i="76"/>
  <c r="AF156" i="76" s="1"/>
  <c r="AG156" i="76" s="1"/>
  <c r="W157" i="76"/>
  <c r="X157" i="76" s="1"/>
  <c r="AB157" i="76"/>
  <c r="AC157" i="76" s="1"/>
  <c r="AE157" i="76"/>
  <c r="AF157" i="76" s="1"/>
  <c r="AG157" i="76" s="1"/>
  <c r="W158" i="76"/>
  <c r="X158" i="76" s="1"/>
  <c r="AB158" i="76"/>
  <c r="AC158" i="76" s="1"/>
  <c r="AE158" i="76"/>
  <c r="AF158" i="76" s="1"/>
  <c r="AG158" i="76" s="1"/>
  <c r="W159" i="76"/>
  <c r="X159" i="76" s="1"/>
  <c r="AB159" i="76"/>
  <c r="AC159" i="76" s="1"/>
  <c r="AE159" i="76"/>
  <c r="AF159" i="76" s="1"/>
  <c r="AG159" i="76" s="1"/>
  <c r="W160" i="76"/>
  <c r="X160" i="76" s="1"/>
  <c r="AB160" i="76"/>
  <c r="AC160" i="76" s="1"/>
  <c r="AE160" i="76"/>
  <c r="AF160" i="76" s="1"/>
  <c r="AG160" i="76" s="1"/>
  <c r="W161" i="76"/>
  <c r="X161" i="76" s="1"/>
  <c r="AB161" i="76"/>
  <c r="AC161" i="76" s="1"/>
  <c r="AE161" i="76"/>
  <c r="AF161" i="76" s="1"/>
  <c r="AG161" i="76" s="1"/>
  <c r="W162" i="76"/>
  <c r="X162" i="76" s="1"/>
  <c r="AB162" i="76"/>
  <c r="AC162" i="76" s="1"/>
  <c r="AE162" i="76"/>
  <c r="AF162" i="76" s="1"/>
  <c r="AG162" i="76" s="1"/>
  <c r="W163" i="76"/>
  <c r="X163" i="76" s="1"/>
  <c r="AB163" i="76"/>
  <c r="AC163" i="76" s="1"/>
  <c r="AE163" i="76"/>
  <c r="AF163" i="76" s="1"/>
  <c r="AG163" i="76" s="1"/>
  <c r="W164" i="76"/>
  <c r="X164" i="76" s="1"/>
  <c r="AB164" i="76"/>
  <c r="AC164" i="76" s="1"/>
  <c r="AE164" i="76"/>
  <c r="AF164" i="76" s="1"/>
  <c r="AG164" i="76" s="1"/>
  <c r="W165" i="76"/>
  <c r="X165" i="76" s="1"/>
  <c r="AB165" i="76"/>
  <c r="AC165" i="76"/>
  <c r="AE165" i="76"/>
  <c r="AF165" i="76"/>
  <c r="AG165" i="76" s="1"/>
  <c r="W166" i="76"/>
  <c r="X166" i="76" s="1"/>
  <c r="AB166" i="76"/>
  <c r="AC166" i="76" s="1"/>
  <c r="AE166" i="76"/>
  <c r="AF166" i="76" s="1"/>
  <c r="AG166" i="76" s="1"/>
  <c r="W167" i="76"/>
  <c r="X167" i="76" s="1"/>
  <c r="AB167" i="76"/>
  <c r="AC167" i="76" s="1"/>
  <c r="AE167" i="76"/>
  <c r="AF167" i="76" s="1"/>
  <c r="AG167" i="76" s="1"/>
  <c r="W168" i="76"/>
  <c r="X168" i="76"/>
  <c r="AB168" i="76"/>
  <c r="AC168" i="76" s="1"/>
  <c r="AE168" i="76"/>
  <c r="AF168" i="76" s="1"/>
  <c r="AG168" i="76" s="1"/>
  <c r="W169" i="76"/>
  <c r="X169" i="76" s="1"/>
  <c r="AB169" i="76"/>
  <c r="AC169" i="76" s="1"/>
  <c r="AE169" i="76"/>
  <c r="AF169" i="76" s="1"/>
  <c r="AG169" i="76" s="1"/>
  <c r="W170" i="76"/>
  <c r="X170" i="76" s="1"/>
  <c r="AB170" i="76"/>
  <c r="AC170" i="76" s="1"/>
  <c r="AE170" i="76"/>
  <c r="AF170" i="76" s="1"/>
  <c r="AG170" i="76" s="1"/>
  <c r="W171" i="76"/>
  <c r="X171" i="76" s="1"/>
  <c r="AB171" i="76"/>
  <c r="AC171" i="76" s="1"/>
  <c r="AE171" i="76"/>
  <c r="AF171" i="76" s="1"/>
  <c r="AG171" i="76" s="1"/>
  <c r="W172" i="76"/>
  <c r="X172" i="76" s="1"/>
  <c r="AB172" i="76"/>
  <c r="AC172" i="76" s="1"/>
  <c r="AE172" i="76"/>
  <c r="AF172" i="76" s="1"/>
  <c r="AG172" i="76" s="1"/>
  <c r="W173" i="76"/>
  <c r="X173" i="76" s="1"/>
  <c r="AB173" i="76"/>
  <c r="AC173" i="76" s="1"/>
  <c r="AE173" i="76"/>
  <c r="AF173" i="76" s="1"/>
  <c r="AG173" i="76" s="1"/>
  <c r="W174" i="76"/>
  <c r="X174" i="76" s="1"/>
  <c r="AB174" i="76"/>
  <c r="AC174" i="76" s="1"/>
  <c r="AE174" i="76"/>
  <c r="AF174" i="76" s="1"/>
  <c r="AG174" i="76" s="1"/>
  <c r="W175" i="76"/>
  <c r="X175" i="76" s="1"/>
  <c r="AB175" i="76"/>
  <c r="AC175" i="76" s="1"/>
  <c r="AE175" i="76"/>
  <c r="AF175" i="76" s="1"/>
  <c r="AG175" i="76" s="1"/>
  <c r="W176" i="76"/>
  <c r="X176" i="76" s="1"/>
  <c r="AB176" i="76"/>
  <c r="AC176" i="76" s="1"/>
  <c r="AE176" i="76"/>
  <c r="AF176" i="76" s="1"/>
  <c r="AG176" i="76" s="1"/>
  <c r="W177" i="76"/>
  <c r="X177" i="76" s="1"/>
  <c r="AB177" i="76"/>
  <c r="AC177" i="76" s="1"/>
  <c r="AE177" i="76"/>
  <c r="AF177" i="76" s="1"/>
  <c r="AG177" i="76" s="1"/>
  <c r="W178" i="76"/>
  <c r="X178" i="76" s="1"/>
  <c r="AB178" i="76"/>
  <c r="AC178" i="76" s="1"/>
  <c r="AE178" i="76"/>
  <c r="AF178" i="76" s="1"/>
  <c r="AG178" i="76" s="1"/>
  <c r="W179" i="76"/>
  <c r="X179" i="76" s="1"/>
  <c r="AB179" i="76"/>
  <c r="AC179" i="76" s="1"/>
  <c r="AE179" i="76"/>
  <c r="AF179" i="76" s="1"/>
  <c r="AG179" i="76" s="1"/>
  <c r="W180" i="76"/>
  <c r="X180" i="76" s="1"/>
  <c r="AB180" i="76"/>
  <c r="AC180" i="76" s="1"/>
  <c r="AE180" i="76"/>
  <c r="AF180" i="76" s="1"/>
  <c r="AG180" i="76" s="1"/>
  <c r="W181" i="76"/>
  <c r="X181" i="76" s="1"/>
  <c r="AB181" i="76"/>
  <c r="AC181" i="76"/>
  <c r="AE181" i="76"/>
  <c r="AF181" i="76"/>
  <c r="AG181" i="76" s="1"/>
  <c r="W182" i="76"/>
  <c r="X182" i="76" s="1"/>
  <c r="AB182" i="76"/>
  <c r="AC182" i="76" s="1"/>
  <c r="AE182" i="76"/>
  <c r="AF182" i="76" s="1"/>
  <c r="AG182" i="76" s="1"/>
  <c r="W183" i="76"/>
  <c r="X183" i="76" s="1"/>
  <c r="AB183" i="76"/>
  <c r="AC183" i="76" s="1"/>
  <c r="AE183" i="76"/>
  <c r="AF183" i="76" s="1"/>
  <c r="AG183" i="76" s="1"/>
  <c r="W184" i="76"/>
  <c r="X184" i="76"/>
  <c r="AB184" i="76"/>
  <c r="AC184" i="76" s="1"/>
  <c r="AE184" i="76"/>
  <c r="AF184" i="76" s="1"/>
  <c r="AG184" i="76" s="1"/>
  <c r="W185" i="76"/>
  <c r="X185" i="76" s="1"/>
  <c r="AB185" i="76"/>
  <c r="AC185" i="76" s="1"/>
  <c r="AE185" i="76"/>
  <c r="AF185" i="76" s="1"/>
  <c r="AG185" i="76" s="1"/>
  <c r="W186" i="76"/>
  <c r="X186" i="76" s="1"/>
  <c r="AB186" i="76"/>
  <c r="AC186" i="76" s="1"/>
  <c r="AE186" i="76"/>
  <c r="AF186" i="76" s="1"/>
  <c r="AG186" i="76" s="1"/>
  <c r="W187" i="76"/>
  <c r="X187" i="76" s="1"/>
  <c r="AB187" i="76"/>
  <c r="AC187" i="76" s="1"/>
  <c r="AE187" i="76"/>
  <c r="AF187" i="76" s="1"/>
  <c r="AG187" i="76" s="1"/>
  <c r="W188" i="76"/>
  <c r="X188" i="76" s="1"/>
  <c r="AB188" i="76"/>
  <c r="AC188" i="76" s="1"/>
  <c r="AE188" i="76"/>
  <c r="AF188" i="76" s="1"/>
  <c r="AG188" i="76" s="1"/>
  <c r="W189" i="76"/>
  <c r="X189" i="76" s="1"/>
  <c r="AB189" i="76"/>
  <c r="AC189" i="76" s="1"/>
  <c r="AE189" i="76"/>
  <c r="AF189" i="76" s="1"/>
  <c r="AG189" i="76" s="1"/>
  <c r="W190" i="76"/>
  <c r="X190" i="76" s="1"/>
  <c r="AB190" i="76"/>
  <c r="AC190" i="76" s="1"/>
  <c r="AE190" i="76"/>
  <c r="AF190" i="76" s="1"/>
  <c r="AG190" i="76" s="1"/>
  <c r="W191" i="76"/>
  <c r="X191" i="76" s="1"/>
  <c r="AB191" i="76"/>
  <c r="AC191" i="76" s="1"/>
  <c r="AE191" i="76"/>
  <c r="AF191" i="76" s="1"/>
  <c r="AG191" i="76" s="1"/>
  <c r="W192" i="76"/>
  <c r="X192" i="76" s="1"/>
  <c r="AB192" i="76"/>
  <c r="AC192" i="76" s="1"/>
  <c r="AE192" i="76"/>
  <c r="AF192" i="76" s="1"/>
  <c r="AG192" i="76" s="1"/>
  <c r="W193" i="76"/>
  <c r="X193" i="76" s="1"/>
  <c r="AB193" i="76"/>
  <c r="AC193" i="76" s="1"/>
  <c r="AE193" i="76"/>
  <c r="AF193" i="76" s="1"/>
  <c r="AG193" i="76" s="1"/>
  <c r="W194" i="76"/>
  <c r="X194" i="76" s="1"/>
  <c r="AB194" i="76"/>
  <c r="AC194" i="76" s="1"/>
  <c r="AE194" i="76"/>
  <c r="AF194" i="76" s="1"/>
  <c r="AG194" i="76" s="1"/>
  <c r="W195" i="76"/>
  <c r="X195" i="76" s="1"/>
  <c r="AB195" i="76"/>
  <c r="AC195" i="76" s="1"/>
  <c r="AE195" i="76"/>
  <c r="AF195" i="76" s="1"/>
  <c r="AG195" i="76" s="1"/>
  <c r="W196" i="76"/>
  <c r="X196" i="76" s="1"/>
  <c r="AB196" i="76"/>
  <c r="AC196" i="76" s="1"/>
  <c r="AE196" i="76"/>
  <c r="AF196" i="76" s="1"/>
  <c r="AG196" i="76" s="1"/>
  <c r="W197" i="76"/>
  <c r="X197" i="76" s="1"/>
  <c r="AB197" i="76"/>
  <c r="AC197" i="76" s="1"/>
  <c r="AE197" i="76"/>
  <c r="AF197" i="76" s="1"/>
  <c r="AG197" i="76" s="1"/>
  <c r="W198" i="76"/>
  <c r="X198" i="76" s="1"/>
  <c r="AB198" i="76"/>
  <c r="AC198" i="76" s="1"/>
  <c r="AE198" i="76"/>
  <c r="AF198" i="76" s="1"/>
  <c r="AG198" i="76" s="1"/>
  <c r="W199" i="76"/>
  <c r="X199" i="76" s="1"/>
  <c r="AB199" i="76"/>
  <c r="AC199" i="76" s="1"/>
  <c r="AE199" i="76"/>
  <c r="AF199" i="76" s="1"/>
  <c r="AG199" i="76" s="1"/>
  <c r="W200" i="76"/>
  <c r="X200" i="76"/>
  <c r="AB200" i="76"/>
  <c r="AC200" i="76" s="1"/>
  <c r="AE200" i="76"/>
  <c r="AF200" i="76" s="1"/>
  <c r="AG200" i="76" s="1"/>
  <c r="W201" i="76"/>
  <c r="X201" i="76" s="1"/>
  <c r="AB201" i="76"/>
  <c r="AC201" i="76" s="1"/>
  <c r="AE201" i="76"/>
  <c r="AF201" i="76"/>
  <c r="AG201" i="76" s="1"/>
  <c r="W202" i="76"/>
  <c r="X202" i="76" s="1"/>
  <c r="AB202" i="76"/>
  <c r="AC202" i="76" s="1"/>
  <c r="AE202" i="76"/>
  <c r="AF202" i="76" s="1"/>
  <c r="AG202" i="76" s="1"/>
  <c r="W203" i="76"/>
  <c r="X203" i="76" s="1"/>
  <c r="AB203" i="76"/>
  <c r="AC203" i="76" s="1"/>
  <c r="AE203" i="76"/>
  <c r="AF203" i="76" s="1"/>
  <c r="AG203" i="76" s="1"/>
  <c r="W204" i="76"/>
  <c r="X204" i="76"/>
  <c r="AB204" i="76"/>
  <c r="AC204" i="76" s="1"/>
  <c r="AE204" i="76"/>
  <c r="AF204" i="76" s="1"/>
  <c r="AG204" i="76" s="1"/>
  <c r="W205" i="76"/>
  <c r="X205" i="76" s="1"/>
  <c r="AB205" i="76"/>
  <c r="AC205" i="76" s="1"/>
  <c r="AE205" i="76"/>
  <c r="AF205" i="76" s="1"/>
  <c r="AG205" i="76" s="1"/>
  <c r="W206" i="76"/>
  <c r="X206" i="76" s="1"/>
  <c r="AB206" i="76"/>
  <c r="AC206" i="76" s="1"/>
  <c r="AE206" i="76"/>
  <c r="AF206" i="76" s="1"/>
  <c r="AG206" i="76" s="1"/>
  <c r="W207" i="76"/>
  <c r="X207" i="76" s="1"/>
  <c r="AB207" i="76"/>
  <c r="AC207" i="76" s="1"/>
  <c r="AE207" i="76"/>
  <c r="AF207" i="76"/>
  <c r="AG207" i="76" s="1"/>
  <c r="W208" i="76"/>
  <c r="X208" i="76"/>
  <c r="AB208" i="76"/>
  <c r="AC208" i="76" s="1"/>
  <c r="AE208" i="76"/>
  <c r="AF208" i="76" s="1"/>
  <c r="AG208" i="76" s="1"/>
  <c r="W209" i="76"/>
  <c r="X209" i="76" s="1"/>
  <c r="AB209" i="76"/>
  <c r="AC209" i="76" s="1"/>
  <c r="AE209" i="76"/>
  <c r="AF209" i="76" s="1"/>
  <c r="AG209" i="76" s="1"/>
  <c r="W210" i="76"/>
  <c r="X210" i="76" s="1"/>
  <c r="AB210" i="76"/>
  <c r="AC210" i="76" s="1"/>
  <c r="AE210" i="76"/>
  <c r="AF210" i="76" s="1"/>
  <c r="AG210" i="76" s="1"/>
  <c r="W211" i="76"/>
  <c r="X211" i="76" s="1"/>
  <c r="AB211" i="76"/>
  <c r="AC211" i="76" s="1"/>
  <c r="AE211" i="76"/>
  <c r="AF211" i="76" s="1"/>
  <c r="AG211" i="76" s="1"/>
  <c r="W212" i="76"/>
  <c r="X212" i="76" s="1"/>
  <c r="AB212" i="76"/>
  <c r="AC212" i="76" s="1"/>
  <c r="AE212" i="76"/>
  <c r="AF212" i="76" s="1"/>
  <c r="AG212" i="76" s="1"/>
  <c r="W213" i="76"/>
  <c r="X213" i="76" s="1"/>
  <c r="AB213" i="76"/>
  <c r="AC213" i="76" s="1"/>
  <c r="AE213" i="76"/>
  <c r="AF213" i="76" s="1"/>
  <c r="AG213" i="76" s="1"/>
  <c r="W214" i="76"/>
  <c r="X214" i="76" s="1"/>
  <c r="AB214" i="76"/>
  <c r="AC214" i="76" s="1"/>
  <c r="AE214" i="76"/>
  <c r="AF214" i="76" s="1"/>
  <c r="AG214" i="76" s="1"/>
  <c r="W215" i="76"/>
  <c r="X215" i="76" s="1"/>
  <c r="AB215" i="76"/>
  <c r="AC215" i="76" s="1"/>
  <c r="AE215" i="76"/>
  <c r="AF215" i="76" s="1"/>
  <c r="AG215" i="76" s="1"/>
  <c r="W216" i="76"/>
  <c r="X216" i="76" s="1"/>
  <c r="AB216" i="76"/>
  <c r="AC216" i="76" s="1"/>
  <c r="AE216" i="76"/>
  <c r="AF216" i="76" s="1"/>
  <c r="AG216" i="76" s="1"/>
  <c r="W217" i="76"/>
  <c r="X217" i="76" s="1"/>
  <c r="AB217" i="76"/>
  <c r="AC217" i="76"/>
  <c r="AE217" i="76"/>
  <c r="AF217" i="76" s="1"/>
  <c r="AG217" i="76" s="1"/>
  <c r="W218" i="76"/>
  <c r="X218" i="76" s="1"/>
  <c r="AB218" i="76"/>
  <c r="AC218" i="76" s="1"/>
  <c r="AE218" i="76"/>
  <c r="AF218" i="76" s="1"/>
  <c r="AG218" i="76" s="1"/>
  <c r="W219" i="76"/>
  <c r="X219" i="76" s="1"/>
  <c r="AB219" i="76"/>
  <c r="AC219" i="76" s="1"/>
  <c r="AE219" i="76"/>
  <c r="AF219" i="76" s="1"/>
  <c r="AG219" i="76" s="1"/>
  <c r="W220" i="76"/>
  <c r="X220" i="76" s="1"/>
  <c r="AB220" i="76"/>
  <c r="AC220" i="76" s="1"/>
  <c r="AE220" i="76"/>
  <c r="AF220" i="76" s="1"/>
  <c r="AG220" i="76" s="1"/>
  <c r="W221" i="76"/>
  <c r="X221" i="76" s="1"/>
  <c r="AB221" i="76"/>
  <c r="AC221" i="76" s="1"/>
  <c r="AE221" i="76"/>
  <c r="AF221" i="76" s="1"/>
  <c r="AG221" i="76" s="1"/>
  <c r="W222" i="76"/>
  <c r="X222" i="76" s="1"/>
  <c r="AB222" i="76"/>
  <c r="AC222" i="76" s="1"/>
  <c r="AE222" i="76"/>
  <c r="AF222" i="76" s="1"/>
  <c r="AG222" i="76" s="1"/>
  <c r="W223" i="76"/>
  <c r="X223" i="76" s="1"/>
  <c r="AB223" i="76"/>
  <c r="AC223" i="76" s="1"/>
  <c r="AE223" i="76"/>
  <c r="AF223" i="76" s="1"/>
  <c r="AG223" i="76" s="1"/>
  <c r="W224" i="76"/>
  <c r="X224" i="76"/>
  <c r="AB224" i="76"/>
  <c r="AC224" i="76" s="1"/>
  <c r="AE224" i="76"/>
  <c r="AF224" i="76" s="1"/>
  <c r="AG224" i="76" s="1"/>
  <c r="W225" i="76"/>
  <c r="X225" i="76" s="1"/>
  <c r="AB225" i="76"/>
  <c r="AC225" i="76" s="1"/>
  <c r="AE225" i="76"/>
  <c r="AF225" i="76" s="1"/>
  <c r="AG225" i="76" s="1"/>
  <c r="W226" i="76"/>
  <c r="X226" i="76" s="1"/>
  <c r="AB226" i="76"/>
  <c r="AC226" i="76" s="1"/>
  <c r="AE226" i="76"/>
  <c r="AF226" i="76" s="1"/>
  <c r="AG226" i="76" s="1"/>
  <c r="W227" i="76"/>
  <c r="X227" i="76" s="1"/>
  <c r="AB227" i="76"/>
  <c r="AC227" i="76"/>
  <c r="AE227" i="76"/>
  <c r="AF227" i="76" s="1"/>
  <c r="AG227" i="76" s="1"/>
  <c r="W228" i="76"/>
  <c r="X228" i="76" s="1"/>
  <c r="AB228" i="76"/>
  <c r="AC228" i="76" s="1"/>
  <c r="AE228" i="76"/>
  <c r="AF228" i="76" s="1"/>
  <c r="AG228" i="76" s="1"/>
  <c r="W229" i="76"/>
  <c r="X229" i="76" s="1"/>
  <c r="AB229" i="76"/>
  <c r="AC229" i="76" s="1"/>
  <c r="AE229" i="76"/>
  <c r="AF229" i="76" s="1"/>
  <c r="AG229" i="76" s="1"/>
  <c r="W230" i="76"/>
  <c r="X230" i="76" s="1"/>
  <c r="AB230" i="76"/>
  <c r="AC230" i="76" s="1"/>
  <c r="AE230" i="76"/>
  <c r="AF230" i="76" s="1"/>
  <c r="AG230" i="76" s="1"/>
  <c r="W231" i="76"/>
  <c r="X231" i="76" s="1"/>
  <c r="AB231" i="76"/>
  <c r="AC231" i="76" s="1"/>
  <c r="AE231" i="76"/>
  <c r="AF231" i="76" s="1"/>
  <c r="AG231" i="76" s="1"/>
  <c r="W232" i="76"/>
  <c r="X232" i="76" s="1"/>
  <c r="AB232" i="76"/>
  <c r="AC232" i="76" s="1"/>
  <c r="AE232" i="76"/>
  <c r="AF232" i="76" s="1"/>
  <c r="AG232" i="76" s="1"/>
  <c r="W233" i="76"/>
  <c r="X233" i="76" s="1"/>
  <c r="AB233" i="76"/>
  <c r="AC233" i="76" s="1"/>
  <c r="AE233" i="76"/>
  <c r="AF233" i="76" s="1"/>
  <c r="AG233" i="76" s="1"/>
  <c r="W234" i="76"/>
  <c r="X234" i="76" s="1"/>
  <c r="AB234" i="76"/>
  <c r="AC234" i="76" s="1"/>
  <c r="AE234" i="76"/>
  <c r="AF234" i="76" s="1"/>
  <c r="AG234" i="76" s="1"/>
  <c r="W235" i="76"/>
  <c r="X235" i="76" s="1"/>
  <c r="AB235" i="76"/>
  <c r="AC235" i="76" s="1"/>
  <c r="AE235" i="76"/>
  <c r="AF235" i="76" s="1"/>
  <c r="AG235" i="76" s="1"/>
  <c r="W236" i="76"/>
  <c r="X236" i="76"/>
  <c r="AB236" i="76"/>
  <c r="AC236" i="76" s="1"/>
  <c r="AE236" i="76"/>
  <c r="AF236" i="76" s="1"/>
  <c r="AG236" i="76" s="1"/>
  <c r="W237" i="76"/>
  <c r="X237" i="76" s="1"/>
  <c r="AB237" i="76"/>
  <c r="AC237" i="76" s="1"/>
  <c r="AE237" i="76"/>
  <c r="AF237" i="76" s="1"/>
  <c r="AG237" i="76" s="1"/>
  <c r="W238" i="76"/>
  <c r="X238" i="76" s="1"/>
  <c r="AB238" i="76"/>
  <c r="AC238" i="76" s="1"/>
  <c r="AE238" i="76"/>
  <c r="AF238" i="76" s="1"/>
  <c r="AG238" i="76" s="1"/>
  <c r="W239" i="76"/>
  <c r="X239" i="76" s="1"/>
  <c r="AB239" i="76"/>
  <c r="AC239" i="76" s="1"/>
  <c r="AE239" i="76"/>
  <c r="AF239" i="76"/>
  <c r="AG239" i="76" s="1"/>
  <c r="W240" i="76"/>
  <c r="X240" i="76"/>
  <c r="AB240" i="76"/>
  <c r="AC240" i="76" s="1"/>
  <c r="AE240" i="76"/>
  <c r="AF240" i="76" s="1"/>
  <c r="AG240" i="76" s="1"/>
  <c r="W241" i="76"/>
  <c r="X241" i="76" s="1"/>
  <c r="AB241" i="76"/>
  <c r="AC241" i="76" s="1"/>
  <c r="AE241" i="76"/>
  <c r="AF241" i="76" s="1"/>
  <c r="AG241" i="76" s="1"/>
  <c r="W242" i="76"/>
  <c r="X242" i="76" s="1"/>
  <c r="AB242" i="76"/>
  <c r="AC242" i="76" s="1"/>
  <c r="AE242" i="76"/>
  <c r="AF242" i="76" s="1"/>
  <c r="AG242" i="76" s="1"/>
  <c r="W243" i="76"/>
  <c r="X243" i="76" s="1"/>
  <c r="AB243" i="76"/>
  <c r="AC243" i="76" s="1"/>
  <c r="AE243" i="76"/>
  <c r="AF243" i="76" s="1"/>
  <c r="AG243" i="76" s="1"/>
  <c r="W244" i="76"/>
  <c r="X244" i="76" s="1"/>
  <c r="AB244" i="76"/>
  <c r="AC244" i="76" s="1"/>
  <c r="AE244" i="76"/>
  <c r="AF244" i="76" s="1"/>
  <c r="AG244" i="76" s="1"/>
  <c r="W245" i="76"/>
  <c r="X245" i="76" s="1"/>
  <c r="AB245" i="76"/>
  <c r="AC245" i="76" s="1"/>
  <c r="AE245" i="76"/>
  <c r="AF245" i="76" s="1"/>
  <c r="AG245" i="76" s="1"/>
  <c r="W246" i="76"/>
  <c r="X246" i="76" s="1"/>
  <c r="AB246" i="76"/>
  <c r="AC246" i="76" s="1"/>
  <c r="AE246" i="76"/>
  <c r="AF246" i="76" s="1"/>
  <c r="AG246" i="76" s="1"/>
  <c r="W247" i="76"/>
  <c r="X247" i="76" s="1"/>
  <c r="AB247" i="76"/>
  <c r="AC247" i="76" s="1"/>
  <c r="AE247" i="76"/>
  <c r="AF247" i="76"/>
  <c r="AG247" i="76" s="1"/>
  <c r="W248" i="76"/>
  <c r="X248" i="76"/>
  <c r="AB248" i="76"/>
  <c r="AC248" i="76" s="1"/>
  <c r="AE248" i="76"/>
  <c r="AF248" i="76" s="1"/>
  <c r="AG248" i="76" s="1"/>
  <c r="W249" i="76"/>
  <c r="X249" i="76" s="1"/>
  <c r="AB249" i="76"/>
  <c r="AC249" i="76" s="1"/>
  <c r="AE249" i="76"/>
  <c r="AF249" i="76" s="1"/>
  <c r="AG249" i="76" s="1"/>
  <c r="W250" i="76"/>
  <c r="X250" i="76" s="1"/>
  <c r="AB250" i="76"/>
  <c r="AC250" i="76" s="1"/>
  <c r="AE250" i="76"/>
  <c r="AF250" i="76" s="1"/>
  <c r="AG250" i="76" s="1"/>
  <c r="W251" i="76"/>
  <c r="X251" i="76" s="1"/>
  <c r="AB251" i="76"/>
  <c r="AC251" i="76" s="1"/>
  <c r="AE251" i="76"/>
  <c r="AF251" i="76" s="1"/>
  <c r="AG251" i="76" s="1"/>
  <c r="W252" i="76"/>
  <c r="X252" i="76"/>
  <c r="AB252" i="76"/>
  <c r="AC252" i="76" s="1"/>
  <c r="AE252" i="76"/>
  <c r="AF252" i="76" s="1"/>
  <c r="AG252" i="76" s="1"/>
  <c r="W253" i="76"/>
  <c r="X253" i="76" s="1"/>
  <c r="AB253" i="76"/>
  <c r="AC253" i="76" s="1"/>
  <c r="AE253" i="76"/>
  <c r="AF253" i="76"/>
  <c r="AG253" i="76" s="1"/>
  <c r="W254" i="76"/>
  <c r="X254" i="76" s="1"/>
  <c r="AB254" i="76"/>
  <c r="AC254" i="76" s="1"/>
  <c r="AE254" i="76"/>
  <c r="AF254" i="76" s="1"/>
  <c r="AG254" i="76" s="1"/>
  <c r="W255" i="76"/>
  <c r="X255" i="76" s="1"/>
  <c r="AB255" i="76"/>
  <c r="AC255" i="76" s="1"/>
  <c r="AE255" i="76"/>
  <c r="AF255" i="76" s="1"/>
  <c r="AG255" i="76" s="1"/>
  <c r="W256" i="76"/>
  <c r="X256" i="76" s="1"/>
  <c r="AB256" i="76"/>
  <c r="AC256" i="76" s="1"/>
  <c r="AE256" i="76"/>
  <c r="AF256" i="76" s="1"/>
  <c r="AG256" i="76" s="1"/>
  <c r="W257" i="76"/>
  <c r="X257" i="76" s="1"/>
  <c r="AB257" i="76"/>
  <c r="AC257" i="76"/>
  <c r="AE257" i="76"/>
  <c r="AF257" i="76"/>
  <c r="AG257" i="76" s="1"/>
  <c r="W258" i="76"/>
  <c r="X258" i="76"/>
  <c r="AB258" i="76"/>
  <c r="AC258" i="76" s="1"/>
  <c r="AE258" i="76"/>
  <c r="AF258" i="76" s="1"/>
  <c r="AG258" i="76" s="1"/>
  <c r="W259" i="76"/>
  <c r="X259" i="76" s="1"/>
  <c r="AB259" i="76"/>
  <c r="AC259" i="76" s="1"/>
  <c r="AE259" i="76"/>
  <c r="AF259" i="76" s="1"/>
  <c r="AG259" i="76" s="1"/>
  <c r="W260" i="76"/>
  <c r="X260" i="76" s="1"/>
  <c r="AB260" i="76"/>
  <c r="AC260" i="76" s="1"/>
  <c r="AE260" i="76"/>
  <c r="AF260" i="76" s="1"/>
  <c r="AG260" i="76" s="1"/>
  <c r="W261" i="76"/>
  <c r="X261" i="76" s="1"/>
  <c r="AB261" i="76"/>
  <c r="AC261" i="76"/>
  <c r="AE261" i="76"/>
  <c r="AF261" i="76"/>
  <c r="AG261" i="76" s="1"/>
  <c r="W262" i="76"/>
  <c r="X262" i="76" s="1"/>
  <c r="AB262" i="76"/>
  <c r="AC262" i="76" s="1"/>
  <c r="AE262" i="76"/>
  <c r="AF262" i="76" s="1"/>
  <c r="AG262" i="76" s="1"/>
  <c r="W263" i="76"/>
  <c r="X263" i="76" s="1"/>
  <c r="AB263" i="76"/>
  <c r="AC263" i="76" s="1"/>
  <c r="AE263" i="76"/>
  <c r="AF263" i="76" s="1"/>
  <c r="AG263" i="76" s="1"/>
  <c r="W264" i="76"/>
  <c r="X264" i="76" s="1"/>
  <c r="AB264" i="76"/>
  <c r="AC264" i="76" s="1"/>
  <c r="AE264" i="76"/>
  <c r="AF264" i="76" s="1"/>
  <c r="AG264" i="76" s="1"/>
  <c r="W265" i="76"/>
  <c r="X265" i="76" s="1"/>
  <c r="AB265" i="76"/>
  <c r="AC265" i="76" s="1"/>
  <c r="AE265" i="76"/>
  <c r="AF265" i="76" s="1"/>
  <c r="AG265" i="76" s="1"/>
  <c r="W266" i="76"/>
  <c r="X266" i="76" s="1"/>
  <c r="AB266" i="76"/>
  <c r="AC266" i="76" s="1"/>
  <c r="AE266" i="76"/>
  <c r="AF266" i="76" s="1"/>
  <c r="AG266" i="76" s="1"/>
  <c r="W267" i="76"/>
  <c r="X267" i="76" s="1"/>
  <c r="AB267" i="76"/>
  <c r="AC267" i="76" s="1"/>
  <c r="AE267" i="76"/>
  <c r="AF267" i="76" s="1"/>
  <c r="AG267" i="76" s="1"/>
  <c r="W268" i="76"/>
  <c r="X268" i="76" s="1"/>
  <c r="AB268" i="76"/>
  <c r="AC268" i="76" s="1"/>
  <c r="AE268" i="76"/>
  <c r="AF268" i="76" s="1"/>
  <c r="AG268" i="76" s="1"/>
  <c r="W269" i="76"/>
  <c r="X269" i="76" s="1"/>
  <c r="AB269" i="76"/>
  <c r="AC269" i="76" s="1"/>
  <c r="AE269" i="76"/>
  <c r="AF269" i="76" s="1"/>
  <c r="AG269" i="76" s="1"/>
  <c r="W270" i="76"/>
  <c r="X270" i="76" s="1"/>
  <c r="AB270" i="76"/>
  <c r="AC270" i="76" s="1"/>
  <c r="AE270" i="76"/>
  <c r="AF270" i="76" s="1"/>
  <c r="AG270" i="76" s="1"/>
  <c r="W271" i="76"/>
  <c r="X271" i="76" s="1"/>
  <c r="AB271" i="76"/>
  <c r="AC271" i="76" s="1"/>
  <c r="AE271" i="76"/>
  <c r="AF271" i="76" s="1"/>
  <c r="AG271" i="76" s="1"/>
  <c r="W272" i="76"/>
  <c r="X272" i="76" s="1"/>
  <c r="AB272" i="76"/>
  <c r="AC272" i="76" s="1"/>
  <c r="AE272" i="76"/>
  <c r="AF272" i="76" s="1"/>
  <c r="AG272" i="76" s="1"/>
  <c r="W273" i="76"/>
  <c r="X273" i="76" s="1"/>
  <c r="AB273" i="76"/>
  <c r="AC273" i="76" s="1"/>
  <c r="AE273" i="76"/>
  <c r="AF273" i="76" s="1"/>
  <c r="AG273" i="76" s="1"/>
  <c r="W274" i="76"/>
  <c r="X274" i="76" s="1"/>
  <c r="AB274" i="76"/>
  <c r="AC274" i="76" s="1"/>
  <c r="AE274" i="76"/>
  <c r="AF274" i="76" s="1"/>
  <c r="AG274" i="76" s="1"/>
  <c r="W275" i="76"/>
  <c r="X275" i="76" s="1"/>
  <c r="AB275" i="76"/>
  <c r="AC275" i="76" s="1"/>
  <c r="AE275" i="76"/>
  <c r="AF275" i="76" s="1"/>
  <c r="AG275" i="76" s="1"/>
  <c r="W276" i="76"/>
  <c r="X276" i="76" s="1"/>
  <c r="AB276" i="76"/>
  <c r="AC276" i="76" s="1"/>
  <c r="AE276" i="76"/>
  <c r="AF276" i="76" s="1"/>
  <c r="AG276" i="76" s="1"/>
  <c r="W277" i="76"/>
  <c r="X277" i="76" s="1"/>
  <c r="AB277" i="76"/>
  <c r="AC277" i="76" s="1"/>
  <c r="AE277" i="76"/>
  <c r="AF277" i="76" s="1"/>
  <c r="AG277" i="76" s="1"/>
  <c r="W278" i="76"/>
  <c r="X278" i="76" s="1"/>
  <c r="AB278" i="76"/>
  <c r="AC278" i="76" s="1"/>
  <c r="AE278" i="76"/>
  <c r="AF278" i="76" s="1"/>
  <c r="AG278" i="76" s="1"/>
  <c r="W279" i="76"/>
  <c r="X279" i="76" s="1"/>
  <c r="AB279" i="76"/>
  <c r="AC279" i="76" s="1"/>
  <c r="AE279" i="76"/>
  <c r="AF279" i="76" s="1"/>
  <c r="AG279" i="76" s="1"/>
  <c r="W280" i="76"/>
  <c r="X280" i="76" s="1"/>
  <c r="AB280" i="76"/>
  <c r="AC280" i="76" s="1"/>
  <c r="AE280" i="76"/>
  <c r="AF280" i="76" s="1"/>
  <c r="AG280" i="76" s="1"/>
  <c r="W281" i="76"/>
  <c r="X281" i="76" s="1"/>
  <c r="AB281" i="76"/>
  <c r="AC281" i="76" s="1"/>
  <c r="AE281" i="76"/>
  <c r="AF281" i="76" s="1"/>
  <c r="AG281" i="76" s="1"/>
  <c r="W282" i="76"/>
  <c r="X282" i="76"/>
  <c r="AB282" i="76"/>
  <c r="AC282" i="76" s="1"/>
  <c r="AE282" i="76"/>
  <c r="AF282" i="76" s="1"/>
  <c r="AG282" i="76" s="1"/>
  <c r="W283" i="76"/>
  <c r="X283" i="76" s="1"/>
  <c r="AB283" i="76"/>
  <c r="AC283" i="76" s="1"/>
  <c r="AE283" i="76"/>
  <c r="AF283" i="76" s="1"/>
  <c r="AG283" i="76" s="1"/>
  <c r="W284" i="76"/>
  <c r="X284" i="76" s="1"/>
  <c r="AB284" i="76"/>
  <c r="AC284" i="76" s="1"/>
  <c r="AE284" i="76"/>
  <c r="AF284" i="76" s="1"/>
  <c r="AG284" i="76" s="1"/>
  <c r="W285" i="76"/>
  <c r="X285" i="76" s="1"/>
  <c r="AB285" i="76"/>
  <c r="AC285" i="76" s="1"/>
  <c r="AE285" i="76"/>
  <c r="AF285" i="76" s="1"/>
  <c r="AG285" i="76" s="1"/>
  <c r="W286" i="76"/>
  <c r="X286" i="76" s="1"/>
  <c r="AB286" i="76"/>
  <c r="AC286" i="76" s="1"/>
  <c r="AE286" i="76"/>
  <c r="AF286" i="76" s="1"/>
  <c r="AG286" i="76" s="1"/>
  <c r="W287" i="76"/>
  <c r="X287" i="76" s="1"/>
  <c r="AB287" i="76"/>
  <c r="AC287" i="76" s="1"/>
  <c r="AE287" i="76"/>
  <c r="AF287" i="76" s="1"/>
  <c r="AG287" i="76" s="1"/>
  <c r="W288" i="76"/>
  <c r="X288" i="76" s="1"/>
  <c r="AB288" i="76"/>
  <c r="AC288" i="76" s="1"/>
  <c r="AE288" i="76"/>
  <c r="AF288" i="76" s="1"/>
  <c r="AG288" i="76" s="1"/>
  <c r="W289" i="76"/>
  <c r="X289" i="76" s="1"/>
  <c r="AB289" i="76"/>
  <c r="AC289" i="76" s="1"/>
  <c r="AE289" i="76"/>
  <c r="AF289" i="76" s="1"/>
  <c r="AG289" i="76" s="1"/>
  <c r="W290" i="76"/>
  <c r="X290" i="76" s="1"/>
  <c r="AB290" i="76"/>
  <c r="AC290" i="76" s="1"/>
  <c r="AE290" i="76"/>
  <c r="AF290" i="76" s="1"/>
  <c r="AG290" i="76" s="1"/>
  <c r="W291" i="76"/>
  <c r="X291" i="76" s="1"/>
  <c r="AB291" i="76"/>
  <c r="AC291" i="76"/>
  <c r="AE291" i="76"/>
  <c r="AF291" i="76" s="1"/>
  <c r="AG291" i="76" s="1"/>
  <c r="W292" i="76"/>
  <c r="X292" i="76" s="1"/>
  <c r="AB292" i="76"/>
  <c r="AC292" i="76" s="1"/>
  <c r="AE292" i="76"/>
  <c r="AF292" i="76" s="1"/>
  <c r="AG292" i="76" s="1"/>
  <c r="W293" i="76"/>
  <c r="X293" i="76" s="1"/>
  <c r="AB293" i="76"/>
  <c r="AC293" i="76" s="1"/>
  <c r="AE293" i="76"/>
  <c r="AF293" i="76" s="1"/>
  <c r="AG293" i="76" s="1"/>
  <c r="U294" i="76"/>
  <c r="W294" i="76"/>
  <c r="X294" i="76" s="1"/>
  <c r="AB294" i="76"/>
  <c r="AC294" i="76" s="1"/>
  <c r="AE294" i="76"/>
  <c r="AF294" i="76" s="1"/>
  <c r="AG294" i="76" s="1"/>
  <c r="Q16" i="76"/>
  <c r="Q17" i="76"/>
  <c r="Z17" i="76" s="1"/>
  <c r="Q18" i="76"/>
  <c r="Q19" i="76"/>
  <c r="Z19" i="76" s="1"/>
  <c r="Q20" i="76"/>
  <c r="Q21" i="76"/>
  <c r="Z21" i="76" s="1"/>
  <c r="Q22" i="76"/>
  <c r="Q23" i="76"/>
  <c r="Z23" i="76" s="1"/>
  <c r="R23" i="76"/>
  <c r="Q24" i="76"/>
  <c r="Q25" i="76"/>
  <c r="Z25" i="76" s="1"/>
  <c r="Q26" i="76"/>
  <c r="Q27" i="76"/>
  <c r="Z27" i="76" s="1"/>
  <c r="Q28" i="76"/>
  <c r="Q29" i="76"/>
  <c r="Z29" i="76" s="1"/>
  <c r="Q30" i="76"/>
  <c r="Q31" i="76"/>
  <c r="Z31" i="76" s="1"/>
  <c r="Q32" i="76"/>
  <c r="Q33" i="76"/>
  <c r="Z33" i="76" s="1"/>
  <c r="Q34" i="76"/>
  <c r="Q35" i="76"/>
  <c r="Z35" i="76" s="1"/>
  <c r="Q36" i="76"/>
  <c r="Q37" i="76"/>
  <c r="Z37" i="76" s="1"/>
  <c r="Q38" i="76"/>
  <c r="Q39" i="76"/>
  <c r="Z39" i="76" s="1"/>
  <c r="Q40" i="76"/>
  <c r="Q41" i="76"/>
  <c r="Z41" i="76" s="1"/>
  <c r="Q42" i="76"/>
  <c r="Q43" i="76"/>
  <c r="Z43" i="76" s="1"/>
  <c r="Q44" i="76"/>
  <c r="Q45" i="76"/>
  <c r="Z45" i="76" s="1"/>
  <c r="Q46" i="76"/>
  <c r="Q47" i="76"/>
  <c r="Z47" i="76" s="1"/>
  <c r="Q48" i="76"/>
  <c r="Q49" i="76"/>
  <c r="Z49" i="76" s="1"/>
  <c r="Q50" i="76"/>
  <c r="Q51" i="76"/>
  <c r="Z51" i="76" s="1"/>
  <c r="Q52" i="76"/>
  <c r="Q53" i="76"/>
  <c r="Z53" i="76" s="1"/>
  <c r="Q54" i="76"/>
  <c r="Q55" i="76"/>
  <c r="Z55" i="76" s="1"/>
  <c r="Q56" i="76"/>
  <c r="Q57" i="76"/>
  <c r="Z57" i="76" s="1"/>
  <c r="Q58" i="76"/>
  <c r="Q59" i="76"/>
  <c r="Z59" i="76" s="1"/>
  <c r="Q60" i="76"/>
  <c r="Q61" i="76"/>
  <c r="Z61" i="76" s="1"/>
  <c r="Q62" i="76"/>
  <c r="Q63" i="76"/>
  <c r="Z63" i="76" s="1"/>
  <c r="Q64" i="76"/>
  <c r="Q65" i="76"/>
  <c r="Z65" i="76" s="1"/>
  <c r="Q66" i="76"/>
  <c r="Q67" i="76"/>
  <c r="Z67" i="76" s="1"/>
  <c r="Q68" i="76"/>
  <c r="Q69" i="76"/>
  <c r="Z69" i="76" s="1"/>
  <c r="Q70" i="76"/>
  <c r="Q71" i="76"/>
  <c r="Z71" i="76" s="1"/>
  <c r="Q72" i="76"/>
  <c r="Q73" i="76"/>
  <c r="Z73" i="76" s="1"/>
  <c r="Q74" i="76"/>
  <c r="Q75" i="76"/>
  <c r="Z75" i="76" s="1"/>
  <c r="Q76" i="76"/>
  <c r="Q77" i="76"/>
  <c r="Z77" i="76" s="1"/>
  <c r="Q78" i="76"/>
  <c r="Q79" i="76"/>
  <c r="Z79" i="76" s="1"/>
  <c r="Q80" i="76"/>
  <c r="Q81" i="76"/>
  <c r="Z81" i="76" s="1"/>
  <c r="Q82" i="76"/>
  <c r="Q83" i="76"/>
  <c r="Z83" i="76" s="1"/>
  <c r="Q84" i="76"/>
  <c r="Q85" i="76"/>
  <c r="Z85" i="76" s="1"/>
  <c r="Q86" i="76"/>
  <c r="Q87" i="76"/>
  <c r="Z87" i="76" s="1"/>
  <c r="Q88" i="76"/>
  <c r="Q89" i="76"/>
  <c r="Z89" i="76" s="1"/>
  <c r="Q90" i="76"/>
  <c r="Q91" i="76"/>
  <c r="Z91" i="76" s="1"/>
  <c r="Q92" i="76"/>
  <c r="Q93" i="76"/>
  <c r="Z93" i="76" s="1"/>
  <c r="Q94" i="76"/>
  <c r="Q95" i="76"/>
  <c r="Z95" i="76" s="1"/>
  <c r="Q96" i="76"/>
  <c r="Q97" i="76"/>
  <c r="Z97" i="76" s="1"/>
  <c r="Q98" i="76"/>
  <c r="Q99" i="76"/>
  <c r="Z99" i="76" s="1"/>
  <c r="Q100" i="76"/>
  <c r="Q101" i="76"/>
  <c r="Z101" i="76" s="1"/>
  <c r="Q102" i="76"/>
  <c r="Q103" i="76"/>
  <c r="Z103" i="76" s="1"/>
  <c r="Q104" i="76"/>
  <c r="Q105" i="76"/>
  <c r="Z105" i="76" s="1"/>
  <c r="Q106" i="76"/>
  <c r="Q107" i="76"/>
  <c r="Z107" i="76" s="1"/>
  <c r="Q108" i="76"/>
  <c r="Q109" i="76"/>
  <c r="Z109" i="76" s="1"/>
  <c r="Q110" i="76"/>
  <c r="Q111" i="76"/>
  <c r="Z111" i="76" s="1"/>
  <c r="Q112" i="76"/>
  <c r="Q113" i="76"/>
  <c r="Z113" i="76" s="1"/>
  <c r="Q114" i="76"/>
  <c r="Q115" i="76"/>
  <c r="Z115" i="76" s="1"/>
  <c r="Q116" i="76"/>
  <c r="Q117" i="76"/>
  <c r="Z117" i="76" s="1"/>
  <c r="Q118" i="76"/>
  <c r="Q119" i="76"/>
  <c r="Z119" i="76" s="1"/>
  <c r="Q120" i="76"/>
  <c r="Q121" i="76"/>
  <c r="Z121" i="76" s="1"/>
  <c r="Q122" i="76"/>
  <c r="Q123" i="76"/>
  <c r="Z123" i="76" s="1"/>
  <c r="Q124" i="76"/>
  <c r="Q125" i="76"/>
  <c r="Z125" i="76" s="1"/>
  <c r="Q126" i="76"/>
  <c r="Q127" i="76"/>
  <c r="Z127" i="76" s="1"/>
  <c r="Q128" i="76"/>
  <c r="Q129" i="76"/>
  <c r="Z129" i="76" s="1"/>
  <c r="Q130" i="76"/>
  <c r="Q131" i="76"/>
  <c r="Z131" i="76" s="1"/>
  <c r="Q132" i="76"/>
  <c r="Q133" i="76"/>
  <c r="Z133" i="76" s="1"/>
  <c r="Q134" i="76"/>
  <c r="Q135" i="76"/>
  <c r="Z135" i="76" s="1"/>
  <c r="Q136" i="76"/>
  <c r="Q137" i="76"/>
  <c r="Z137" i="76" s="1"/>
  <c r="Q138" i="76"/>
  <c r="Q139" i="76"/>
  <c r="Z139" i="76" s="1"/>
  <c r="Q140" i="76"/>
  <c r="Q141" i="76"/>
  <c r="Z141" i="76" s="1"/>
  <c r="Q142" i="76"/>
  <c r="Q143" i="76"/>
  <c r="Z143" i="76" s="1"/>
  <c r="Q144" i="76"/>
  <c r="Q145" i="76"/>
  <c r="Z145" i="76" s="1"/>
  <c r="Q146" i="76"/>
  <c r="Q147" i="76"/>
  <c r="Z147" i="76" s="1"/>
  <c r="Q148" i="76"/>
  <c r="Q149" i="76"/>
  <c r="Z149" i="76" s="1"/>
  <c r="Q150" i="76"/>
  <c r="Q151" i="76"/>
  <c r="Z151" i="76" s="1"/>
  <c r="R151" i="76"/>
  <c r="Q152" i="76"/>
  <c r="Q153" i="76"/>
  <c r="Z153" i="76" s="1"/>
  <c r="Q154" i="76"/>
  <c r="Q155" i="76"/>
  <c r="Z155" i="76" s="1"/>
  <c r="Q156" i="76"/>
  <c r="Q157" i="76"/>
  <c r="Z157" i="76" s="1"/>
  <c r="Q158" i="76"/>
  <c r="Q159" i="76"/>
  <c r="Z159" i="76" s="1"/>
  <c r="Q160" i="76"/>
  <c r="Q161" i="76"/>
  <c r="Z161" i="76" s="1"/>
  <c r="Q162" i="76"/>
  <c r="Q163" i="76"/>
  <c r="Z163" i="76" s="1"/>
  <c r="Q164" i="76"/>
  <c r="Q165" i="76"/>
  <c r="Z165" i="76" s="1"/>
  <c r="Q166" i="76"/>
  <c r="Q167" i="76"/>
  <c r="Z167" i="76" s="1"/>
  <c r="Q168" i="76"/>
  <c r="Q169" i="76"/>
  <c r="Z169" i="76" s="1"/>
  <c r="Q170" i="76"/>
  <c r="Q171" i="76"/>
  <c r="Z171" i="76" s="1"/>
  <c r="Q172" i="76"/>
  <c r="Q173" i="76"/>
  <c r="Z173" i="76" s="1"/>
  <c r="Q174" i="76"/>
  <c r="Q175" i="76"/>
  <c r="Z175" i="76" s="1"/>
  <c r="Q176" i="76"/>
  <c r="Q177" i="76"/>
  <c r="Z177" i="76" s="1"/>
  <c r="Q178" i="76"/>
  <c r="Q179" i="76"/>
  <c r="Z179" i="76" s="1"/>
  <c r="Q180" i="76"/>
  <c r="Q181" i="76"/>
  <c r="Z181" i="76" s="1"/>
  <c r="Q182" i="76"/>
  <c r="Q183" i="76"/>
  <c r="Z183" i="76" s="1"/>
  <c r="Q184" i="76"/>
  <c r="Q185" i="76"/>
  <c r="Z185" i="76" s="1"/>
  <c r="Q186" i="76"/>
  <c r="Q187" i="76"/>
  <c r="Z187" i="76" s="1"/>
  <c r="Q188" i="76"/>
  <c r="Q189" i="76"/>
  <c r="Z189" i="76" s="1"/>
  <c r="Q190" i="76"/>
  <c r="Q191" i="76"/>
  <c r="Z191" i="76" s="1"/>
  <c r="Q192" i="76"/>
  <c r="Q193" i="76"/>
  <c r="Z193" i="76" s="1"/>
  <c r="Q194" i="76"/>
  <c r="Q195" i="76"/>
  <c r="Z195" i="76" s="1"/>
  <c r="Q196" i="76"/>
  <c r="Q197" i="76"/>
  <c r="Z197" i="76" s="1"/>
  <c r="Q198" i="76"/>
  <c r="R198" i="76" s="1"/>
  <c r="Q199" i="76"/>
  <c r="Z199" i="76" s="1"/>
  <c r="Q200" i="76"/>
  <c r="Q201" i="76"/>
  <c r="Z201" i="76" s="1"/>
  <c r="Q202" i="76"/>
  <c r="Q203" i="76"/>
  <c r="Z203" i="76" s="1"/>
  <c r="Q204" i="76"/>
  <c r="Q205" i="76"/>
  <c r="Z205" i="76" s="1"/>
  <c r="Q206" i="76"/>
  <c r="Q207" i="76"/>
  <c r="Z207" i="76" s="1"/>
  <c r="Q208" i="76"/>
  <c r="Z208" i="76" s="1"/>
  <c r="Q209" i="76"/>
  <c r="Z209" i="76" s="1"/>
  <c r="Q210" i="76"/>
  <c r="Q211" i="76"/>
  <c r="Z211" i="76" s="1"/>
  <c r="Q212" i="76"/>
  <c r="Q213" i="76"/>
  <c r="Z213" i="76" s="1"/>
  <c r="Q214" i="76"/>
  <c r="Q215" i="76"/>
  <c r="Z215" i="76" s="1"/>
  <c r="Q216" i="76"/>
  <c r="Z216" i="76" s="1"/>
  <c r="Q217" i="76"/>
  <c r="Z217" i="76" s="1"/>
  <c r="Q218" i="76"/>
  <c r="Q219" i="76"/>
  <c r="Z219" i="76" s="1"/>
  <c r="Q220" i="76"/>
  <c r="Q221" i="76"/>
  <c r="Z221" i="76" s="1"/>
  <c r="Q222" i="76"/>
  <c r="Q223" i="76"/>
  <c r="Z223" i="76" s="1"/>
  <c r="Q224" i="76"/>
  <c r="Q225" i="76"/>
  <c r="Z225" i="76" s="1"/>
  <c r="Q226" i="76"/>
  <c r="Q227" i="76"/>
  <c r="Z227" i="76" s="1"/>
  <c r="Q228" i="76"/>
  <c r="Q229" i="76"/>
  <c r="Z229" i="76" s="1"/>
  <c r="Q230" i="76"/>
  <c r="Q231" i="76"/>
  <c r="Z231" i="76" s="1"/>
  <c r="Q232" i="76"/>
  <c r="Z232" i="76" s="1"/>
  <c r="Q233" i="76"/>
  <c r="Z233" i="76" s="1"/>
  <c r="Q234" i="76"/>
  <c r="Q235" i="76"/>
  <c r="Z235" i="76" s="1"/>
  <c r="Q236" i="76"/>
  <c r="Q237" i="76"/>
  <c r="Z237" i="76" s="1"/>
  <c r="Q238" i="76"/>
  <c r="Q239" i="76"/>
  <c r="Z239" i="76" s="1"/>
  <c r="Q240" i="76"/>
  <c r="Z240" i="76" s="1"/>
  <c r="Q241" i="76"/>
  <c r="Z241" i="76" s="1"/>
  <c r="Q242" i="76"/>
  <c r="Q243" i="76"/>
  <c r="Z243" i="76" s="1"/>
  <c r="Q244" i="76"/>
  <c r="Q245" i="76"/>
  <c r="Z245" i="76" s="1"/>
  <c r="Q246" i="76"/>
  <c r="Q247" i="76"/>
  <c r="Z247" i="76" s="1"/>
  <c r="Q248" i="76"/>
  <c r="Z248" i="76" s="1"/>
  <c r="Q249" i="76"/>
  <c r="Z249" i="76" s="1"/>
  <c r="Q250" i="76"/>
  <c r="Q251" i="76"/>
  <c r="Z251" i="76" s="1"/>
  <c r="Q252" i="76"/>
  <c r="Q253" i="76"/>
  <c r="Z253" i="76" s="1"/>
  <c r="Q254" i="76"/>
  <c r="Q255" i="76"/>
  <c r="Z255" i="76" s="1"/>
  <c r="Q256" i="76"/>
  <c r="Q257" i="76"/>
  <c r="Z257" i="76" s="1"/>
  <c r="Q258" i="76"/>
  <c r="Q259" i="76"/>
  <c r="Z259" i="76" s="1"/>
  <c r="Q260" i="76"/>
  <c r="Q261" i="76"/>
  <c r="Z261" i="76" s="1"/>
  <c r="Q262" i="76"/>
  <c r="Q263" i="76"/>
  <c r="Z263" i="76" s="1"/>
  <c r="Q264" i="76"/>
  <c r="Z264" i="76" s="1"/>
  <c r="Q265" i="76"/>
  <c r="Z265" i="76" s="1"/>
  <c r="Q266" i="76"/>
  <c r="Q267" i="76"/>
  <c r="Z267" i="76" s="1"/>
  <c r="Q268" i="76"/>
  <c r="Q269" i="76"/>
  <c r="Z269" i="76" s="1"/>
  <c r="Q270" i="76"/>
  <c r="Q271" i="76"/>
  <c r="Z271" i="76" s="1"/>
  <c r="Q272" i="76"/>
  <c r="Z272" i="76" s="1"/>
  <c r="Q273" i="76"/>
  <c r="Z273" i="76" s="1"/>
  <c r="Q274" i="76"/>
  <c r="Q275" i="76"/>
  <c r="Z275" i="76" s="1"/>
  <c r="Q276" i="76"/>
  <c r="Q277" i="76"/>
  <c r="Z277" i="76" s="1"/>
  <c r="Q278" i="76"/>
  <c r="Q279" i="76"/>
  <c r="Z279" i="76" s="1"/>
  <c r="Q280" i="76"/>
  <c r="Z280" i="76" s="1"/>
  <c r="Q281" i="76"/>
  <c r="Z281" i="76" s="1"/>
  <c r="Q282" i="76"/>
  <c r="Q283" i="76"/>
  <c r="Z283" i="76" s="1"/>
  <c r="Q284" i="76"/>
  <c r="Q285" i="76"/>
  <c r="Z285" i="76" s="1"/>
  <c r="Q286" i="76"/>
  <c r="Q287" i="76"/>
  <c r="Z287" i="76" s="1"/>
  <c r="Q288" i="76"/>
  <c r="Z288" i="76" s="1"/>
  <c r="Q289" i="76"/>
  <c r="Z289" i="76" s="1"/>
  <c r="Q290" i="76"/>
  <c r="Q291" i="76"/>
  <c r="Z291" i="76" s="1"/>
  <c r="Q292" i="76"/>
  <c r="Q293" i="76"/>
  <c r="Z293" i="76" s="1"/>
  <c r="Q294" i="76"/>
  <c r="R294" i="76" s="1"/>
  <c r="N16" i="76"/>
  <c r="U16" i="76" s="1"/>
  <c r="N17" i="76"/>
  <c r="N18" i="76"/>
  <c r="U18" i="76" s="1"/>
  <c r="N19" i="76"/>
  <c r="U19" i="76" s="1"/>
  <c r="N20" i="76"/>
  <c r="U20" i="76" s="1"/>
  <c r="N21" i="76"/>
  <c r="N22" i="76"/>
  <c r="U22" i="76" s="1"/>
  <c r="N23" i="76"/>
  <c r="U23" i="76" s="1"/>
  <c r="N24" i="76"/>
  <c r="U24" i="76" s="1"/>
  <c r="N25" i="76"/>
  <c r="N26" i="76"/>
  <c r="U26" i="76" s="1"/>
  <c r="N27" i="76"/>
  <c r="U27" i="76" s="1"/>
  <c r="N28" i="76"/>
  <c r="U28" i="76" s="1"/>
  <c r="N29" i="76"/>
  <c r="N30" i="76"/>
  <c r="U30" i="76" s="1"/>
  <c r="N31" i="76"/>
  <c r="U31" i="76" s="1"/>
  <c r="N32" i="76"/>
  <c r="U32" i="76" s="1"/>
  <c r="N33" i="76"/>
  <c r="N34" i="76"/>
  <c r="U34" i="76" s="1"/>
  <c r="N35" i="76"/>
  <c r="U35" i="76" s="1"/>
  <c r="N36" i="76"/>
  <c r="U36" i="76" s="1"/>
  <c r="N37" i="76"/>
  <c r="N38" i="76"/>
  <c r="U38" i="76" s="1"/>
  <c r="N39" i="76"/>
  <c r="U39" i="76" s="1"/>
  <c r="N40" i="76"/>
  <c r="U40" i="76" s="1"/>
  <c r="N41" i="76"/>
  <c r="N42" i="76"/>
  <c r="U42" i="76" s="1"/>
  <c r="N43" i="76"/>
  <c r="U43" i="76" s="1"/>
  <c r="N44" i="76"/>
  <c r="U44" i="76" s="1"/>
  <c r="N45" i="76"/>
  <c r="N46" i="76"/>
  <c r="U46" i="76" s="1"/>
  <c r="N47" i="76"/>
  <c r="N48" i="76"/>
  <c r="U48" i="76" s="1"/>
  <c r="N49" i="76"/>
  <c r="N50" i="76"/>
  <c r="U50" i="76" s="1"/>
  <c r="N51" i="76"/>
  <c r="U51" i="76" s="1"/>
  <c r="N52" i="76"/>
  <c r="U52" i="76" s="1"/>
  <c r="N53" i="76"/>
  <c r="N54" i="76"/>
  <c r="U54" i="76" s="1"/>
  <c r="N55" i="76"/>
  <c r="U55" i="76" s="1"/>
  <c r="N56" i="76"/>
  <c r="U56" i="76" s="1"/>
  <c r="N57" i="76"/>
  <c r="N58" i="76"/>
  <c r="U58" i="76" s="1"/>
  <c r="N59" i="76"/>
  <c r="U59" i="76" s="1"/>
  <c r="N60" i="76"/>
  <c r="U60" i="76" s="1"/>
  <c r="N61" i="76"/>
  <c r="N62" i="76"/>
  <c r="U62" i="76" s="1"/>
  <c r="N63" i="76"/>
  <c r="U63" i="76" s="1"/>
  <c r="N64" i="76"/>
  <c r="U64" i="76" s="1"/>
  <c r="N65" i="76"/>
  <c r="N66" i="76"/>
  <c r="U66" i="76" s="1"/>
  <c r="N67" i="76"/>
  <c r="U67" i="76" s="1"/>
  <c r="N68" i="76"/>
  <c r="U68" i="76" s="1"/>
  <c r="N69" i="76"/>
  <c r="N70" i="76"/>
  <c r="U70" i="76" s="1"/>
  <c r="N71" i="76"/>
  <c r="U71" i="76" s="1"/>
  <c r="N72" i="76"/>
  <c r="U72" i="76" s="1"/>
  <c r="N73" i="76"/>
  <c r="N74" i="76"/>
  <c r="U74" i="76" s="1"/>
  <c r="N75" i="76"/>
  <c r="U75" i="76" s="1"/>
  <c r="N76" i="76"/>
  <c r="U76" i="76" s="1"/>
  <c r="N77" i="76"/>
  <c r="N78" i="76"/>
  <c r="U78" i="76" s="1"/>
  <c r="N79" i="76"/>
  <c r="N80" i="76"/>
  <c r="U80" i="76" s="1"/>
  <c r="N81" i="76"/>
  <c r="N82" i="76"/>
  <c r="U82" i="76" s="1"/>
  <c r="N83" i="76"/>
  <c r="U83" i="76" s="1"/>
  <c r="N84" i="76"/>
  <c r="U84" i="76" s="1"/>
  <c r="N85" i="76"/>
  <c r="N86" i="76"/>
  <c r="U86" i="76" s="1"/>
  <c r="N87" i="76"/>
  <c r="U87" i="76" s="1"/>
  <c r="N88" i="76"/>
  <c r="U88" i="76" s="1"/>
  <c r="N89" i="76"/>
  <c r="N90" i="76"/>
  <c r="U90" i="76" s="1"/>
  <c r="N91" i="76"/>
  <c r="U91" i="76" s="1"/>
  <c r="N92" i="76"/>
  <c r="U92" i="76" s="1"/>
  <c r="N93" i="76"/>
  <c r="N94" i="76"/>
  <c r="U94" i="76" s="1"/>
  <c r="N95" i="76"/>
  <c r="U95" i="76" s="1"/>
  <c r="N96" i="76"/>
  <c r="U96" i="76" s="1"/>
  <c r="N97" i="76"/>
  <c r="N98" i="76"/>
  <c r="U98" i="76" s="1"/>
  <c r="N99" i="76"/>
  <c r="U99" i="76" s="1"/>
  <c r="N100" i="76"/>
  <c r="U100" i="76" s="1"/>
  <c r="N101" i="76"/>
  <c r="N102" i="76"/>
  <c r="U102" i="76" s="1"/>
  <c r="N103" i="76"/>
  <c r="U103" i="76" s="1"/>
  <c r="N104" i="76"/>
  <c r="U104" i="76" s="1"/>
  <c r="N105" i="76"/>
  <c r="N106" i="76"/>
  <c r="U106" i="76" s="1"/>
  <c r="N107" i="76"/>
  <c r="U107" i="76" s="1"/>
  <c r="N108" i="76"/>
  <c r="U108" i="76" s="1"/>
  <c r="N109" i="76"/>
  <c r="N110" i="76"/>
  <c r="U110" i="76" s="1"/>
  <c r="N111" i="76"/>
  <c r="N112" i="76"/>
  <c r="U112" i="76" s="1"/>
  <c r="N113" i="76"/>
  <c r="N114" i="76"/>
  <c r="U114" i="76" s="1"/>
  <c r="N115" i="76"/>
  <c r="U115" i="76" s="1"/>
  <c r="N116" i="76"/>
  <c r="U116" i="76" s="1"/>
  <c r="N117" i="76"/>
  <c r="N118" i="76"/>
  <c r="U118" i="76" s="1"/>
  <c r="N119" i="76"/>
  <c r="U119" i="76" s="1"/>
  <c r="N120" i="76"/>
  <c r="U120" i="76" s="1"/>
  <c r="N121" i="76"/>
  <c r="N122" i="76"/>
  <c r="U122" i="76" s="1"/>
  <c r="N123" i="76"/>
  <c r="U123" i="76" s="1"/>
  <c r="N124" i="76"/>
  <c r="U124" i="76" s="1"/>
  <c r="N125" i="76"/>
  <c r="N126" i="76"/>
  <c r="U126" i="76" s="1"/>
  <c r="N127" i="76"/>
  <c r="U127" i="76" s="1"/>
  <c r="N128" i="76"/>
  <c r="U128" i="76" s="1"/>
  <c r="N129" i="76"/>
  <c r="N130" i="76"/>
  <c r="U130" i="76" s="1"/>
  <c r="N131" i="76"/>
  <c r="U131" i="76" s="1"/>
  <c r="N132" i="76"/>
  <c r="U132" i="76" s="1"/>
  <c r="N133" i="76"/>
  <c r="N134" i="76"/>
  <c r="U134" i="76" s="1"/>
  <c r="N135" i="76"/>
  <c r="U135" i="76" s="1"/>
  <c r="N136" i="76"/>
  <c r="U136" i="76" s="1"/>
  <c r="N137" i="76"/>
  <c r="N138" i="76"/>
  <c r="U138" i="76" s="1"/>
  <c r="N139" i="76"/>
  <c r="U139" i="76" s="1"/>
  <c r="N140" i="76"/>
  <c r="U140" i="76" s="1"/>
  <c r="N141" i="76"/>
  <c r="N142" i="76"/>
  <c r="U142" i="76" s="1"/>
  <c r="N143" i="76"/>
  <c r="N144" i="76"/>
  <c r="U144" i="76" s="1"/>
  <c r="N145" i="76"/>
  <c r="N146" i="76"/>
  <c r="U146" i="76" s="1"/>
  <c r="N147" i="76"/>
  <c r="U147" i="76" s="1"/>
  <c r="N148" i="76"/>
  <c r="U148" i="76" s="1"/>
  <c r="N149" i="76"/>
  <c r="N150" i="76"/>
  <c r="U150" i="76" s="1"/>
  <c r="N151" i="76"/>
  <c r="U151" i="76" s="1"/>
  <c r="N152" i="76"/>
  <c r="U152" i="76" s="1"/>
  <c r="N153" i="76"/>
  <c r="N154" i="76"/>
  <c r="U154" i="76" s="1"/>
  <c r="N155" i="76"/>
  <c r="N156" i="76"/>
  <c r="U156" i="76" s="1"/>
  <c r="N157" i="76"/>
  <c r="N158" i="76"/>
  <c r="U158" i="76" s="1"/>
  <c r="N159" i="76"/>
  <c r="U159" i="76" s="1"/>
  <c r="N160" i="76"/>
  <c r="U160" i="76" s="1"/>
  <c r="N161" i="76"/>
  <c r="N162" i="76"/>
  <c r="U162" i="76" s="1"/>
  <c r="N163" i="76"/>
  <c r="U163" i="76" s="1"/>
  <c r="N164" i="76"/>
  <c r="U164" i="76" s="1"/>
  <c r="N165" i="76"/>
  <c r="N166" i="76"/>
  <c r="U166" i="76" s="1"/>
  <c r="N167" i="76"/>
  <c r="U167" i="76" s="1"/>
  <c r="N168" i="76"/>
  <c r="U168" i="76" s="1"/>
  <c r="N169" i="76"/>
  <c r="N170" i="76"/>
  <c r="U170" i="76" s="1"/>
  <c r="N171" i="76"/>
  <c r="U171" i="76" s="1"/>
  <c r="N172" i="76"/>
  <c r="U172" i="76" s="1"/>
  <c r="N173" i="76"/>
  <c r="N174" i="76"/>
  <c r="U174" i="76" s="1"/>
  <c r="N175" i="76"/>
  <c r="N176" i="76"/>
  <c r="U176" i="76" s="1"/>
  <c r="N177" i="76"/>
  <c r="N178" i="76"/>
  <c r="U178" i="76" s="1"/>
  <c r="N179" i="76"/>
  <c r="U179" i="76" s="1"/>
  <c r="N180" i="76"/>
  <c r="U180" i="76" s="1"/>
  <c r="N181" i="76"/>
  <c r="N182" i="76"/>
  <c r="U182" i="76" s="1"/>
  <c r="N183" i="76"/>
  <c r="U183" i="76" s="1"/>
  <c r="N184" i="76"/>
  <c r="U184" i="76" s="1"/>
  <c r="N185" i="76"/>
  <c r="N186" i="76"/>
  <c r="U186" i="76" s="1"/>
  <c r="N187" i="76"/>
  <c r="U187" i="76" s="1"/>
  <c r="N188" i="76"/>
  <c r="U188" i="76" s="1"/>
  <c r="N189" i="76"/>
  <c r="N190" i="76"/>
  <c r="U190" i="76" s="1"/>
  <c r="N191" i="76"/>
  <c r="U191" i="76" s="1"/>
  <c r="N192" i="76"/>
  <c r="U192" i="76" s="1"/>
  <c r="N193" i="76"/>
  <c r="N194" i="76"/>
  <c r="U194" i="76" s="1"/>
  <c r="N195" i="76"/>
  <c r="U195" i="76" s="1"/>
  <c r="N196" i="76"/>
  <c r="U196" i="76" s="1"/>
  <c r="N197" i="76"/>
  <c r="N198" i="76"/>
  <c r="U198" i="76" s="1"/>
  <c r="N199" i="76"/>
  <c r="U199" i="76" s="1"/>
  <c r="N200" i="76"/>
  <c r="U200" i="76" s="1"/>
  <c r="N201" i="76"/>
  <c r="N202" i="76"/>
  <c r="U202" i="76" s="1"/>
  <c r="N203" i="76"/>
  <c r="U203" i="76" s="1"/>
  <c r="N204" i="76"/>
  <c r="U204" i="76" s="1"/>
  <c r="N205" i="76"/>
  <c r="N206" i="76"/>
  <c r="U206" i="76" s="1"/>
  <c r="N207" i="76"/>
  <c r="N208" i="76"/>
  <c r="U208" i="76" s="1"/>
  <c r="N209" i="76"/>
  <c r="N210" i="76"/>
  <c r="U210" i="76" s="1"/>
  <c r="N211" i="76"/>
  <c r="R211" i="76" s="1"/>
  <c r="N212" i="76"/>
  <c r="U212" i="76" s="1"/>
  <c r="N213" i="76"/>
  <c r="N214" i="76"/>
  <c r="U214" i="76" s="1"/>
  <c r="N215" i="76"/>
  <c r="U215" i="76" s="1"/>
  <c r="N216" i="76"/>
  <c r="U216" i="76" s="1"/>
  <c r="N217" i="76"/>
  <c r="N218" i="76"/>
  <c r="U218" i="76" s="1"/>
  <c r="N219" i="76"/>
  <c r="R219" i="76" s="1"/>
  <c r="N220" i="76"/>
  <c r="U220" i="76" s="1"/>
  <c r="N221" i="76"/>
  <c r="N222" i="76"/>
  <c r="U222" i="76" s="1"/>
  <c r="N223" i="76"/>
  <c r="U223" i="76" s="1"/>
  <c r="N224" i="76"/>
  <c r="U224" i="76" s="1"/>
  <c r="N225" i="76"/>
  <c r="N226" i="76"/>
  <c r="U226" i="76" s="1"/>
  <c r="N227" i="76"/>
  <c r="N228" i="76"/>
  <c r="U228" i="76" s="1"/>
  <c r="N229" i="76"/>
  <c r="N230" i="76"/>
  <c r="U230" i="76" s="1"/>
  <c r="N231" i="76"/>
  <c r="U231" i="76" s="1"/>
  <c r="N232" i="76"/>
  <c r="U232" i="76" s="1"/>
  <c r="N233" i="76"/>
  <c r="N234" i="76"/>
  <c r="U234" i="76" s="1"/>
  <c r="N235" i="76"/>
  <c r="U235" i="76" s="1"/>
  <c r="N236" i="76"/>
  <c r="U236" i="76" s="1"/>
  <c r="N237" i="76"/>
  <c r="N238" i="76"/>
  <c r="U238" i="76" s="1"/>
  <c r="N239" i="76"/>
  <c r="N240" i="76"/>
  <c r="U240" i="76" s="1"/>
  <c r="N241" i="76"/>
  <c r="N242" i="76"/>
  <c r="U242" i="76" s="1"/>
  <c r="N243" i="76"/>
  <c r="U243" i="76" s="1"/>
  <c r="N244" i="76"/>
  <c r="U244" i="76" s="1"/>
  <c r="N245" i="76"/>
  <c r="N246" i="76"/>
  <c r="U246" i="76" s="1"/>
  <c r="N247" i="76"/>
  <c r="U247" i="76" s="1"/>
  <c r="N248" i="76"/>
  <c r="U248" i="76" s="1"/>
  <c r="N249" i="76"/>
  <c r="U249" i="76" s="1"/>
  <c r="N250" i="76"/>
  <c r="U250" i="76" s="1"/>
  <c r="N251" i="76"/>
  <c r="R251" i="76" s="1"/>
  <c r="N252" i="76"/>
  <c r="U252" i="76" s="1"/>
  <c r="N253" i="76"/>
  <c r="N254" i="76"/>
  <c r="U254" i="76" s="1"/>
  <c r="N255" i="76"/>
  <c r="U255" i="76" s="1"/>
  <c r="N256" i="76"/>
  <c r="U256" i="76" s="1"/>
  <c r="N257" i="76"/>
  <c r="U257" i="76" s="1"/>
  <c r="N258" i="76"/>
  <c r="U258" i="76" s="1"/>
  <c r="N259" i="76"/>
  <c r="N260" i="76"/>
  <c r="U260" i="76" s="1"/>
  <c r="N261" i="76"/>
  <c r="N262" i="76"/>
  <c r="U262" i="76" s="1"/>
  <c r="N263" i="76"/>
  <c r="U263" i="76" s="1"/>
  <c r="N264" i="76"/>
  <c r="U264" i="76" s="1"/>
  <c r="N265" i="76"/>
  <c r="U265" i="76" s="1"/>
  <c r="N266" i="76"/>
  <c r="U266" i="76" s="1"/>
  <c r="N267" i="76"/>
  <c r="U267" i="76" s="1"/>
  <c r="N268" i="76"/>
  <c r="U268" i="76" s="1"/>
  <c r="N269" i="76"/>
  <c r="N270" i="76"/>
  <c r="U270" i="76" s="1"/>
  <c r="N271" i="76"/>
  <c r="U271" i="76" s="1"/>
  <c r="N272" i="76"/>
  <c r="U272" i="76" s="1"/>
  <c r="N273" i="76"/>
  <c r="U273" i="76" s="1"/>
  <c r="N274" i="76"/>
  <c r="U274" i="76" s="1"/>
  <c r="N275" i="76"/>
  <c r="U275" i="76" s="1"/>
  <c r="N276" i="76"/>
  <c r="U276" i="76" s="1"/>
  <c r="N277" i="76"/>
  <c r="U277" i="76" s="1"/>
  <c r="N278" i="76"/>
  <c r="U278" i="76" s="1"/>
  <c r="N279" i="76"/>
  <c r="U279" i="76" s="1"/>
  <c r="N280" i="76"/>
  <c r="U280" i="76" s="1"/>
  <c r="N281" i="76"/>
  <c r="U281" i="76" s="1"/>
  <c r="N282" i="76"/>
  <c r="U282" i="76" s="1"/>
  <c r="N283" i="76"/>
  <c r="N284" i="76"/>
  <c r="U284" i="76" s="1"/>
  <c r="N285" i="76"/>
  <c r="U285" i="76" s="1"/>
  <c r="N286" i="76"/>
  <c r="U286" i="76" s="1"/>
  <c r="N287" i="76"/>
  <c r="U287" i="76" s="1"/>
  <c r="N288" i="76"/>
  <c r="U288" i="76" s="1"/>
  <c r="N289" i="76"/>
  <c r="U289" i="76" s="1"/>
  <c r="N290" i="76"/>
  <c r="U290" i="76" s="1"/>
  <c r="N291" i="76"/>
  <c r="R291" i="76" s="1"/>
  <c r="N292" i="76"/>
  <c r="U292" i="76" s="1"/>
  <c r="N293" i="76"/>
  <c r="U293" i="76" s="1"/>
  <c r="N294" i="76"/>
  <c r="Q15" i="76"/>
  <c r="Z15" i="76" s="1"/>
  <c r="N15" i="76"/>
  <c r="R15" i="76" s="1"/>
  <c r="AE15" i="76"/>
  <c r="AF15" i="76" s="1"/>
  <c r="AG15" i="76" s="1"/>
  <c r="AB15" i="76"/>
  <c r="AC15" i="76" s="1"/>
  <c r="W15" i="76"/>
  <c r="X15" i="76" s="1"/>
  <c r="U15" i="76"/>
  <c r="R255" i="76" l="1"/>
  <c r="R135" i="76"/>
  <c r="R286" i="76"/>
  <c r="R262" i="76"/>
  <c r="R223" i="76"/>
  <c r="R95" i="76"/>
  <c r="R246" i="76"/>
  <c r="R183" i="76"/>
  <c r="R55" i="76"/>
  <c r="U291" i="76"/>
  <c r="R282" i="76"/>
  <c r="Z282" i="76"/>
  <c r="R265" i="76"/>
  <c r="R238" i="76"/>
  <c r="Z238" i="76"/>
  <c r="R283" i="76"/>
  <c r="R259" i="76"/>
  <c r="U259" i="76"/>
  <c r="U239" i="76"/>
  <c r="R239" i="76"/>
  <c r="R227" i="76"/>
  <c r="U227" i="76"/>
  <c r="U207" i="76"/>
  <c r="R207" i="76"/>
  <c r="U175" i="76"/>
  <c r="R175" i="76"/>
  <c r="R155" i="76"/>
  <c r="U143" i="76"/>
  <c r="R143" i="76"/>
  <c r="U111" i="76"/>
  <c r="R111" i="76"/>
  <c r="U79" i="76"/>
  <c r="R79" i="76"/>
  <c r="U47" i="76"/>
  <c r="R47" i="76"/>
  <c r="R290" i="76"/>
  <c r="R287" i="76"/>
  <c r="R273" i="76"/>
  <c r="R254" i="76"/>
  <c r="R250" i="76"/>
  <c r="R247" i="76"/>
  <c r="R199" i="76"/>
  <c r="R174" i="76"/>
  <c r="R159" i="76"/>
  <c r="R119" i="76"/>
  <c r="R71" i="76"/>
  <c r="R31" i="76"/>
  <c r="R225" i="76"/>
  <c r="U225" i="76"/>
  <c r="R289" i="76"/>
  <c r="R270" i="76"/>
  <c r="R249" i="76"/>
  <c r="R231" i="76"/>
  <c r="R214" i="76"/>
  <c r="R206" i="76"/>
  <c r="Z206" i="76"/>
  <c r="R191" i="76"/>
  <c r="R103" i="76"/>
  <c r="R63" i="76"/>
  <c r="Z270" i="76"/>
  <c r="Z250" i="76"/>
  <c r="R281" i="76"/>
  <c r="R278" i="76"/>
  <c r="R271" i="76"/>
  <c r="R257" i="76"/>
  <c r="R230" i="76"/>
  <c r="R215" i="76"/>
  <c r="R167" i="76"/>
  <c r="R127" i="76"/>
  <c r="R87" i="76"/>
  <c r="R39" i="76"/>
  <c r="R222" i="76"/>
  <c r="R218" i="76"/>
  <c r="R190" i="76"/>
  <c r="A299" i="76"/>
  <c r="A300" i="76"/>
  <c r="A297" i="76"/>
  <c r="R154" i="76"/>
  <c r="Z154" i="76"/>
  <c r="R26" i="76"/>
  <c r="Z26" i="76"/>
  <c r="R284" i="76"/>
  <c r="Z284" i="76"/>
  <c r="R274" i="76"/>
  <c r="Z274" i="76"/>
  <c r="R268" i="76"/>
  <c r="Z268" i="76"/>
  <c r="R242" i="76"/>
  <c r="Z242" i="76"/>
  <c r="R210" i="76"/>
  <c r="Z210" i="76"/>
  <c r="R178" i="76"/>
  <c r="Z178" i="76"/>
  <c r="R146" i="76"/>
  <c r="Z146" i="76"/>
  <c r="R114" i="76"/>
  <c r="Z114" i="76"/>
  <c r="R82" i="76"/>
  <c r="Z82" i="76"/>
  <c r="R50" i="76"/>
  <c r="Z50" i="76"/>
  <c r="R18" i="76"/>
  <c r="Z18" i="76"/>
  <c r="Z290" i="76"/>
  <c r="R90" i="76"/>
  <c r="Z90" i="76"/>
  <c r="R58" i="76"/>
  <c r="Z58" i="76"/>
  <c r="R258" i="76"/>
  <c r="Z258" i="76"/>
  <c r="R234" i="76"/>
  <c r="Z234" i="76"/>
  <c r="R202" i="76"/>
  <c r="Z202" i="76"/>
  <c r="R74" i="76"/>
  <c r="Z74" i="76"/>
  <c r="R42" i="76"/>
  <c r="Z42" i="76"/>
  <c r="R186" i="76"/>
  <c r="Z186" i="76"/>
  <c r="R122" i="76"/>
  <c r="Z122" i="76"/>
  <c r="R170" i="76"/>
  <c r="Z170" i="76"/>
  <c r="R138" i="76"/>
  <c r="Z138" i="76"/>
  <c r="R106" i="76"/>
  <c r="Z106" i="76"/>
  <c r="R293" i="76"/>
  <c r="R285" i="76"/>
  <c r="R277" i="76"/>
  <c r="R269" i="76"/>
  <c r="U269" i="76"/>
  <c r="R261" i="76"/>
  <c r="U261" i="76"/>
  <c r="U253" i="76"/>
  <c r="R253" i="76"/>
  <c r="R245" i="76"/>
  <c r="U241" i="76"/>
  <c r="R241" i="76"/>
  <c r="R237" i="76"/>
  <c r="U237" i="76"/>
  <c r="U233" i="76"/>
  <c r="R233" i="76"/>
  <c r="R229" i="76"/>
  <c r="U229" i="76"/>
  <c r="U221" i="76"/>
  <c r="R221" i="76"/>
  <c r="R217" i="76"/>
  <c r="U217" i="76"/>
  <c r="R213" i="76"/>
  <c r="U209" i="76"/>
  <c r="R209" i="76"/>
  <c r="R205" i="76"/>
  <c r="U205" i="76"/>
  <c r="U201" i="76"/>
  <c r="R201" i="76"/>
  <c r="U197" i="76"/>
  <c r="R197" i="76"/>
  <c r="U193" i="76"/>
  <c r="R193" i="76"/>
  <c r="R189" i="76"/>
  <c r="U189" i="76"/>
  <c r="U185" i="76"/>
  <c r="R185" i="76"/>
  <c r="U181" i="76"/>
  <c r="R181" i="76"/>
  <c r="U177" i="76"/>
  <c r="R177" i="76"/>
  <c r="R173" i="76"/>
  <c r="U173" i="76"/>
  <c r="U169" i="76"/>
  <c r="R169" i="76"/>
  <c r="U165" i="76"/>
  <c r="R165" i="76"/>
  <c r="U161" i="76"/>
  <c r="R161" i="76"/>
  <c r="U157" i="76"/>
  <c r="R157" i="76"/>
  <c r="U153" i="76"/>
  <c r="R153" i="76"/>
  <c r="U149" i="76"/>
  <c r="R149" i="76"/>
  <c r="U145" i="76"/>
  <c r="R145" i="76"/>
  <c r="U141" i="76"/>
  <c r="R141" i="76"/>
  <c r="U137" i="76"/>
  <c r="R137" i="76"/>
  <c r="U133" i="76"/>
  <c r="R133" i="76"/>
  <c r="U129" i="76"/>
  <c r="R129" i="76"/>
  <c r="U125" i="76"/>
  <c r="R125" i="76"/>
  <c r="U121" i="76"/>
  <c r="R121" i="76"/>
  <c r="U117" i="76"/>
  <c r="R117" i="76"/>
  <c r="U113" i="76"/>
  <c r="R113" i="76"/>
  <c r="U109" i="76"/>
  <c r="R109" i="76"/>
  <c r="U105" i="76"/>
  <c r="R105" i="76"/>
  <c r="U101" i="76"/>
  <c r="R101" i="76"/>
  <c r="U97" i="76"/>
  <c r="R97" i="76"/>
  <c r="U93" i="76"/>
  <c r="R93" i="76"/>
  <c r="U89" i="76"/>
  <c r="R89" i="76"/>
  <c r="U85" i="76"/>
  <c r="R85" i="76"/>
  <c r="U81" i="76"/>
  <c r="R81" i="76"/>
  <c r="U77" i="76"/>
  <c r="R77" i="76"/>
  <c r="U73" i="76"/>
  <c r="R73" i="76"/>
  <c r="U69" i="76"/>
  <c r="R69" i="76"/>
  <c r="U65" i="76"/>
  <c r="R65" i="76"/>
  <c r="U61" i="76"/>
  <c r="R61" i="76"/>
  <c r="U57" i="76"/>
  <c r="R57" i="76"/>
  <c r="U53" i="76"/>
  <c r="R53" i="76"/>
  <c r="U49" i="76"/>
  <c r="R49" i="76"/>
  <c r="U45" i="76"/>
  <c r="R45" i="76"/>
  <c r="U41" i="76"/>
  <c r="R41" i="76"/>
  <c r="U37" i="76"/>
  <c r="R37" i="76"/>
  <c r="U33" i="76"/>
  <c r="R33" i="76"/>
  <c r="U29" i="76"/>
  <c r="R29" i="76"/>
  <c r="U25" i="76"/>
  <c r="R25" i="76"/>
  <c r="U21" i="76"/>
  <c r="R21" i="76"/>
  <c r="U17" i="76"/>
  <c r="R17" i="76"/>
  <c r="R292" i="76"/>
  <c r="Z292" i="76"/>
  <c r="R279" i="76"/>
  <c r="R276" i="76"/>
  <c r="Z276" i="76"/>
  <c r="R266" i="76"/>
  <c r="Z266" i="76"/>
  <c r="R263" i="76"/>
  <c r="R260" i="76"/>
  <c r="Z260" i="76"/>
  <c r="R226" i="76"/>
  <c r="Z226" i="76"/>
  <c r="R194" i="76"/>
  <c r="Z194" i="76"/>
  <c r="R162" i="76"/>
  <c r="Z162" i="76"/>
  <c r="R130" i="76"/>
  <c r="Z130" i="76"/>
  <c r="R98" i="76"/>
  <c r="Z98" i="76"/>
  <c r="R66" i="76"/>
  <c r="Z66" i="76"/>
  <c r="R34" i="76"/>
  <c r="Z34" i="76"/>
  <c r="U245" i="76"/>
  <c r="Z218" i="76"/>
  <c r="U213" i="76"/>
  <c r="R196" i="76"/>
  <c r="R188" i="76"/>
  <c r="Z188" i="76"/>
  <c r="R172" i="76"/>
  <c r="Z172" i="76"/>
  <c r="R164" i="76"/>
  <c r="Z164" i="76"/>
  <c r="R132" i="76"/>
  <c r="Z132" i="76"/>
  <c r="R92" i="76"/>
  <c r="Z92" i="76"/>
  <c r="R52" i="76"/>
  <c r="Z52" i="76"/>
  <c r="R44" i="76"/>
  <c r="Z44" i="76"/>
  <c r="R20" i="76"/>
  <c r="Z20" i="76"/>
  <c r="U283" i="76"/>
  <c r="Z262" i="76"/>
  <c r="U251" i="76"/>
  <c r="Z230" i="76"/>
  <c r="U219" i="76"/>
  <c r="R252" i="76"/>
  <c r="Z252" i="76"/>
  <c r="R236" i="76"/>
  <c r="Z236" i="76"/>
  <c r="R228" i="76"/>
  <c r="Z228" i="76"/>
  <c r="R220" i="76"/>
  <c r="Z220" i="76"/>
  <c r="R180" i="76"/>
  <c r="Z180" i="76"/>
  <c r="R156" i="76"/>
  <c r="Z156" i="76"/>
  <c r="R148" i="76"/>
  <c r="Z148" i="76"/>
  <c r="R116" i="76"/>
  <c r="Z116" i="76"/>
  <c r="R108" i="76"/>
  <c r="Z108" i="76"/>
  <c r="R76" i="76"/>
  <c r="Z76" i="76"/>
  <c r="R68" i="76"/>
  <c r="Z68" i="76"/>
  <c r="R36" i="76"/>
  <c r="Z36" i="76"/>
  <c r="R243" i="76"/>
  <c r="R203" i="76"/>
  <c r="R187" i="76"/>
  <c r="R171" i="76"/>
  <c r="R166" i="76"/>
  <c r="Z166" i="76"/>
  <c r="R158" i="76"/>
  <c r="Z158" i="76"/>
  <c r="R147" i="76"/>
  <c r="R139" i="76"/>
  <c r="R131" i="76"/>
  <c r="R123" i="76"/>
  <c r="R115" i="76"/>
  <c r="R107" i="76"/>
  <c r="R86" i="76"/>
  <c r="Z86" i="76"/>
  <c r="R75" i="76"/>
  <c r="R54" i="76"/>
  <c r="Z54" i="76"/>
  <c r="R38" i="76"/>
  <c r="Z38" i="76"/>
  <c r="Z222" i="76"/>
  <c r="U211" i="76"/>
  <c r="U155" i="76"/>
  <c r="R244" i="76"/>
  <c r="Z244" i="76"/>
  <c r="R212" i="76"/>
  <c r="Z212" i="76"/>
  <c r="R204" i="76"/>
  <c r="Z204" i="76"/>
  <c r="R140" i="76"/>
  <c r="Z140" i="76"/>
  <c r="R124" i="76"/>
  <c r="Z124" i="76"/>
  <c r="R100" i="76"/>
  <c r="Z100" i="76"/>
  <c r="R84" i="76"/>
  <c r="Z84" i="76"/>
  <c r="R60" i="76"/>
  <c r="Z60" i="76"/>
  <c r="R28" i="76"/>
  <c r="Z28" i="76"/>
  <c r="R275" i="76"/>
  <c r="R267" i="76"/>
  <c r="R235" i="76"/>
  <c r="R195" i="76"/>
  <c r="R182" i="76"/>
  <c r="Z182" i="76"/>
  <c r="R179" i="76"/>
  <c r="R163" i="76"/>
  <c r="R150" i="76"/>
  <c r="Z150" i="76"/>
  <c r="R142" i="76"/>
  <c r="Z142" i="76"/>
  <c r="R134" i="76"/>
  <c r="Z134" i="76"/>
  <c r="R126" i="76"/>
  <c r="Z126" i="76"/>
  <c r="R118" i="76"/>
  <c r="Z118" i="76"/>
  <c r="R110" i="76"/>
  <c r="Z110" i="76"/>
  <c r="R102" i="76"/>
  <c r="Z102" i="76"/>
  <c r="R99" i="76"/>
  <c r="R94" i="76"/>
  <c r="Z94" i="76"/>
  <c r="R91" i="76"/>
  <c r="R83" i="76"/>
  <c r="R78" i="76"/>
  <c r="Z78" i="76"/>
  <c r="R70" i="76"/>
  <c r="Z70" i="76"/>
  <c r="R67" i="76"/>
  <c r="R62" i="76"/>
  <c r="Z62" i="76"/>
  <c r="R59" i="76"/>
  <c r="R51" i="76"/>
  <c r="R46" i="76"/>
  <c r="Z46" i="76"/>
  <c r="R43" i="76"/>
  <c r="R35" i="76"/>
  <c r="R30" i="76"/>
  <c r="Z30" i="76"/>
  <c r="R27" i="76"/>
  <c r="R22" i="76"/>
  <c r="Z22" i="76"/>
  <c r="R19" i="76"/>
  <c r="Z294" i="76"/>
  <c r="Z286" i="76"/>
  <c r="Z254" i="76"/>
  <c r="R288" i="76"/>
  <c r="R280" i="76"/>
  <c r="R272" i="76"/>
  <c r="R264" i="76"/>
  <c r="R256" i="76"/>
  <c r="R248" i="76"/>
  <c r="R240" i="76"/>
  <c r="R232" i="76"/>
  <c r="R224" i="76"/>
  <c r="R216" i="76"/>
  <c r="R208" i="76"/>
  <c r="R200" i="76"/>
  <c r="Z200" i="76"/>
  <c r="R192" i="76"/>
  <c r="Z192" i="76"/>
  <c r="R184" i="76"/>
  <c r="Z184" i="76"/>
  <c r="R176" i="76"/>
  <c r="Z176" i="76"/>
  <c r="R168" i="76"/>
  <c r="Z168" i="76"/>
  <c r="R160" i="76"/>
  <c r="Z160" i="76"/>
  <c r="R152" i="76"/>
  <c r="Z152" i="76"/>
  <c r="R144" i="76"/>
  <c r="Z144" i="76"/>
  <c r="R136" i="76"/>
  <c r="Z136" i="76"/>
  <c r="R128" i="76"/>
  <c r="Z128" i="76"/>
  <c r="R120" i="76"/>
  <c r="Z120" i="76"/>
  <c r="R112" i="76"/>
  <c r="Z112" i="76"/>
  <c r="R104" i="76"/>
  <c r="Z104" i="76"/>
  <c r="R96" i="76"/>
  <c r="Z96" i="76"/>
  <c r="R88" i="76"/>
  <c r="Z88" i="76"/>
  <c r="R80" i="76"/>
  <c r="Z80" i="76"/>
  <c r="R72" i="76"/>
  <c r="Z72" i="76"/>
  <c r="R64" i="76"/>
  <c r="Z64" i="76"/>
  <c r="R56" i="76"/>
  <c r="Z56" i="76"/>
  <c r="R48" i="76"/>
  <c r="Z48" i="76"/>
  <c r="R40" i="76"/>
  <c r="Z40" i="76"/>
  <c r="R32" i="76"/>
  <c r="Z32" i="76"/>
  <c r="R24" i="76"/>
  <c r="Z24" i="76"/>
  <c r="R16" i="76"/>
  <c r="Z16" i="76"/>
  <c r="Z278" i="76"/>
  <c r="Z256" i="76"/>
  <c r="Z246" i="76"/>
  <c r="Z224" i="76"/>
  <c r="Z214" i="76"/>
  <c r="Z198" i="76"/>
  <c r="Z196" i="76"/>
  <c r="Z190" i="76"/>
  <c r="Z174" i="76"/>
  <c r="A302" i="76" l="1"/>
  <c r="A301" i="76"/>
  <c r="A303" i="76" l="1"/>
  <c r="A304" i="76"/>
  <c r="A306" i="76" l="1"/>
  <c r="A305" i="76"/>
  <c r="A307" i="76" l="1"/>
  <c r="A308" i="76"/>
  <c r="A309" i="76" l="1"/>
  <c r="A310" i="76"/>
  <c r="A312" i="76" l="1"/>
  <c r="A311" i="76"/>
  <c r="A313" i="76" l="1"/>
  <c r="A314" i="76"/>
  <c r="A316" i="76" l="1"/>
  <c r="A315" i="76"/>
  <c r="A318" i="76" l="1"/>
  <c r="A317" i="76"/>
  <c r="A319" i="76" l="1"/>
  <c r="A320" i="76"/>
  <c r="A322" i="76" l="1"/>
  <c r="A321" i="76"/>
  <c r="A323" i="76" l="1"/>
  <c r="A324" i="76"/>
  <c r="A325" i="76" l="1"/>
  <c r="A326" i="76"/>
  <c r="A328" i="76" l="1"/>
  <c r="A327" i="76"/>
  <c r="A329" i="76" l="1"/>
  <c r="A330" i="76"/>
  <c r="A332" i="76" l="1"/>
  <c r="A333" i="76" s="1"/>
  <c r="A331" i="76"/>
  <c r="U345" i="73" l="1"/>
  <c r="W345" i="73"/>
  <c r="X345" i="73"/>
  <c r="Z345" i="73"/>
  <c r="AB345" i="73"/>
  <c r="AC345" i="73" s="1"/>
  <c r="AE345" i="73"/>
  <c r="AF345" i="73" s="1"/>
  <c r="AG345" i="73" s="1"/>
  <c r="Q345" i="73"/>
  <c r="N345" i="73"/>
  <c r="R345" i="73" s="1"/>
  <c r="U16" i="73"/>
  <c r="W16" i="73"/>
  <c r="X16" i="73" s="1"/>
  <c r="Z16" i="73"/>
  <c r="AB16" i="73"/>
  <c r="AC16" i="73"/>
  <c r="AE16" i="73"/>
  <c r="AF16" i="73" s="1"/>
  <c r="AG16" i="73" s="1"/>
  <c r="U17" i="73"/>
  <c r="W17" i="73"/>
  <c r="X17" i="73" s="1"/>
  <c r="Z17" i="73"/>
  <c r="AB17" i="73"/>
  <c r="AC17" i="73" s="1"/>
  <c r="AE17" i="73"/>
  <c r="AF17" i="73"/>
  <c r="AG17" i="73"/>
  <c r="U18" i="73"/>
  <c r="W18" i="73"/>
  <c r="X18" i="73"/>
  <c r="Z18" i="73"/>
  <c r="AB18" i="73"/>
  <c r="AC18" i="73" s="1"/>
  <c r="AE18" i="73"/>
  <c r="AF18" i="73"/>
  <c r="AG18" i="73" s="1"/>
  <c r="U19" i="73"/>
  <c r="W19" i="73"/>
  <c r="X19" i="73" s="1"/>
  <c r="Z19" i="73"/>
  <c r="AB19" i="73"/>
  <c r="AC19" i="73"/>
  <c r="AE19" i="73"/>
  <c r="AF19" i="73" s="1"/>
  <c r="AG19" i="73" s="1"/>
  <c r="U20" i="73"/>
  <c r="W20" i="73"/>
  <c r="X20" i="73" s="1"/>
  <c r="Z20" i="73"/>
  <c r="AB20" i="73"/>
  <c r="AC20" i="73" s="1"/>
  <c r="AE20" i="73"/>
  <c r="AF20" i="73" s="1"/>
  <c r="AG20" i="73" s="1"/>
  <c r="U21" i="73"/>
  <c r="W21" i="73"/>
  <c r="X21" i="73" s="1"/>
  <c r="Z21" i="73"/>
  <c r="AB21" i="73"/>
  <c r="AC21" i="73" s="1"/>
  <c r="AE21" i="73"/>
  <c r="AF21" i="73"/>
  <c r="AG21" i="73" s="1"/>
  <c r="U22" i="73"/>
  <c r="W22" i="73"/>
  <c r="X22" i="73"/>
  <c r="Z22" i="73"/>
  <c r="AB22" i="73"/>
  <c r="AC22" i="73" s="1"/>
  <c r="AE22" i="73"/>
  <c r="AF22" i="73" s="1"/>
  <c r="AG22" i="73" s="1"/>
  <c r="U23" i="73"/>
  <c r="W23" i="73"/>
  <c r="X23" i="73" s="1"/>
  <c r="Z23" i="73"/>
  <c r="AB23" i="73"/>
  <c r="AC23" i="73"/>
  <c r="AE23" i="73"/>
  <c r="AF23" i="73" s="1"/>
  <c r="AG23" i="73" s="1"/>
  <c r="U24" i="73"/>
  <c r="W24" i="73"/>
  <c r="X24" i="73" s="1"/>
  <c r="Z24" i="73"/>
  <c r="AB24" i="73"/>
  <c r="AC24" i="73" s="1"/>
  <c r="AE24" i="73"/>
  <c r="AF24" i="73" s="1"/>
  <c r="AG24" i="73" s="1"/>
  <c r="U25" i="73"/>
  <c r="W25" i="73"/>
  <c r="X25" i="73" s="1"/>
  <c r="Z25" i="73"/>
  <c r="AB25" i="73"/>
  <c r="AC25" i="73" s="1"/>
  <c r="AE25" i="73"/>
  <c r="AF25" i="73"/>
  <c r="AG25" i="73" s="1"/>
  <c r="U26" i="73"/>
  <c r="W26" i="73"/>
  <c r="X26" i="73"/>
  <c r="Z26" i="73"/>
  <c r="AB26" i="73"/>
  <c r="AC26" i="73" s="1"/>
  <c r="AE26" i="73"/>
  <c r="AF26" i="73" s="1"/>
  <c r="AG26" i="73" s="1"/>
  <c r="U27" i="73"/>
  <c r="W27" i="73"/>
  <c r="X27" i="73" s="1"/>
  <c r="Z27" i="73"/>
  <c r="AB27" i="73"/>
  <c r="AC27" i="73"/>
  <c r="AE27" i="73"/>
  <c r="AF27" i="73" s="1"/>
  <c r="AG27" i="73" s="1"/>
  <c r="U28" i="73"/>
  <c r="W28" i="73"/>
  <c r="X28" i="73" s="1"/>
  <c r="Z28" i="73"/>
  <c r="AB28" i="73"/>
  <c r="AC28" i="73" s="1"/>
  <c r="AE28" i="73"/>
  <c r="AF28" i="73" s="1"/>
  <c r="AG28" i="73" s="1"/>
  <c r="U29" i="73"/>
  <c r="W29" i="73"/>
  <c r="X29" i="73" s="1"/>
  <c r="Z29" i="73"/>
  <c r="AB29" i="73"/>
  <c r="AC29" i="73" s="1"/>
  <c r="AE29" i="73"/>
  <c r="AF29" i="73"/>
  <c r="AG29" i="73" s="1"/>
  <c r="U30" i="73"/>
  <c r="W30" i="73"/>
  <c r="X30" i="73"/>
  <c r="Z30" i="73"/>
  <c r="AB30" i="73"/>
  <c r="AC30" i="73" s="1"/>
  <c r="AE30" i="73"/>
  <c r="AF30" i="73" s="1"/>
  <c r="AG30" i="73" s="1"/>
  <c r="U31" i="73"/>
  <c r="W31" i="73"/>
  <c r="X31" i="73" s="1"/>
  <c r="Z31" i="73"/>
  <c r="AB31" i="73"/>
  <c r="AC31" i="73"/>
  <c r="AE31" i="73"/>
  <c r="AF31" i="73" s="1"/>
  <c r="AG31" i="73" s="1"/>
  <c r="U32" i="73"/>
  <c r="W32" i="73"/>
  <c r="X32" i="73" s="1"/>
  <c r="Z32" i="73"/>
  <c r="AB32" i="73"/>
  <c r="AC32" i="73" s="1"/>
  <c r="AE32" i="73"/>
  <c r="AF32" i="73" s="1"/>
  <c r="AG32" i="73" s="1"/>
  <c r="U33" i="73"/>
  <c r="W33" i="73"/>
  <c r="X33" i="73" s="1"/>
  <c r="Z33" i="73"/>
  <c r="AB33" i="73"/>
  <c r="AC33" i="73" s="1"/>
  <c r="AE33" i="73"/>
  <c r="AF33" i="73"/>
  <c r="AG33" i="73" s="1"/>
  <c r="U34" i="73"/>
  <c r="W34" i="73"/>
  <c r="X34" i="73"/>
  <c r="Z34" i="73"/>
  <c r="AB34" i="73"/>
  <c r="AC34" i="73" s="1"/>
  <c r="AE34" i="73"/>
  <c r="AF34" i="73" s="1"/>
  <c r="AG34" i="73" s="1"/>
  <c r="U35" i="73"/>
  <c r="W35" i="73"/>
  <c r="X35" i="73" s="1"/>
  <c r="Z35" i="73"/>
  <c r="AB35" i="73"/>
  <c r="AC35" i="73"/>
  <c r="AE35" i="73"/>
  <c r="AF35" i="73" s="1"/>
  <c r="AG35" i="73" s="1"/>
  <c r="U36" i="73"/>
  <c r="W36" i="73"/>
  <c r="X36" i="73" s="1"/>
  <c r="Z36" i="73"/>
  <c r="AB36" i="73"/>
  <c r="AC36" i="73" s="1"/>
  <c r="AE36" i="73"/>
  <c r="AF36" i="73" s="1"/>
  <c r="AG36" i="73" s="1"/>
  <c r="U37" i="73"/>
  <c r="W37" i="73"/>
  <c r="X37" i="73" s="1"/>
  <c r="Z37" i="73"/>
  <c r="AB37" i="73"/>
  <c r="AC37" i="73" s="1"/>
  <c r="AE37" i="73"/>
  <c r="AF37" i="73"/>
  <c r="AG37" i="73" s="1"/>
  <c r="U38" i="73"/>
  <c r="W38" i="73"/>
  <c r="X38" i="73"/>
  <c r="Z38" i="73"/>
  <c r="AB38" i="73"/>
  <c r="AC38" i="73" s="1"/>
  <c r="AE38" i="73"/>
  <c r="AF38" i="73" s="1"/>
  <c r="AG38" i="73" s="1"/>
  <c r="U39" i="73"/>
  <c r="W39" i="73"/>
  <c r="X39" i="73" s="1"/>
  <c r="Z39" i="73"/>
  <c r="AB39" i="73"/>
  <c r="AC39" i="73"/>
  <c r="AE39" i="73"/>
  <c r="AF39" i="73" s="1"/>
  <c r="AG39" i="73" s="1"/>
  <c r="U40" i="73"/>
  <c r="W40" i="73"/>
  <c r="X40" i="73" s="1"/>
  <c r="Z40" i="73"/>
  <c r="AB40" i="73"/>
  <c r="AC40" i="73" s="1"/>
  <c r="AE40" i="73"/>
  <c r="AF40" i="73"/>
  <c r="AG40" i="73"/>
  <c r="U41" i="73"/>
  <c r="W41" i="73"/>
  <c r="X41" i="73"/>
  <c r="Z41" i="73"/>
  <c r="AB41" i="73"/>
  <c r="AC41" i="73" s="1"/>
  <c r="AE41" i="73"/>
  <c r="AF41" i="73"/>
  <c r="AG41" i="73" s="1"/>
  <c r="U42" i="73"/>
  <c r="W42" i="73"/>
  <c r="X42" i="73"/>
  <c r="Z42" i="73"/>
  <c r="AB42" i="73"/>
  <c r="AC42" i="73"/>
  <c r="AE42" i="73"/>
  <c r="AF42" i="73" s="1"/>
  <c r="AG42" i="73" s="1"/>
  <c r="U43" i="73"/>
  <c r="W43" i="73"/>
  <c r="X43" i="73" s="1"/>
  <c r="Z43" i="73"/>
  <c r="AB43" i="73"/>
  <c r="AC43" i="73"/>
  <c r="AE43" i="73"/>
  <c r="AF43" i="73" s="1"/>
  <c r="AG43" i="73" s="1"/>
  <c r="U44" i="73"/>
  <c r="W44" i="73"/>
  <c r="X44" i="73" s="1"/>
  <c r="Z44" i="73"/>
  <c r="AB44" i="73"/>
  <c r="AC44" i="73" s="1"/>
  <c r="AE44" i="73"/>
  <c r="AF44" i="73"/>
  <c r="AG44" i="73"/>
  <c r="U45" i="73"/>
  <c r="W45" i="73"/>
  <c r="X45" i="73"/>
  <c r="Z45" i="73"/>
  <c r="AB45" i="73"/>
  <c r="AC45" i="73" s="1"/>
  <c r="AE45" i="73"/>
  <c r="AF45" i="73"/>
  <c r="AG45" i="73" s="1"/>
  <c r="U46" i="73"/>
  <c r="W46" i="73"/>
  <c r="X46" i="73"/>
  <c r="Z46" i="73"/>
  <c r="AB46" i="73"/>
  <c r="AC46" i="73"/>
  <c r="AE46" i="73"/>
  <c r="AF46" i="73" s="1"/>
  <c r="AG46" i="73" s="1"/>
  <c r="U47" i="73"/>
  <c r="W47" i="73"/>
  <c r="X47" i="73" s="1"/>
  <c r="Z47" i="73"/>
  <c r="AB47" i="73"/>
  <c r="AC47" i="73"/>
  <c r="AE47" i="73"/>
  <c r="AF47" i="73" s="1"/>
  <c r="AG47" i="73" s="1"/>
  <c r="U48" i="73"/>
  <c r="W48" i="73"/>
  <c r="X48" i="73" s="1"/>
  <c r="Z48" i="73"/>
  <c r="AB48" i="73"/>
  <c r="AC48" i="73" s="1"/>
  <c r="AE48" i="73"/>
  <c r="AF48" i="73"/>
  <c r="AG48" i="73"/>
  <c r="U49" i="73"/>
  <c r="W49" i="73"/>
  <c r="X49" i="73"/>
  <c r="Z49" i="73"/>
  <c r="AB49" i="73"/>
  <c r="AC49" i="73" s="1"/>
  <c r="AE49" i="73"/>
  <c r="AF49" i="73"/>
  <c r="AG49" i="73" s="1"/>
  <c r="U50" i="73"/>
  <c r="W50" i="73"/>
  <c r="X50" i="73"/>
  <c r="Z50" i="73"/>
  <c r="AB50" i="73"/>
  <c r="AC50" i="73"/>
  <c r="AE50" i="73"/>
  <c r="AF50" i="73" s="1"/>
  <c r="AG50" i="73" s="1"/>
  <c r="U51" i="73"/>
  <c r="W51" i="73"/>
  <c r="X51" i="73" s="1"/>
  <c r="Z51" i="73"/>
  <c r="AB51" i="73"/>
  <c r="AC51" i="73"/>
  <c r="AE51" i="73"/>
  <c r="AF51" i="73" s="1"/>
  <c r="AG51" i="73" s="1"/>
  <c r="U52" i="73"/>
  <c r="W52" i="73"/>
  <c r="X52" i="73" s="1"/>
  <c r="Z52" i="73"/>
  <c r="AB52" i="73"/>
  <c r="AC52" i="73" s="1"/>
  <c r="AE52" i="73"/>
  <c r="AF52" i="73"/>
  <c r="AG52" i="73"/>
  <c r="U53" i="73"/>
  <c r="W53" i="73"/>
  <c r="X53" i="73"/>
  <c r="Z53" i="73"/>
  <c r="AB53" i="73"/>
  <c r="AC53" i="73" s="1"/>
  <c r="AE53" i="73"/>
  <c r="AF53" i="73"/>
  <c r="AG53" i="73" s="1"/>
  <c r="U54" i="73"/>
  <c r="W54" i="73"/>
  <c r="X54" i="73"/>
  <c r="Z54" i="73"/>
  <c r="AB54" i="73"/>
  <c r="AC54" i="73"/>
  <c r="AE54" i="73"/>
  <c r="AF54" i="73" s="1"/>
  <c r="AG54" i="73" s="1"/>
  <c r="U55" i="73"/>
  <c r="W55" i="73"/>
  <c r="X55" i="73" s="1"/>
  <c r="Z55" i="73"/>
  <c r="AB55" i="73"/>
  <c r="AC55" i="73"/>
  <c r="AE55" i="73"/>
  <c r="AF55" i="73" s="1"/>
  <c r="AG55" i="73" s="1"/>
  <c r="U56" i="73"/>
  <c r="W56" i="73"/>
  <c r="X56" i="73" s="1"/>
  <c r="Z56" i="73"/>
  <c r="AB56" i="73"/>
  <c r="AC56" i="73" s="1"/>
  <c r="AE56" i="73"/>
  <c r="AF56" i="73"/>
  <c r="AG56" i="73"/>
  <c r="U57" i="73"/>
  <c r="W57" i="73"/>
  <c r="X57" i="73"/>
  <c r="Z57" i="73"/>
  <c r="AB57" i="73"/>
  <c r="AC57" i="73" s="1"/>
  <c r="AE57" i="73"/>
  <c r="AF57" i="73"/>
  <c r="AG57" i="73" s="1"/>
  <c r="U58" i="73"/>
  <c r="W58" i="73"/>
  <c r="X58" i="73"/>
  <c r="Z58" i="73"/>
  <c r="AB58" i="73"/>
  <c r="AC58" i="73"/>
  <c r="AE58" i="73"/>
  <c r="AF58" i="73" s="1"/>
  <c r="AG58" i="73" s="1"/>
  <c r="U59" i="73"/>
  <c r="W59" i="73"/>
  <c r="X59" i="73" s="1"/>
  <c r="Z59" i="73"/>
  <c r="AB59" i="73"/>
  <c r="AC59" i="73"/>
  <c r="AE59" i="73"/>
  <c r="AF59" i="73" s="1"/>
  <c r="AG59" i="73" s="1"/>
  <c r="U60" i="73"/>
  <c r="W60" i="73"/>
  <c r="X60" i="73" s="1"/>
  <c r="Z60" i="73"/>
  <c r="AB60" i="73"/>
  <c r="AC60" i="73" s="1"/>
  <c r="AE60" i="73"/>
  <c r="AF60" i="73"/>
  <c r="AG60" i="73"/>
  <c r="U61" i="73"/>
  <c r="W61" i="73"/>
  <c r="X61" i="73"/>
  <c r="Z61" i="73"/>
  <c r="AB61" i="73"/>
  <c r="AC61" i="73" s="1"/>
  <c r="AE61" i="73"/>
  <c r="AF61" i="73"/>
  <c r="AG61" i="73" s="1"/>
  <c r="U62" i="73"/>
  <c r="W62" i="73"/>
  <c r="X62" i="73"/>
  <c r="Z62" i="73"/>
  <c r="AB62" i="73"/>
  <c r="AC62" i="73"/>
  <c r="AE62" i="73"/>
  <c r="AF62" i="73" s="1"/>
  <c r="AG62" i="73" s="1"/>
  <c r="U63" i="73"/>
  <c r="W63" i="73"/>
  <c r="X63" i="73" s="1"/>
  <c r="Z63" i="73"/>
  <c r="AB63" i="73"/>
  <c r="AC63" i="73"/>
  <c r="AE63" i="73"/>
  <c r="AF63" i="73" s="1"/>
  <c r="AG63" i="73" s="1"/>
  <c r="U64" i="73"/>
  <c r="W64" i="73"/>
  <c r="X64" i="73" s="1"/>
  <c r="Z64" i="73"/>
  <c r="AB64" i="73"/>
  <c r="AC64" i="73" s="1"/>
  <c r="AE64" i="73"/>
  <c r="AF64" i="73"/>
  <c r="AG64" i="73"/>
  <c r="U65" i="73"/>
  <c r="W65" i="73"/>
  <c r="X65" i="73"/>
  <c r="Z65" i="73"/>
  <c r="AB65" i="73"/>
  <c r="AC65" i="73" s="1"/>
  <c r="AE65" i="73"/>
  <c r="AF65" i="73"/>
  <c r="AG65" i="73" s="1"/>
  <c r="U66" i="73"/>
  <c r="W66" i="73"/>
  <c r="X66" i="73"/>
  <c r="Z66" i="73"/>
  <c r="AB66" i="73"/>
  <c r="AC66" i="73"/>
  <c r="AE66" i="73"/>
  <c r="AF66" i="73" s="1"/>
  <c r="AG66" i="73" s="1"/>
  <c r="U67" i="73"/>
  <c r="W67" i="73"/>
  <c r="X67" i="73" s="1"/>
  <c r="Z67" i="73"/>
  <c r="AB67" i="73"/>
  <c r="AC67" i="73" s="1"/>
  <c r="AE67" i="73"/>
  <c r="AF67" i="73" s="1"/>
  <c r="AG67" i="73" s="1"/>
  <c r="U68" i="73"/>
  <c r="W68" i="73"/>
  <c r="X68" i="73" s="1"/>
  <c r="Z68" i="73"/>
  <c r="AB68" i="73"/>
  <c r="AC68" i="73" s="1"/>
  <c r="AE68" i="73"/>
  <c r="AF68" i="73"/>
  <c r="AG68" i="73"/>
  <c r="U69" i="73"/>
  <c r="W69" i="73"/>
  <c r="X69" i="73"/>
  <c r="Z69" i="73"/>
  <c r="AB69" i="73"/>
  <c r="AC69" i="73" s="1"/>
  <c r="AE69" i="73"/>
  <c r="AF69" i="73" s="1"/>
  <c r="AG69" i="73" s="1"/>
  <c r="U70" i="73"/>
  <c r="W70" i="73"/>
  <c r="X70" i="73"/>
  <c r="Z70" i="73"/>
  <c r="AB70" i="73"/>
  <c r="AC70" i="73"/>
  <c r="AE70" i="73"/>
  <c r="AF70" i="73" s="1"/>
  <c r="AG70" i="73" s="1"/>
  <c r="U71" i="73"/>
  <c r="W71" i="73"/>
  <c r="X71" i="73" s="1"/>
  <c r="Z71" i="73"/>
  <c r="AB71" i="73"/>
  <c r="AC71" i="73" s="1"/>
  <c r="AE71" i="73"/>
  <c r="AF71" i="73" s="1"/>
  <c r="AG71" i="73" s="1"/>
  <c r="U72" i="73"/>
  <c r="W72" i="73"/>
  <c r="X72" i="73" s="1"/>
  <c r="Z72" i="73"/>
  <c r="AB72" i="73"/>
  <c r="AC72" i="73" s="1"/>
  <c r="AE72" i="73"/>
  <c r="AF72" i="73"/>
  <c r="AG72" i="73"/>
  <c r="U73" i="73"/>
  <c r="W73" i="73"/>
  <c r="X73" i="73"/>
  <c r="Z73" i="73"/>
  <c r="AB73" i="73"/>
  <c r="AC73" i="73" s="1"/>
  <c r="AE73" i="73"/>
  <c r="AF73" i="73" s="1"/>
  <c r="AG73" i="73" s="1"/>
  <c r="U74" i="73"/>
  <c r="W74" i="73"/>
  <c r="X74" i="73"/>
  <c r="Z74" i="73"/>
  <c r="AB74" i="73"/>
  <c r="AC74" i="73"/>
  <c r="AE74" i="73"/>
  <c r="AF74" i="73" s="1"/>
  <c r="AG74" i="73" s="1"/>
  <c r="U75" i="73"/>
  <c r="W75" i="73"/>
  <c r="X75" i="73" s="1"/>
  <c r="Z75" i="73"/>
  <c r="AB75" i="73"/>
  <c r="AC75" i="73" s="1"/>
  <c r="AE75" i="73"/>
  <c r="AF75" i="73" s="1"/>
  <c r="AG75" i="73" s="1"/>
  <c r="U76" i="73"/>
  <c r="W76" i="73"/>
  <c r="X76" i="73" s="1"/>
  <c r="Z76" i="73"/>
  <c r="AB76" i="73"/>
  <c r="AC76" i="73" s="1"/>
  <c r="AE76" i="73"/>
  <c r="AF76" i="73"/>
  <c r="AG76" i="73"/>
  <c r="U77" i="73"/>
  <c r="W77" i="73"/>
  <c r="X77" i="73"/>
  <c r="Z77" i="73"/>
  <c r="AB77" i="73"/>
  <c r="AC77" i="73" s="1"/>
  <c r="AE77" i="73"/>
  <c r="AF77" i="73" s="1"/>
  <c r="AG77" i="73" s="1"/>
  <c r="U78" i="73"/>
  <c r="W78" i="73"/>
  <c r="X78" i="73"/>
  <c r="Z78" i="73"/>
  <c r="AB78" i="73"/>
  <c r="AC78" i="73"/>
  <c r="AE78" i="73"/>
  <c r="AF78" i="73" s="1"/>
  <c r="AG78" i="73" s="1"/>
  <c r="U79" i="73"/>
  <c r="W79" i="73"/>
  <c r="X79" i="73" s="1"/>
  <c r="Z79" i="73"/>
  <c r="AB79" i="73"/>
  <c r="AC79" i="73" s="1"/>
  <c r="AE79" i="73"/>
  <c r="AF79" i="73" s="1"/>
  <c r="AG79" i="73" s="1"/>
  <c r="U80" i="73"/>
  <c r="W80" i="73"/>
  <c r="X80" i="73" s="1"/>
  <c r="Z80" i="73"/>
  <c r="AB80" i="73"/>
  <c r="AC80" i="73" s="1"/>
  <c r="AE80" i="73"/>
  <c r="AF80" i="73"/>
  <c r="AG80" i="73"/>
  <c r="U81" i="73"/>
  <c r="W81" i="73"/>
  <c r="X81" i="73"/>
  <c r="Z81" i="73"/>
  <c r="AB81" i="73"/>
  <c r="AC81" i="73" s="1"/>
  <c r="AE81" i="73"/>
  <c r="AF81" i="73" s="1"/>
  <c r="AG81" i="73" s="1"/>
  <c r="U82" i="73"/>
  <c r="W82" i="73"/>
  <c r="X82" i="73" s="1"/>
  <c r="Z82" i="73"/>
  <c r="AB82" i="73"/>
  <c r="AC82" i="73"/>
  <c r="AE82" i="73"/>
  <c r="AF82" i="73"/>
  <c r="AG82" i="73" s="1"/>
  <c r="U83" i="73"/>
  <c r="W83" i="73"/>
  <c r="X83" i="73" s="1"/>
  <c r="Z83" i="73"/>
  <c r="AB83" i="73"/>
  <c r="AC83" i="73"/>
  <c r="AE83" i="73"/>
  <c r="AF83" i="73" s="1"/>
  <c r="AG83" i="73"/>
  <c r="U84" i="73"/>
  <c r="W84" i="73"/>
  <c r="X84" i="73" s="1"/>
  <c r="Z84" i="73"/>
  <c r="AB84" i="73"/>
  <c r="AC84" i="73" s="1"/>
  <c r="AE84" i="73"/>
  <c r="AF84" i="73"/>
  <c r="AG84" i="73"/>
  <c r="U85" i="73"/>
  <c r="W85" i="73"/>
  <c r="X85" i="73"/>
  <c r="Z85" i="73"/>
  <c r="AB85" i="73"/>
  <c r="AC85" i="73" s="1"/>
  <c r="AE85" i="73"/>
  <c r="AF85" i="73" s="1"/>
  <c r="AG85" i="73" s="1"/>
  <c r="U86" i="73"/>
  <c r="W86" i="73"/>
  <c r="X86" i="73" s="1"/>
  <c r="Z86" i="73"/>
  <c r="AB86" i="73"/>
  <c r="AC86" i="73"/>
  <c r="AE86" i="73"/>
  <c r="AF86" i="73"/>
  <c r="AG86" i="73" s="1"/>
  <c r="U87" i="73"/>
  <c r="W87" i="73"/>
  <c r="X87" i="73" s="1"/>
  <c r="Z87" i="73"/>
  <c r="AB87" i="73"/>
  <c r="AC87" i="73"/>
  <c r="AE87" i="73"/>
  <c r="AF87" i="73" s="1"/>
  <c r="AG87" i="73"/>
  <c r="U88" i="73"/>
  <c r="W88" i="73"/>
  <c r="X88" i="73" s="1"/>
  <c r="Z88" i="73"/>
  <c r="AB88" i="73"/>
  <c r="AC88" i="73" s="1"/>
  <c r="AE88" i="73"/>
  <c r="AF88" i="73"/>
  <c r="AG88" i="73"/>
  <c r="U89" i="73"/>
  <c r="W89" i="73"/>
  <c r="X89" i="73"/>
  <c r="Z89" i="73"/>
  <c r="AB89" i="73"/>
  <c r="AC89" i="73" s="1"/>
  <c r="AE89" i="73"/>
  <c r="AF89" i="73" s="1"/>
  <c r="AG89" i="73" s="1"/>
  <c r="U90" i="73"/>
  <c r="W90" i="73"/>
  <c r="X90" i="73" s="1"/>
  <c r="Z90" i="73"/>
  <c r="AB90" i="73"/>
  <c r="AC90" i="73"/>
  <c r="AE90" i="73"/>
  <c r="AF90" i="73"/>
  <c r="AG90" i="73" s="1"/>
  <c r="U91" i="73"/>
  <c r="W91" i="73"/>
  <c r="X91" i="73" s="1"/>
  <c r="Z91" i="73"/>
  <c r="AB91" i="73"/>
  <c r="AC91" i="73"/>
  <c r="AE91" i="73"/>
  <c r="AF91" i="73" s="1"/>
  <c r="AG91" i="73"/>
  <c r="U92" i="73"/>
  <c r="W92" i="73"/>
  <c r="X92" i="73" s="1"/>
  <c r="Z92" i="73"/>
  <c r="AB92" i="73"/>
  <c r="AC92" i="73" s="1"/>
  <c r="AE92" i="73"/>
  <c r="AF92" i="73"/>
  <c r="AG92" i="73"/>
  <c r="U93" i="73"/>
  <c r="W93" i="73"/>
  <c r="X93" i="73"/>
  <c r="Z93" i="73"/>
  <c r="AB93" i="73"/>
  <c r="AC93" i="73" s="1"/>
  <c r="AE93" i="73"/>
  <c r="AF93" i="73" s="1"/>
  <c r="AG93" i="73" s="1"/>
  <c r="U94" i="73"/>
  <c r="W94" i="73"/>
  <c r="X94" i="73" s="1"/>
  <c r="Z94" i="73"/>
  <c r="AB94" i="73"/>
  <c r="AC94" i="73"/>
  <c r="AE94" i="73"/>
  <c r="AF94" i="73"/>
  <c r="AG94" i="73" s="1"/>
  <c r="U95" i="73"/>
  <c r="W95" i="73"/>
  <c r="X95" i="73" s="1"/>
  <c r="Z95" i="73"/>
  <c r="AB95" i="73"/>
  <c r="AC95" i="73"/>
  <c r="AE95" i="73"/>
  <c r="AF95" i="73" s="1"/>
  <c r="AG95" i="73"/>
  <c r="U96" i="73"/>
  <c r="W96" i="73"/>
  <c r="X96" i="73" s="1"/>
  <c r="Z96" i="73"/>
  <c r="AB96" i="73"/>
  <c r="AC96" i="73" s="1"/>
  <c r="AE96" i="73"/>
  <c r="AF96" i="73"/>
  <c r="AG96" i="73"/>
  <c r="U97" i="73"/>
  <c r="W97" i="73"/>
  <c r="X97" i="73"/>
  <c r="Z97" i="73"/>
  <c r="AB97" i="73"/>
  <c r="AC97" i="73" s="1"/>
  <c r="AE97" i="73"/>
  <c r="AF97" i="73" s="1"/>
  <c r="AG97" i="73" s="1"/>
  <c r="U98" i="73"/>
  <c r="W98" i="73"/>
  <c r="X98" i="73" s="1"/>
  <c r="Z98" i="73"/>
  <c r="AB98" i="73"/>
  <c r="AC98" i="73"/>
  <c r="AE98" i="73"/>
  <c r="AF98" i="73"/>
  <c r="AG98" i="73" s="1"/>
  <c r="U99" i="73"/>
  <c r="W99" i="73"/>
  <c r="X99" i="73" s="1"/>
  <c r="Z99" i="73"/>
  <c r="AB99" i="73"/>
  <c r="AC99" i="73"/>
  <c r="AE99" i="73"/>
  <c r="AF99" i="73" s="1"/>
  <c r="AG99" i="73"/>
  <c r="U100" i="73"/>
  <c r="W100" i="73"/>
  <c r="X100" i="73" s="1"/>
  <c r="Z100" i="73"/>
  <c r="AB100" i="73"/>
  <c r="AC100" i="73" s="1"/>
  <c r="AE100" i="73"/>
  <c r="AF100" i="73" s="1"/>
  <c r="AG100" i="73" s="1"/>
  <c r="U101" i="73"/>
  <c r="W101" i="73"/>
  <c r="X101" i="73" s="1"/>
  <c r="Z101" i="73"/>
  <c r="AB101" i="73"/>
  <c r="AC101" i="73"/>
  <c r="AE101" i="73"/>
  <c r="AF101" i="73"/>
  <c r="AG101" i="73" s="1"/>
  <c r="U102" i="73"/>
  <c r="W102" i="73"/>
  <c r="X102" i="73"/>
  <c r="Z102" i="73"/>
  <c r="AB102" i="73"/>
  <c r="AC102" i="73" s="1"/>
  <c r="AE102" i="73"/>
  <c r="AF102" i="73" s="1"/>
  <c r="AG102" i="73" s="1"/>
  <c r="U103" i="73"/>
  <c r="W103" i="73"/>
  <c r="X103" i="73" s="1"/>
  <c r="Z103" i="73"/>
  <c r="AB103" i="73"/>
  <c r="AC103" i="73"/>
  <c r="AE103" i="73"/>
  <c r="AF103" i="73"/>
  <c r="AG103" i="73" s="1"/>
  <c r="U104" i="73"/>
  <c r="W104" i="73"/>
  <c r="X104" i="73"/>
  <c r="Z104" i="73"/>
  <c r="AB104" i="73"/>
  <c r="AC104" i="73" s="1"/>
  <c r="AE104" i="73"/>
  <c r="AF104" i="73" s="1"/>
  <c r="AG104" i="73"/>
  <c r="U105" i="73"/>
  <c r="W105" i="73"/>
  <c r="X105" i="73" s="1"/>
  <c r="Z105" i="73"/>
  <c r="AB105" i="73"/>
  <c r="AC105" i="73"/>
  <c r="AE105" i="73"/>
  <c r="AF105" i="73"/>
  <c r="AG105" i="73" s="1"/>
  <c r="U106" i="73"/>
  <c r="W106" i="73"/>
  <c r="X106" i="73"/>
  <c r="Z106" i="73"/>
  <c r="AB106" i="73"/>
  <c r="AC106" i="73" s="1"/>
  <c r="AE106" i="73"/>
  <c r="AF106" i="73" s="1"/>
  <c r="AG106" i="73" s="1"/>
  <c r="U107" i="73"/>
  <c r="W107" i="73"/>
  <c r="X107" i="73" s="1"/>
  <c r="Z107" i="73"/>
  <c r="AB107" i="73"/>
  <c r="AC107" i="73"/>
  <c r="AE107" i="73"/>
  <c r="AF107" i="73"/>
  <c r="AG107" i="73" s="1"/>
  <c r="U108" i="73"/>
  <c r="W108" i="73"/>
  <c r="X108" i="73"/>
  <c r="Z108" i="73"/>
  <c r="AB108" i="73"/>
  <c r="AC108" i="73" s="1"/>
  <c r="AE108" i="73"/>
  <c r="AF108" i="73" s="1"/>
  <c r="AG108" i="73"/>
  <c r="U109" i="73"/>
  <c r="W109" i="73"/>
  <c r="X109" i="73" s="1"/>
  <c r="Z109" i="73"/>
  <c r="AB109" i="73"/>
  <c r="AC109" i="73"/>
  <c r="AE109" i="73"/>
  <c r="AF109" i="73"/>
  <c r="AG109" i="73" s="1"/>
  <c r="U110" i="73"/>
  <c r="W110" i="73"/>
  <c r="X110" i="73"/>
  <c r="Z110" i="73"/>
  <c r="AB110" i="73"/>
  <c r="AC110" i="73" s="1"/>
  <c r="AE110" i="73"/>
  <c r="AF110" i="73" s="1"/>
  <c r="AG110" i="73"/>
  <c r="U111" i="73"/>
  <c r="W111" i="73"/>
  <c r="X111" i="73" s="1"/>
  <c r="Z111" i="73"/>
  <c r="AB111" i="73"/>
  <c r="AC111" i="73"/>
  <c r="AE111" i="73"/>
  <c r="AF111" i="73"/>
  <c r="AG111" i="73" s="1"/>
  <c r="U112" i="73"/>
  <c r="W112" i="73"/>
  <c r="X112" i="73"/>
  <c r="Z112" i="73"/>
  <c r="AB112" i="73"/>
  <c r="AC112" i="73" s="1"/>
  <c r="AE112" i="73"/>
  <c r="AF112" i="73" s="1"/>
  <c r="AG112" i="73"/>
  <c r="U113" i="73"/>
  <c r="W113" i="73"/>
  <c r="X113" i="73" s="1"/>
  <c r="Z113" i="73"/>
  <c r="AB113" i="73"/>
  <c r="AC113" i="73"/>
  <c r="AE113" i="73"/>
  <c r="AF113" i="73"/>
  <c r="AG113" i="73" s="1"/>
  <c r="U114" i="73"/>
  <c r="W114" i="73"/>
  <c r="X114" i="73"/>
  <c r="Z114" i="73"/>
  <c r="AB114" i="73"/>
  <c r="AC114" i="73" s="1"/>
  <c r="AE114" i="73"/>
  <c r="AF114" i="73" s="1"/>
  <c r="AG114" i="73"/>
  <c r="U115" i="73"/>
  <c r="W115" i="73"/>
  <c r="X115" i="73" s="1"/>
  <c r="Z115" i="73"/>
  <c r="AB115" i="73"/>
  <c r="AC115" i="73"/>
  <c r="AE115" i="73"/>
  <c r="AF115" i="73"/>
  <c r="AG115" i="73" s="1"/>
  <c r="U116" i="73"/>
  <c r="W116" i="73"/>
  <c r="X116" i="73"/>
  <c r="Z116" i="73"/>
  <c r="AB116" i="73"/>
  <c r="AC116" i="73" s="1"/>
  <c r="AE116" i="73"/>
  <c r="AF116" i="73" s="1"/>
  <c r="AG116" i="73"/>
  <c r="U117" i="73"/>
  <c r="W117" i="73"/>
  <c r="X117" i="73" s="1"/>
  <c r="Z117" i="73"/>
  <c r="AB117" i="73"/>
  <c r="AC117" i="73"/>
  <c r="AE117" i="73"/>
  <c r="AF117" i="73"/>
  <c r="AG117" i="73" s="1"/>
  <c r="U118" i="73"/>
  <c r="W118" i="73"/>
  <c r="X118" i="73"/>
  <c r="Z118" i="73"/>
  <c r="AB118" i="73"/>
  <c r="AC118" i="73" s="1"/>
  <c r="AE118" i="73"/>
  <c r="AF118" i="73" s="1"/>
  <c r="AG118" i="73"/>
  <c r="U119" i="73"/>
  <c r="W119" i="73"/>
  <c r="X119" i="73" s="1"/>
  <c r="Z119" i="73"/>
  <c r="AB119" i="73"/>
  <c r="AC119" i="73"/>
  <c r="AE119" i="73"/>
  <c r="AF119" i="73"/>
  <c r="AG119" i="73" s="1"/>
  <c r="U120" i="73"/>
  <c r="W120" i="73"/>
  <c r="X120" i="73"/>
  <c r="Z120" i="73"/>
  <c r="AB120" i="73"/>
  <c r="AC120" i="73" s="1"/>
  <c r="AE120" i="73"/>
  <c r="AF120" i="73" s="1"/>
  <c r="AG120" i="73"/>
  <c r="U121" i="73"/>
  <c r="W121" i="73"/>
  <c r="X121" i="73" s="1"/>
  <c r="Z121" i="73"/>
  <c r="AB121" i="73"/>
  <c r="AC121" i="73"/>
  <c r="AE121" i="73"/>
  <c r="AF121" i="73"/>
  <c r="AG121" i="73" s="1"/>
  <c r="U122" i="73"/>
  <c r="W122" i="73"/>
  <c r="X122" i="73"/>
  <c r="Z122" i="73"/>
  <c r="AB122" i="73"/>
  <c r="AC122" i="73" s="1"/>
  <c r="AE122" i="73"/>
  <c r="AF122" i="73" s="1"/>
  <c r="AG122" i="73"/>
  <c r="U123" i="73"/>
  <c r="W123" i="73"/>
  <c r="X123" i="73" s="1"/>
  <c r="Z123" i="73"/>
  <c r="AB123" i="73"/>
  <c r="AC123" i="73"/>
  <c r="AE123" i="73"/>
  <c r="AF123" i="73"/>
  <c r="AG123" i="73" s="1"/>
  <c r="U124" i="73"/>
  <c r="W124" i="73"/>
  <c r="X124" i="73"/>
  <c r="Z124" i="73"/>
  <c r="AB124" i="73"/>
  <c r="AC124" i="73" s="1"/>
  <c r="AE124" i="73"/>
  <c r="AF124" i="73" s="1"/>
  <c r="AG124" i="73"/>
  <c r="U125" i="73"/>
  <c r="W125" i="73"/>
  <c r="X125" i="73" s="1"/>
  <c r="Z125" i="73"/>
  <c r="AB125" i="73"/>
  <c r="AC125" i="73"/>
  <c r="AE125" i="73"/>
  <c r="AF125" i="73"/>
  <c r="AG125" i="73" s="1"/>
  <c r="U126" i="73"/>
  <c r="W126" i="73"/>
  <c r="X126" i="73"/>
  <c r="Z126" i="73"/>
  <c r="AB126" i="73"/>
  <c r="AC126" i="73" s="1"/>
  <c r="AE126" i="73"/>
  <c r="AF126" i="73" s="1"/>
  <c r="AG126" i="73"/>
  <c r="U127" i="73"/>
  <c r="W127" i="73"/>
  <c r="X127" i="73" s="1"/>
  <c r="Z127" i="73"/>
  <c r="AB127" i="73"/>
  <c r="AC127" i="73"/>
  <c r="AE127" i="73"/>
  <c r="AF127" i="73"/>
  <c r="AG127" i="73" s="1"/>
  <c r="U128" i="73"/>
  <c r="W128" i="73"/>
  <c r="X128" i="73"/>
  <c r="Z128" i="73"/>
  <c r="AB128" i="73"/>
  <c r="AC128" i="73" s="1"/>
  <c r="AE128" i="73"/>
  <c r="AF128" i="73" s="1"/>
  <c r="AG128" i="73"/>
  <c r="U129" i="73"/>
  <c r="W129" i="73"/>
  <c r="X129" i="73" s="1"/>
  <c r="Z129" i="73"/>
  <c r="AB129" i="73"/>
  <c r="AC129" i="73"/>
  <c r="AE129" i="73"/>
  <c r="AF129" i="73"/>
  <c r="AG129" i="73" s="1"/>
  <c r="U130" i="73"/>
  <c r="W130" i="73"/>
  <c r="X130" i="73"/>
  <c r="Z130" i="73"/>
  <c r="AB130" i="73"/>
  <c r="AC130" i="73" s="1"/>
  <c r="AE130" i="73"/>
  <c r="AF130" i="73" s="1"/>
  <c r="AG130" i="73"/>
  <c r="U131" i="73"/>
  <c r="W131" i="73"/>
  <c r="X131" i="73" s="1"/>
  <c r="Z131" i="73"/>
  <c r="AB131" i="73"/>
  <c r="AC131" i="73"/>
  <c r="AE131" i="73"/>
  <c r="AF131" i="73"/>
  <c r="AG131" i="73" s="1"/>
  <c r="U132" i="73"/>
  <c r="W132" i="73"/>
  <c r="X132" i="73"/>
  <c r="Z132" i="73"/>
  <c r="AB132" i="73"/>
  <c r="AC132" i="73" s="1"/>
  <c r="AE132" i="73"/>
  <c r="AF132" i="73" s="1"/>
  <c r="AG132" i="73"/>
  <c r="U133" i="73"/>
  <c r="W133" i="73"/>
  <c r="X133" i="73" s="1"/>
  <c r="Z133" i="73"/>
  <c r="AB133" i="73"/>
  <c r="AC133" i="73"/>
  <c r="AE133" i="73"/>
  <c r="AF133" i="73"/>
  <c r="AG133" i="73" s="1"/>
  <c r="U134" i="73"/>
  <c r="W134" i="73"/>
  <c r="X134" i="73"/>
  <c r="Z134" i="73"/>
  <c r="AB134" i="73"/>
  <c r="AC134" i="73" s="1"/>
  <c r="AE134" i="73"/>
  <c r="AF134" i="73" s="1"/>
  <c r="AG134" i="73"/>
  <c r="U135" i="73"/>
  <c r="W135" i="73"/>
  <c r="X135" i="73" s="1"/>
  <c r="Z135" i="73"/>
  <c r="AB135" i="73"/>
  <c r="AC135" i="73"/>
  <c r="AE135" i="73"/>
  <c r="AF135" i="73"/>
  <c r="AG135" i="73" s="1"/>
  <c r="U136" i="73"/>
  <c r="W136" i="73"/>
  <c r="X136" i="73"/>
  <c r="Z136" i="73"/>
  <c r="AB136" i="73"/>
  <c r="AC136" i="73" s="1"/>
  <c r="AE136" i="73"/>
  <c r="AF136" i="73" s="1"/>
  <c r="AG136" i="73"/>
  <c r="U137" i="73"/>
  <c r="W137" i="73"/>
  <c r="X137" i="73" s="1"/>
  <c r="Z137" i="73"/>
  <c r="AB137" i="73"/>
  <c r="AC137" i="73"/>
  <c r="AE137" i="73"/>
  <c r="AF137" i="73"/>
  <c r="AG137" i="73" s="1"/>
  <c r="U138" i="73"/>
  <c r="W138" i="73"/>
  <c r="X138" i="73"/>
  <c r="Z138" i="73"/>
  <c r="AB138" i="73"/>
  <c r="AC138" i="73" s="1"/>
  <c r="AE138" i="73"/>
  <c r="AF138" i="73" s="1"/>
  <c r="AG138" i="73"/>
  <c r="U139" i="73"/>
  <c r="W139" i="73"/>
  <c r="X139" i="73" s="1"/>
  <c r="Z139" i="73"/>
  <c r="AB139" i="73"/>
  <c r="AC139" i="73"/>
  <c r="AE139" i="73"/>
  <c r="AF139" i="73"/>
  <c r="AG139" i="73" s="1"/>
  <c r="U140" i="73"/>
  <c r="W140" i="73"/>
  <c r="X140" i="73"/>
  <c r="Z140" i="73"/>
  <c r="AB140" i="73"/>
  <c r="AC140" i="73" s="1"/>
  <c r="AE140" i="73"/>
  <c r="AF140" i="73" s="1"/>
  <c r="AG140" i="73"/>
  <c r="U141" i="73"/>
  <c r="W141" i="73"/>
  <c r="X141" i="73" s="1"/>
  <c r="Z141" i="73"/>
  <c r="AB141" i="73"/>
  <c r="AC141" i="73"/>
  <c r="AE141" i="73"/>
  <c r="AF141" i="73"/>
  <c r="AG141" i="73" s="1"/>
  <c r="U142" i="73"/>
  <c r="W142" i="73"/>
  <c r="X142" i="73"/>
  <c r="Z142" i="73"/>
  <c r="AB142" i="73"/>
  <c r="AC142" i="73" s="1"/>
  <c r="AE142" i="73"/>
  <c r="AF142" i="73" s="1"/>
  <c r="AG142" i="73"/>
  <c r="U143" i="73"/>
  <c r="W143" i="73"/>
  <c r="X143" i="73" s="1"/>
  <c r="Z143" i="73"/>
  <c r="AB143" i="73"/>
  <c r="AC143" i="73"/>
  <c r="AE143" i="73"/>
  <c r="AF143" i="73"/>
  <c r="AG143" i="73" s="1"/>
  <c r="U144" i="73"/>
  <c r="W144" i="73"/>
  <c r="X144" i="73"/>
  <c r="Z144" i="73"/>
  <c r="AB144" i="73"/>
  <c r="AC144" i="73" s="1"/>
  <c r="AE144" i="73"/>
  <c r="AF144" i="73" s="1"/>
  <c r="AG144" i="73"/>
  <c r="U145" i="73"/>
  <c r="W145" i="73"/>
  <c r="X145" i="73" s="1"/>
  <c r="Z145" i="73"/>
  <c r="AB145" i="73"/>
  <c r="AC145" i="73"/>
  <c r="AE145" i="73"/>
  <c r="AF145" i="73"/>
  <c r="AG145" i="73" s="1"/>
  <c r="U146" i="73"/>
  <c r="W146" i="73"/>
  <c r="X146" i="73"/>
  <c r="Z146" i="73"/>
  <c r="AB146" i="73"/>
  <c r="AC146" i="73" s="1"/>
  <c r="AE146" i="73"/>
  <c r="AF146" i="73" s="1"/>
  <c r="AG146" i="73"/>
  <c r="U147" i="73"/>
  <c r="W147" i="73"/>
  <c r="X147" i="73" s="1"/>
  <c r="Z147" i="73"/>
  <c r="AB147" i="73"/>
  <c r="AC147" i="73"/>
  <c r="AE147" i="73"/>
  <c r="AF147" i="73"/>
  <c r="AG147" i="73" s="1"/>
  <c r="U148" i="73"/>
  <c r="W148" i="73"/>
  <c r="X148" i="73"/>
  <c r="Z148" i="73"/>
  <c r="AB148" i="73"/>
  <c r="AC148" i="73" s="1"/>
  <c r="AE148" i="73"/>
  <c r="AF148" i="73" s="1"/>
  <c r="AG148" i="73"/>
  <c r="U149" i="73"/>
  <c r="W149" i="73"/>
  <c r="X149" i="73" s="1"/>
  <c r="Z149" i="73"/>
  <c r="AB149" i="73"/>
  <c r="AC149" i="73"/>
  <c r="AE149" i="73"/>
  <c r="AF149" i="73"/>
  <c r="AG149" i="73"/>
  <c r="U150" i="73"/>
  <c r="W150" i="73"/>
  <c r="X150" i="73"/>
  <c r="Z150" i="73"/>
  <c r="AB150" i="73"/>
  <c r="AC150" i="73" s="1"/>
  <c r="AE150" i="73"/>
  <c r="AF150" i="73" s="1"/>
  <c r="AG150" i="73" s="1"/>
  <c r="U151" i="73"/>
  <c r="W151" i="73"/>
  <c r="X151" i="73" s="1"/>
  <c r="Z151" i="73"/>
  <c r="AB151" i="73"/>
  <c r="AC151" i="73"/>
  <c r="AE151" i="73"/>
  <c r="AF151" i="73"/>
  <c r="AG151" i="73" s="1"/>
  <c r="U152" i="73"/>
  <c r="W152" i="73"/>
  <c r="X152" i="73" s="1"/>
  <c r="Z152" i="73"/>
  <c r="AB152" i="73"/>
  <c r="AC152" i="73"/>
  <c r="AE152" i="73"/>
  <c r="AF152" i="73" s="1"/>
  <c r="AG152" i="73"/>
  <c r="U153" i="73"/>
  <c r="W153" i="73"/>
  <c r="X153" i="73" s="1"/>
  <c r="Z153" i="73"/>
  <c r="AB153" i="73"/>
  <c r="AC153" i="73" s="1"/>
  <c r="AE153" i="73"/>
  <c r="AF153" i="73"/>
  <c r="AG153" i="73"/>
  <c r="U154" i="73"/>
  <c r="W154" i="73"/>
  <c r="X154" i="73"/>
  <c r="Z154" i="73"/>
  <c r="AB154" i="73"/>
  <c r="AC154" i="73" s="1"/>
  <c r="AE154" i="73"/>
  <c r="AF154" i="73" s="1"/>
  <c r="AG154" i="73" s="1"/>
  <c r="U155" i="73"/>
  <c r="W155" i="73"/>
  <c r="X155" i="73" s="1"/>
  <c r="Z155" i="73"/>
  <c r="AB155" i="73"/>
  <c r="AC155" i="73"/>
  <c r="AE155" i="73"/>
  <c r="AF155" i="73"/>
  <c r="AG155" i="73" s="1"/>
  <c r="U156" i="73"/>
  <c r="W156" i="73"/>
  <c r="X156" i="73" s="1"/>
  <c r="Z156" i="73"/>
  <c r="AB156" i="73"/>
  <c r="AC156" i="73"/>
  <c r="AE156" i="73"/>
  <c r="AF156" i="73" s="1"/>
  <c r="AG156" i="73"/>
  <c r="U157" i="73"/>
  <c r="W157" i="73"/>
  <c r="X157" i="73" s="1"/>
  <c r="Z157" i="73"/>
  <c r="AB157" i="73"/>
  <c r="AC157" i="73" s="1"/>
  <c r="AE157" i="73"/>
  <c r="AF157" i="73"/>
  <c r="AG157" i="73"/>
  <c r="U158" i="73"/>
  <c r="W158" i="73"/>
  <c r="X158" i="73"/>
  <c r="Z158" i="73"/>
  <c r="AB158" i="73"/>
  <c r="AC158" i="73" s="1"/>
  <c r="AE158" i="73"/>
  <c r="AF158" i="73" s="1"/>
  <c r="AG158" i="73" s="1"/>
  <c r="U159" i="73"/>
  <c r="W159" i="73"/>
  <c r="X159" i="73" s="1"/>
  <c r="Z159" i="73"/>
  <c r="AB159" i="73"/>
  <c r="AC159" i="73"/>
  <c r="AE159" i="73"/>
  <c r="AF159" i="73"/>
  <c r="AG159" i="73" s="1"/>
  <c r="U160" i="73"/>
  <c r="W160" i="73"/>
  <c r="X160" i="73" s="1"/>
  <c r="Z160" i="73"/>
  <c r="AB160" i="73"/>
  <c r="AC160" i="73"/>
  <c r="AE160" i="73"/>
  <c r="AF160" i="73" s="1"/>
  <c r="AG160" i="73"/>
  <c r="U161" i="73"/>
  <c r="W161" i="73"/>
  <c r="X161" i="73" s="1"/>
  <c r="Z161" i="73"/>
  <c r="AB161" i="73"/>
  <c r="AC161" i="73" s="1"/>
  <c r="AE161" i="73"/>
  <c r="AF161" i="73"/>
  <c r="AG161" i="73"/>
  <c r="U162" i="73"/>
  <c r="W162" i="73"/>
  <c r="X162" i="73"/>
  <c r="Z162" i="73"/>
  <c r="AB162" i="73"/>
  <c r="AC162" i="73" s="1"/>
  <c r="AE162" i="73"/>
  <c r="AF162" i="73" s="1"/>
  <c r="AG162" i="73" s="1"/>
  <c r="U163" i="73"/>
  <c r="W163" i="73"/>
  <c r="X163" i="73" s="1"/>
  <c r="Z163" i="73"/>
  <c r="AB163" i="73"/>
  <c r="AC163" i="73"/>
  <c r="AE163" i="73"/>
  <c r="AF163" i="73"/>
  <c r="AG163" i="73" s="1"/>
  <c r="U164" i="73"/>
  <c r="W164" i="73"/>
  <c r="X164" i="73"/>
  <c r="Z164" i="73"/>
  <c r="AB164" i="73"/>
  <c r="AC164" i="73" s="1"/>
  <c r="AE164" i="73"/>
  <c r="AF164" i="73" s="1"/>
  <c r="AG164" i="73" s="1"/>
  <c r="U165" i="73"/>
  <c r="W165" i="73"/>
  <c r="X165" i="73" s="1"/>
  <c r="Z165" i="73"/>
  <c r="AB165" i="73"/>
  <c r="AC165" i="73"/>
  <c r="AE165" i="73"/>
  <c r="AF165" i="73"/>
  <c r="AG165" i="73" s="1"/>
  <c r="U166" i="73"/>
  <c r="W166" i="73"/>
  <c r="X166" i="73"/>
  <c r="Z166" i="73"/>
  <c r="AB166" i="73"/>
  <c r="AC166" i="73" s="1"/>
  <c r="AE166" i="73"/>
  <c r="AF166" i="73" s="1"/>
  <c r="AG166" i="73" s="1"/>
  <c r="U167" i="73"/>
  <c r="W167" i="73"/>
  <c r="X167" i="73" s="1"/>
  <c r="Z167" i="73"/>
  <c r="AB167" i="73"/>
  <c r="AC167" i="73"/>
  <c r="AE167" i="73"/>
  <c r="AF167" i="73"/>
  <c r="AG167" i="73" s="1"/>
  <c r="U168" i="73"/>
  <c r="W168" i="73"/>
  <c r="X168" i="73"/>
  <c r="Z168" i="73"/>
  <c r="AB168" i="73"/>
  <c r="AC168" i="73" s="1"/>
  <c r="AE168" i="73"/>
  <c r="AF168" i="73" s="1"/>
  <c r="AG168" i="73"/>
  <c r="U169" i="73"/>
  <c r="W169" i="73"/>
  <c r="X169" i="73" s="1"/>
  <c r="Z169" i="73"/>
  <c r="AB169" i="73"/>
  <c r="AC169" i="73"/>
  <c r="AE169" i="73"/>
  <c r="AF169" i="73"/>
  <c r="AG169" i="73" s="1"/>
  <c r="U170" i="73"/>
  <c r="W170" i="73"/>
  <c r="X170" i="73"/>
  <c r="Z170" i="73"/>
  <c r="AB170" i="73"/>
  <c r="AC170" i="73" s="1"/>
  <c r="AE170" i="73"/>
  <c r="AF170" i="73" s="1"/>
  <c r="AG170" i="73"/>
  <c r="U171" i="73"/>
  <c r="W171" i="73"/>
  <c r="X171" i="73" s="1"/>
  <c r="Z171" i="73"/>
  <c r="AB171" i="73"/>
  <c r="AC171" i="73"/>
  <c r="AE171" i="73"/>
  <c r="AF171" i="73"/>
  <c r="AG171" i="73" s="1"/>
  <c r="U172" i="73"/>
  <c r="W172" i="73"/>
  <c r="X172" i="73"/>
  <c r="Z172" i="73"/>
  <c r="AB172" i="73"/>
  <c r="AC172" i="73" s="1"/>
  <c r="AE172" i="73"/>
  <c r="AF172" i="73" s="1"/>
  <c r="AG172" i="73"/>
  <c r="U173" i="73"/>
  <c r="W173" i="73"/>
  <c r="X173" i="73" s="1"/>
  <c r="Z173" i="73"/>
  <c r="AB173" i="73"/>
  <c r="AC173" i="73"/>
  <c r="AE173" i="73"/>
  <c r="AF173" i="73"/>
  <c r="AG173" i="73" s="1"/>
  <c r="U174" i="73"/>
  <c r="W174" i="73"/>
  <c r="X174" i="73"/>
  <c r="Z174" i="73"/>
  <c r="AB174" i="73"/>
  <c r="AC174" i="73" s="1"/>
  <c r="AE174" i="73"/>
  <c r="AF174" i="73" s="1"/>
  <c r="AG174" i="73"/>
  <c r="U175" i="73"/>
  <c r="W175" i="73"/>
  <c r="X175" i="73" s="1"/>
  <c r="Z175" i="73"/>
  <c r="AB175" i="73"/>
  <c r="AC175" i="73"/>
  <c r="AE175" i="73"/>
  <c r="AF175" i="73"/>
  <c r="AG175" i="73" s="1"/>
  <c r="U176" i="73"/>
  <c r="W176" i="73"/>
  <c r="X176" i="73"/>
  <c r="Z176" i="73"/>
  <c r="AB176" i="73"/>
  <c r="AC176" i="73" s="1"/>
  <c r="AE176" i="73"/>
  <c r="AF176" i="73" s="1"/>
  <c r="AG176" i="73"/>
  <c r="U177" i="73"/>
  <c r="W177" i="73"/>
  <c r="X177" i="73" s="1"/>
  <c r="Z177" i="73"/>
  <c r="AB177" i="73"/>
  <c r="AC177" i="73"/>
  <c r="AE177" i="73"/>
  <c r="AF177" i="73"/>
  <c r="AG177" i="73" s="1"/>
  <c r="U178" i="73"/>
  <c r="W178" i="73"/>
  <c r="X178" i="73"/>
  <c r="Z178" i="73"/>
  <c r="AB178" i="73"/>
  <c r="AC178" i="73" s="1"/>
  <c r="AE178" i="73"/>
  <c r="AF178" i="73" s="1"/>
  <c r="AG178" i="73"/>
  <c r="U179" i="73"/>
  <c r="W179" i="73"/>
  <c r="X179" i="73" s="1"/>
  <c r="Z179" i="73"/>
  <c r="AB179" i="73"/>
  <c r="AC179" i="73"/>
  <c r="AE179" i="73"/>
  <c r="AF179" i="73"/>
  <c r="AG179" i="73" s="1"/>
  <c r="U180" i="73"/>
  <c r="W180" i="73"/>
  <c r="X180" i="73"/>
  <c r="Z180" i="73"/>
  <c r="AB180" i="73"/>
  <c r="AC180" i="73" s="1"/>
  <c r="AE180" i="73"/>
  <c r="AF180" i="73" s="1"/>
  <c r="AG180" i="73"/>
  <c r="U181" i="73"/>
  <c r="W181" i="73"/>
  <c r="X181" i="73" s="1"/>
  <c r="Z181" i="73"/>
  <c r="AB181" i="73"/>
  <c r="AC181" i="73"/>
  <c r="AE181" i="73"/>
  <c r="AF181" i="73"/>
  <c r="AG181" i="73" s="1"/>
  <c r="U182" i="73"/>
  <c r="W182" i="73"/>
  <c r="X182" i="73"/>
  <c r="Z182" i="73"/>
  <c r="AB182" i="73"/>
  <c r="AC182" i="73" s="1"/>
  <c r="AE182" i="73"/>
  <c r="AF182" i="73" s="1"/>
  <c r="AG182" i="73"/>
  <c r="U183" i="73"/>
  <c r="W183" i="73"/>
  <c r="X183" i="73" s="1"/>
  <c r="Z183" i="73"/>
  <c r="AB183" i="73"/>
  <c r="AC183" i="73"/>
  <c r="AE183" i="73"/>
  <c r="AF183" i="73"/>
  <c r="AG183" i="73" s="1"/>
  <c r="U184" i="73"/>
  <c r="W184" i="73"/>
  <c r="X184" i="73"/>
  <c r="Z184" i="73"/>
  <c r="AB184" i="73"/>
  <c r="AC184" i="73" s="1"/>
  <c r="AE184" i="73"/>
  <c r="AF184" i="73" s="1"/>
  <c r="AG184" i="73"/>
  <c r="U185" i="73"/>
  <c r="W185" i="73"/>
  <c r="X185" i="73" s="1"/>
  <c r="Z185" i="73"/>
  <c r="AB185" i="73"/>
  <c r="AC185" i="73"/>
  <c r="AE185" i="73"/>
  <c r="AF185" i="73"/>
  <c r="AG185" i="73" s="1"/>
  <c r="U186" i="73"/>
  <c r="W186" i="73"/>
  <c r="X186" i="73"/>
  <c r="Z186" i="73"/>
  <c r="AB186" i="73"/>
  <c r="AC186" i="73" s="1"/>
  <c r="AE186" i="73"/>
  <c r="AF186" i="73" s="1"/>
  <c r="AG186" i="73"/>
  <c r="U187" i="73"/>
  <c r="W187" i="73"/>
  <c r="X187" i="73" s="1"/>
  <c r="Z187" i="73"/>
  <c r="AB187" i="73"/>
  <c r="AC187" i="73"/>
  <c r="AE187" i="73"/>
  <c r="AF187" i="73"/>
  <c r="AG187" i="73" s="1"/>
  <c r="U188" i="73"/>
  <c r="W188" i="73"/>
  <c r="X188" i="73"/>
  <c r="Z188" i="73"/>
  <c r="AB188" i="73"/>
  <c r="AC188" i="73" s="1"/>
  <c r="AE188" i="73"/>
  <c r="AF188" i="73" s="1"/>
  <c r="AG188" i="73"/>
  <c r="U189" i="73"/>
  <c r="W189" i="73"/>
  <c r="X189" i="73" s="1"/>
  <c r="Z189" i="73"/>
  <c r="AB189" i="73"/>
  <c r="AC189" i="73"/>
  <c r="AE189" i="73"/>
  <c r="AF189" i="73"/>
  <c r="AG189" i="73" s="1"/>
  <c r="U190" i="73"/>
  <c r="W190" i="73"/>
  <c r="X190" i="73"/>
  <c r="Z190" i="73"/>
  <c r="AB190" i="73"/>
  <c r="AC190" i="73" s="1"/>
  <c r="AE190" i="73"/>
  <c r="AF190" i="73" s="1"/>
  <c r="AG190" i="73"/>
  <c r="U191" i="73"/>
  <c r="W191" i="73"/>
  <c r="X191" i="73" s="1"/>
  <c r="Z191" i="73"/>
  <c r="AB191" i="73"/>
  <c r="AC191" i="73"/>
  <c r="AE191" i="73"/>
  <c r="AF191" i="73"/>
  <c r="AG191" i="73" s="1"/>
  <c r="U192" i="73"/>
  <c r="W192" i="73"/>
  <c r="X192" i="73"/>
  <c r="Z192" i="73"/>
  <c r="AB192" i="73"/>
  <c r="AC192" i="73" s="1"/>
  <c r="AE192" i="73"/>
  <c r="AF192" i="73" s="1"/>
  <c r="AG192" i="73"/>
  <c r="U193" i="73"/>
  <c r="W193" i="73"/>
  <c r="X193" i="73" s="1"/>
  <c r="Z193" i="73"/>
  <c r="AB193" i="73"/>
  <c r="AC193" i="73"/>
  <c r="AE193" i="73"/>
  <c r="AF193" i="73"/>
  <c r="AG193" i="73" s="1"/>
  <c r="U194" i="73"/>
  <c r="W194" i="73"/>
  <c r="X194" i="73"/>
  <c r="Z194" i="73"/>
  <c r="AB194" i="73"/>
  <c r="AC194" i="73" s="1"/>
  <c r="AE194" i="73"/>
  <c r="AF194" i="73" s="1"/>
  <c r="AG194" i="73"/>
  <c r="U195" i="73"/>
  <c r="W195" i="73"/>
  <c r="X195" i="73" s="1"/>
  <c r="Z195" i="73"/>
  <c r="AB195" i="73"/>
  <c r="AC195" i="73"/>
  <c r="AE195" i="73"/>
  <c r="AF195" i="73"/>
  <c r="AG195" i="73" s="1"/>
  <c r="U196" i="73"/>
  <c r="W196" i="73"/>
  <c r="X196" i="73"/>
  <c r="Z196" i="73"/>
  <c r="AB196" i="73"/>
  <c r="AC196" i="73" s="1"/>
  <c r="AE196" i="73"/>
  <c r="AF196" i="73" s="1"/>
  <c r="AG196" i="73"/>
  <c r="U197" i="73"/>
  <c r="W197" i="73"/>
  <c r="X197" i="73" s="1"/>
  <c r="Z197" i="73"/>
  <c r="AB197" i="73"/>
  <c r="AC197" i="73"/>
  <c r="AE197" i="73"/>
  <c r="AF197" i="73"/>
  <c r="AG197" i="73" s="1"/>
  <c r="U198" i="73"/>
  <c r="W198" i="73"/>
  <c r="X198" i="73"/>
  <c r="Z198" i="73"/>
  <c r="AB198" i="73"/>
  <c r="AC198" i="73" s="1"/>
  <c r="AE198" i="73"/>
  <c r="AF198" i="73" s="1"/>
  <c r="AG198" i="73"/>
  <c r="U199" i="73"/>
  <c r="W199" i="73"/>
  <c r="X199" i="73" s="1"/>
  <c r="Z199" i="73"/>
  <c r="AB199" i="73"/>
  <c r="AC199" i="73"/>
  <c r="AE199" i="73"/>
  <c r="AF199" i="73"/>
  <c r="AG199" i="73" s="1"/>
  <c r="U200" i="73"/>
  <c r="W200" i="73"/>
  <c r="X200" i="73"/>
  <c r="Z200" i="73"/>
  <c r="AB200" i="73"/>
  <c r="AC200" i="73" s="1"/>
  <c r="AE200" i="73"/>
  <c r="AF200" i="73" s="1"/>
  <c r="AG200" i="73"/>
  <c r="U201" i="73"/>
  <c r="W201" i="73"/>
  <c r="X201" i="73" s="1"/>
  <c r="Z201" i="73"/>
  <c r="AB201" i="73"/>
  <c r="AC201" i="73"/>
  <c r="AE201" i="73"/>
  <c r="AF201" i="73"/>
  <c r="AG201" i="73" s="1"/>
  <c r="U202" i="73"/>
  <c r="W202" i="73"/>
  <c r="X202" i="73"/>
  <c r="Z202" i="73"/>
  <c r="AB202" i="73"/>
  <c r="AC202" i="73" s="1"/>
  <c r="AE202" i="73"/>
  <c r="AF202" i="73" s="1"/>
  <c r="AG202" i="73"/>
  <c r="U203" i="73"/>
  <c r="W203" i="73"/>
  <c r="X203" i="73" s="1"/>
  <c r="Z203" i="73"/>
  <c r="AB203" i="73"/>
  <c r="AC203" i="73"/>
  <c r="AE203" i="73"/>
  <c r="AF203" i="73"/>
  <c r="AG203" i="73" s="1"/>
  <c r="U204" i="73"/>
  <c r="W204" i="73"/>
  <c r="X204" i="73"/>
  <c r="Z204" i="73"/>
  <c r="AB204" i="73"/>
  <c r="AC204" i="73" s="1"/>
  <c r="AE204" i="73"/>
  <c r="AF204" i="73" s="1"/>
  <c r="AG204" i="73"/>
  <c r="U205" i="73"/>
  <c r="W205" i="73"/>
  <c r="X205" i="73" s="1"/>
  <c r="Z205" i="73"/>
  <c r="AB205" i="73"/>
  <c r="AC205" i="73"/>
  <c r="AE205" i="73"/>
  <c r="AF205" i="73"/>
  <c r="AG205" i="73" s="1"/>
  <c r="U206" i="73"/>
  <c r="W206" i="73"/>
  <c r="X206" i="73"/>
  <c r="Z206" i="73"/>
  <c r="AB206" i="73"/>
  <c r="AC206" i="73" s="1"/>
  <c r="AE206" i="73"/>
  <c r="AF206" i="73" s="1"/>
  <c r="AG206" i="73"/>
  <c r="U207" i="73"/>
  <c r="W207" i="73"/>
  <c r="X207" i="73" s="1"/>
  <c r="Z207" i="73"/>
  <c r="AB207" i="73"/>
  <c r="AC207" i="73"/>
  <c r="AE207" i="73"/>
  <c r="AF207" i="73"/>
  <c r="AG207" i="73" s="1"/>
  <c r="U208" i="73"/>
  <c r="W208" i="73"/>
  <c r="X208" i="73"/>
  <c r="Z208" i="73"/>
  <c r="AB208" i="73"/>
  <c r="AC208" i="73" s="1"/>
  <c r="AE208" i="73"/>
  <c r="AF208" i="73" s="1"/>
  <c r="AG208" i="73"/>
  <c r="U209" i="73"/>
  <c r="W209" i="73"/>
  <c r="X209" i="73" s="1"/>
  <c r="Z209" i="73"/>
  <c r="AB209" i="73"/>
  <c r="AC209" i="73"/>
  <c r="AE209" i="73"/>
  <c r="AF209" i="73"/>
  <c r="AG209" i="73" s="1"/>
  <c r="U210" i="73"/>
  <c r="W210" i="73"/>
  <c r="X210" i="73"/>
  <c r="Z210" i="73"/>
  <c r="AB210" i="73"/>
  <c r="AC210" i="73" s="1"/>
  <c r="AE210" i="73"/>
  <c r="AF210" i="73" s="1"/>
  <c r="AG210" i="73"/>
  <c r="U211" i="73"/>
  <c r="W211" i="73"/>
  <c r="X211" i="73" s="1"/>
  <c r="Z211" i="73"/>
  <c r="AB211" i="73"/>
  <c r="AC211" i="73"/>
  <c r="AE211" i="73"/>
  <c r="AF211" i="73"/>
  <c r="AG211" i="73" s="1"/>
  <c r="U212" i="73"/>
  <c r="W212" i="73"/>
  <c r="X212" i="73"/>
  <c r="Z212" i="73"/>
  <c r="AB212" i="73"/>
  <c r="AC212" i="73" s="1"/>
  <c r="AE212" i="73"/>
  <c r="AF212" i="73" s="1"/>
  <c r="AG212" i="73"/>
  <c r="U213" i="73"/>
  <c r="W213" i="73"/>
  <c r="X213" i="73" s="1"/>
  <c r="Z213" i="73"/>
  <c r="AB213" i="73"/>
  <c r="AC213" i="73"/>
  <c r="AE213" i="73"/>
  <c r="AF213" i="73"/>
  <c r="AG213" i="73" s="1"/>
  <c r="U214" i="73"/>
  <c r="W214" i="73"/>
  <c r="X214" i="73"/>
  <c r="Z214" i="73"/>
  <c r="AB214" i="73"/>
  <c r="AC214" i="73" s="1"/>
  <c r="AE214" i="73"/>
  <c r="AF214" i="73" s="1"/>
  <c r="AG214" i="73"/>
  <c r="U215" i="73"/>
  <c r="W215" i="73"/>
  <c r="X215" i="73" s="1"/>
  <c r="Z215" i="73"/>
  <c r="AB215" i="73"/>
  <c r="AC215" i="73"/>
  <c r="AE215" i="73"/>
  <c r="AF215" i="73"/>
  <c r="AG215" i="73" s="1"/>
  <c r="U216" i="73"/>
  <c r="W216" i="73"/>
  <c r="X216" i="73"/>
  <c r="Z216" i="73"/>
  <c r="AB216" i="73"/>
  <c r="AC216" i="73" s="1"/>
  <c r="AE216" i="73"/>
  <c r="AF216" i="73" s="1"/>
  <c r="AG216" i="73"/>
  <c r="U217" i="73"/>
  <c r="W217" i="73"/>
  <c r="X217" i="73" s="1"/>
  <c r="Z217" i="73"/>
  <c r="AB217" i="73"/>
  <c r="AC217" i="73"/>
  <c r="AE217" i="73"/>
  <c r="AF217" i="73"/>
  <c r="AG217" i="73" s="1"/>
  <c r="U218" i="73"/>
  <c r="W218" i="73"/>
  <c r="X218" i="73"/>
  <c r="Z218" i="73"/>
  <c r="AB218" i="73"/>
  <c r="AC218" i="73" s="1"/>
  <c r="AE218" i="73"/>
  <c r="AF218" i="73" s="1"/>
  <c r="AG218" i="73"/>
  <c r="U219" i="73"/>
  <c r="W219" i="73"/>
  <c r="X219" i="73" s="1"/>
  <c r="Z219" i="73"/>
  <c r="AB219" i="73"/>
  <c r="AC219" i="73"/>
  <c r="AE219" i="73"/>
  <c r="AF219" i="73"/>
  <c r="AG219" i="73" s="1"/>
  <c r="U220" i="73"/>
  <c r="W220" i="73"/>
  <c r="X220" i="73"/>
  <c r="Z220" i="73"/>
  <c r="AB220" i="73"/>
  <c r="AC220" i="73" s="1"/>
  <c r="AE220" i="73"/>
  <c r="AF220" i="73" s="1"/>
  <c r="AG220" i="73"/>
  <c r="U221" i="73"/>
  <c r="W221" i="73"/>
  <c r="X221" i="73" s="1"/>
  <c r="Z221" i="73"/>
  <c r="AB221" i="73"/>
  <c r="AC221" i="73"/>
  <c r="AE221" i="73"/>
  <c r="AF221" i="73"/>
  <c r="AG221" i="73" s="1"/>
  <c r="U222" i="73"/>
  <c r="W222" i="73"/>
  <c r="X222" i="73"/>
  <c r="Z222" i="73"/>
  <c r="AB222" i="73"/>
  <c r="AC222" i="73" s="1"/>
  <c r="AE222" i="73"/>
  <c r="AF222" i="73" s="1"/>
  <c r="AG222" i="73"/>
  <c r="U223" i="73"/>
  <c r="W223" i="73"/>
  <c r="X223" i="73" s="1"/>
  <c r="Z223" i="73"/>
  <c r="AB223" i="73"/>
  <c r="AC223" i="73"/>
  <c r="AE223" i="73"/>
  <c r="AF223" i="73"/>
  <c r="AG223" i="73" s="1"/>
  <c r="U224" i="73"/>
  <c r="W224" i="73"/>
  <c r="X224" i="73"/>
  <c r="Z224" i="73"/>
  <c r="AB224" i="73"/>
  <c r="AC224" i="73" s="1"/>
  <c r="AE224" i="73"/>
  <c r="AF224" i="73" s="1"/>
  <c r="AG224" i="73"/>
  <c r="U225" i="73"/>
  <c r="W225" i="73"/>
  <c r="X225" i="73" s="1"/>
  <c r="Z225" i="73"/>
  <c r="AB225" i="73"/>
  <c r="AC225" i="73"/>
  <c r="AE225" i="73"/>
  <c r="AF225" i="73"/>
  <c r="AG225" i="73" s="1"/>
  <c r="U226" i="73"/>
  <c r="W226" i="73"/>
  <c r="X226" i="73"/>
  <c r="Z226" i="73"/>
  <c r="AB226" i="73"/>
  <c r="AC226" i="73" s="1"/>
  <c r="AE226" i="73"/>
  <c r="AF226" i="73" s="1"/>
  <c r="AG226" i="73" s="1"/>
  <c r="U227" i="73"/>
  <c r="W227" i="73"/>
  <c r="X227" i="73" s="1"/>
  <c r="Z227" i="73"/>
  <c r="AB227" i="73"/>
  <c r="AC227" i="73"/>
  <c r="AE227" i="73"/>
  <c r="AF227" i="73"/>
  <c r="AG227" i="73" s="1"/>
  <c r="U228" i="73"/>
  <c r="W228" i="73"/>
  <c r="X228" i="73"/>
  <c r="Z228" i="73"/>
  <c r="AB228" i="73"/>
  <c r="AC228" i="73" s="1"/>
  <c r="AE228" i="73"/>
  <c r="AF228" i="73"/>
  <c r="AG228" i="73" s="1"/>
  <c r="U229" i="73"/>
  <c r="W229" i="73"/>
  <c r="X229" i="73"/>
  <c r="Z229" i="73"/>
  <c r="AB229" i="73"/>
  <c r="AC229" i="73"/>
  <c r="AE229" i="73"/>
  <c r="AF229" i="73" s="1"/>
  <c r="AG229" i="73" s="1"/>
  <c r="U230" i="73"/>
  <c r="W230" i="73"/>
  <c r="X230" i="73"/>
  <c r="Z230" i="73"/>
  <c r="AB230" i="73"/>
  <c r="AC230" i="73" s="1"/>
  <c r="AE230" i="73"/>
  <c r="AF230" i="73" s="1"/>
  <c r="AG230" i="73" s="1"/>
  <c r="U231" i="73"/>
  <c r="W231" i="73"/>
  <c r="X231" i="73" s="1"/>
  <c r="Z231" i="73"/>
  <c r="AB231" i="73"/>
  <c r="AC231" i="73"/>
  <c r="AE231" i="73"/>
  <c r="AF231" i="73"/>
  <c r="AG231" i="73" s="1"/>
  <c r="U232" i="73"/>
  <c r="W232" i="73"/>
  <c r="X232" i="73"/>
  <c r="Z232" i="73"/>
  <c r="AB232" i="73"/>
  <c r="AC232" i="73" s="1"/>
  <c r="AE232" i="73"/>
  <c r="AF232" i="73"/>
  <c r="AG232" i="73" s="1"/>
  <c r="U233" i="73"/>
  <c r="W233" i="73"/>
  <c r="X233" i="73"/>
  <c r="Z233" i="73"/>
  <c r="AB233" i="73"/>
  <c r="AC233" i="73"/>
  <c r="AE233" i="73"/>
  <c r="AF233" i="73" s="1"/>
  <c r="AG233" i="73" s="1"/>
  <c r="U234" i="73"/>
  <c r="W234" i="73"/>
  <c r="X234" i="73"/>
  <c r="Z234" i="73"/>
  <c r="AB234" i="73"/>
  <c r="AC234" i="73" s="1"/>
  <c r="AE234" i="73"/>
  <c r="AF234" i="73" s="1"/>
  <c r="AG234" i="73" s="1"/>
  <c r="U235" i="73"/>
  <c r="W235" i="73"/>
  <c r="X235" i="73" s="1"/>
  <c r="Z235" i="73"/>
  <c r="AB235" i="73"/>
  <c r="AC235" i="73"/>
  <c r="AE235" i="73"/>
  <c r="AF235" i="73"/>
  <c r="AG235" i="73" s="1"/>
  <c r="U236" i="73"/>
  <c r="W236" i="73"/>
  <c r="X236" i="73"/>
  <c r="Z236" i="73"/>
  <c r="AB236" i="73"/>
  <c r="AC236" i="73" s="1"/>
  <c r="AE236" i="73"/>
  <c r="AF236" i="73"/>
  <c r="AG236" i="73" s="1"/>
  <c r="U237" i="73"/>
  <c r="W237" i="73"/>
  <c r="X237" i="73"/>
  <c r="Z237" i="73"/>
  <c r="AB237" i="73"/>
  <c r="AC237" i="73"/>
  <c r="AE237" i="73"/>
  <c r="AF237" i="73" s="1"/>
  <c r="AG237" i="73" s="1"/>
  <c r="U238" i="73"/>
  <c r="W238" i="73"/>
  <c r="X238" i="73"/>
  <c r="Z238" i="73"/>
  <c r="AB238" i="73"/>
  <c r="AC238" i="73" s="1"/>
  <c r="AE238" i="73"/>
  <c r="AF238" i="73" s="1"/>
  <c r="AG238" i="73" s="1"/>
  <c r="U239" i="73"/>
  <c r="W239" i="73"/>
  <c r="X239" i="73" s="1"/>
  <c r="Z239" i="73"/>
  <c r="AB239" i="73"/>
  <c r="AC239" i="73"/>
  <c r="AE239" i="73"/>
  <c r="AF239" i="73"/>
  <c r="AG239" i="73" s="1"/>
  <c r="U240" i="73"/>
  <c r="W240" i="73"/>
  <c r="X240" i="73"/>
  <c r="Z240" i="73"/>
  <c r="AB240" i="73"/>
  <c r="AC240" i="73" s="1"/>
  <c r="AE240" i="73"/>
  <c r="AF240" i="73" s="1"/>
  <c r="AG240" i="73" s="1"/>
  <c r="U241" i="73"/>
  <c r="W241" i="73"/>
  <c r="X241" i="73" s="1"/>
  <c r="Z241" i="73"/>
  <c r="AB241" i="73"/>
  <c r="AC241" i="73"/>
  <c r="AE241" i="73"/>
  <c r="AF241" i="73"/>
  <c r="AG241" i="73" s="1"/>
  <c r="U242" i="73"/>
  <c r="W242" i="73"/>
  <c r="X242" i="73"/>
  <c r="Z242" i="73"/>
  <c r="AB242" i="73"/>
  <c r="AC242" i="73" s="1"/>
  <c r="AE242" i="73"/>
  <c r="AF242" i="73" s="1"/>
  <c r="AG242" i="73" s="1"/>
  <c r="U243" i="73"/>
  <c r="W243" i="73"/>
  <c r="X243" i="73" s="1"/>
  <c r="Z243" i="73"/>
  <c r="AB243" i="73"/>
  <c r="AC243" i="73"/>
  <c r="AE243" i="73"/>
  <c r="AF243" i="73"/>
  <c r="AG243" i="73" s="1"/>
  <c r="U244" i="73"/>
  <c r="W244" i="73"/>
  <c r="X244" i="73"/>
  <c r="Z244" i="73"/>
  <c r="AB244" i="73"/>
  <c r="AC244" i="73" s="1"/>
  <c r="AE244" i="73"/>
  <c r="AF244" i="73" s="1"/>
  <c r="AG244" i="73" s="1"/>
  <c r="U245" i="73"/>
  <c r="W245" i="73"/>
  <c r="X245" i="73" s="1"/>
  <c r="Z245" i="73"/>
  <c r="AB245" i="73"/>
  <c r="AC245" i="73"/>
  <c r="AE245" i="73"/>
  <c r="AF245" i="73"/>
  <c r="AG245" i="73" s="1"/>
  <c r="U246" i="73"/>
  <c r="W246" i="73"/>
  <c r="X246" i="73"/>
  <c r="Z246" i="73"/>
  <c r="AB246" i="73"/>
  <c r="AC246" i="73" s="1"/>
  <c r="AE246" i="73"/>
  <c r="AF246" i="73" s="1"/>
  <c r="AG246" i="73" s="1"/>
  <c r="U247" i="73"/>
  <c r="W247" i="73"/>
  <c r="X247" i="73" s="1"/>
  <c r="Z247" i="73"/>
  <c r="AB247" i="73"/>
  <c r="AC247" i="73"/>
  <c r="AE247" i="73"/>
  <c r="AF247" i="73"/>
  <c r="AG247" i="73" s="1"/>
  <c r="U248" i="73"/>
  <c r="W248" i="73"/>
  <c r="X248" i="73"/>
  <c r="Z248" i="73"/>
  <c r="AB248" i="73"/>
  <c r="AC248" i="73" s="1"/>
  <c r="AE248" i="73"/>
  <c r="AF248" i="73" s="1"/>
  <c r="AG248" i="73" s="1"/>
  <c r="U249" i="73"/>
  <c r="W249" i="73"/>
  <c r="X249" i="73" s="1"/>
  <c r="Z249" i="73"/>
  <c r="AB249" i="73"/>
  <c r="AC249" i="73"/>
  <c r="AE249" i="73"/>
  <c r="AF249" i="73"/>
  <c r="AG249" i="73" s="1"/>
  <c r="U250" i="73"/>
  <c r="W250" i="73"/>
  <c r="X250" i="73"/>
  <c r="Z250" i="73"/>
  <c r="AB250" i="73"/>
  <c r="AC250" i="73" s="1"/>
  <c r="AE250" i="73"/>
  <c r="AF250" i="73" s="1"/>
  <c r="AG250" i="73" s="1"/>
  <c r="U251" i="73"/>
  <c r="W251" i="73"/>
  <c r="X251" i="73" s="1"/>
  <c r="Z251" i="73"/>
  <c r="AB251" i="73"/>
  <c r="AC251" i="73"/>
  <c r="AE251" i="73"/>
  <c r="AF251" i="73"/>
  <c r="AG251" i="73" s="1"/>
  <c r="U252" i="73"/>
  <c r="W252" i="73"/>
  <c r="X252" i="73"/>
  <c r="Z252" i="73"/>
  <c r="AB252" i="73"/>
  <c r="AC252" i="73" s="1"/>
  <c r="AE252" i="73"/>
  <c r="AF252" i="73" s="1"/>
  <c r="AG252" i="73" s="1"/>
  <c r="U253" i="73"/>
  <c r="W253" i="73"/>
  <c r="X253" i="73" s="1"/>
  <c r="Z253" i="73"/>
  <c r="AB253" i="73"/>
  <c r="AC253" i="73"/>
  <c r="AE253" i="73"/>
  <c r="AF253" i="73"/>
  <c r="AG253" i="73" s="1"/>
  <c r="U254" i="73"/>
  <c r="W254" i="73"/>
  <c r="X254" i="73"/>
  <c r="Z254" i="73"/>
  <c r="AB254" i="73"/>
  <c r="AC254" i="73" s="1"/>
  <c r="AE254" i="73"/>
  <c r="AF254" i="73" s="1"/>
  <c r="AG254" i="73" s="1"/>
  <c r="U255" i="73"/>
  <c r="W255" i="73"/>
  <c r="X255" i="73" s="1"/>
  <c r="Z255" i="73"/>
  <c r="AB255" i="73"/>
  <c r="AC255" i="73"/>
  <c r="AE255" i="73"/>
  <c r="AF255" i="73"/>
  <c r="AG255" i="73" s="1"/>
  <c r="U256" i="73"/>
  <c r="W256" i="73"/>
  <c r="X256" i="73"/>
  <c r="Z256" i="73"/>
  <c r="AB256" i="73"/>
  <c r="AC256" i="73" s="1"/>
  <c r="AE256" i="73"/>
  <c r="AF256" i="73" s="1"/>
  <c r="AG256" i="73" s="1"/>
  <c r="U257" i="73"/>
  <c r="W257" i="73"/>
  <c r="X257" i="73" s="1"/>
  <c r="Z257" i="73"/>
  <c r="AB257" i="73"/>
  <c r="AC257" i="73"/>
  <c r="AE257" i="73"/>
  <c r="AF257" i="73"/>
  <c r="AG257" i="73" s="1"/>
  <c r="U258" i="73"/>
  <c r="W258" i="73"/>
  <c r="X258" i="73"/>
  <c r="Z258" i="73"/>
  <c r="AB258" i="73"/>
  <c r="AC258" i="73" s="1"/>
  <c r="AE258" i="73"/>
  <c r="AF258" i="73" s="1"/>
  <c r="AG258" i="73" s="1"/>
  <c r="U259" i="73"/>
  <c r="W259" i="73"/>
  <c r="X259" i="73" s="1"/>
  <c r="Z259" i="73"/>
  <c r="AB259" i="73"/>
  <c r="AC259" i="73"/>
  <c r="AE259" i="73"/>
  <c r="AF259" i="73"/>
  <c r="AG259" i="73" s="1"/>
  <c r="U260" i="73"/>
  <c r="W260" i="73"/>
  <c r="X260" i="73"/>
  <c r="Z260" i="73"/>
  <c r="AB260" i="73"/>
  <c r="AC260" i="73" s="1"/>
  <c r="AE260" i="73"/>
  <c r="AF260" i="73" s="1"/>
  <c r="AG260" i="73" s="1"/>
  <c r="U261" i="73"/>
  <c r="W261" i="73"/>
  <c r="X261" i="73" s="1"/>
  <c r="Z261" i="73"/>
  <c r="AB261" i="73"/>
  <c r="AC261" i="73"/>
  <c r="AE261" i="73"/>
  <c r="AF261" i="73"/>
  <c r="AG261" i="73" s="1"/>
  <c r="U262" i="73"/>
  <c r="W262" i="73"/>
  <c r="X262" i="73"/>
  <c r="Z262" i="73"/>
  <c r="AB262" i="73"/>
  <c r="AC262" i="73" s="1"/>
  <c r="AE262" i="73"/>
  <c r="AF262" i="73" s="1"/>
  <c r="AG262" i="73" s="1"/>
  <c r="U263" i="73"/>
  <c r="W263" i="73"/>
  <c r="X263" i="73" s="1"/>
  <c r="Z263" i="73"/>
  <c r="AB263" i="73"/>
  <c r="AC263" i="73"/>
  <c r="AE263" i="73"/>
  <c r="AF263" i="73"/>
  <c r="AG263" i="73" s="1"/>
  <c r="U264" i="73"/>
  <c r="W264" i="73"/>
  <c r="X264" i="73"/>
  <c r="Z264" i="73"/>
  <c r="AB264" i="73"/>
  <c r="AC264" i="73" s="1"/>
  <c r="AE264" i="73"/>
  <c r="AF264" i="73" s="1"/>
  <c r="AG264" i="73" s="1"/>
  <c r="U265" i="73"/>
  <c r="W265" i="73"/>
  <c r="X265" i="73" s="1"/>
  <c r="Z265" i="73"/>
  <c r="AB265" i="73"/>
  <c r="AC265" i="73"/>
  <c r="AE265" i="73"/>
  <c r="AF265" i="73"/>
  <c r="AG265" i="73" s="1"/>
  <c r="U266" i="73"/>
  <c r="W266" i="73"/>
  <c r="X266" i="73"/>
  <c r="Z266" i="73"/>
  <c r="AB266" i="73"/>
  <c r="AC266" i="73" s="1"/>
  <c r="AE266" i="73"/>
  <c r="AF266" i="73" s="1"/>
  <c r="AG266" i="73" s="1"/>
  <c r="U267" i="73"/>
  <c r="W267" i="73"/>
  <c r="X267" i="73" s="1"/>
  <c r="Z267" i="73"/>
  <c r="AB267" i="73"/>
  <c r="AC267" i="73"/>
  <c r="AE267" i="73"/>
  <c r="AF267" i="73"/>
  <c r="AG267" i="73" s="1"/>
  <c r="U268" i="73"/>
  <c r="W268" i="73"/>
  <c r="X268" i="73"/>
  <c r="Z268" i="73"/>
  <c r="AB268" i="73"/>
  <c r="AC268" i="73" s="1"/>
  <c r="AE268" i="73"/>
  <c r="AF268" i="73" s="1"/>
  <c r="AG268" i="73" s="1"/>
  <c r="U269" i="73"/>
  <c r="W269" i="73"/>
  <c r="X269" i="73" s="1"/>
  <c r="Z269" i="73"/>
  <c r="AB269" i="73"/>
  <c r="AC269" i="73"/>
  <c r="AE269" i="73"/>
  <c r="AF269" i="73"/>
  <c r="AG269" i="73" s="1"/>
  <c r="U270" i="73"/>
  <c r="W270" i="73"/>
  <c r="X270" i="73"/>
  <c r="Z270" i="73"/>
  <c r="AB270" i="73"/>
  <c r="AC270" i="73" s="1"/>
  <c r="AE270" i="73"/>
  <c r="AF270" i="73" s="1"/>
  <c r="AG270" i="73" s="1"/>
  <c r="U271" i="73"/>
  <c r="W271" i="73"/>
  <c r="X271" i="73" s="1"/>
  <c r="Z271" i="73"/>
  <c r="AB271" i="73"/>
  <c r="AC271" i="73"/>
  <c r="AE271" i="73"/>
  <c r="AF271" i="73"/>
  <c r="AG271" i="73" s="1"/>
  <c r="U272" i="73"/>
  <c r="W272" i="73"/>
  <c r="X272" i="73"/>
  <c r="Z272" i="73"/>
  <c r="AB272" i="73"/>
  <c r="AC272" i="73" s="1"/>
  <c r="AE272" i="73"/>
  <c r="AF272" i="73" s="1"/>
  <c r="AG272" i="73" s="1"/>
  <c r="U273" i="73"/>
  <c r="W273" i="73"/>
  <c r="X273" i="73" s="1"/>
  <c r="Z273" i="73"/>
  <c r="AB273" i="73"/>
  <c r="AC273" i="73"/>
  <c r="AE273" i="73"/>
  <c r="AF273" i="73"/>
  <c r="AG273" i="73" s="1"/>
  <c r="U274" i="73"/>
  <c r="W274" i="73"/>
  <c r="X274" i="73"/>
  <c r="Z274" i="73"/>
  <c r="AB274" i="73"/>
  <c r="AC274" i="73" s="1"/>
  <c r="AE274" i="73"/>
  <c r="AF274" i="73" s="1"/>
  <c r="AG274" i="73" s="1"/>
  <c r="U275" i="73"/>
  <c r="W275" i="73"/>
  <c r="X275" i="73" s="1"/>
  <c r="Z275" i="73"/>
  <c r="AB275" i="73"/>
  <c r="AC275" i="73"/>
  <c r="AE275" i="73"/>
  <c r="AF275" i="73"/>
  <c r="AG275" i="73" s="1"/>
  <c r="U276" i="73"/>
  <c r="W276" i="73"/>
  <c r="X276" i="73"/>
  <c r="Z276" i="73"/>
  <c r="AB276" i="73"/>
  <c r="AC276" i="73" s="1"/>
  <c r="AE276" i="73"/>
  <c r="AF276" i="73" s="1"/>
  <c r="AG276" i="73" s="1"/>
  <c r="U277" i="73"/>
  <c r="W277" i="73"/>
  <c r="X277" i="73" s="1"/>
  <c r="Z277" i="73"/>
  <c r="AB277" i="73"/>
  <c r="AC277" i="73"/>
  <c r="AE277" i="73"/>
  <c r="AF277" i="73"/>
  <c r="AG277" i="73" s="1"/>
  <c r="U278" i="73"/>
  <c r="W278" i="73"/>
  <c r="X278" i="73"/>
  <c r="Z278" i="73"/>
  <c r="AB278" i="73"/>
  <c r="AC278" i="73" s="1"/>
  <c r="AE278" i="73"/>
  <c r="AF278" i="73" s="1"/>
  <c r="AG278" i="73" s="1"/>
  <c r="U279" i="73"/>
  <c r="W279" i="73"/>
  <c r="X279" i="73" s="1"/>
  <c r="Z279" i="73"/>
  <c r="AB279" i="73"/>
  <c r="AC279" i="73"/>
  <c r="AE279" i="73"/>
  <c r="AF279" i="73"/>
  <c r="AG279" i="73" s="1"/>
  <c r="U280" i="73"/>
  <c r="W280" i="73"/>
  <c r="X280" i="73"/>
  <c r="Z280" i="73"/>
  <c r="AB280" i="73"/>
  <c r="AC280" i="73" s="1"/>
  <c r="AE280" i="73"/>
  <c r="AF280" i="73" s="1"/>
  <c r="AG280" i="73" s="1"/>
  <c r="U281" i="73"/>
  <c r="W281" i="73"/>
  <c r="X281" i="73" s="1"/>
  <c r="Z281" i="73"/>
  <c r="AB281" i="73"/>
  <c r="AC281" i="73"/>
  <c r="AE281" i="73"/>
  <c r="AF281" i="73"/>
  <c r="AG281" i="73" s="1"/>
  <c r="U282" i="73"/>
  <c r="W282" i="73"/>
  <c r="X282" i="73"/>
  <c r="Z282" i="73"/>
  <c r="AB282" i="73"/>
  <c r="AC282" i="73" s="1"/>
  <c r="AE282" i="73"/>
  <c r="AF282" i="73" s="1"/>
  <c r="AG282" i="73" s="1"/>
  <c r="U283" i="73"/>
  <c r="W283" i="73"/>
  <c r="X283" i="73" s="1"/>
  <c r="Z283" i="73"/>
  <c r="AB283" i="73"/>
  <c r="AC283" i="73"/>
  <c r="AE283" i="73"/>
  <c r="AF283" i="73"/>
  <c r="AG283" i="73" s="1"/>
  <c r="U284" i="73"/>
  <c r="W284" i="73"/>
  <c r="X284" i="73"/>
  <c r="Z284" i="73"/>
  <c r="AB284" i="73"/>
  <c r="AC284" i="73" s="1"/>
  <c r="AE284" i="73"/>
  <c r="AF284" i="73" s="1"/>
  <c r="AG284" i="73" s="1"/>
  <c r="U285" i="73"/>
  <c r="W285" i="73"/>
  <c r="X285" i="73" s="1"/>
  <c r="Z285" i="73"/>
  <c r="AB285" i="73"/>
  <c r="AC285" i="73"/>
  <c r="AE285" i="73"/>
  <c r="AF285" i="73"/>
  <c r="AG285" i="73" s="1"/>
  <c r="U286" i="73"/>
  <c r="W286" i="73"/>
  <c r="X286" i="73"/>
  <c r="Z286" i="73"/>
  <c r="AB286" i="73"/>
  <c r="AC286" i="73" s="1"/>
  <c r="AE286" i="73"/>
  <c r="AF286" i="73" s="1"/>
  <c r="AG286" i="73" s="1"/>
  <c r="U287" i="73"/>
  <c r="W287" i="73"/>
  <c r="X287" i="73" s="1"/>
  <c r="Z287" i="73"/>
  <c r="AB287" i="73"/>
  <c r="AC287" i="73"/>
  <c r="AE287" i="73"/>
  <c r="AF287" i="73"/>
  <c r="AG287" i="73" s="1"/>
  <c r="U288" i="73"/>
  <c r="W288" i="73"/>
  <c r="X288" i="73"/>
  <c r="Z288" i="73"/>
  <c r="AB288" i="73"/>
  <c r="AC288" i="73" s="1"/>
  <c r="AE288" i="73"/>
  <c r="AF288" i="73" s="1"/>
  <c r="AG288" i="73" s="1"/>
  <c r="U289" i="73"/>
  <c r="W289" i="73"/>
  <c r="X289" i="73" s="1"/>
  <c r="Z289" i="73"/>
  <c r="AB289" i="73"/>
  <c r="AC289" i="73"/>
  <c r="AE289" i="73"/>
  <c r="AF289" i="73"/>
  <c r="AG289" i="73" s="1"/>
  <c r="U290" i="73"/>
  <c r="W290" i="73"/>
  <c r="X290" i="73"/>
  <c r="Z290" i="73"/>
  <c r="AB290" i="73"/>
  <c r="AC290" i="73" s="1"/>
  <c r="AE290" i="73"/>
  <c r="AF290" i="73" s="1"/>
  <c r="AG290" i="73" s="1"/>
  <c r="U291" i="73"/>
  <c r="W291" i="73"/>
  <c r="X291" i="73" s="1"/>
  <c r="Z291" i="73"/>
  <c r="AB291" i="73"/>
  <c r="AC291" i="73"/>
  <c r="AE291" i="73"/>
  <c r="AF291" i="73"/>
  <c r="AG291" i="73" s="1"/>
  <c r="U292" i="73"/>
  <c r="W292" i="73"/>
  <c r="X292" i="73"/>
  <c r="Z292" i="73"/>
  <c r="AB292" i="73"/>
  <c r="AC292" i="73" s="1"/>
  <c r="AE292" i="73"/>
  <c r="AF292" i="73" s="1"/>
  <c r="AG292" i="73" s="1"/>
  <c r="U293" i="73"/>
  <c r="W293" i="73"/>
  <c r="X293" i="73" s="1"/>
  <c r="Z293" i="73"/>
  <c r="AB293" i="73"/>
  <c r="AC293" i="73"/>
  <c r="AE293" i="73"/>
  <c r="AF293" i="73"/>
  <c r="AG293" i="73" s="1"/>
  <c r="U294" i="73"/>
  <c r="W294" i="73"/>
  <c r="X294" i="73"/>
  <c r="Z294" i="73"/>
  <c r="AB294" i="73"/>
  <c r="AC294" i="73" s="1"/>
  <c r="AE294" i="73"/>
  <c r="AF294" i="73" s="1"/>
  <c r="AG294" i="73" s="1"/>
  <c r="U295" i="73"/>
  <c r="W295" i="73"/>
  <c r="X295" i="73" s="1"/>
  <c r="Z295" i="73"/>
  <c r="AB295" i="73"/>
  <c r="AC295" i="73"/>
  <c r="AE295" i="73"/>
  <c r="AF295" i="73"/>
  <c r="AG295" i="73" s="1"/>
  <c r="U296" i="73"/>
  <c r="W296" i="73"/>
  <c r="X296" i="73"/>
  <c r="Z296" i="73"/>
  <c r="AB296" i="73"/>
  <c r="AC296" i="73" s="1"/>
  <c r="AE296" i="73"/>
  <c r="AF296" i="73" s="1"/>
  <c r="AG296" i="73" s="1"/>
  <c r="U297" i="73"/>
  <c r="W297" i="73"/>
  <c r="X297" i="73" s="1"/>
  <c r="Z297" i="73"/>
  <c r="AB297" i="73"/>
  <c r="AC297" i="73"/>
  <c r="AE297" i="73"/>
  <c r="AF297" i="73"/>
  <c r="AG297" i="73" s="1"/>
  <c r="U298" i="73"/>
  <c r="W298" i="73"/>
  <c r="X298" i="73"/>
  <c r="Z298" i="73"/>
  <c r="AB298" i="73"/>
  <c r="AC298" i="73" s="1"/>
  <c r="AE298" i="73"/>
  <c r="AF298" i="73" s="1"/>
  <c r="AG298" i="73" s="1"/>
  <c r="U299" i="73"/>
  <c r="W299" i="73"/>
  <c r="X299" i="73" s="1"/>
  <c r="Z299" i="73"/>
  <c r="AB299" i="73"/>
  <c r="AC299" i="73"/>
  <c r="AE299" i="73"/>
  <c r="AF299" i="73"/>
  <c r="AG299" i="73" s="1"/>
  <c r="U300" i="73"/>
  <c r="W300" i="73"/>
  <c r="X300" i="73"/>
  <c r="Z300" i="73"/>
  <c r="AB300" i="73"/>
  <c r="AC300" i="73" s="1"/>
  <c r="AE300" i="73"/>
  <c r="AF300" i="73" s="1"/>
  <c r="AG300" i="73" s="1"/>
  <c r="U301" i="73"/>
  <c r="W301" i="73"/>
  <c r="X301" i="73" s="1"/>
  <c r="Z301" i="73"/>
  <c r="AB301" i="73"/>
  <c r="AC301" i="73"/>
  <c r="AE301" i="73"/>
  <c r="AF301" i="73"/>
  <c r="AG301" i="73" s="1"/>
  <c r="U302" i="73"/>
  <c r="W302" i="73"/>
  <c r="X302" i="73"/>
  <c r="Z302" i="73"/>
  <c r="AB302" i="73"/>
  <c r="AC302" i="73" s="1"/>
  <c r="AE302" i="73"/>
  <c r="AF302" i="73" s="1"/>
  <c r="AG302" i="73" s="1"/>
  <c r="U303" i="73"/>
  <c r="W303" i="73"/>
  <c r="X303" i="73" s="1"/>
  <c r="Z303" i="73"/>
  <c r="AB303" i="73"/>
  <c r="AC303" i="73"/>
  <c r="AE303" i="73"/>
  <c r="AF303" i="73"/>
  <c r="AG303" i="73" s="1"/>
  <c r="U304" i="73"/>
  <c r="W304" i="73"/>
  <c r="X304" i="73"/>
  <c r="Z304" i="73"/>
  <c r="AB304" i="73"/>
  <c r="AC304" i="73" s="1"/>
  <c r="AE304" i="73"/>
  <c r="AF304" i="73" s="1"/>
  <c r="AG304" i="73" s="1"/>
  <c r="U305" i="73"/>
  <c r="W305" i="73"/>
  <c r="X305" i="73" s="1"/>
  <c r="Z305" i="73"/>
  <c r="AB305" i="73"/>
  <c r="AC305" i="73"/>
  <c r="AE305" i="73"/>
  <c r="AF305" i="73"/>
  <c r="AG305" i="73" s="1"/>
  <c r="U306" i="73"/>
  <c r="W306" i="73"/>
  <c r="X306" i="73"/>
  <c r="Z306" i="73"/>
  <c r="AB306" i="73"/>
  <c r="AC306" i="73" s="1"/>
  <c r="AE306" i="73"/>
  <c r="AF306" i="73" s="1"/>
  <c r="AG306" i="73" s="1"/>
  <c r="U307" i="73"/>
  <c r="W307" i="73"/>
  <c r="X307" i="73" s="1"/>
  <c r="Z307" i="73"/>
  <c r="AB307" i="73"/>
  <c r="AC307" i="73"/>
  <c r="AE307" i="73"/>
  <c r="AF307" i="73"/>
  <c r="AG307" i="73" s="1"/>
  <c r="U308" i="73"/>
  <c r="W308" i="73"/>
  <c r="X308" i="73"/>
  <c r="Z308" i="73"/>
  <c r="AB308" i="73"/>
  <c r="AC308" i="73" s="1"/>
  <c r="AE308" i="73"/>
  <c r="AF308" i="73" s="1"/>
  <c r="AG308" i="73" s="1"/>
  <c r="U309" i="73"/>
  <c r="W309" i="73"/>
  <c r="X309" i="73" s="1"/>
  <c r="Z309" i="73"/>
  <c r="AB309" i="73"/>
  <c r="AC309" i="73"/>
  <c r="AE309" i="73"/>
  <c r="AF309" i="73"/>
  <c r="AG309" i="73" s="1"/>
  <c r="U310" i="73"/>
  <c r="W310" i="73"/>
  <c r="X310" i="73"/>
  <c r="Z310" i="73"/>
  <c r="AB310" i="73"/>
  <c r="AC310" i="73" s="1"/>
  <c r="AE310" i="73"/>
  <c r="AF310" i="73" s="1"/>
  <c r="AG310" i="73" s="1"/>
  <c r="U311" i="73"/>
  <c r="W311" i="73"/>
  <c r="X311" i="73" s="1"/>
  <c r="Z311" i="73"/>
  <c r="AB311" i="73"/>
  <c r="AC311" i="73"/>
  <c r="AE311" i="73"/>
  <c r="AF311" i="73"/>
  <c r="AG311" i="73" s="1"/>
  <c r="U312" i="73"/>
  <c r="W312" i="73"/>
  <c r="X312" i="73"/>
  <c r="Z312" i="73"/>
  <c r="AB312" i="73"/>
  <c r="AC312" i="73" s="1"/>
  <c r="AE312" i="73"/>
  <c r="AF312" i="73" s="1"/>
  <c r="AG312" i="73" s="1"/>
  <c r="U313" i="73"/>
  <c r="W313" i="73"/>
  <c r="X313" i="73" s="1"/>
  <c r="Z313" i="73"/>
  <c r="AB313" i="73"/>
  <c r="AC313" i="73"/>
  <c r="AE313" i="73"/>
  <c r="AF313" i="73"/>
  <c r="AG313" i="73" s="1"/>
  <c r="U314" i="73"/>
  <c r="W314" i="73"/>
  <c r="X314" i="73"/>
  <c r="Z314" i="73"/>
  <c r="AB314" i="73"/>
  <c r="AC314" i="73" s="1"/>
  <c r="AE314" i="73"/>
  <c r="AF314" i="73" s="1"/>
  <c r="AG314" i="73" s="1"/>
  <c r="U315" i="73"/>
  <c r="W315" i="73"/>
  <c r="X315" i="73" s="1"/>
  <c r="Z315" i="73"/>
  <c r="AB315" i="73"/>
  <c r="AC315" i="73"/>
  <c r="AE315" i="73"/>
  <c r="AF315" i="73"/>
  <c r="AG315" i="73" s="1"/>
  <c r="U316" i="73"/>
  <c r="W316" i="73"/>
  <c r="X316" i="73"/>
  <c r="Z316" i="73"/>
  <c r="AB316" i="73"/>
  <c r="AC316" i="73" s="1"/>
  <c r="AE316" i="73"/>
  <c r="AF316" i="73" s="1"/>
  <c r="AG316" i="73" s="1"/>
  <c r="U317" i="73"/>
  <c r="W317" i="73"/>
  <c r="X317" i="73" s="1"/>
  <c r="Z317" i="73"/>
  <c r="AB317" i="73"/>
  <c r="AC317" i="73"/>
  <c r="AE317" i="73"/>
  <c r="AF317" i="73"/>
  <c r="AG317" i="73" s="1"/>
  <c r="U318" i="73"/>
  <c r="W318" i="73"/>
  <c r="X318" i="73"/>
  <c r="Z318" i="73"/>
  <c r="AB318" i="73"/>
  <c r="AC318" i="73" s="1"/>
  <c r="AE318" i="73"/>
  <c r="AF318" i="73" s="1"/>
  <c r="AG318" i="73" s="1"/>
  <c r="U319" i="73"/>
  <c r="W319" i="73"/>
  <c r="X319" i="73" s="1"/>
  <c r="Z319" i="73"/>
  <c r="AB319" i="73"/>
  <c r="AC319" i="73"/>
  <c r="AE319" i="73"/>
  <c r="AF319" i="73"/>
  <c r="AG319" i="73" s="1"/>
  <c r="U320" i="73"/>
  <c r="W320" i="73"/>
  <c r="X320" i="73"/>
  <c r="Z320" i="73"/>
  <c r="AB320" i="73"/>
  <c r="AC320" i="73" s="1"/>
  <c r="AE320" i="73"/>
  <c r="AF320" i="73" s="1"/>
  <c r="AG320" i="73" s="1"/>
  <c r="U321" i="73"/>
  <c r="W321" i="73"/>
  <c r="X321" i="73" s="1"/>
  <c r="Z321" i="73"/>
  <c r="AB321" i="73"/>
  <c r="AC321" i="73"/>
  <c r="AE321" i="73"/>
  <c r="AF321" i="73"/>
  <c r="AG321" i="73" s="1"/>
  <c r="U322" i="73"/>
  <c r="W322" i="73"/>
  <c r="X322" i="73"/>
  <c r="Z322" i="73"/>
  <c r="AB322" i="73"/>
  <c r="AC322" i="73" s="1"/>
  <c r="AE322" i="73"/>
  <c r="AF322" i="73" s="1"/>
  <c r="AG322" i="73" s="1"/>
  <c r="U323" i="73"/>
  <c r="W323" i="73"/>
  <c r="X323" i="73" s="1"/>
  <c r="Z323" i="73"/>
  <c r="AB323" i="73"/>
  <c r="AC323" i="73"/>
  <c r="AE323" i="73"/>
  <c r="AF323" i="73"/>
  <c r="AG323" i="73" s="1"/>
  <c r="U324" i="73"/>
  <c r="W324" i="73"/>
  <c r="X324" i="73"/>
  <c r="Z324" i="73"/>
  <c r="AB324" i="73"/>
  <c r="AC324" i="73" s="1"/>
  <c r="AE324" i="73"/>
  <c r="AF324" i="73" s="1"/>
  <c r="AG324" i="73" s="1"/>
  <c r="U325" i="73"/>
  <c r="W325" i="73"/>
  <c r="X325" i="73" s="1"/>
  <c r="Z325" i="73"/>
  <c r="AB325" i="73"/>
  <c r="AC325" i="73"/>
  <c r="AE325" i="73"/>
  <c r="AF325" i="73"/>
  <c r="AG325" i="73" s="1"/>
  <c r="U326" i="73"/>
  <c r="W326" i="73"/>
  <c r="X326" i="73"/>
  <c r="Z326" i="73"/>
  <c r="AB326" i="73"/>
  <c r="AC326" i="73" s="1"/>
  <c r="AE326" i="73"/>
  <c r="AF326" i="73" s="1"/>
  <c r="AG326" i="73" s="1"/>
  <c r="U327" i="73"/>
  <c r="W327" i="73"/>
  <c r="X327" i="73" s="1"/>
  <c r="Z327" i="73"/>
  <c r="AB327" i="73"/>
  <c r="AC327" i="73"/>
  <c r="AE327" i="73"/>
  <c r="AF327" i="73"/>
  <c r="AG327" i="73" s="1"/>
  <c r="U328" i="73"/>
  <c r="W328" i="73"/>
  <c r="X328" i="73"/>
  <c r="Z328" i="73"/>
  <c r="AB328" i="73"/>
  <c r="AC328" i="73" s="1"/>
  <c r="AE328" i="73"/>
  <c r="AF328" i="73" s="1"/>
  <c r="AG328" i="73" s="1"/>
  <c r="U329" i="73"/>
  <c r="W329" i="73"/>
  <c r="X329" i="73" s="1"/>
  <c r="Z329" i="73"/>
  <c r="AB329" i="73"/>
  <c r="AC329" i="73"/>
  <c r="AE329" i="73"/>
  <c r="AF329" i="73"/>
  <c r="AG329" i="73" s="1"/>
  <c r="U330" i="73"/>
  <c r="W330" i="73"/>
  <c r="X330" i="73"/>
  <c r="Z330" i="73"/>
  <c r="AB330" i="73"/>
  <c r="AC330" i="73" s="1"/>
  <c r="AE330" i="73"/>
  <c r="AF330" i="73" s="1"/>
  <c r="AG330" i="73" s="1"/>
  <c r="U331" i="73"/>
  <c r="W331" i="73"/>
  <c r="X331" i="73" s="1"/>
  <c r="Z331" i="73"/>
  <c r="AB331" i="73"/>
  <c r="AC331" i="73"/>
  <c r="AE331" i="73"/>
  <c r="AF331" i="73"/>
  <c r="AG331" i="73" s="1"/>
  <c r="U332" i="73"/>
  <c r="W332" i="73"/>
  <c r="X332" i="73"/>
  <c r="Z332" i="73"/>
  <c r="AB332" i="73"/>
  <c r="AC332" i="73" s="1"/>
  <c r="AE332" i="73"/>
  <c r="AF332" i="73" s="1"/>
  <c r="AG332" i="73" s="1"/>
  <c r="U333" i="73"/>
  <c r="W333" i="73"/>
  <c r="X333" i="73" s="1"/>
  <c r="Z333" i="73"/>
  <c r="AB333" i="73"/>
  <c r="AC333" i="73"/>
  <c r="AE333" i="73"/>
  <c r="AF333" i="73"/>
  <c r="AG333" i="73" s="1"/>
  <c r="U334" i="73"/>
  <c r="W334" i="73"/>
  <c r="X334" i="73"/>
  <c r="Z334" i="73"/>
  <c r="AB334" i="73"/>
  <c r="AC334" i="73" s="1"/>
  <c r="AE334" i="73"/>
  <c r="AF334" i="73" s="1"/>
  <c r="AG334" i="73" s="1"/>
  <c r="U335" i="73"/>
  <c r="W335" i="73"/>
  <c r="X335" i="73" s="1"/>
  <c r="Z335" i="73"/>
  <c r="AB335" i="73"/>
  <c r="AC335" i="73"/>
  <c r="AE335" i="73"/>
  <c r="AF335" i="73"/>
  <c r="AG335" i="73" s="1"/>
  <c r="U336" i="73"/>
  <c r="W336" i="73"/>
  <c r="X336" i="73"/>
  <c r="Z336" i="73"/>
  <c r="AB336" i="73"/>
  <c r="AC336" i="73" s="1"/>
  <c r="AE336" i="73"/>
  <c r="AF336" i="73" s="1"/>
  <c r="AG336" i="73" s="1"/>
  <c r="U337" i="73"/>
  <c r="W337" i="73"/>
  <c r="X337" i="73" s="1"/>
  <c r="Z337" i="73"/>
  <c r="AB337" i="73"/>
  <c r="AC337" i="73"/>
  <c r="AE337" i="73"/>
  <c r="AF337" i="73"/>
  <c r="AG337" i="73" s="1"/>
  <c r="U338" i="73"/>
  <c r="W338" i="73"/>
  <c r="X338" i="73"/>
  <c r="Z338" i="73"/>
  <c r="AB338" i="73"/>
  <c r="AC338" i="73" s="1"/>
  <c r="AE338" i="73"/>
  <c r="AF338" i="73" s="1"/>
  <c r="AG338" i="73" s="1"/>
  <c r="U339" i="73"/>
  <c r="W339" i="73"/>
  <c r="X339" i="73" s="1"/>
  <c r="Z339" i="73"/>
  <c r="AB339" i="73"/>
  <c r="AC339" i="73"/>
  <c r="AE339" i="73"/>
  <c r="AF339" i="73"/>
  <c r="AG339" i="73" s="1"/>
  <c r="U340" i="73"/>
  <c r="W340" i="73"/>
  <c r="X340" i="73"/>
  <c r="Z340" i="73"/>
  <c r="AB340" i="73"/>
  <c r="AC340" i="73" s="1"/>
  <c r="AE340" i="73"/>
  <c r="AF340" i="73" s="1"/>
  <c r="AG340" i="73" s="1"/>
  <c r="U341" i="73"/>
  <c r="W341" i="73"/>
  <c r="X341" i="73" s="1"/>
  <c r="Z341" i="73"/>
  <c r="AB341" i="73"/>
  <c r="AC341" i="73"/>
  <c r="AE341" i="73"/>
  <c r="AF341" i="73"/>
  <c r="AG341" i="73" s="1"/>
  <c r="U342" i="73"/>
  <c r="W342" i="73"/>
  <c r="X342" i="73"/>
  <c r="Z342" i="73"/>
  <c r="AB342" i="73"/>
  <c r="AC342" i="73" s="1"/>
  <c r="AE342" i="73"/>
  <c r="AF342" i="73" s="1"/>
  <c r="AG342" i="73" s="1"/>
  <c r="U343" i="73"/>
  <c r="W343" i="73"/>
  <c r="X343" i="73" s="1"/>
  <c r="Z343" i="73"/>
  <c r="AB343" i="73"/>
  <c r="AC343" i="73"/>
  <c r="AE343" i="73"/>
  <c r="AF343" i="73"/>
  <c r="AG343" i="73" s="1"/>
  <c r="Q16" i="73"/>
  <c r="Q17" i="73"/>
  <c r="Q18" i="73"/>
  <c r="Q19" i="73"/>
  <c r="Q20" i="73"/>
  <c r="Q21" i="73"/>
  <c r="Q22" i="73"/>
  <c r="Q23" i="73"/>
  <c r="Q24" i="73"/>
  <c r="Q25" i="73"/>
  <c r="Q26" i="73"/>
  <c r="Q27" i="73"/>
  <c r="Q28" i="73"/>
  <c r="Q29" i="73"/>
  <c r="Q30" i="73"/>
  <c r="Q31" i="73"/>
  <c r="Q32" i="73"/>
  <c r="Q33" i="73"/>
  <c r="Q34" i="73"/>
  <c r="Q35" i="73"/>
  <c r="Q36" i="73"/>
  <c r="Q37" i="73"/>
  <c r="Q38" i="73"/>
  <c r="Q39" i="73"/>
  <c r="Q40" i="73"/>
  <c r="Q41" i="73"/>
  <c r="Q42" i="73"/>
  <c r="Q43" i="73"/>
  <c r="Q44" i="73"/>
  <c r="Q45" i="73"/>
  <c r="Q46" i="73"/>
  <c r="Q47" i="73"/>
  <c r="Q48" i="73"/>
  <c r="Q49" i="73"/>
  <c r="Q50" i="73"/>
  <c r="Q51" i="73"/>
  <c r="Q52" i="73"/>
  <c r="Q53" i="73"/>
  <c r="Q54" i="73"/>
  <c r="Q55" i="73"/>
  <c r="Q56" i="73"/>
  <c r="Q57" i="73"/>
  <c r="Q58" i="73"/>
  <c r="Q59" i="73"/>
  <c r="Q60" i="73"/>
  <c r="Q61" i="73"/>
  <c r="Q62" i="73"/>
  <c r="Q63" i="73"/>
  <c r="Q64" i="73"/>
  <c r="Q65" i="73"/>
  <c r="Q66" i="73"/>
  <c r="Q67" i="73"/>
  <c r="Q68" i="73"/>
  <c r="Q69" i="73"/>
  <c r="Q70" i="73"/>
  <c r="Q71" i="73"/>
  <c r="Q72" i="73"/>
  <c r="Q73" i="73"/>
  <c r="Q74" i="73"/>
  <c r="Q75" i="73"/>
  <c r="Q76" i="73"/>
  <c r="Q77" i="73"/>
  <c r="Q78" i="73"/>
  <c r="Q79" i="73"/>
  <c r="Q80" i="73"/>
  <c r="Q81" i="73"/>
  <c r="Q82" i="73"/>
  <c r="Q83" i="73"/>
  <c r="Q84" i="73"/>
  <c r="Q85" i="73"/>
  <c r="Q86" i="73"/>
  <c r="Q87" i="73"/>
  <c r="Q88" i="73"/>
  <c r="Q89" i="73"/>
  <c r="Q90" i="73"/>
  <c r="Q91" i="73"/>
  <c r="Q92" i="73"/>
  <c r="Q93" i="73"/>
  <c r="Q94" i="73"/>
  <c r="Q95" i="73"/>
  <c r="Q96" i="73"/>
  <c r="Q97" i="73"/>
  <c r="Q98" i="73"/>
  <c r="Q99" i="73"/>
  <c r="Q100" i="73"/>
  <c r="Q101" i="73"/>
  <c r="Q102" i="73"/>
  <c r="Q103" i="73"/>
  <c r="Q104" i="73"/>
  <c r="Q105" i="73"/>
  <c r="Q106" i="73"/>
  <c r="Q107" i="73"/>
  <c r="Q108" i="73"/>
  <c r="Q109" i="73"/>
  <c r="Q110" i="73"/>
  <c r="Q111" i="73"/>
  <c r="Q112" i="73"/>
  <c r="Q113" i="73"/>
  <c r="Q114" i="73"/>
  <c r="Q115" i="73"/>
  <c r="Q116" i="73"/>
  <c r="Q117" i="73"/>
  <c r="Q118" i="73"/>
  <c r="Q119" i="73"/>
  <c r="Q120" i="73"/>
  <c r="Q121" i="73"/>
  <c r="Q122" i="73"/>
  <c r="Q123" i="73"/>
  <c r="Q124" i="73"/>
  <c r="Q125" i="73"/>
  <c r="Q126" i="73"/>
  <c r="Q127" i="73"/>
  <c r="Q128" i="73"/>
  <c r="Q129" i="73"/>
  <c r="Q130" i="73"/>
  <c r="Q131" i="73"/>
  <c r="Q132" i="73"/>
  <c r="Q133" i="73"/>
  <c r="Q134" i="73"/>
  <c r="Q135" i="73"/>
  <c r="Q136" i="73"/>
  <c r="Q137" i="73"/>
  <c r="Q138" i="73"/>
  <c r="Q139" i="73"/>
  <c r="Q140" i="73"/>
  <c r="Q141" i="73"/>
  <c r="Q142" i="73"/>
  <c r="Q143" i="73"/>
  <c r="Q144" i="73"/>
  <c r="Q145" i="73"/>
  <c r="Q146" i="73"/>
  <c r="Q147" i="73"/>
  <c r="Q148" i="73"/>
  <c r="Q149" i="73"/>
  <c r="Q150" i="73"/>
  <c r="Q151" i="73"/>
  <c r="Q152" i="73"/>
  <c r="Q153" i="73"/>
  <c r="Q154" i="73"/>
  <c r="Q155" i="73"/>
  <c r="Q156" i="73"/>
  <c r="Q157" i="73"/>
  <c r="Q158" i="73"/>
  <c r="Q159" i="73"/>
  <c r="Q160" i="73"/>
  <c r="Q161" i="73"/>
  <c r="Q162" i="73"/>
  <c r="Q163" i="73"/>
  <c r="Q164" i="73"/>
  <c r="Q165" i="73"/>
  <c r="Q166" i="73"/>
  <c r="Q167" i="73"/>
  <c r="Q168" i="73"/>
  <c r="Q169" i="73"/>
  <c r="Q170" i="73"/>
  <c r="Q171" i="73"/>
  <c r="Q172" i="73"/>
  <c r="Q173" i="73"/>
  <c r="Q174" i="73"/>
  <c r="Q175" i="73"/>
  <c r="Q176" i="73"/>
  <c r="Q177" i="73"/>
  <c r="Q178" i="73"/>
  <c r="Q179" i="73"/>
  <c r="Q180" i="73"/>
  <c r="Q181" i="73"/>
  <c r="Q182" i="73"/>
  <c r="Q183" i="73"/>
  <c r="Q184" i="73"/>
  <c r="Q185" i="73"/>
  <c r="Q186" i="73"/>
  <c r="Q187" i="73"/>
  <c r="Q188" i="73"/>
  <c r="Q189" i="73"/>
  <c r="Q190" i="73"/>
  <c r="Q191" i="73"/>
  <c r="Q192" i="73"/>
  <c r="Q193" i="73"/>
  <c r="Q194" i="73"/>
  <c r="Q195" i="73"/>
  <c r="Q196" i="73"/>
  <c r="Q197" i="73"/>
  <c r="Q198" i="73"/>
  <c r="Q199" i="73"/>
  <c r="Q200" i="73"/>
  <c r="Q201" i="73"/>
  <c r="Q202" i="73"/>
  <c r="Q203" i="73"/>
  <c r="Q204" i="73"/>
  <c r="Q205" i="73"/>
  <c r="R205" i="73"/>
  <c r="Q206" i="73"/>
  <c r="Q207" i="73"/>
  <c r="Q208" i="73"/>
  <c r="R208" i="73" s="1"/>
  <c r="Q209" i="73"/>
  <c r="Q210" i="73"/>
  <c r="Q211" i="73"/>
  <c r="Q212" i="73"/>
  <c r="Q213" i="73"/>
  <c r="Q214" i="73"/>
  <c r="Q215" i="73"/>
  <c r="Q216" i="73"/>
  <c r="Q217" i="73"/>
  <c r="Q218" i="73"/>
  <c r="Q219" i="73"/>
  <c r="Q220" i="73"/>
  <c r="Q221" i="73"/>
  <c r="R221" i="73"/>
  <c r="Q222" i="73"/>
  <c r="Q223" i="73"/>
  <c r="Q224" i="73"/>
  <c r="R224" i="73" s="1"/>
  <c r="Q225" i="73"/>
  <c r="Q226" i="73"/>
  <c r="Q227" i="73"/>
  <c r="Q228" i="73"/>
  <c r="Q229" i="73"/>
  <c r="Q230" i="73"/>
  <c r="Q231" i="73"/>
  <c r="Q232" i="73"/>
  <c r="Q233" i="73"/>
  <c r="Q234" i="73"/>
  <c r="Q235" i="73"/>
  <c r="Q236" i="73"/>
  <c r="Q237" i="73"/>
  <c r="R237" i="73"/>
  <c r="Q238" i="73"/>
  <c r="Q239" i="73"/>
  <c r="Q240" i="73"/>
  <c r="R240" i="73" s="1"/>
  <c r="Q241" i="73"/>
  <c r="Q242" i="73"/>
  <c r="Q243" i="73"/>
  <c r="Q244" i="73"/>
  <c r="Q245" i="73"/>
  <c r="Q246" i="73"/>
  <c r="Q247" i="73"/>
  <c r="Q248" i="73"/>
  <c r="Q249" i="73"/>
  <c r="Q250" i="73"/>
  <c r="Q251" i="73"/>
  <c r="Q252" i="73"/>
  <c r="Q253" i="73"/>
  <c r="Q254" i="73"/>
  <c r="Q255" i="73"/>
  <c r="Q256" i="73"/>
  <c r="Q257" i="73"/>
  <c r="Q258" i="73"/>
  <c r="Q259" i="73"/>
  <c r="Q260" i="73"/>
  <c r="Q261" i="73"/>
  <c r="Q262" i="73"/>
  <c r="Q263" i="73"/>
  <c r="Q264" i="73"/>
  <c r="Q265" i="73"/>
  <c r="Q266" i="73"/>
  <c r="Q267" i="73"/>
  <c r="Q268" i="73"/>
  <c r="Q269" i="73"/>
  <c r="Q270" i="73"/>
  <c r="Q271" i="73"/>
  <c r="Q272" i="73"/>
  <c r="Q273" i="73"/>
  <c r="Q274" i="73"/>
  <c r="Q275" i="73"/>
  <c r="Q276" i="73"/>
  <c r="Q277" i="73"/>
  <c r="Q278" i="73"/>
  <c r="Q279" i="73"/>
  <c r="Q280" i="73"/>
  <c r="Q281" i="73"/>
  <c r="Q282" i="73"/>
  <c r="Q283" i="73"/>
  <c r="Q284" i="73"/>
  <c r="Q285" i="73"/>
  <c r="Q286" i="73"/>
  <c r="Q287" i="73"/>
  <c r="Q288" i="73"/>
  <c r="Q289" i="73"/>
  <c r="Q290" i="73"/>
  <c r="Q291" i="73"/>
  <c r="Q292" i="73"/>
  <c r="Q293" i="73"/>
  <c r="Q294" i="73"/>
  <c r="Q295" i="73"/>
  <c r="Q296" i="73"/>
  <c r="Q297" i="73"/>
  <c r="Q298" i="73"/>
  <c r="Q299" i="73"/>
  <c r="Q300" i="73"/>
  <c r="Q301" i="73"/>
  <c r="Q302" i="73"/>
  <c r="Q303" i="73"/>
  <c r="Q304" i="73"/>
  <c r="Q305" i="73"/>
  <c r="Q306" i="73"/>
  <c r="Q307" i="73"/>
  <c r="Q308" i="73"/>
  <c r="Q309" i="73"/>
  <c r="Q310" i="73"/>
  <c r="Q311" i="73"/>
  <c r="Q312" i="73"/>
  <c r="Q313" i="73"/>
  <c r="Q314" i="73"/>
  <c r="Q315" i="73"/>
  <c r="Q316" i="73"/>
  <c r="Q317" i="73"/>
  <c r="Q318" i="73"/>
  <c r="Q319" i="73"/>
  <c r="Q320" i="73"/>
  <c r="Q321" i="73"/>
  <c r="Q322" i="73"/>
  <c r="Q323" i="73"/>
  <c r="Q324" i="73"/>
  <c r="Q325" i="73"/>
  <c r="Q326" i="73"/>
  <c r="Q327" i="73"/>
  <c r="Q328" i="73"/>
  <c r="Q329" i="73"/>
  <c r="Q330" i="73"/>
  <c r="Q331" i="73"/>
  <c r="Q332" i="73"/>
  <c r="Q333" i="73"/>
  <c r="Q334" i="73"/>
  <c r="Q335" i="73"/>
  <c r="Q336" i="73"/>
  <c r="Q337" i="73"/>
  <c r="Q338" i="73"/>
  <c r="Q339" i="73"/>
  <c r="Q340" i="73"/>
  <c r="Q341" i="73"/>
  <c r="Q342" i="73"/>
  <c r="Q343" i="73"/>
  <c r="N16" i="73"/>
  <c r="R16" i="73" s="1"/>
  <c r="N17" i="73"/>
  <c r="R17" i="73" s="1"/>
  <c r="N18" i="73"/>
  <c r="R18" i="73" s="1"/>
  <c r="N19" i="73"/>
  <c r="R19" i="73" s="1"/>
  <c r="N20" i="73"/>
  <c r="R20" i="73" s="1"/>
  <c r="N21" i="73"/>
  <c r="R21" i="73" s="1"/>
  <c r="N22" i="73"/>
  <c r="R22" i="73" s="1"/>
  <c r="N23" i="73"/>
  <c r="R23" i="73" s="1"/>
  <c r="N24" i="73"/>
  <c r="R24" i="73" s="1"/>
  <c r="N25" i="73"/>
  <c r="R25" i="73" s="1"/>
  <c r="N26" i="73"/>
  <c r="R26" i="73" s="1"/>
  <c r="N27" i="73"/>
  <c r="R27" i="73" s="1"/>
  <c r="N28" i="73"/>
  <c r="R28" i="73" s="1"/>
  <c r="N29" i="73"/>
  <c r="R29" i="73" s="1"/>
  <c r="N30" i="73"/>
  <c r="N31" i="73"/>
  <c r="N32" i="73"/>
  <c r="R32" i="73" s="1"/>
  <c r="N33" i="73"/>
  <c r="R33" i="73" s="1"/>
  <c r="N34" i="73"/>
  <c r="R34" i="73" s="1"/>
  <c r="N35" i="73"/>
  <c r="R35" i="73" s="1"/>
  <c r="N36" i="73"/>
  <c r="R36" i="73" s="1"/>
  <c r="N37" i="73"/>
  <c r="R37" i="73" s="1"/>
  <c r="N38" i="73"/>
  <c r="R38" i="73" s="1"/>
  <c r="N39" i="73"/>
  <c r="R39" i="73" s="1"/>
  <c r="N40" i="73"/>
  <c r="R40" i="73" s="1"/>
  <c r="N41" i="73"/>
  <c r="R41" i="73" s="1"/>
  <c r="N42" i="73"/>
  <c r="R42" i="73" s="1"/>
  <c r="N43" i="73"/>
  <c r="R43" i="73" s="1"/>
  <c r="N44" i="73"/>
  <c r="R44" i="73" s="1"/>
  <c r="N45" i="73"/>
  <c r="R45" i="73" s="1"/>
  <c r="N46" i="73"/>
  <c r="R46" i="73" s="1"/>
  <c r="N47" i="73"/>
  <c r="R47" i="73" s="1"/>
  <c r="N48" i="73"/>
  <c r="R48" i="73" s="1"/>
  <c r="N49" i="73"/>
  <c r="R49" i="73" s="1"/>
  <c r="N50" i="73"/>
  <c r="R50" i="73" s="1"/>
  <c r="N51" i="73"/>
  <c r="R51" i="73" s="1"/>
  <c r="N52" i="73"/>
  <c r="R52" i="73" s="1"/>
  <c r="N53" i="73"/>
  <c r="R53" i="73" s="1"/>
  <c r="N54" i="73"/>
  <c r="R54" i="73" s="1"/>
  <c r="N55" i="73"/>
  <c r="R55" i="73" s="1"/>
  <c r="N56" i="73"/>
  <c r="R56" i="73" s="1"/>
  <c r="N57" i="73"/>
  <c r="R57" i="73" s="1"/>
  <c r="N58" i="73"/>
  <c r="R58" i="73" s="1"/>
  <c r="N59" i="73"/>
  <c r="R59" i="73" s="1"/>
  <c r="N60" i="73"/>
  <c r="R60" i="73" s="1"/>
  <c r="N61" i="73"/>
  <c r="R61" i="73" s="1"/>
  <c r="N62" i="73"/>
  <c r="R62" i="73" s="1"/>
  <c r="N63" i="73"/>
  <c r="R63" i="73" s="1"/>
  <c r="N64" i="73"/>
  <c r="R64" i="73" s="1"/>
  <c r="N65" i="73"/>
  <c r="R65" i="73" s="1"/>
  <c r="N66" i="73"/>
  <c r="R66" i="73" s="1"/>
  <c r="N67" i="73"/>
  <c r="R67" i="73" s="1"/>
  <c r="N68" i="73"/>
  <c r="R68" i="73" s="1"/>
  <c r="N69" i="73"/>
  <c r="R69" i="73" s="1"/>
  <c r="N70" i="73"/>
  <c r="R70" i="73" s="1"/>
  <c r="N71" i="73"/>
  <c r="R71" i="73" s="1"/>
  <c r="N72" i="73"/>
  <c r="N73" i="73"/>
  <c r="R73" i="73" s="1"/>
  <c r="N74" i="73"/>
  <c r="N75" i="73"/>
  <c r="R75" i="73" s="1"/>
  <c r="N76" i="73"/>
  <c r="N77" i="73"/>
  <c r="R77" i="73" s="1"/>
  <c r="N78" i="73"/>
  <c r="N79" i="73"/>
  <c r="R79" i="73" s="1"/>
  <c r="N80" i="73"/>
  <c r="N81" i="73"/>
  <c r="R81" i="73" s="1"/>
  <c r="N82" i="73"/>
  <c r="N83" i="73"/>
  <c r="R83" i="73" s="1"/>
  <c r="N84" i="73"/>
  <c r="N85" i="73"/>
  <c r="R85" i="73" s="1"/>
  <c r="N86" i="73"/>
  <c r="N87" i="73"/>
  <c r="R87" i="73" s="1"/>
  <c r="N88" i="73"/>
  <c r="N89" i="73"/>
  <c r="R89" i="73" s="1"/>
  <c r="N90" i="73"/>
  <c r="N91" i="73"/>
  <c r="R91" i="73" s="1"/>
  <c r="N92" i="73"/>
  <c r="N93" i="73"/>
  <c r="R93" i="73" s="1"/>
  <c r="N94" i="73"/>
  <c r="N95" i="73"/>
  <c r="R95" i="73" s="1"/>
  <c r="N96" i="73"/>
  <c r="N97" i="73"/>
  <c r="R97" i="73" s="1"/>
  <c r="N98" i="73"/>
  <c r="N99" i="73"/>
  <c r="R99" i="73" s="1"/>
  <c r="N100" i="73"/>
  <c r="N101" i="73"/>
  <c r="R101" i="73" s="1"/>
  <c r="N102" i="73"/>
  <c r="N103" i="73"/>
  <c r="R103" i="73" s="1"/>
  <c r="N104" i="73"/>
  <c r="N105" i="73"/>
  <c r="R105" i="73" s="1"/>
  <c r="N106" i="73"/>
  <c r="N107" i="73"/>
  <c r="R107" i="73" s="1"/>
  <c r="N108" i="73"/>
  <c r="N109" i="73"/>
  <c r="R109" i="73" s="1"/>
  <c r="N110" i="73"/>
  <c r="N111" i="73"/>
  <c r="R111" i="73" s="1"/>
  <c r="N112" i="73"/>
  <c r="N113" i="73"/>
  <c r="R113" i="73" s="1"/>
  <c r="N114" i="73"/>
  <c r="N115" i="73"/>
  <c r="R115" i="73" s="1"/>
  <c r="N116" i="73"/>
  <c r="N117" i="73"/>
  <c r="R117" i="73" s="1"/>
  <c r="N118" i="73"/>
  <c r="N119" i="73"/>
  <c r="R119" i="73" s="1"/>
  <c r="N120" i="73"/>
  <c r="N121" i="73"/>
  <c r="R121" i="73" s="1"/>
  <c r="N122" i="73"/>
  <c r="N123" i="73"/>
  <c r="R123" i="73" s="1"/>
  <c r="N124" i="73"/>
  <c r="N125" i="73"/>
  <c r="R125" i="73" s="1"/>
  <c r="N126" i="73"/>
  <c r="N127" i="73"/>
  <c r="R127" i="73" s="1"/>
  <c r="N128" i="73"/>
  <c r="N129" i="73"/>
  <c r="R129" i="73" s="1"/>
  <c r="N130" i="73"/>
  <c r="N131" i="73"/>
  <c r="R131" i="73" s="1"/>
  <c r="N132" i="73"/>
  <c r="N133" i="73"/>
  <c r="R133" i="73" s="1"/>
  <c r="N134" i="73"/>
  <c r="N135" i="73"/>
  <c r="R135" i="73" s="1"/>
  <c r="N136" i="73"/>
  <c r="N137" i="73"/>
  <c r="R137" i="73" s="1"/>
  <c r="N138" i="73"/>
  <c r="N139" i="73"/>
  <c r="R139" i="73" s="1"/>
  <c r="N140" i="73"/>
  <c r="N141" i="73"/>
  <c r="R141" i="73" s="1"/>
  <c r="N142" i="73"/>
  <c r="N143" i="73"/>
  <c r="R143" i="73" s="1"/>
  <c r="N144" i="73"/>
  <c r="N145" i="73"/>
  <c r="R145" i="73" s="1"/>
  <c r="N146" i="73"/>
  <c r="N147" i="73"/>
  <c r="R147" i="73" s="1"/>
  <c r="N148" i="73"/>
  <c r="N149" i="73"/>
  <c r="R149" i="73" s="1"/>
  <c r="N150" i="73"/>
  <c r="N151" i="73"/>
  <c r="R151" i="73" s="1"/>
  <c r="N152" i="73"/>
  <c r="N153" i="73"/>
  <c r="R153" i="73" s="1"/>
  <c r="N154" i="73"/>
  <c r="N155" i="73"/>
  <c r="R155" i="73" s="1"/>
  <c r="N156" i="73"/>
  <c r="N157" i="73"/>
  <c r="R157" i="73" s="1"/>
  <c r="N158" i="73"/>
  <c r="N159" i="73"/>
  <c r="R159" i="73" s="1"/>
  <c r="N160" i="73"/>
  <c r="N161" i="73"/>
  <c r="R161" i="73" s="1"/>
  <c r="N162" i="73"/>
  <c r="N163" i="73"/>
  <c r="R163" i="73" s="1"/>
  <c r="N164" i="73"/>
  <c r="N165" i="73"/>
  <c r="R165" i="73" s="1"/>
  <c r="N166" i="73"/>
  <c r="N167" i="73"/>
  <c r="R167" i="73" s="1"/>
  <c r="N168" i="73"/>
  <c r="N169" i="73"/>
  <c r="R169" i="73" s="1"/>
  <c r="N170" i="73"/>
  <c r="N171" i="73"/>
  <c r="R171" i="73" s="1"/>
  <c r="N172" i="73"/>
  <c r="N173" i="73"/>
  <c r="R173" i="73" s="1"/>
  <c r="N174" i="73"/>
  <c r="N175" i="73"/>
  <c r="R175" i="73" s="1"/>
  <c r="N176" i="73"/>
  <c r="N177" i="73"/>
  <c r="R177" i="73" s="1"/>
  <c r="N178" i="73"/>
  <c r="N179" i="73"/>
  <c r="R179" i="73" s="1"/>
  <c r="N180" i="73"/>
  <c r="N181" i="73"/>
  <c r="R181" i="73" s="1"/>
  <c r="N182" i="73"/>
  <c r="N183" i="73"/>
  <c r="R183" i="73" s="1"/>
  <c r="N184" i="73"/>
  <c r="N185" i="73"/>
  <c r="R185" i="73" s="1"/>
  <c r="N186" i="73"/>
  <c r="N187" i="73"/>
  <c r="R187" i="73" s="1"/>
  <c r="N188" i="73"/>
  <c r="N189" i="73"/>
  <c r="R189" i="73" s="1"/>
  <c r="N190" i="73"/>
  <c r="N191" i="73"/>
  <c r="R191" i="73" s="1"/>
  <c r="N192" i="73"/>
  <c r="N193" i="73"/>
  <c r="R193" i="73" s="1"/>
  <c r="N194" i="73"/>
  <c r="N195" i="73"/>
  <c r="R195" i="73" s="1"/>
  <c r="N196" i="73"/>
  <c r="N197" i="73"/>
  <c r="R197" i="73" s="1"/>
  <c r="N198" i="73"/>
  <c r="N199" i="73"/>
  <c r="R199" i="73" s="1"/>
  <c r="N200" i="73"/>
  <c r="N201" i="73"/>
  <c r="R201" i="73" s="1"/>
  <c r="N202" i="73"/>
  <c r="N203" i="73"/>
  <c r="R203" i="73" s="1"/>
  <c r="N204" i="73"/>
  <c r="N205" i="73"/>
  <c r="N206" i="73"/>
  <c r="N207" i="73"/>
  <c r="R207" i="73" s="1"/>
  <c r="N208" i="73"/>
  <c r="N209" i="73"/>
  <c r="N210" i="73"/>
  <c r="N211" i="73"/>
  <c r="R211" i="73" s="1"/>
  <c r="N212" i="73"/>
  <c r="N213" i="73"/>
  <c r="R213" i="73" s="1"/>
  <c r="N214" i="73"/>
  <c r="N215" i="73"/>
  <c r="R215" i="73" s="1"/>
  <c r="N216" i="73"/>
  <c r="N217" i="73"/>
  <c r="R217" i="73" s="1"/>
  <c r="N218" i="73"/>
  <c r="N219" i="73"/>
  <c r="R219" i="73" s="1"/>
  <c r="N220" i="73"/>
  <c r="N221" i="73"/>
  <c r="N222" i="73"/>
  <c r="N223" i="73"/>
  <c r="R223" i="73" s="1"/>
  <c r="N224" i="73"/>
  <c r="N225" i="73"/>
  <c r="N226" i="73"/>
  <c r="N227" i="73"/>
  <c r="R227" i="73" s="1"/>
  <c r="N228" i="73"/>
  <c r="N229" i="73"/>
  <c r="R229" i="73" s="1"/>
  <c r="N230" i="73"/>
  <c r="N231" i="73"/>
  <c r="R231" i="73" s="1"/>
  <c r="N232" i="73"/>
  <c r="N233" i="73"/>
  <c r="R233" i="73" s="1"/>
  <c r="N234" i="73"/>
  <c r="N235" i="73"/>
  <c r="R235" i="73" s="1"/>
  <c r="N236" i="73"/>
  <c r="N237" i="73"/>
  <c r="N238" i="73"/>
  <c r="N239" i="73"/>
  <c r="R239" i="73" s="1"/>
  <c r="N240" i="73"/>
  <c r="N241" i="73"/>
  <c r="N242" i="73"/>
  <c r="N243" i="73"/>
  <c r="R243" i="73" s="1"/>
  <c r="N244" i="73"/>
  <c r="N245" i="73"/>
  <c r="R245" i="73" s="1"/>
  <c r="N246" i="73"/>
  <c r="N247" i="73"/>
  <c r="R247" i="73" s="1"/>
  <c r="N248" i="73"/>
  <c r="N249" i="73"/>
  <c r="R249" i="73" s="1"/>
  <c r="N250" i="73"/>
  <c r="N251" i="73"/>
  <c r="N252" i="73"/>
  <c r="N253" i="73"/>
  <c r="N254" i="73"/>
  <c r="N255" i="73"/>
  <c r="N256" i="73"/>
  <c r="N257" i="73"/>
  <c r="N258" i="73"/>
  <c r="N259" i="73"/>
  <c r="N260" i="73"/>
  <c r="N261" i="73"/>
  <c r="N262" i="73"/>
  <c r="N263" i="73"/>
  <c r="N264" i="73"/>
  <c r="N265" i="73"/>
  <c r="N266" i="73"/>
  <c r="N267" i="73"/>
  <c r="N268" i="73"/>
  <c r="N269" i="73"/>
  <c r="N270" i="73"/>
  <c r="N271" i="73"/>
  <c r="N272" i="73"/>
  <c r="N273" i="73"/>
  <c r="N274" i="73"/>
  <c r="N275" i="73"/>
  <c r="N276" i="73"/>
  <c r="N277" i="73"/>
  <c r="N278" i="73"/>
  <c r="N279" i="73"/>
  <c r="N280" i="73"/>
  <c r="N281" i="73"/>
  <c r="N282" i="73"/>
  <c r="N283" i="73"/>
  <c r="N284" i="73"/>
  <c r="N285" i="73"/>
  <c r="N286" i="73"/>
  <c r="N287" i="73"/>
  <c r="N288" i="73"/>
  <c r="N289" i="73"/>
  <c r="N290" i="73"/>
  <c r="N291" i="73"/>
  <c r="N292" i="73"/>
  <c r="N293" i="73"/>
  <c r="N294" i="73"/>
  <c r="N295" i="73"/>
  <c r="N296" i="73"/>
  <c r="N297" i="73"/>
  <c r="N298" i="73"/>
  <c r="N299" i="73"/>
  <c r="N300" i="73"/>
  <c r="N301" i="73"/>
  <c r="N302" i="73"/>
  <c r="N303" i="73"/>
  <c r="N304" i="73"/>
  <c r="N305" i="73"/>
  <c r="N306" i="73"/>
  <c r="N307" i="73"/>
  <c r="N308" i="73"/>
  <c r="N309" i="73"/>
  <c r="N310" i="73"/>
  <c r="N311" i="73"/>
  <c r="N312" i="73"/>
  <c r="N313" i="73"/>
  <c r="N314" i="73"/>
  <c r="N315" i="73"/>
  <c r="N316" i="73"/>
  <c r="N317" i="73"/>
  <c r="N318" i="73"/>
  <c r="N319" i="73"/>
  <c r="N320" i="73"/>
  <c r="N321" i="73"/>
  <c r="N322" i="73"/>
  <c r="N323" i="73"/>
  <c r="N324" i="73"/>
  <c r="N325" i="73"/>
  <c r="N326" i="73"/>
  <c r="N327" i="73"/>
  <c r="N328" i="73"/>
  <c r="N329" i="73"/>
  <c r="N330" i="73"/>
  <c r="N331" i="73"/>
  <c r="N332" i="73"/>
  <c r="N333" i="73"/>
  <c r="N334" i="73"/>
  <c r="N335" i="73"/>
  <c r="N336" i="73"/>
  <c r="N337" i="73"/>
  <c r="N338" i="73"/>
  <c r="N339" i="73"/>
  <c r="N340" i="73"/>
  <c r="N341" i="73"/>
  <c r="N342" i="73"/>
  <c r="N343" i="73"/>
  <c r="R15" i="73"/>
  <c r="Q15" i="73"/>
  <c r="N15" i="73"/>
  <c r="AE15" i="73"/>
  <c r="AF15" i="73" s="1"/>
  <c r="AG15" i="73" s="1"/>
  <c r="AB15" i="73"/>
  <c r="AC15" i="73" s="1"/>
  <c r="Z15" i="73"/>
  <c r="W15" i="73"/>
  <c r="X15" i="73" s="1"/>
  <c r="U15" i="73"/>
  <c r="U129" i="90"/>
  <c r="W129" i="90"/>
  <c r="X129" i="90"/>
  <c r="Z129" i="90"/>
  <c r="AB129" i="90"/>
  <c r="AC129" i="90"/>
  <c r="AE129" i="90"/>
  <c r="AF129" i="90" s="1"/>
  <c r="AG129" i="90" s="1"/>
  <c r="Q129" i="90"/>
  <c r="N129" i="90"/>
  <c r="R129" i="90" s="1"/>
  <c r="Q16" i="90"/>
  <c r="R16" i="90"/>
  <c r="Q17" i="90"/>
  <c r="Z17" i="90" s="1"/>
  <c r="R17" i="90"/>
  <c r="Q18" i="90"/>
  <c r="R18" i="90"/>
  <c r="Q19" i="90"/>
  <c r="R19" i="90"/>
  <c r="Q20" i="90"/>
  <c r="R20" i="90"/>
  <c r="Q21" i="90"/>
  <c r="R21" i="90"/>
  <c r="Q22" i="90"/>
  <c r="R22" i="90"/>
  <c r="Q23" i="90"/>
  <c r="Z23" i="90" s="1"/>
  <c r="R23" i="90"/>
  <c r="Q24" i="90"/>
  <c r="R24" i="90"/>
  <c r="Q25" i="90"/>
  <c r="R25" i="90"/>
  <c r="Q26" i="90"/>
  <c r="R26" i="90"/>
  <c r="Q27" i="90"/>
  <c r="Z27" i="90" s="1"/>
  <c r="R27" i="90"/>
  <c r="Q28" i="90"/>
  <c r="R28" i="90"/>
  <c r="Q29" i="90"/>
  <c r="Z29" i="90" s="1"/>
  <c r="R29" i="90"/>
  <c r="Q30" i="90"/>
  <c r="R30" i="90"/>
  <c r="Q31" i="90"/>
  <c r="Z31" i="90" s="1"/>
  <c r="R31" i="90"/>
  <c r="Q32" i="90"/>
  <c r="R32" i="90"/>
  <c r="Q33" i="90"/>
  <c r="Z33" i="90" s="1"/>
  <c r="R33" i="90"/>
  <c r="Q34" i="90"/>
  <c r="R34" i="90"/>
  <c r="Q35" i="90"/>
  <c r="Z35" i="90" s="1"/>
  <c r="R35" i="90"/>
  <c r="Q36" i="90"/>
  <c r="R36" i="90"/>
  <c r="Q37" i="90"/>
  <c r="Z37" i="90" s="1"/>
  <c r="R37" i="90"/>
  <c r="Q38" i="90"/>
  <c r="R38" i="90"/>
  <c r="Q39" i="90"/>
  <c r="Z39" i="90" s="1"/>
  <c r="R39" i="90"/>
  <c r="Q40" i="90"/>
  <c r="R40" i="90"/>
  <c r="Q41" i="90"/>
  <c r="Z41" i="90" s="1"/>
  <c r="R41" i="90"/>
  <c r="Q42" i="90"/>
  <c r="R42" i="90"/>
  <c r="Q43" i="90"/>
  <c r="Z43" i="90" s="1"/>
  <c r="R43" i="90"/>
  <c r="Q44" i="90"/>
  <c r="R44" i="90"/>
  <c r="Q45" i="90"/>
  <c r="Z45" i="90" s="1"/>
  <c r="R45" i="90"/>
  <c r="Q46" i="90"/>
  <c r="R46" i="90"/>
  <c r="Q47" i="90"/>
  <c r="Z47" i="90" s="1"/>
  <c r="R47" i="90"/>
  <c r="Q48" i="90"/>
  <c r="R48" i="90"/>
  <c r="Q49" i="90"/>
  <c r="Z49" i="90" s="1"/>
  <c r="R49" i="90"/>
  <c r="Q50" i="90"/>
  <c r="R50" i="90"/>
  <c r="Q51" i="90"/>
  <c r="Z51" i="90" s="1"/>
  <c r="R51" i="90"/>
  <c r="Q52" i="90"/>
  <c r="R52" i="90"/>
  <c r="Q53" i="90"/>
  <c r="Z53" i="90" s="1"/>
  <c r="R53" i="90"/>
  <c r="Q54" i="90"/>
  <c r="R54" i="90"/>
  <c r="Q55" i="90"/>
  <c r="Z55" i="90" s="1"/>
  <c r="R55" i="90"/>
  <c r="Q56" i="90"/>
  <c r="R56" i="90"/>
  <c r="Q57" i="90"/>
  <c r="Z57" i="90" s="1"/>
  <c r="R57" i="90"/>
  <c r="Q58" i="90"/>
  <c r="R58" i="90"/>
  <c r="Q59" i="90"/>
  <c r="Z59" i="90" s="1"/>
  <c r="R59" i="90"/>
  <c r="Q60" i="90"/>
  <c r="R60" i="90"/>
  <c r="Q61" i="90"/>
  <c r="Z61" i="90" s="1"/>
  <c r="R61" i="90"/>
  <c r="Q62" i="90"/>
  <c r="R62" i="90"/>
  <c r="Q63" i="90"/>
  <c r="Z63" i="90" s="1"/>
  <c r="R63" i="90"/>
  <c r="Q64" i="90"/>
  <c r="R64" i="90"/>
  <c r="Q65" i="90"/>
  <c r="Z65" i="90" s="1"/>
  <c r="R65" i="90"/>
  <c r="Q66" i="90"/>
  <c r="R66" i="90"/>
  <c r="Q67" i="90"/>
  <c r="Z67" i="90" s="1"/>
  <c r="R67" i="90"/>
  <c r="Q68" i="90"/>
  <c r="R68" i="90"/>
  <c r="Q69" i="90"/>
  <c r="Z69" i="90" s="1"/>
  <c r="R69" i="90"/>
  <c r="Q70" i="90"/>
  <c r="R70" i="90"/>
  <c r="Q71" i="90"/>
  <c r="Z71" i="90" s="1"/>
  <c r="R71" i="90"/>
  <c r="Q72" i="90"/>
  <c r="R72" i="90"/>
  <c r="Q73" i="90"/>
  <c r="Z73" i="90" s="1"/>
  <c r="R73" i="90"/>
  <c r="Q74" i="90"/>
  <c r="R74" i="90"/>
  <c r="Q75" i="90"/>
  <c r="Z75" i="90" s="1"/>
  <c r="R75" i="90"/>
  <c r="Q76" i="90"/>
  <c r="R76" i="90"/>
  <c r="Q77" i="90"/>
  <c r="Z77" i="90" s="1"/>
  <c r="R77" i="90"/>
  <c r="Q78" i="90"/>
  <c r="R78" i="90"/>
  <c r="Q79" i="90"/>
  <c r="Z79" i="90" s="1"/>
  <c r="R79" i="90"/>
  <c r="Q80" i="90"/>
  <c r="R80" i="90"/>
  <c r="Q81" i="90"/>
  <c r="Z81" i="90" s="1"/>
  <c r="R81" i="90"/>
  <c r="Q82" i="90"/>
  <c r="R82" i="90"/>
  <c r="Q83" i="90"/>
  <c r="Z83" i="90" s="1"/>
  <c r="R83" i="90"/>
  <c r="Q84" i="90"/>
  <c r="R84" i="90"/>
  <c r="Q85" i="90"/>
  <c r="Z85" i="90" s="1"/>
  <c r="R85" i="90"/>
  <c r="Q86" i="90"/>
  <c r="R86" i="90"/>
  <c r="Q87" i="90"/>
  <c r="Z87" i="90" s="1"/>
  <c r="R87" i="90"/>
  <c r="Q88" i="90"/>
  <c r="R88" i="90"/>
  <c r="Q89" i="90"/>
  <c r="Z89" i="90" s="1"/>
  <c r="R89" i="90"/>
  <c r="Q90" i="90"/>
  <c r="R90" i="90"/>
  <c r="Q91" i="90"/>
  <c r="Z91" i="90" s="1"/>
  <c r="R91" i="90"/>
  <c r="Q92" i="90"/>
  <c r="R92" i="90"/>
  <c r="Q93" i="90"/>
  <c r="Z93" i="90" s="1"/>
  <c r="R93" i="90"/>
  <c r="Q94" i="90"/>
  <c r="R94" i="90"/>
  <c r="Q95" i="90"/>
  <c r="Z95" i="90" s="1"/>
  <c r="R95" i="90"/>
  <c r="Q96" i="90"/>
  <c r="R96" i="90"/>
  <c r="Q97" i="90"/>
  <c r="Z97" i="90" s="1"/>
  <c r="R97" i="90"/>
  <c r="Q98" i="90"/>
  <c r="R98" i="90"/>
  <c r="Q99" i="90"/>
  <c r="Z99" i="90" s="1"/>
  <c r="R99" i="90"/>
  <c r="Q100" i="90"/>
  <c r="R100" i="90"/>
  <c r="Q101" i="90"/>
  <c r="Z101" i="90" s="1"/>
  <c r="R101" i="90"/>
  <c r="Q102" i="90"/>
  <c r="R102" i="90"/>
  <c r="Q103" i="90"/>
  <c r="Z103" i="90" s="1"/>
  <c r="R103" i="90"/>
  <c r="Q104" i="90"/>
  <c r="R104" i="90"/>
  <c r="Q105" i="90"/>
  <c r="R105" i="90"/>
  <c r="Q106" i="90"/>
  <c r="R106" i="90"/>
  <c r="Q107" i="90"/>
  <c r="Z107" i="90" s="1"/>
  <c r="R107" i="90"/>
  <c r="Q108" i="90"/>
  <c r="R108" i="90"/>
  <c r="Q109" i="90"/>
  <c r="R109" i="90"/>
  <c r="Q110" i="90"/>
  <c r="R110" i="90"/>
  <c r="Q111" i="90"/>
  <c r="Z111" i="90" s="1"/>
  <c r="R111" i="90"/>
  <c r="Q112" i="90"/>
  <c r="R112" i="90"/>
  <c r="Q113" i="90"/>
  <c r="Z113" i="90" s="1"/>
  <c r="R113" i="90"/>
  <c r="Q114" i="90"/>
  <c r="R114" i="90"/>
  <c r="Q115" i="90"/>
  <c r="R115" i="90"/>
  <c r="Q116" i="90"/>
  <c r="R116" i="90"/>
  <c r="Q117" i="90"/>
  <c r="Z117" i="90" s="1"/>
  <c r="R117" i="90"/>
  <c r="Q118" i="90"/>
  <c r="R118" i="90"/>
  <c r="Q119" i="90"/>
  <c r="R119" i="90"/>
  <c r="Q120" i="90"/>
  <c r="R120" i="90"/>
  <c r="Q121" i="90"/>
  <c r="R121" i="90"/>
  <c r="Q122" i="90"/>
  <c r="R122" i="90"/>
  <c r="Q123" i="90"/>
  <c r="Z123" i="90" s="1"/>
  <c r="R123" i="90"/>
  <c r="Q124" i="90"/>
  <c r="R124" i="90"/>
  <c r="Q125" i="90"/>
  <c r="R125" i="90"/>
  <c r="Q126" i="90"/>
  <c r="R126" i="90"/>
  <c r="Q127" i="90"/>
  <c r="R127" i="90"/>
  <c r="N16" i="90"/>
  <c r="N17" i="90"/>
  <c r="N18" i="90"/>
  <c r="N19" i="90"/>
  <c r="U19" i="90" s="1"/>
  <c r="N20" i="90"/>
  <c r="N21" i="90"/>
  <c r="N22" i="90"/>
  <c r="U22" i="90" s="1"/>
  <c r="N23" i="90"/>
  <c r="N24" i="90"/>
  <c r="N25" i="90"/>
  <c r="N26" i="90"/>
  <c r="U26" i="90" s="1"/>
  <c r="N27" i="90"/>
  <c r="N28" i="90"/>
  <c r="N29" i="90"/>
  <c r="N30" i="90"/>
  <c r="U30" i="90" s="1"/>
  <c r="N31" i="90"/>
  <c r="N32" i="90"/>
  <c r="N33" i="90"/>
  <c r="N34" i="90"/>
  <c r="N35" i="90"/>
  <c r="U35" i="90" s="1"/>
  <c r="N36" i="90"/>
  <c r="N37" i="90"/>
  <c r="N38" i="90"/>
  <c r="U38" i="90" s="1"/>
  <c r="N39" i="90"/>
  <c r="U39" i="90" s="1"/>
  <c r="N40" i="90"/>
  <c r="N41" i="90"/>
  <c r="N42" i="90"/>
  <c r="N43" i="90"/>
  <c r="U43" i="90" s="1"/>
  <c r="N44" i="90"/>
  <c r="N45" i="90"/>
  <c r="N46" i="90"/>
  <c r="U46" i="90" s="1"/>
  <c r="N47" i="90"/>
  <c r="U47" i="90" s="1"/>
  <c r="N48" i="90"/>
  <c r="N49" i="90"/>
  <c r="N50" i="90"/>
  <c r="N51" i="90"/>
  <c r="U51" i="90" s="1"/>
  <c r="N52" i="90"/>
  <c r="N53" i="90"/>
  <c r="N54" i="90"/>
  <c r="U54" i="90" s="1"/>
  <c r="N55" i="90"/>
  <c r="U55" i="90" s="1"/>
  <c r="N56" i="90"/>
  <c r="N57" i="90"/>
  <c r="N58" i="90"/>
  <c r="N59" i="90"/>
  <c r="U59" i="90" s="1"/>
  <c r="N60" i="90"/>
  <c r="N61" i="90"/>
  <c r="N62" i="90"/>
  <c r="U62" i="90" s="1"/>
  <c r="N63" i="90"/>
  <c r="U63" i="90" s="1"/>
  <c r="N64" i="90"/>
  <c r="N65" i="90"/>
  <c r="N66" i="90"/>
  <c r="N67" i="90"/>
  <c r="U67" i="90" s="1"/>
  <c r="N68" i="90"/>
  <c r="N69" i="90"/>
  <c r="N70" i="90"/>
  <c r="U70" i="90" s="1"/>
  <c r="N71" i="90"/>
  <c r="U71" i="90" s="1"/>
  <c r="N72" i="90"/>
  <c r="N73" i="90"/>
  <c r="N74" i="90"/>
  <c r="N75" i="90"/>
  <c r="U75" i="90" s="1"/>
  <c r="N76" i="90"/>
  <c r="N77" i="90"/>
  <c r="N78" i="90"/>
  <c r="U78" i="90" s="1"/>
  <c r="N79" i="90"/>
  <c r="U79" i="90" s="1"/>
  <c r="N80" i="90"/>
  <c r="N81" i="90"/>
  <c r="N82" i="90"/>
  <c r="N83" i="90"/>
  <c r="U83" i="90" s="1"/>
  <c r="N84" i="90"/>
  <c r="N85" i="90"/>
  <c r="N86" i="90"/>
  <c r="U86" i="90" s="1"/>
  <c r="N87" i="90"/>
  <c r="U87" i="90" s="1"/>
  <c r="N88" i="90"/>
  <c r="N89" i="90"/>
  <c r="N90" i="90"/>
  <c r="N91" i="90"/>
  <c r="U91" i="90" s="1"/>
  <c r="N92" i="90"/>
  <c r="N93" i="90"/>
  <c r="N94" i="90"/>
  <c r="U94" i="90" s="1"/>
  <c r="N95" i="90"/>
  <c r="U95" i="90" s="1"/>
  <c r="N96" i="90"/>
  <c r="N97" i="90"/>
  <c r="N98" i="90"/>
  <c r="N99" i="90"/>
  <c r="U99" i="90" s="1"/>
  <c r="N100" i="90"/>
  <c r="N101" i="90"/>
  <c r="N102" i="90"/>
  <c r="U102" i="90" s="1"/>
  <c r="N103" i="90"/>
  <c r="U103" i="90" s="1"/>
  <c r="N104" i="90"/>
  <c r="N105" i="90"/>
  <c r="N106" i="90"/>
  <c r="U106" i="90" s="1"/>
  <c r="N107" i="90"/>
  <c r="U107" i="90" s="1"/>
  <c r="N108" i="90"/>
  <c r="N109" i="90"/>
  <c r="N110" i="90"/>
  <c r="U110" i="90" s="1"/>
  <c r="N111" i="90"/>
  <c r="U111" i="90" s="1"/>
  <c r="N112" i="90"/>
  <c r="N113" i="90"/>
  <c r="N114" i="90"/>
  <c r="N115" i="90"/>
  <c r="U115" i="90" s="1"/>
  <c r="N116" i="90"/>
  <c r="N117" i="90"/>
  <c r="N118" i="90"/>
  <c r="U118" i="90" s="1"/>
  <c r="N119" i="90"/>
  <c r="N120" i="90"/>
  <c r="N121" i="90"/>
  <c r="N122" i="90"/>
  <c r="U122" i="90" s="1"/>
  <c r="N123" i="90"/>
  <c r="U123" i="90" s="1"/>
  <c r="N124" i="90"/>
  <c r="N125" i="90"/>
  <c r="N126" i="90"/>
  <c r="N127" i="90"/>
  <c r="R15" i="90"/>
  <c r="Q15" i="90"/>
  <c r="N15" i="90"/>
  <c r="U16" i="90"/>
  <c r="W16" i="90"/>
  <c r="X16" i="90" s="1"/>
  <c r="Z16" i="90"/>
  <c r="AB16" i="90"/>
  <c r="AC16" i="90" s="1"/>
  <c r="AE16" i="90"/>
  <c r="AF16" i="90"/>
  <c r="AG16" i="90" s="1"/>
  <c r="U17" i="90"/>
  <c r="W17" i="90"/>
  <c r="X17" i="90"/>
  <c r="AB17" i="90"/>
  <c r="AC17" i="90" s="1"/>
  <c r="AE17" i="90"/>
  <c r="AF17" i="90" s="1"/>
  <c r="AG17" i="90" s="1"/>
  <c r="U18" i="90"/>
  <c r="W18" i="90"/>
  <c r="X18" i="90" s="1"/>
  <c r="Z18" i="90"/>
  <c r="AB18" i="90"/>
  <c r="AC18" i="90"/>
  <c r="AE18" i="90"/>
  <c r="AF18" i="90"/>
  <c r="AG18" i="90" s="1"/>
  <c r="W19" i="90"/>
  <c r="X19" i="90" s="1"/>
  <c r="Z19" i="90"/>
  <c r="AB19" i="90"/>
  <c r="AC19" i="90" s="1"/>
  <c r="AE19" i="90"/>
  <c r="AF19" i="90" s="1"/>
  <c r="AG19" i="90" s="1"/>
  <c r="U20" i="90"/>
  <c r="W20" i="90"/>
  <c r="X20" i="90" s="1"/>
  <c r="Z20" i="90"/>
  <c r="AB20" i="90"/>
  <c r="AC20" i="90"/>
  <c r="AE20" i="90"/>
  <c r="AF20" i="90" s="1"/>
  <c r="AG20" i="90" s="1"/>
  <c r="U21" i="90"/>
  <c r="W21" i="90"/>
  <c r="X21" i="90" s="1"/>
  <c r="Z21" i="90"/>
  <c r="AB21" i="90"/>
  <c r="AC21" i="90" s="1"/>
  <c r="AE21" i="90"/>
  <c r="AF21" i="90" s="1"/>
  <c r="AG21" i="90" s="1"/>
  <c r="W22" i="90"/>
  <c r="X22" i="90" s="1"/>
  <c r="Z22" i="90"/>
  <c r="AB22" i="90"/>
  <c r="AC22" i="90" s="1"/>
  <c r="AE22" i="90"/>
  <c r="AF22" i="90"/>
  <c r="AG22" i="90" s="1"/>
  <c r="U23" i="90"/>
  <c r="W23" i="90"/>
  <c r="X23" i="90" s="1"/>
  <c r="AB23" i="90"/>
  <c r="AC23" i="90" s="1"/>
  <c r="AE23" i="90"/>
  <c r="AF23" i="90" s="1"/>
  <c r="AG23" i="90" s="1"/>
  <c r="U24" i="90"/>
  <c r="W24" i="90"/>
  <c r="X24" i="90" s="1"/>
  <c r="Z24" i="90"/>
  <c r="AB24" i="90"/>
  <c r="AC24" i="90" s="1"/>
  <c r="AE24" i="90"/>
  <c r="AF24" i="90"/>
  <c r="AG24" i="90" s="1"/>
  <c r="U25" i="90"/>
  <c r="W25" i="90"/>
  <c r="X25" i="90"/>
  <c r="Z25" i="90"/>
  <c r="AB25" i="90"/>
  <c r="AC25" i="90" s="1"/>
  <c r="AE25" i="90"/>
  <c r="AF25" i="90" s="1"/>
  <c r="AG25" i="90" s="1"/>
  <c r="W26" i="90"/>
  <c r="X26" i="90" s="1"/>
  <c r="Z26" i="90"/>
  <c r="AB26" i="90"/>
  <c r="AC26" i="90" s="1"/>
  <c r="AE26" i="90"/>
  <c r="AF26" i="90" s="1"/>
  <c r="AG26" i="90" s="1"/>
  <c r="U27" i="90"/>
  <c r="W27" i="90"/>
  <c r="X27" i="90"/>
  <c r="AB27" i="90"/>
  <c r="AC27" i="90" s="1"/>
  <c r="AE27" i="90"/>
  <c r="AF27" i="90" s="1"/>
  <c r="AG27" i="90" s="1"/>
  <c r="U28" i="90"/>
  <c r="W28" i="90"/>
  <c r="X28" i="90" s="1"/>
  <c r="Z28" i="90"/>
  <c r="AB28" i="90"/>
  <c r="AC28" i="90" s="1"/>
  <c r="AE28" i="90"/>
  <c r="AF28" i="90"/>
  <c r="AG28" i="90" s="1"/>
  <c r="U29" i="90"/>
  <c r="W29" i="90"/>
  <c r="X29" i="90" s="1"/>
  <c r="AB29" i="90"/>
  <c r="AC29" i="90" s="1"/>
  <c r="AE29" i="90"/>
  <c r="AF29" i="90" s="1"/>
  <c r="AG29" i="90" s="1"/>
  <c r="W30" i="90"/>
  <c r="X30" i="90" s="1"/>
  <c r="Z30" i="90"/>
  <c r="AB30" i="90"/>
  <c r="AC30" i="90" s="1"/>
  <c r="AE30" i="90"/>
  <c r="AF30" i="90"/>
  <c r="AG30" i="90" s="1"/>
  <c r="U31" i="90"/>
  <c r="W31" i="90"/>
  <c r="X31" i="90"/>
  <c r="AB31" i="90"/>
  <c r="AC31" i="90" s="1"/>
  <c r="AE31" i="90"/>
  <c r="AF31" i="90" s="1"/>
  <c r="AG31" i="90"/>
  <c r="U32" i="90"/>
  <c r="W32" i="90"/>
  <c r="X32" i="90" s="1"/>
  <c r="Z32" i="90"/>
  <c r="AB32" i="90"/>
  <c r="AC32" i="90" s="1"/>
  <c r="AE32" i="90"/>
  <c r="AF32" i="90" s="1"/>
  <c r="AG32" i="90" s="1"/>
  <c r="U33" i="90"/>
  <c r="W33" i="90"/>
  <c r="X33" i="90"/>
  <c r="AB33" i="90"/>
  <c r="AC33" i="90" s="1"/>
  <c r="AE33" i="90"/>
  <c r="AF33" i="90" s="1"/>
  <c r="AG33" i="90" s="1"/>
  <c r="U34" i="90"/>
  <c r="W34" i="90"/>
  <c r="X34" i="90" s="1"/>
  <c r="Z34" i="90"/>
  <c r="AB34" i="90"/>
  <c r="AC34" i="90" s="1"/>
  <c r="AE34" i="90"/>
  <c r="AF34" i="90"/>
  <c r="AG34" i="90"/>
  <c r="W35" i="90"/>
  <c r="X35" i="90" s="1"/>
  <c r="AB35" i="90"/>
  <c r="AC35" i="90" s="1"/>
  <c r="AE35" i="90"/>
  <c r="AF35" i="90" s="1"/>
  <c r="AG35" i="90" s="1"/>
  <c r="U36" i="90"/>
  <c r="W36" i="90"/>
  <c r="X36" i="90" s="1"/>
  <c r="Z36" i="90"/>
  <c r="AB36" i="90"/>
  <c r="AC36" i="90" s="1"/>
  <c r="AE36" i="90"/>
  <c r="AF36" i="90" s="1"/>
  <c r="AG36" i="90" s="1"/>
  <c r="U37" i="90"/>
  <c r="W37" i="90"/>
  <c r="X37" i="90" s="1"/>
  <c r="AB37" i="90"/>
  <c r="AC37" i="90"/>
  <c r="AE37" i="90"/>
  <c r="AF37" i="90" s="1"/>
  <c r="AG37" i="90" s="1"/>
  <c r="W38" i="90"/>
  <c r="X38" i="90" s="1"/>
  <c r="Z38" i="90"/>
  <c r="AB38" i="90"/>
  <c r="AC38" i="90" s="1"/>
  <c r="AE38" i="90"/>
  <c r="AF38" i="90"/>
  <c r="AG38" i="90"/>
  <c r="W39" i="90"/>
  <c r="X39" i="90"/>
  <c r="AB39" i="90"/>
  <c r="AC39" i="90" s="1"/>
  <c r="AE39" i="90"/>
  <c r="AF39" i="90" s="1"/>
  <c r="AG39" i="90" s="1"/>
  <c r="U40" i="90"/>
  <c r="W40" i="90"/>
  <c r="X40" i="90" s="1"/>
  <c r="Z40" i="90"/>
  <c r="AB40" i="90"/>
  <c r="AC40" i="90" s="1"/>
  <c r="AE40" i="90"/>
  <c r="AF40" i="90" s="1"/>
  <c r="AG40" i="90" s="1"/>
  <c r="U41" i="90"/>
  <c r="W41" i="90"/>
  <c r="X41" i="90" s="1"/>
  <c r="AB41" i="90"/>
  <c r="AC41" i="90"/>
  <c r="AE41" i="90"/>
  <c r="AF41" i="90" s="1"/>
  <c r="AG41" i="90" s="1"/>
  <c r="U42" i="90"/>
  <c r="W42" i="90"/>
  <c r="X42" i="90" s="1"/>
  <c r="Z42" i="90"/>
  <c r="AB42" i="90"/>
  <c r="AC42" i="90" s="1"/>
  <c r="AE42" i="90"/>
  <c r="AF42" i="90"/>
  <c r="AG42" i="90"/>
  <c r="W43" i="90"/>
  <c r="X43" i="90" s="1"/>
  <c r="AB43" i="90"/>
  <c r="AC43" i="90" s="1"/>
  <c r="AE43" i="90"/>
  <c r="AF43" i="90" s="1"/>
  <c r="AG43" i="90" s="1"/>
  <c r="U44" i="90"/>
  <c r="W44" i="90"/>
  <c r="X44" i="90" s="1"/>
  <c r="Z44" i="90"/>
  <c r="AB44" i="90"/>
  <c r="AC44" i="90" s="1"/>
  <c r="AE44" i="90"/>
  <c r="AF44" i="90" s="1"/>
  <c r="AG44" i="90" s="1"/>
  <c r="U45" i="90"/>
  <c r="W45" i="90"/>
  <c r="X45" i="90" s="1"/>
  <c r="AB45" i="90"/>
  <c r="AC45" i="90"/>
  <c r="AE45" i="90"/>
  <c r="AF45" i="90" s="1"/>
  <c r="AG45" i="90" s="1"/>
  <c r="W46" i="90"/>
  <c r="X46" i="90" s="1"/>
  <c r="Z46" i="90"/>
  <c r="AB46" i="90"/>
  <c r="AC46" i="90" s="1"/>
  <c r="AE46" i="90"/>
  <c r="AF46" i="90"/>
  <c r="AG46" i="90"/>
  <c r="W47" i="90"/>
  <c r="X47" i="90"/>
  <c r="AB47" i="90"/>
  <c r="AC47" i="90" s="1"/>
  <c r="AE47" i="90"/>
  <c r="AF47" i="90" s="1"/>
  <c r="AG47" i="90" s="1"/>
  <c r="U48" i="90"/>
  <c r="W48" i="90"/>
  <c r="X48" i="90" s="1"/>
  <c r="Z48" i="90"/>
  <c r="AB48" i="90"/>
  <c r="AC48" i="90" s="1"/>
  <c r="AE48" i="90"/>
  <c r="AF48" i="90" s="1"/>
  <c r="AG48" i="90" s="1"/>
  <c r="U49" i="90"/>
  <c r="W49" i="90"/>
  <c r="X49" i="90" s="1"/>
  <c r="AB49" i="90"/>
  <c r="AC49" i="90"/>
  <c r="AE49" i="90"/>
  <c r="AF49" i="90" s="1"/>
  <c r="AG49" i="90" s="1"/>
  <c r="U50" i="90"/>
  <c r="W50" i="90"/>
  <c r="X50" i="90" s="1"/>
  <c r="Z50" i="90"/>
  <c r="AB50" i="90"/>
  <c r="AC50" i="90" s="1"/>
  <c r="AE50" i="90"/>
  <c r="AF50" i="90"/>
  <c r="AG50" i="90"/>
  <c r="W51" i="90"/>
  <c r="X51" i="90" s="1"/>
  <c r="AB51" i="90"/>
  <c r="AC51" i="90" s="1"/>
  <c r="AE51" i="90"/>
  <c r="AF51" i="90" s="1"/>
  <c r="AG51" i="90" s="1"/>
  <c r="U52" i="90"/>
  <c r="W52" i="90"/>
  <c r="X52" i="90" s="1"/>
  <c r="Z52" i="90"/>
  <c r="AB52" i="90"/>
  <c r="AC52" i="90" s="1"/>
  <c r="AE52" i="90"/>
  <c r="AF52" i="90" s="1"/>
  <c r="AG52" i="90" s="1"/>
  <c r="U53" i="90"/>
  <c r="W53" i="90"/>
  <c r="X53" i="90" s="1"/>
  <c r="AB53" i="90"/>
  <c r="AC53" i="90"/>
  <c r="AE53" i="90"/>
  <c r="AF53" i="90" s="1"/>
  <c r="AG53" i="90" s="1"/>
  <c r="W54" i="90"/>
  <c r="X54" i="90" s="1"/>
  <c r="Z54" i="90"/>
  <c r="AB54" i="90"/>
  <c r="AC54" i="90" s="1"/>
  <c r="AE54" i="90"/>
  <c r="AF54" i="90"/>
  <c r="AG54" i="90"/>
  <c r="W55" i="90"/>
  <c r="X55" i="90"/>
  <c r="AB55" i="90"/>
  <c r="AC55" i="90" s="1"/>
  <c r="AE55" i="90"/>
  <c r="AF55" i="90" s="1"/>
  <c r="AG55" i="90" s="1"/>
  <c r="U56" i="90"/>
  <c r="W56" i="90"/>
  <c r="X56" i="90" s="1"/>
  <c r="Z56" i="90"/>
  <c r="AB56" i="90"/>
  <c r="AC56" i="90" s="1"/>
  <c r="AE56" i="90"/>
  <c r="AF56" i="90" s="1"/>
  <c r="AG56" i="90" s="1"/>
  <c r="U57" i="90"/>
  <c r="W57" i="90"/>
  <c r="X57" i="90" s="1"/>
  <c r="AB57" i="90"/>
  <c r="AC57" i="90"/>
  <c r="AE57" i="90"/>
  <c r="AF57" i="90" s="1"/>
  <c r="AG57" i="90" s="1"/>
  <c r="U58" i="90"/>
  <c r="W58" i="90"/>
  <c r="X58" i="90" s="1"/>
  <c r="Z58" i="90"/>
  <c r="AB58" i="90"/>
  <c r="AC58" i="90" s="1"/>
  <c r="AE58" i="90"/>
  <c r="AF58" i="90"/>
  <c r="AG58" i="90"/>
  <c r="W59" i="90"/>
  <c r="X59" i="90" s="1"/>
  <c r="AB59" i="90"/>
  <c r="AC59" i="90" s="1"/>
  <c r="AE59" i="90"/>
  <c r="AF59" i="90" s="1"/>
  <c r="AG59" i="90" s="1"/>
  <c r="U60" i="90"/>
  <c r="W60" i="90"/>
  <c r="X60" i="90" s="1"/>
  <c r="Z60" i="90"/>
  <c r="AB60" i="90"/>
  <c r="AC60" i="90" s="1"/>
  <c r="AE60" i="90"/>
  <c r="AF60" i="90" s="1"/>
  <c r="AG60" i="90" s="1"/>
  <c r="U61" i="90"/>
  <c r="W61" i="90"/>
  <c r="X61" i="90" s="1"/>
  <c r="AB61" i="90"/>
  <c r="AC61" i="90"/>
  <c r="AE61" i="90"/>
  <c r="AF61" i="90" s="1"/>
  <c r="AG61" i="90" s="1"/>
  <c r="W62" i="90"/>
  <c r="X62" i="90" s="1"/>
  <c r="Z62" i="90"/>
  <c r="AB62" i="90"/>
  <c r="AC62" i="90" s="1"/>
  <c r="AE62" i="90"/>
  <c r="AF62" i="90"/>
  <c r="AG62" i="90"/>
  <c r="W63" i="90"/>
  <c r="X63" i="90"/>
  <c r="AB63" i="90"/>
  <c r="AC63" i="90" s="1"/>
  <c r="AE63" i="90"/>
  <c r="AF63" i="90" s="1"/>
  <c r="AG63" i="90" s="1"/>
  <c r="U64" i="90"/>
  <c r="W64" i="90"/>
  <c r="X64" i="90" s="1"/>
  <c r="Z64" i="90"/>
  <c r="AB64" i="90"/>
  <c r="AC64" i="90" s="1"/>
  <c r="AE64" i="90"/>
  <c r="AF64" i="90" s="1"/>
  <c r="AG64" i="90" s="1"/>
  <c r="U65" i="90"/>
  <c r="W65" i="90"/>
  <c r="X65" i="90" s="1"/>
  <c r="AB65" i="90"/>
  <c r="AC65" i="90"/>
  <c r="AE65" i="90"/>
  <c r="AF65" i="90" s="1"/>
  <c r="AG65" i="90" s="1"/>
  <c r="U66" i="90"/>
  <c r="W66" i="90"/>
  <c r="X66" i="90" s="1"/>
  <c r="Z66" i="90"/>
  <c r="AB66" i="90"/>
  <c r="AC66" i="90" s="1"/>
  <c r="AE66" i="90"/>
  <c r="AF66" i="90"/>
  <c r="AG66" i="90"/>
  <c r="W67" i="90"/>
  <c r="X67" i="90" s="1"/>
  <c r="AB67" i="90"/>
  <c r="AC67" i="90" s="1"/>
  <c r="AE67" i="90"/>
  <c r="AF67" i="90" s="1"/>
  <c r="AG67" i="90" s="1"/>
  <c r="U68" i="90"/>
  <c r="W68" i="90"/>
  <c r="X68" i="90" s="1"/>
  <c r="Z68" i="90"/>
  <c r="AB68" i="90"/>
  <c r="AC68" i="90" s="1"/>
  <c r="AE68" i="90"/>
  <c r="AF68" i="90" s="1"/>
  <c r="AG68" i="90" s="1"/>
  <c r="U69" i="90"/>
  <c r="W69" i="90"/>
  <c r="X69" i="90" s="1"/>
  <c r="AB69" i="90"/>
  <c r="AC69" i="90"/>
  <c r="AE69" i="90"/>
  <c r="AF69" i="90" s="1"/>
  <c r="AG69" i="90" s="1"/>
  <c r="W70" i="90"/>
  <c r="X70" i="90" s="1"/>
  <c r="Z70" i="90"/>
  <c r="AB70" i="90"/>
  <c r="AC70" i="90" s="1"/>
  <c r="AE70" i="90"/>
  <c r="AF70" i="90"/>
  <c r="AG70" i="90"/>
  <c r="W71" i="90"/>
  <c r="X71" i="90"/>
  <c r="AB71" i="90"/>
  <c r="AC71" i="90" s="1"/>
  <c r="AE71" i="90"/>
  <c r="AF71" i="90" s="1"/>
  <c r="AG71" i="90" s="1"/>
  <c r="U72" i="90"/>
  <c r="W72" i="90"/>
  <c r="X72" i="90" s="1"/>
  <c r="Z72" i="90"/>
  <c r="AB72" i="90"/>
  <c r="AC72" i="90" s="1"/>
  <c r="AE72" i="90"/>
  <c r="AF72" i="90" s="1"/>
  <c r="AG72" i="90" s="1"/>
  <c r="U73" i="90"/>
  <c r="W73" i="90"/>
  <c r="X73" i="90" s="1"/>
  <c r="AB73" i="90"/>
  <c r="AC73" i="90"/>
  <c r="AE73" i="90"/>
  <c r="AF73" i="90" s="1"/>
  <c r="AG73" i="90" s="1"/>
  <c r="U74" i="90"/>
  <c r="W74" i="90"/>
  <c r="X74" i="90" s="1"/>
  <c r="Z74" i="90"/>
  <c r="AB74" i="90"/>
  <c r="AC74" i="90" s="1"/>
  <c r="AE74" i="90"/>
  <c r="AF74" i="90"/>
  <c r="AG74" i="90"/>
  <c r="W75" i="90"/>
  <c r="X75" i="90" s="1"/>
  <c r="AB75" i="90"/>
  <c r="AC75" i="90" s="1"/>
  <c r="AE75" i="90"/>
  <c r="AF75" i="90" s="1"/>
  <c r="AG75" i="90" s="1"/>
  <c r="U76" i="90"/>
  <c r="W76" i="90"/>
  <c r="X76" i="90" s="1"/>
  <c r="Z76" i="90"/>
  <c r="AB76" i="90"/>
  <c r="AC76" i="90" s="1"/>
  <c r="AE76" i="90"/>
  <c r="AF76" i="90" s="1"/>
  <c r="AG76" i="90" s="1"/>
  <c r="U77" i="90"/>
  <c r="W77" i="90"/>
  <c r="X77" i="90" s="1"/>
  <c r="AB77" i="90"/>
  <c r="AC77" i="90"/>
  <c r="AE77" i="90"/>
  <c r="AF77" i="90" s="1"/>
  <c r="AG77" i="90" s="1"/>
  <c r="W78" i="90"/>
  <c r="X78" i="90" s="1"/>
  <c r="Z78" i="90"/>
  <c r="AB78" i="90"/>
  <c r="AC78" i="90" s="1"/>
  <c r="AE78" i="90"/>
  <c r="AF78" i="90"/>
  <c r="AG78" i="90"/>
  <c r="W79" i="90"/>
  <c r="X79" i="90"/>
  <c r="AB79" i="90"/>
  <c r="AC79" i="90" s="1"/>
  <c r="AE79" i="90"/>
  <c r="AF79" i="90" s="1"/>
  <c r="AG79" i="90" s="1"/>
  <c r="U80" i="90"/>
  <c r="W80" i="90"/>
  <c r="X80" i="90" s="1"/>
  <c r="Z80" i="90"/>
  <c r="AB80" i="90"/>
  <c r="AC80" i="90" s="1"/>
  <c r="AE80" i="90"/>
  <c r="AF80" i="90" s="1"/>
  <c r="AG80" i="90" s="1"/>
  <c r="U81" i="90"/>
  <c r="W81" i="90"/>
  <c r="X81" i="90" s="1"/>
  <c r="AB81" i="90"/>
  <c r="AC81" i="90"/>
  <c r="AE81" i="90"/>
  <c r="AF81" i="90" s="1"/>
  <c r="AG81" i="90" s="1"/>
  <c r="U82" i="90"/>
  <c r="W82" i="90"/>
  <c r="X82" i="90" s="1"/>
  <c r="Z82" i="90"/>
  <c r="AB82" i="90"/>
  <c r="AC82" i="90" s="1"/>
  <c r="AE82" i="90"/>
  <c r="AF82" i="90"/>
  <c r="AG82" i="90"/>
  <c r="W83" i="90"/>
  <c r="X83" i="90" s="1"/>
  <c r="AB83" i="90"/>
  <c r="AC83" i="90" s="1"/>
  <c r="AE83" i="90"/>
  <c r="AF83" i="90" s="1"/>
  <c r="AG83" i="90" s="1"/>
  <c r="U84" i="90"/>
  <c r="W84" i="90"/>
  <c r="X84" i="90" s="1"/>
  <c r="Z84" i="90"/>
  <c r="AB84" i="90"/>
  <c r="AC84" i="90" s="1"/>
  <c r="AE84" i="90"/>
  <c r="AF84" i="90" s="1"/>
  <c r="AG84" i="90" s="1"/>
  <c r="U85" i="90"/>
  <c r="W85" i="90"/>
  <c r="X85" i="90" s="1"/>
  <c r="AB85" i="90"/>
  <c r="AC85" i="90"/>
  <c r="AE85" i="90"/>
  <c r="AF85" i="90" s="1"/>
  <c r="AG85" i="90" s="1"/>
  <c r="W86" i="90"/>
  <c r="X86" i="90" s="1"/>
  <c r="Z86" i="90"/>
  <c r="AB86" i="90"/>
  <c r="AC86" i="90" s="1"/>
  <c r="AE86" i="90"/>
  <c r="AF86" i="90"/>
  <c r="AG86" i="90"/>
  <c r="W87" i="90"/>
  <c r="X87" i="90"/>
  <c r="AB87" i="90"/>
  <c r="AC87" i="90" s="1"/>
  <c r="AE87" i="90"/>
  <c r="AF87" i="90" s="1"/>
  <c r="AG87" i="90" s="1"/>
  <c r="U88" i="90"/>
  <c r="W88" i="90"/>
  <c r="X88" i="90" s="1"/>
  <c r="Z88" i="90"/>
  <c r="AB88" i="90"/>
  <c r="AC88" i="90" s="1"/>
  <c r="AE88" i="90"/>
  <c r="AF88" i="90" s="1"/>
  <c r="AG88" i="90" s="1"/>
  <c r="U89" i="90"/>
  <c r="W89" i="90"/>
  <c r="X89" i="90" s="1"/>
  <c r="AB89" i="90"/>
  <c r="AC89" i="90"/>
  <c r="AE89" i="90"/>
  <c r="AF89" i="90" s="1"/>
  <c r="AG89" i="90" s="1"/>
  <c r="U90" i="90"/>
  <c r="W90" i="90"/>
  <c r="X90" i="90" s="1"/>
  <c r="Z90" i="90"/>
  <c r="AB90" i="90"/>
  <c r="AC90" i="90" s="1"/>
  <c r="AE90" i="90"/>
  <c r="AF90" i="90"/>
  <c r="AG90" i="90"/>
  <c r="W91" i="90"/>
  <c r="X91" i="90" s="1"/>
  <c r="AB91" i="90"/>
  <c r="AC91" i="90" s="1"/>
  <c r="AE91" i="90"/>
  <c r="AF91" i="90" s="1"/>
  <c r="AG91" i="90" s="1"/>
  <c r="U92" i="90"/>
  <c r="W92" i="90"/>
  <c r="X92" i="90" s="1"/>
  <c r="Z92" i="90"/>
  <c r="AB92" i="90"/>
  <c r="AC92" i="90" s="1"/>
  <c r="AE92" i="90"/>
  <c r="AF92" i="90" s="1"/>
  <c r="AG92" i="90" s="1"/>
  <c r="U93" i="90"/>
  <c r="W93" i="90"/>
  <c r="X93" i="90" s="1"/>
  <c r="AB93" i="90"/>
  <c r="AC93" i="90"/>
  <c r="AE93" i="90"/>
  <c r="AF93" i="90" s="1"/>
  <c r="AG93" i="90" s="1"/>
  <c r="W94" i="90"/>
  <c r="X94" i="90" s="1"/>
  <c r="Z94" i="90"/>
  <c r="AB94" i="90"/>
  <c r="AC94" i="90" s="1"/>
  <c r="AE94" i="90"/>
  <c r="AF94" i="90"/>
  <c r="AG94" i="90"/>
  <c r="W95" i="90"/>
  <c r="X95" i="90"/>
  <c r="AB95" i="90"/>
  <c r="AC95" i="90" s="1"/>
  <c r="AE95" i="90"/>
  <c r="AF95" i="90" s="1"/>
  <c r="AG95" i="90" s="1"/>
  <c r="U96" i="90"/>
  <c r="W96" i="90"/>
  <c r="X96" i="90" s="1"/>
  <c r="Z96" i="90"/>
  <c r="AB96" i="90"/>
  <c r="AC96" i="90" s="1"/>
  <c r="AE96" i="90"/>
  <c r="AF96" i="90" s="1"/>
  <c r="AG96" i="90" s="1"/>
  <c r="U97" i="90"/>
  <c r="W97" i="90"/>
  <c r="X97" i="90" s="1"/>
  <c r="AB97" i="90"/>
  <c r="AC97" i="90"/>
  <c r="AE97" i="90"/>
  <c r="AF97" i="90" s="1"/>
  <c r="AG97" i="90" s="1"/>
  <c r="U98" i="90"/>
  <c r="W98" i="90"/>
  <c r="X98" i="90" s="1"/>
  <c r="Z98" i="90"/>
  <c r="AB98" i="90"/>
  <c r="AC98" i="90" s="1"/>
  <c r="AE98" i="90"/>
  <c r="AF98" i="90"/>
  <c r="AG98" i="90"/>
  <c r="W99" i="90"/>
  <c r="X99" i="90" s="1"/>
  <c r="AB99" i="90"/>
  <c r="AC99" i="90" s="1"/>
  <c r="AE99" i="90"/>
  <c r="AF99" i="90" s="1"/>
  <c r="AG99" i="90" s="1"/>
  <c r="U100" i="90"/>
  <c r="W100" i="90"/>
  <c r="X100" i="90" s="1"/>
  <c r="Z100" i="90"/>
  <c r="AB100" i="90"/>
  <c r="AC100" i="90" s="1"/>
  <c r="AE100" i="90"/>
  <c r="AF100" i="90" s="1"/>
  <c r="AG100" i="90" s="1"/>
  <c r="U101" i="90"/>
  <c r="W101" i="90"/>
  <c r="X101" i="90" s="1"/>
  <c r="AB101" i="90"/>
  <c r="AC101" i="90"/>
  <c r="AE101" i="90"/>
  <c r="AF101" i="90"/>
  <c r="AG101" i="90" s="1"/>
  <c r="W102" i="90"/>
  <c r="X102" i="90"/>
  <c r="Z102" i="90"/>
  <c r="AB102" i="90"/>
  <c r="AC102" i="90" s="1"/>
  <c r="AE102" i="90"/>
  <c r="AF102" i="90"/>
  <c r="AG102" i="90" s="1"/>
  <c r="W103" i="90"/>
  <c r="X103" i="90"/>
  <c r="AB103" i="90"/>
  <c r="AC103" i="90"/>
  <c r="AE103" i="90"/>
  <c r="AF103" i="90" s="1"/>
  <c r="AG103" i="90" s="1"/>
  <c r="U104" i="90"/>
  <c r="W104" i="90"/>
  <c r="X104" i="90"/>
  <c r="Z104" i="90"/>
  <c r="AB104" i="90"/>
  <c r="AC104" i="90"/>
  <c r="AE104" i="90"/>
  <c r="AF104" i="90" s="1"/>
  <c r="AG104" i="90" s="1"/>
  <c r="U105" i="90"/>
  <c r="W105" i="90"/>
  <c r="X105" i="90" s="1"/>
  <c r="Z105" i="90"/>
  <c r="AB105" i="90"/>
  <c r="AC105" i="90" s="1"/>
  <c r="AE105" i="90"/>
  <c r="AF105" i="90"/>
  <c r="AG105" i="90"/>
  <c r="W106" i="90"/>
  <c r="X106" i="90"/>
  <c r="Z106" i="90"/>
  <c r="AB106" i="90"/>
  <c r="AC106" i="90" s="1"/>
  <c r="AE106" i="90"/>
  <c r="AF106" i="90"/>
  <c r="AG106" i="90"/>
  <c r="W107" i="90"/>
  <c r="X107" i="90"/>
  <c r="AB107" i="90"/>
  <c r="AC107" i="90"/>
  <c r="AE107" i="90"/>
  <c r="AF107" i="90"/>
  <c r="AG107" i="90" s="1"/>
  <c r="U108" i="90"/>
  <c r="W108" i="90"/>
  <c r="X108" i="90"/>
  <c r="Z108" i="90"/>
  <c r="AB108" i="90"/>
  <c r="AC108" i="90"/>
  <c r="AE108" i="90"/>
  <c r="AF108" i="90" s="1"/>
  <c r="AG108" i="90" s="1"/>
  <c r="U109" i="90"/>
  <c r="W109" i="90"/>
  <c r="X109" i="90" s="1"/>
  <c r="Z109" i="90"/>
  <c r="AB109" i="90"/>
  <c r="AC109" i="90" s="1"/>
  <c r="AE109" i="90"/>
  <c r="AF109" i="90"/>
  <c r="AG109" i="90"/>
  <c r="W110" i="90"/>
  <c r="X110" i="90"/>
  <c r="Z110" i="90"/>
  <c r="AB110" i="90"/>
  <c r="AC110" i="90" s="1"/>
  <c r="AE110" i="90"/>
  <c r="AF110" i="90"/>
  <c r="AG110" i="90"/>
  <c r="W111" i="90"/>
  <c r="X111" i="90"/>
  <c r="AB111" i="90"/>
  <c r="AC111" i="90" s="1"/>
  <c r="AE111" i="90"/>
  <c r="AF111" i="90"/>
  <c r="AG111" i="90" s="1"/>
  <c r="U112" i="90"/>
  <c r="W112" i="90"/>
  <c r="X112" i="90"/>
  <c r="Z112" i="90"/>
  <c r="AB112" i="90"/>
  <c r="AC112" i="90" s="1"/>
  <c r="AE112" i="90"/>
  <c r="AF112" i="90" s="1"/>
  <c r="AG112" i="90" s="1"/>
  <c r="U113" i="90"/>
  <c r="W113" i="90"/>
  <c r="X113" i="90" s="1"/>
  <c r="AB113" i="90"/>
  <c r="AC113" i="90"/>
  <c r="AE113" i="90"/>
  <c r="AF113" i="90" s="1"/>
  <c r="AG113" i="90" s="1"/>
  <c r="U114" i="90"/>
  <c r="W114" i="90"/>
  <c r="X114" i="90" s="1"/>
  <c r="Z114" i="90"/>
  <c r="AB114" i="90"/>
  <c r="AC114" i="90" s="1"/>
  <c r="AE114" i="90"/>
  <c r="AF114" i="90" s="1"/>
  <c r="AG114" i="90" s="1"/>
  <c r="W115" i="90"/>
  <c r="X115" i="90" s="1"/>
  <c r="Z115" i="90"/>
  <c r="AB115" i="90"/>
  <c r="AC115" i="90"/>
  <c r="AE115" i="90"/>
  <c r="AF115" i="90"/>
  <c r="AG115" i="90" s="1"/>
  <c r="U116" i="90"/>
  <c r="W116" i="90"/>
  <c r="X116" i="90" s="1"/>
  <c r="Z116" i="90"/>
  <c r="AB116" i="90"/>
  <c r="AC116" i="90" s="1"/>
  <c r="AE116" i="90"/>
  <c r="AF116" i="90" s="1"/>
  <c r="AG116" i="90" s="1"/>
  <c r="U117" i="90"/>
  <c r="W117" i="90"/>
  <c r="X117" i="90" s="1"/>
  <c r="AB117" i="90"/>
  <c r="AC117" i="90"/>
  <c r="AE117" i="90"/>
  <c r="AF117" i="90"/>
  <c r="AG117" i="90" s="1"/>
  <c r="W118" i="90"/>
  <c r="X118" i="90"/>
  <c r="Z118" i="90"/>
  <c r="AB118" i="90"/>
  <c r="AC118" i="90" s="1"/>
  <c r="AE118" i="90"/>
  <c r="AF118" i="90"/>
  <c r="AG118" i="90" s="1"/>
  <c r="U119" i="90"/>
  <c r="W119" i="90"/>
  <c r="X119" i="90"/>
  <c r="Z119" i="90"/>
  <c r="AB119" i="90"/>
  <c r="AC119" i="90" s="1"/>
  <c r="AE119" i="90"/>
  <c r="AF119" i="90" s="1"/>
  <c r="AG119" i="90" s="1"/>
  <c r="U120" i="90"/>
  <c r="W120" i="90"/>
  <c r="X120" i="90" s="1"/>
  <c r="Z120" i="90"/>
  <c r="AB120" i="90"/>
  <c r="AC120" i="90"/>
  <c r="AE120" i="90"/>
  <c r="AF120" i="90" s="1"/>
  <c r="AG120" i="90" s="1"/>
  <c r="U121" i="90"/>
  <c r="W121" i="90"/>
  <c r="X121" i="90" s="1"/>
  <c r="Z121" i="90"/>
  <c r="AB121" i="90"/>
  <c r="AC121" i="90" s="1"/>
  <c r="AE121" i="90"/>
  <c r="AF121" i="90"/>
  <c r="AG121" i="90"/>
  <c r="W122" i="90"/>
  <c r="X122" i="90"/>
  <c r="Z122" i="90"/>
  <c r="AB122" i="90"/>
  <c r="AC122" i="90" s="1"/>
  <c r="AE122" i="90"/>
  <c r="AF122" i="90"/>
  <c r="AG122" i="90"/>
  <c r="W123" i="90"/>
  <c r="X123" i="90"/>
  <c r="AB123" i="90"/>
  <c r="AC123" i="90"/>
  <c r="AE123" i="90"/>
  <c r="AF123" i="90"/>
  <c r="AG123" i="90" s="1"/>
  <c r="U124" i="90"/>
  <c r="W124" i="90"/>
  <c r="X124" i="90"/>
  <c r="Z124" i="90"/>
  <c r="AB124" i="90"/>
  <c r="AC124" i="90"/>
  <c r="AE124" i="90"/>
  <c r="AF124" i="90" s="1"/>
  <c r="AG124" i="90" s="1"/>
  <c r="U125" i="90"/>
  <c r="W125" i="90"/>
  <c r="X125" i="90" s="1"/>
  <c r="Z125" i="90"/>
  <c r="AB125" i="90"/>
  <c r="AC125" i="90" s="1"/>
  <c r="AE125" i="90"/>
  <c r="AF125" i="90"/>
  <c r="AG125" i="90"/>
  <c r="U126" i="90"/>
  <c r="W126" i="90"/>
  <c r="X126" i="90"/>
  <c r="Z126" i="90"/>
  <c r="AB126" i="90"/>
  <c r="AC126" i="90" s="1"/>
  <c r="AE126" i="90"/>
  <c r="AF126" i="90"/>
  <c r="AG126" i="90"/>
  <c r="U127" i="90"/>
  <c r="W127" i="90"/>
  <c r="X127" i="90"/>
  <c r="Z127" i="90"/>
  <c r="AB127" i="90"/>
  <c r="AC127" i="90" s="1"/>
  <c r="AE127" i="90"/>
  <c r="AF127" i="90"/>
  <c r="AG127" i="90" s="1"/>
  <c r="AF15" i="90"/>
  <c r="AG15" i="90" s="1"/>
  <c r="AE15" i="90"/>
  <c r="AB15" i="90"/>
  <c r="AC15" i="90" s="1"/>
  <c r="Z15" i="90"/>
  <c r="W15" i="90"/>
  <c r="X15" i="90" s="1"/>
  <c r="U15" i="90"/>
  <c r="U680" i="87"/>
  <c r="U17" i="87"/>
  <c r="U18" i="87"/>
  <c r="U19" i="87"/>
  <c r="U20" i="87"/>
  <c r="U21" i="87"/>
  <c r="U22" i="87"/>
  <c r="U23" i="87"/>
  <c r="U24" i="87"/>
  <c r="U25" i="87"/>
  <c r="U26" i="87"/>
  <c r="U27" i="87"/>
  <c r="U28" i="87"/>
  <c r="U29" i="87"/>
  <c r="U30" i="87"/>
  <c r="U31" i="87"/>
  <c r="U32" i="87"/>
  <c r="U33" i="87"/>
  <c r="U34" i="87"/>
  <c r="U35" i="87"/>
  <c r="U36" i="87"/>
  <c r="U37" i="87"/>
  <c r="U38" i="87"/>
  <c r="U39" i="87"/>
  <c r="U40" i="87"/>
  <c r="U41" i="87"/>
  <c r="U42" i="87"/>
  <c r="U43" i="87"/>
  <c r="U44" i="87"/>
  <c r="U45" i="87"/>
  <c r="U46" i="87"/>
  <c r="U47" i="87"/>
  <c r="U48" i="87"/>
  <c r="U49" i="87"/>
  <c r="U50" i="87"/>
  <c r="U51" i="87"/>
  <c r="U52" i="87"/>
  <c r="U53" i="87"/>
  <c r="U54" i="87"/>
  <c r="U55" i="87"/>
  <c r="U56" i="87"/>
  <c r="U57" i="87"/>
  <c r="U58" i="87"/>
  <c r="U59" i="87"/>
  <c r="U60" i="87"/>
  <c r="U61" i="87"/>
  <c r="U62" i="87"/>
  <c r="U63" i="87"/>
  <c r="U64" i="87"/>
  <c r="U65" i="87"/>
  <c r="U66" i="87"/>
  <c r="U67" i="87"/>
  <c r="U68" i="87"/>
  <c r="U69" i="87"/>
  <c r="U70" i="87"/>
  <c r="U71" i="87"/>
  <c r="U72" i="87"/>
  <c r="U73" i="87"/>
  <c r="U74" i="87"/>
  <c r="U75" i="87"/>
  <c r="U76" i="87"/>
  <c r="U77" i="87"/>
  <c r="U78" i="87"/>
  <c r="U79" i="87"/>
  <c r="U80" i="87"/>
  <c r="U81" i="87"/>
  <c r="U82" i="87"/>
  <c r="U83" i="87"/>
  <c r="U84" i="87"/>
  <c r="U85" i="87"/>
  <c r="U86" i="87"/>
  <c r="U87" i="87"/>
  <c r="U88" i="87"/>
  <c r="U89" i="87"/>
  <c r="U90" i="87"/>
  <c r="U91" i="87"/>
  <c r="U92" i="87"/>
  <c r="U93" i="87"/>
  <c r="U94" i="87"/>
  <c r="U95" i="87"/>
  <c r="U96" i="87"/>
  <c r="U97" i="87"/>
  <c r="U98" i="87"/>
  <c r="U99" i="87"/>
  <c r="U100" i="87"/>
  <c r="U101" i="87"/>
  <c r="U102" i="87"/>
  <c r="U103" i="87"/>
  <c r="U104" i="87"/>
  <c r="U105" i="87"/>
  <c r="U106" i="87"/>
  <c r="U107" i="87"/>
  <c r="U108" i="87"/>
  <c r="U109" i="87"/>
  <c r="U110" i="87"/>
  <c r="U111" i="87"/>
  <c r="U112" i="87"/>
  <c r="U113" i="87"/>
  <c r="U114" i="87"/>
  <c r="U115" i="87"/>
  <c r="U116" i="87"/>
  <c r="U117" i="87"/>
  <c r="U118" i="87"/>
  <c r="U119" i="87"/>
  <c r="U120" i="87"/>
  <c r="U121" i="87"/>
  <c r="U122" i="87"/>
  <c r="U123" i="87"/>
  <c r="U124" i="87"/>
  <c r="U125" i="87"/>
  <c r="U126" i="87"/>
  <c r="U127" i="87"/>
  <c r="U128" i="87"/>
  <c r="U129" i="87"/>
  <c r="U130" i="87"/>
  <c r="U131" i="87"/>
  <c r="U132" i="87"/>
  <c r="U133" i="87"/>
  <c r="U134" i="87"/>
  <c r="U135" i="87"/>
  <c r="U136" i="87"/>
  <c r="U137" i="87"/>
  <c r="U138" i="87"/>
  <c r="U139" i="87"/>
  <c r="U140" i="87"/>
  <c r="U141" i="87"/>
  <c r="U142" i="87"/>
  <c r="U143" i="87"/>
  <c r="U144" i="87"/>
  <c r="U145" i="87"/>
  <c r="U146" i="87"/>
  <c r="U147" i="87"/>
  <c r="U148" i="87"/>
  <c r="U149" i="87"/>
  <c r="U150" i="87"/>
  <c r="U151" i="87"/>
  <c r="U152" i="87"/>
  <c r="U153" i="87"/>
  <c r="U154" i="87"/>
  <c r="U155" i="87"/>
  <c r="U156" i="87"/>
  <c r="U157" i="87"/>
  <c r="U158" i="87"/>
  <c r="U159" i="87"/>
  <c r="U160" i="87"/>
  <c r="U161" i="87"/>
  <c r="U162" i="87"/>
  <c r="U163" i="87"/>
  <c r="U164" i="87"/>
  <c r="U165" i="87"/>
  <c r="U166" i="87"/>
  <c r="U167" i="87"/>
  <c r="U168" i="87"/>
  <c r="U169" i="87"/>
  <c r="U170" i="87"/>
  <c r="U171" i="87"/>
  <c r="U172" i="87"/>
  <c r="U173" i="87"/>
  <c r="U174" i="87"/>
  <c r="U175" i="87"/>
  <c r="U176" i="87"/>
  <c r="U177" i="87"/>
  <c r="U178" i="87"/>
  <c r="U179" i="87"/>
  <c r="U180" i="87"/>
  <c r="U181" i="87"/>
  <c r="U182" i="87"/>
  <c r="U183" i="87"/>
  <c r="U184" i="87"/>
  <c r="U185" i="87"/>
  <c r="U186" i="87"/>
  <c r="U187" i="87"/>
  <c r="U188" i="87"/>
  <c r="U189" i="87"/>
  <c r="U190" i="87"/>
  <c r="U191" i="87"/>
  <c r="U192" i="87"/>
  <c r="U193" i="87"/>
  <c r="U194" i="87"/>
  <c r="U195" i="87"/>
  <c r="U196" i="87"/>
  <c r="U197" i="87"/>
  <c r="U198" i="87"/>
  <c r="U199" i="87"/>
  <c r="U200" i="87"/>
  <c r="U201" i="87"/>
  <c r="U202" i="87"/>
  <c r="U203" i="87"/>
  <c r="U204" i="87"/>
  <c r="U205" i="87"/>
  <c r="U206" i="87"/>
  <c r="U207" i="87"/>
  <c r="U208" i="87"/>
  <c r="U209" i="87"/>
  <c r="U210" i="87"/>
  <c r="U211" i="87"/>
  <c r="U212" i="87"/>
  <c r="U213" i="87"/>
  <c r="U214" i="87"/>
  <c r="U215" i="87"/>
  <c r="U216" i="87"/>
  <c r="U217" i="87"/>
  <c r="U218" i="87"/>
  <c r="U219" i="87"/>
  <c r="U220" i="87"/>
  <c r="U221" i="87"/>
  <c r="U222" i="87"/>
  <c r="U223" i="87"/>
  <c r="U224" i="87"/>
  <c r="U225" i="87"/>
  <c r="U226" i="87"/>
  <c r="U227" i="87"/>
  <c r="U228" i="87"/>
  <c r="U229" i="87"/>
  <c r="U230" i="87"/>
  <c r="U231" i="87"/>
  <c r="U232" i="87"/>
  <c r="U233" i="87"/>
  <c r="U234" i="87"/>
  <c r="U235" i="87"/>
  <c r="U236" i="87"/>
  <c r="U237" i="87"/>
  <c r="U238" i="87"/>
  <c r="U239" i="87"/>
  <c r="U240" i="87"/>
  <c r="U241" i="87"/>
  <c r="U242" i="87"/>
  <c r="U243" i="87"/>
  <c r="U244" i="87"/>
  <c r="U245" i="87"/>
  <c r="U246" i="87"/>
  <c r="U247" i="87"/>
  <c r="U248" i="87"/>
  <c r="U249" i="87"/>
  <c r="U250" i="87"/>
  <c r="U251" i="87"/>
  <c r="U252" i="87"/>
  <c r="U253" i="87"/>
  <c r="U254" i="87"/>
  <c r="U255" i="87"/>
  <c r="U256" i="87"/>
  <c r="U257" i="87"/>
  <c r="U258" i="87"/>
  <c r="U259" i="87"/>
  <c r="U260" i="87"/>
  <c r="U261" i="87"/>
  <c r="U262" i="87"/>
  <c r="U263" i="87"/>
  <c r="U264" i="87"/>
  <c r="U265" i="87"/>
  <c r="U266" i="87"/>
  <c r="U267" i="87"/>
  <c r="U268" i="87"/>
  <c r="U269" i="87"/>
  <c r="U270" i="87"/>
  <c r="U271" i="87"/>
  <c r="U272" i="87"/>
  <c r="U273" i="87"/>
  <c r="U274" i="87"/>
  <c r="U275" i="87"/>
  <c r="U276" i="87"/>
  <c r="U277" i="87"/>
  <c r="U278" i="87"/>
  <c r="U279" i="87"/>
  <c r="U280" i="87"/>
  <c r="U281" i="87"/>
  <c r="U282" i="87"/>
  <c r="U283" i="87"/>
  <c r="U284" i="87"/>
  <c r="U285" i="87"/>
  <c r="U286" i="87"/>
  <c r="U287" i="87"/>
  <c r="U288" i="87"/>
  <c r="U289" i="87"/>
  <c r="U290" i="87"/>
  <c r="U291" i="87"/>
  <c r="U292" i="87"/>
  <c r="U293" i="87"/>
  <c r="U294" i="87"/>
  <c r="U295" i="87"/>
  <c r="U296" i="87"/>
  <c r="U297" i="87"/>
  <c r="U298" i="87"/>
  <c r="U299" i="87"/>
  <c r="U300" i="87"/>
  <c r="U301" i="87"/>
  <c r="U302" i="87"/>
  <c r="U303" i="87"/>
  <c r="U304" i="87"/>
  <c r="U305" i="87"/>
  <c r="U306" i="87"/>
  <c r="U307" i="87"/>
  <c r="U308" i="87"/>
  <c r="U309" i="87"/>
  <c r="U310" i="87"/>
  <c r="U311" i="87"/>
  <c r="U312" i="87"/>
  <c r="U313" i="87"/>
  <c r="U314" i="87"/>
  <c r="U315" i="87"/>
  <c r="U316" i="87"/>
  <c r="U317" i="87"/>
  <c r="U318" i="87"/>
  <c r="U319" i="87"/>
  <c r="U320" i="87"/>
  <c r="U321" i="87"/>
  <c r="U322" i="87"/>
  <c r="U323" i="87"/>
  <c r="U324" i="87"/>
  <c r="U325" i="87"/>
  <c r="U326" i="87"/>
  <c r="U327" i="87"/>
  <c r="U328" i="87"/>
  <c r="U329" i="87"/>
  <c r="U330" i="87"/>
  <c r="U331" i="87"/>
  <c r="U332" i="87"/>
  <c r="U333" i="87"/>
  <c r="U334" i="87"/>
  <c r="U335" i="87"/>
  <c r="U336" i="87"/>
  <c r="U337" i="87"/>
  <c r="U338" i="87"/>
  <c r="U339" i="87"/>
  <c r="U340" i="87"/>
  <c r="U341" i="87"/>
  <c r="U342" i="87"/>
  <c r="U343" i="87"/>
  <c r="U344" i="87"/>
  <c r="U345" i="87"/>
  <c r="U346" i="87"/>
  <c r="U347" i="87"/>
  <c r="U348" i="87"/>
  <c r="U349" i="87"/>
  <c r="U350" i="87"/>
  <c r="U351" i="87"/>
  <c r="U352" i="87"/>
  <c r="U353" i="87"/>
  <c r="U354" i="87"/>
  <c r="U355" i="87"/>
  <c r="U356" i="87"/>
  <c r="U357" i="87"/>
  <c r="U358" i="87"/>
  <c r="U359" i="87"/>
  <c r="U360" i="87"/>
  <c r="U361" i="87"/>
  <c r="U362" i="87"/>
  <c r="U363" i="87"/>
  <c r="U364" i="87"/>
  <c r="U365" i="87"/>
  <c r="U366" i="87"/>
  <c r="U367" i="87"/>
  <c r="U368" i="87"/>
  <c r="U369" i="87"/>
  <c r="U370" i="87"/>
  <c r="U371" i="87"/>
  <c r="U372" i="87"/>
  <c r="U373" i="87"/>
  <c r="U374" i="87"/>
  <c r="U375" i="87"/>
  <c r="U376" i="87"/>
  <c r="U377" i="87"/>
  <c r="U378" i="87"/>
  <c r="U379" i="87"/>
  <c r="U380" i="87"/>
  <c r="U381" i="87"/>
  <c r="U382" i="87"/>
  <c r="U383" i="87"/>
  <c r="U384" i="87"/>
  <c r="U385" i="87"/>
  <c r="U386" i="87"/>
  <c r="U387" i="87"/>
  <c r="U388" i="87"/>
  <c r="U389" i="87"/>
  <c r="U390" i="87"/>
  <c r="U391" i="87"/>
  <c r="U392" i="87"/>
  <c r="U393" i="87"/>
  <c r="U394" i="87"/>
  <c r="U395" i="87"/>
  <c r="U396" i="87"/>
  <c r="U397" i="87"/>
  <c r="U398" i="87"/>
  <c r="U399" i="87"/>
  <c r="U400" i="87"/>
  <c r="U401" i="87"/>
  <c r="U402" i="87"/>
  <c r="U403" i="87"/>
  <c r="U404" i="87"/>
  <c r="U405" i="87"/>
  <c r="U406" i="87"/>
  <c r="U407" i="87"/>
  <c r="U408" i="87"/>
  <c r="U409" i="87"/>
  <c r="U410" i="87"/>
  <c r="U411" i="87"/>
  <c r="U412" i="87"/>
  <c r="U413" i="87"/>
  <c r="U414" i="87"/>
  <c r="U415" i="87"/>
  <c r="U416" i="87"/>
  <c r="U417" i="87"/>
  <c r="U418" i="87"/>
  <c r="U419" i="87"/>
  <c r="U420" i="87"/>
  <c r="U421" i="87"/>
  <c r="U422" i="87"/>
  <c r="U423" i="87"/>
  <c r="U424" i="87"/>
  <c r="U425" i="87"/>
  <c r="U426" i="87"/>
  <c r="U427" i="87"/>
  <c r="U428" i="87"/>
  <c r="U429" i="87"/>
  <c r="U430" i="87"/>
  <c r="U431" i="87"/>
  <c r="U432" i="87"/>
  <c r="U433" i="87"/>
  <c r="U434" i="87"/>
  <c r="U435" i="87"/>
  <c r="U436" i="87"/>
  <c r="U437" i="87"/>
  <c r="U438" i="87"/>
  <c r="U439" i="87"/>
  <c r="U440" i="87"/>
  <c r="U441" i="87"/>
  <c r="U442" i="87"/>
  <c r="U443" i="87"/>
  <c r="U444" i="87"/>
  <c r="U445" i="87"/>
  <c r="U446" i="87"/>
  <c r="U447" i="87"/>
  <c r="U448" i="87"/>
  <c r="U449" i="87"/>
  <c r="U450" i="87"/>
  <c r="U451" i="87"/>
  <c r="U452" i="87"/>
  <c r="U453" i="87"/>
  <c r="U454" i="87"/>
  <c r="U455" i="87"/>
  <c r="U456" i="87"/>
  <c r="U457" i="87"/>
  <c r="U458" i="87"/>
  <c r="U459" i="87"/>
  <c r="U460" i="87"/>
  <c r="U461" i="87"/>
  <c r="U462" i="87"/>
  <c r="U463" i="87"/>
  <c r="U464" i="87"/>
  <c r="U465" i="87"/>
  <c r="U466" i="87"/>
  <c r="U467" i="87"/>
  <c r="U468" i="87"/>
  <c r="U469" i="87"/>
  <c r="U470" i="87"/>
  <c r="U471" i="87"/>
  <c r="U472" i="87"/>
  <c r="U473" i="87"/>
  <c r="U474" i="87"/>
  <c r="U475" i="87"/>
  <c r="U476" i="87"/>
  <c r="U477" i="87"/>
  <c r="U478" i="87"/>
  <c r="U479" i="87"/>
  <c r="U480" i="87"/>
  <c r="U481" i="87"/>
  <c r="U482" i="87"/>
  <c r="U483" i="87"/>
  <c r="U484" i="87"/>
  <c r="U485" i="87"/>
  <c r="U486" i="87"/>
  <c r="U487" i="87"/>
  <c r="U488" i="87"/>
  <c r="U489" i="87"/>
  <c r="U490" i="87"/>
  <c r="U491" i="87"/>
  <c r="U492" i="87"/>
  <c r="U493" i="87"/>
  <c r="U494" i="87"/>
  <c r="U495" i="87"/>
  <c r="U496" i="87"/>
  <c r="U497" i="87"/>
  <c r="U498" i="87"/>
  <c r="U499" i="87"/>
  <c r="U500" i="87"/>
  <c r="U501" i="87"/>
  <c r="U502" i="87"/>
  <c r="U503" i="87"/>
  <c r="U504" i="87"/>
  <c r="U505" i="87"/>
  <c r="U506" i="87"/>
  <c r="U507" i="87"/>
  <c r="U508" i="87"/>
  <c r="U509" i="87"/>
  <c r="U510" i="87"/>
  <c r="U511" i="87"/>
  <c r="U512" i="87"/>
  <c r="U513" i="87"/>
  <c r="U514" i="87"/>
  <c r="U515" i="87"/>
  <c r="U516" i="87"/>
  <c r="U517" i="87"/>
  <c r="U518" i="87"/>
  <c r="U519" i="87"/>
  <c r="U520" i="87"/>
  <c r="U521" i="87"/>
  <c r="U522" i="87"/>
  <c r="U523" i="87"/>
  <c r="U524" i="87"/>
  <c r="U525" i="87"/>
  <c r="U526" i="87"/>
  <c r="U527" i="87"/>
  <c r="U528" i="87"/>
  <c r="U529" i="87"/>
  <c r="U530" i="87"/>
  <c r="U531" i="87"/>
  <c r="U532" i="87"/>
  <c r="U533" i="87"/>
  <c r="U534" i="87"/>
  <c r="U535" i="87"/>
  <c r="U536" i="87"/>
  <c r="U537" i="87"/>
  <c r="U538" i="87"/>
  <c r="U539" i="87"/>
  <c r="U540" i="87"/>
  <c r="U541" i="87"/>
  <c r="U542" i="87"/>
  <c r="U543" i="87"/>
  <c r="U544" i="87"/>
  <c r="U545" i="87"/>
  <c r="U546" i="87"/>
  <c r="U547" i="87"/>
  <c r="U548" i="87"/>
  <c r="U549" i="87"/>
  <c r="U550" i="87"/>
  <c r="U551" i="87"/>
  <c r="U552" i="87"/>
  <c r="U553" i="87"/>
  <c r="U554" i="87"/>
  <c r="U555" i="87"/>
  <c r="U556" i="87"/>
  <c r="U557" i="87"/>
  <c r="U558" i="87"/>
  <c r="U559" i="87"/>
  <c r="U560" i="87"/>
  <c r="U561" i="87"/>
  <c r="U562" i="87"/>
  <c r="U563" i="87"/>
  <c r="U564" i="87"/>
  <c r="U565" i="87"/>
  <c r="U566" i="87"/>
  <c r="U567" i="87"/>
  <c r="U568" i="87"/>
  <c r="U569" i="87"/>
  <c r="U570" i="87"/>
  <c r="U571" i="87"/>
  <c r="U572" i="87"/>
  <c r="U573" i="87"/>
  <c r="U574" i="87"/>
  <c r="U575" i="87"/>
  <c r="U576" i="87"/>
  <c r="U577" i="87"/>
  <c r="U578" i="87"/>
  <c r="U579" i="87"/>
  <c r="U580" i="87"/>
  <c r="U581" i="87"/>
  <c r="U582" i="87"/>
  <c r="U583" i="87"/>
  <c r="U584" i="87"/>
  <c r="U585" i="87"/>
  <c r="U586" i="87"/>
  <c r="U587" i="87"/>
  <c r="U588" i="87"/>
  <c r="U589" i="87"/>
  <c r="U590" i="87"/>
  <c r="U591" i="87"/>
  <c r="U592" i="87"/>
  <c r="U593" i="87"/>
  <c r="U594" i="87"/>
  <c r="U595" i="87"/>
  <c r="U596" i="87"/>
  <c r="U597" i="87"/>
  <c r="U598" i="87"/>
  <c r="U599" i="87"/>
  <c r="U600" i="87"/>
  <c r="U601" i="87"/>
  <c r="U602" i="87"/>
  <c r="U603" i="87"/>
  <c r="U604" i="87"/>
  <c r="U605" i="87"/>
  <c r="U606" i="87"/>
  <c r="U607" i="87"/>
  <c r="U608" i="87"/>
  <c r="U609" i="87"/>
  <c r="U610" i="87"/>
  <c r="U611" i="87"/>
  <c r="U612" i="87"/>
  <c r="U613" i="87"/>
  <c r="U614" i="87"/>
  <c r="U615" i="87"/>
  <c r="U616" i="87"/>
  <c r="U617" i="87"/>
  <c r="U618" i="87"/>
  <c r="U619" i="87"/>
  <c r="U620" i="87"/>
  <c r="U621" i="87"/>
  <c r="U622" i="87"/>
  <c r="U623" i="87"/>
  <c r="U624" i="87"/>
  <c r="U625" i="87"/>
  <c r="U626" i="87"/>
  <c r="U627" i="87"/>
  <c r="U628" i="87"/>
  <c r="U629" i="87"/>
  <c r="U630" i="87"/>
  <c r="U631" i="87"/>
  <c r="U632" i="87"/>
  <c r="U633" i="87"/>
  <c r="U634" i="87"/>
  <c r="U635" i="87"/>
  <c r="U636" i="87"/>
  <c r="U637" i="87"/>
  <c r="U638" i="87"/>
  <c r="U639" i="87"/>
  <c r="U640" i="87"/>
  <c r="U641" i="87"/>
  <c r="U642" i="87"/>
  <c r="U643" i="87"/>
  <c r="U644" i="87"/>
  <c r="U645" i="87"/>
  <c r="U646" i="87"/>
  <c r="U647" i="87"/>
  <c r="U648" i="87"/>
  <c r="U649" i="87"/>
  <c r="U650" i="87"/>
  <c r="U651" i="87"/>
  <c r="U652" i="87"/>
  <c r="U653" i="87"/>
  <c r="U654" i="87"/>
  <c r="U655" i="87"/>
  <c r="U656" i="87"/>
  <c r="U657" i="87"/>
  <c r="U658" i="87"/>
  <c r="U659" i="87"/>
  <c r="U660" i="87"/>
  <c r="U661" i="87"/>
  <c r="U662" i="87"/>
  <c r="U663" i="87"/>
  <c r="U664" i="87"/>
  <c r="U665" i="87"/>
  <c r="U666" i="87"/>
  <c r="U667" i="87"/>
  <c r="U668" i="87"/>
  <c r="U669" i="87"/>
  <c r="U670" i="87"/>
  <c r="U671" i="87"/>
  <c r="U672" i="87"/>
  <c r="U673" i="87"/>
  <c r="U674" i="87"/>
  <c r="U675" i="87"/>
  <c r="U676" i="87"/>
  <c r="U677" i="87"/>
  <c r="U678" i="87"/>
  <c r="U16" i="87"/>
  <c r="R343" i="73" l="1"/>
  <c r="R331" i="73"/>
  <c r="R315" i="73"/>
  <c r="R303" i="73"/>
  <c r="R291" i="73"/>
  <c r="R279" i="73"/>
  <c r="R267" i="73"/>
  <c r="R259" i="73"/>
  <c r="R342" i="73"/>
  <c r="R338" i="73"/>
  <c r="R334" i="73"/>
  <c r="R330" i="73"/>
  <c r="R326" i="73"/>
  <c r="R322" i="73"/>
  <c r="R318" i="73"/>
  <c r="R314" i="73"/>
  <c r="R310" i="73"/>
  <c r="R306" i="73"/>
  <c r="R302" i="73"/>
  <c r="R246" i="73"/>
  <c r="R230" i="73"/>
  <c r="R214" i="73"/>
  <c r="R198" i="73"/>
  <c r="R339" i="73"/>
  <c r="R327" i="73"/>
  <c r="R311" i="73"/>
  <c r="R299" i="73"/>
  <c r="R287" i="73"/>
  <c r="R275" i="73"/>
  <c r="R263" i="73"/>
  <c r="R255" i="73"/>
  <c r="R241" i="73"/>
  <c r="R225" i="73"/>
  <c r="R209" i="73"/>
  <c r="R341" i="73"/>
  <c r="R337" i="73"/>
  <c r="R333" i="73"/>
  <c r="R329" i="73"/>
  <c r="R325" i="73"/>
  <c r="R321" i="73"/>
  <c r="R317" i="73"/>
  <c r="R313" i="73"/>
  <c r="R309" i="73"/>
  <c r="R305" i="73"/>
  <c r="R335" i="73"/>
  <c r="R323" i="73"/>
  <c r="R319" i="73"/>
  <c r="R307" i="73"/>
  <c r="R295" i="73"/>
  <c r="R283" i="73"/>
  <c r="R271" i="73"/>
  <c r="R251" i="73"/>
  <c r="R340" i="73"/>
  <c r="R336" i="73"/>
  <c r="R332" i="73"/>
  <c r="R328" i="73"/>
  <c r="R324" i="73"/>
  <c r="R320" i="73"/>
  <c r="R316" i="73"/>
  <c r="R312" i="73"/>
  <c r="R308" i="73"/>
  <c r="R304" i="73"/>
  <c r="R300" i="73"/>
  <c r="R296" i="73"/>
  <c r="R292" i="73"/>
  <c r="R288" i="73"/>
  <c r="R284" i="73"/>
  <c r="R280" i="73"/>
  <c r="R276" i="73"/>
  <c r="R272" i="73"/>
  <c r="R268" i="73"/>
  <c r="R264" i="73"/>
  <c r="R260" i="73"/>
  <c r="R256" i="73"/>
  <c r="R252" i="73"/>
  <c r="R248" i="73"/>
  <c r="R238" i="73"/>
  <c r="R232" i="73"/>
  <c r="R222" i="73"/>
  <c r="R216" i="73"/>
  <c r="R206" i="73"/>
  <c r="R200" i="73"/>
  <c r="R190" i="73"/>
  <c r="R182" i="73"/>
  <c r="R174" i="73"/>
  <c r="R166" i="73"/>
  <c r="R158" i="73"/>
  <c r="R150" i="73"/>
  <c r="R142" i="73"/>
  <c r="R134" i="73"/>
  <c r="R126" i="73"/>
  <c r="R118" i="73"/>
  <c r="R110" i="73"/>
  <c r="R102" i="73"/>
  <c r="R94" i="73"/>
  <c r="R86" i="73"/>
  <c r="R78" i="73"/>
  <c r="R192" i="73"/>
  <c r="R184" i="73"/>
  <c r="R176" i="73"/>
  <c r="R168" i="73"/>
  <c r="R160" i="73"/>
  <c r="R152" i="73"/>
  <c r="R144" i="73"/>
  <c r="R136" i="73"/>
  <c r="R128" i="73"/>
  <c r="R120" i="73"/>
  <c r="R112" i="73"/>
  <c r="R104" i="73"/>
  <c r="R96" i="73"/>
  <c r="R88" i="73"/>
  <c r="R80" i="73"/>
  <c r="R72" i="73"/>
  <c r="R298" i="73"/>
  <c r="R294" i="73"/>
  <c r="R290" i="73"/>
  <c r="R286" i="73"/>
  <c r="R282" i="73"/>
  <c r="R278" i="73"/>
  <c r="R274" i="73"/>
  <c r="R270" i="73"/>
  <c r="R266" i="73"/>
  <c r="R262" i="73"/>
  <c r="R258" i="73"/>
  <c r="R254" i="73"/>
  <c r="R250" i="73"/>
  <c r="R242" i="73"/>
  <c r="R234" i="73"/>
  <c r="R226" i="73"/>
  <c r="R218" i="73"/>
  <c r="R210" i="73"/>
  <c r="R202" i="73"/>
  <c r="R194" i="73"/>
  <c r="R186" i="73"/>
  <c r="R178" i="73"/>
  <c r="R170" i="73"/>
  <c r="R162" i="73"/>
  <c r="R154" i="73"/>
  <c r="R146" i="73"/>
  <c r="R138" i="73"/>
  <c r="R130" i="73"/>
  <c r="R122" i="73"/>
  <c r="R114" i="73"/>
  <c r="R106" i="73"/>
  <c r="R98" i="73"/>
  <c r="R90" i="73"/>
  <c r="R82" i="73"/>
  <c r="R74" i="73"/>
  <c r="R31" i="73"/>
  <c r="R301" i="73"/>
  <c r="R297" i="73"/>
  <c r="R293" i="73"/>
  <c r="R289" i="73"/>
  <c r="R285" i="73"/>
  <c r="R281" i="73"/>
  <c r="R277" i="73"/>
  <c r="R273" i="73"/>
  <c r="R269" i="73"/>
  <c r="R265" i="73"/>
  <c r="R261" i="73"/>
  <c r="R257" i="73"/>
  <c r="R253" i="73"/>
  <c r="R244" i="73"/>
  <c r="R236" i="73"/>
  <c r="R228" i="73"/>
  <c r="R220" i="73"/>
  <c r="R212" i="73"/>
  <c r="R204" i="73"/>
  <c r="R196" i="73"/>
  <c r="R188" i="73"/>
  <c r="R180" i="73"/>
  <c r="R172" i="73"/>
  <c r="R164" i="73"/>
  <c r="R156" i="73"/>
  <c r="R148" i="73"/>
  <c r="R140" i="73"/>
  <c r="R132" i="73"/>
  <c r="R124" i="73"/>
  <c r="R116" i="73"/>
  <c r="R108" i="73"/>
  <c r="R100" i="73"/>
  <c r="R92" i="73"/>
  <c r="R84" i="73"/>
  <c r="R76" i="73"/>
  <c r="R30" i="73"/>
  <c r="W680" i="87"/>
  <c r="X680" i="87" s="1"/>
  <c r="Z680" i="87"/>
  <c r="AB680" i="87"/>
  <c r="AC680" i="87" s="1"/>
  <c r="AE680" i="87"/>
  <c r="AF680" i="87" s="1"/>
  <c r="AG680" i="87" s="1"/>
  <c r="Q680" i="87"/>
  <c r="N680" i="87"/>
  <c r="R680" i="87" s="1"/>
  <c r="W16" i="87"/>
  <c r="X16" i="87" s="1"/>
  <c r="Z16" i="87"/>
  <c r="AB16" i="87"/>
  <c r="AC16" i="87" s="1"/>
  <c r="AE16" i="87"/>
  <c r="AF16" i="87"/>
  <c r="AG16" i="87"/>
  <c r="W17" i="87"/>
  <c r="X17" i="87" s="1"/>
  <c r="Z17" i="87"/>
  <c r="AB17" i="87"/>
  <c r="AC17" i="87" s="1"/>
  <c r="AE17" i="87"/>
  <c r="AF17" i="87"/>
  <c r="AG17" i="87"/>
  <c r="W18" i="87"/>
  <c r="X18" i="87" s="1"/>
  <c r="Z18" i="87"/>
  <c r="AB18" i="87"/>
  <c r="AC18" i="87" s="1"/>
  <c r="AE18" i="87"/>
  <c r="AF18" i="87"/>
  <c r="AG18" i="87"/>
  <c r="W19" i="87"/>
  <c r="X19" i="87" s="1"/>
  <c r="Z19" i="87"/>
  <c r="AB19" i="87"/>
  <c r="AC19" i="87" s="1"/>
  <c r="AE19" i="87"/>
  <c r="AF19" i="87"/>
  <c r="AG19" i="87"/>
  <c r="W20" i="87"/>
  <c r="X20" i="87" s="1"/>
  <c r="Z20" i="87"/>
  <c r="AB20" i="87"/>
  <c r="AC20" i="87" s="1"/>
  <c r="AE20" i="87"/>
  <c r="AF20" i="87"/>
  <c r="AG20" i="87"/>
  <c r="W21" i="87"/>
  <c r="X21" i="87" s="1"/>
  <c r="Z21" i="87"/>
  <c r="AB21" i="87"/>
  <c r="AC21" i="87" s="1"/>
  <c r="AE21" i="87"/>
  <c r="AF21" i="87"/>
  <c r="AG21" i="87"/>
  <c r="W22" i="87"/>
  <c r="X22" i="87" s="1"/>
  <c r="Z22" i="87"/>
  <c r="AB22" i="87"/>
  <c r="AC22" i="87" s="1"/>
  <c r="AE22" i="87"/>
  <c r="AF22" i="87"/>
  <c r="AG22" i="87"/>
  <c r="W23" i="87"/>
  <c r="X23" i="87" s="1"/>
  <c r="Z23" i="87"/>
  <c r="AB23" i="87"/>
  <c r="AC23" i="87" s="1"/>
  <c r="AE23" i="87"/>
  <c r="AF23" i="87"/>
  <c r="AG23" i="87"/>
  <c r="W24" i="87"/>
  <c r="X24" i="87" s="1"/>
  <c r="Z24" i="87"/>
  <c r="AB24" i="87"/>
  <c r="AC24" i="87" s="1"/>
  <c r="AE24" i="87"/>
  <c r="AF24" i="87"/>
  <c r="AG24" i="87"/>
  <c r="W25" i="87"/>
  <c r="X25" i="87" s="1"/>
  <c r="Z25" i="87"/>
  <c r="AB25" i="87"/>
  <c r="AC25" i="87" s="1"/>
  <c r="AE25" i="87"/>
  <c r="AF25" i="87"/>
  <c r="AG25" i="87"/>
  <c r="W26" i="87"/>
  <c r="X26" i="87" s="1"/>
  <c r="Z26" i="87"/>
  <c r="AB26" i="87"/>
  <c r="AC26" i="87" s="1"/>
  <c r="AE26" i="87"/>
  <c r="AF26" i="87"/>
  <c r="AG26" i="87"/>
  <c r="W27" i="87"/>
  <c r="X27" i="87" s="1"/>
  <c r="Z27" i="87"/>
  <c r="AB27" i="87"/>
  <c r="AC27" i="87" s="1"/>
  <c r="AE27" i="87"/>
  <c r="AF27" i="87"/>
  <c r="AG27" i="87"/>
  <c r="W28" i="87"/>
  <c r="X28" i="87" s="1"/>
  <c r="Z28" i="87"/>
  <c r="AB28" i="87"/>
  <c r="AC28" i="87" s="1"/>
  <c r="AE28" i="87"/>
  <c r="AF28" i="87"/>
  <c r="AG28" i="87"/>
  <c r="W29" i="87"/>
  <c r="X29" i="87" s="1"/>
  <c r="Z29" i="87"/>
  <c r="AB29" i="87"/>
  <c r="AC29" i="87" s="1"/>
  <c r="AE29" i="87"/>
  <c r="AF29" i="87"/>
  <c r="AG29" i="87"/>
  <c r="W30" i="87"/>
  <c r="X30" i="87" s="1"/>
  <c r="Z30" i="87"/>
  <c r="AB30" i="87"/>
  <c r="AC30" i="87" s="1"/>
  <c r="AE30" i="87"/>
  <c r="AF30" i="87"/>
  <c r="AG30" i="87"/>
  <c r="W31" i="87"/>
  <c r="X31" i="87" s="1"/>
  <c r="Z31" i="87"/>
  <c r="AB31" i="87"/>
  <c r="AC31" i="87" s="1"/>
  <c r="AE31" i="87"/>
  <c r="AF31" i="87"/>
  <c r="AG31" i="87"/>
  <c r="W32" i="87"/>
  <c r="X32" i="87" s="1"/>
  <c r="Z32" i="87"/>
  <c r="AB32" i="87"/>
  <c r="AC32" i="87" s="1"/>
  <c r="AE32" i="87"/>
  <c r="AF32" i="87"/>
  <c r="AG32" i="87"/>
  <c r="W33" i="87"/>
  <c r="X33" i="87" s="1"/>
  <c r="Z33" i="87"/>
  <c r="AB33" i="87"/>
  <c r="AC33" i="87" s="1"/>
  <c r="AE33" i="87"/>
  <c r="AF33" i="87"/>
  <c r="AG33" i="87"/>
  <c r="W34" i="87"/>
  <c r="X34" i="87" s="1"/>
  <c r="Z34" i="87"/>
  <c r="AB34" i="87"/>
  <c r="AC34" i="87" s="1"/>
  <c r="AE34" i="87"/>
  <c r="AF34" i="87"/>
  <c r="AG34" i="87"/>
  <c r="W35" i="87"/>
  <c r="X35" i="87" s="1"/>
  <c r="Z35" i="87"/>
  <c r="AB35" i="87"/>
  <c r="AC35" i="87" s="1"/>
  <c r="AE35" i="87"/>
  <c r="AF35" i="87"/>
  <c r="AG35" i="87"/>
  <c r="W36" i="87"/>
  <c r="X36" i="87" s="1"/>
  <c r="Z36" i="87"/>
  <c r="AB36" i="87"/>
  <c r="AC36" i="87" s="1"/>
  <c r="AE36" i="87"/>
  <c r="AF36" i="87"/>
  <c r="AG36" i="87"/>
  <c r="W37" i="87"/>
  <c r="X37" i="87" s="1"/>
  <c r="Z37" i="87"/>
  <c r="AB37" i="87"/>
  <c r="AC37" i="87" s="1"/>
  <c r="AE37" i="87"/>
  <c r="AF37" i="87"/>
  <c r="AG37" i="87"/>
  <c r="W38" i="87"/>
  <c r="X38" i="87" s="1"/>
  <c r="Z38" i="87"/>
  <c r="AB38" i="87"/>
  <c r="AC38" i="87" s="1"/>
  <c r="AE38" i="87"/>
  <c r="AF38" i="87"/>
  <c r="AG38" i="87"/>
  <c r="W39" i="87"/>
  <c r="X39" i="87" s="1"/>
  <c r="Z39" i="87"/>
  <c r="AB39" i="87"/>
  <c r="AC39" i="87" s="1"/>
  <c r="AE39" i="87"/>
  <c r="AF39" i="87"/>
  <c r="AG39" i="87"/>
  <c r="W40" i="87"/>
  <c r="X40" i="87" s="1"/>
  <c r="Z40" i="87"/>
  <c r="AB40" i="87"/>
  <c r="AC40" i="87" s="1"/>
  <c r="AE40" i="87"/>
  <c r="AF40" i="87"/>
  <c r="AG40" i="87"/>
  <c r="W41" i="87"/>
  <c r="X41" i="87" s="1"/>
  <c r="Z41" i="87"/>
  <c r="AB41" i="87"/>
  <c r="AC41" i="87" s="1"/>
  <c r="AE41" i="87"/>
  <c r="AF41" i="87"/>
  <c r="AG41" i="87"/>
  <c r="W42" i="87"/>
  <c r="X42" i="87" s="1"/>
  <c r="Z42" i="87"/>
  <c r="AB42" i="87"/>
  <c r="AC42" i="87" s="1"/>
  <c r="AE42" i="87"/>
  <c r="AF42" i="87"/>
  <c r="AG42" i="87"/>
  <c r="W43" i="87"/>
  <c r="X43" i="87" s="1"/>
  <c r="Z43" i="87"/>
  <c r="AB43" i="87"/>
  <c r="AC43" i="87" s="1"/>
  <c r="AE43" i="87"/>
  <c r="AF43" i="87"/>
  <c r="AG43" i="87"/>
  <c r="W44" i="87"/>
  <c r="X44" i="87" s="1"/>
  <c r="Z44" i="87"/>
  <c r="AB44" i="87"/>
  <c r="AC44" i="87" s="1"/>
  <c r="AE44" i="87"/>
  <c r="AF44" i="87"/>
  <c r="AG44" i="87"/>
  <c r="W45" i="87"/>
  <c r="X45" i="87" s="1"/>
  <c r="Z45" i="87"/>
  <c r="AB45" i="87"/>
  <c r="AC45" i="87" s="1"/>
  <c r="AE45" i="87"/>
  <c r="AF45" i="87"/>
  <c r="AG45" i="87"/>
  <c r="W46" i="87"/>
  <c r="X46" i="87" s="1"/>
  <c r="Z46" i="87"/>
  <c r="AB46" i="87"/>
  <c r="AC46" i="87" s="1"/>
  <c r="AE46" i="87"/>
  <c r="AF46" i="87"/>
  <c r="AG46" i="87"/>
  <c r="W47" i="87"/>
  <c r="X47" i="87" s="1"/>
  <c r="Z47" i="87"/>
  <c r="AB47" i="87"/>
  <c r="AC47" i="87" s="1"/>
  <c r="AE47" i="87"/>
  <c r="AF47" i="87"/>
  <c r="AG47" i="87"/>
  <c r="W48" i="87"/>
  <c r="X48" i="87" s="1"/>
  <c r="Z48" i="87"/>
  <c r="AB48" i="87"/>
  <c r="AC48" i="87" s="1"/>
  <c r="AE48" i="87"/>
  <c r="AF48" i="87"/>
  <c r="AG48" i="87"/>
  <c r="W49" i="87"/>
  <c r="X49" i="87" s="1"/>
  <c r="Z49" i="87"/>
  <c r="AB49" i="87"/>
  <c r="AC49" i="87" s="1"/>
  <c r="AE49" i="87"/>
  <c r="AF49" i="87"/>
  <c r="AG49" i="87"/>
  <c r="W50" i="87"/>
  <c r="X50" i="87" s="1"/>
  <c r="Z50" i="87"/>
  <c r="AB50" i="87"/>
  <c r="AC50" i="87" s="1"/>
  <c r="AE50" i="87"/>
  <c r="AF50" i="87"/>
  <c r="AG50" i="87"/>
  <c r="W51" i="87"/>
  <c r="X51" i="87" s="1"/>
  <c r="Z51" i="87"/>
  <c r="AB51" i="87"/>
  <c r="AC51" i="87" s="1"/>
  <c r="AE51" i="87"/>
  <c r="AF51" i="87"/>
  <c r="AG51" i="87"/>
  <c r="W52" i="87"/>
  <c r="X52" i="87" s="1"/>
  <c r="Z52" i="87"/>
  <c r="AB52" i="87"/>
  <c r="AC52" i="87" s="1"/>
  <c r="AE52" i="87"/>
  <c r="AF52" i="87"/>
  <c r="AG52" i="87"/>
  <c r="W53" i="87"/>
  <c r="X53" i="87" s="1"/>
  <c r="Z53" i="87"/>
  <c r="AB53" i="87"/>
  <c r="AC53" i="87" s="1"/>
  <c r="AE53" i="87"/>
  <c r="AF53" i="87"/>
  <c r="AG53" i="87"/>
  <c r="W54" i="87"/>
  <c r="X54" i="87" s="1"/>
  <c r="Z54" i="87"/>
  <c r="AB54" i="87"/>
  <c r="AC54" i="87" s="1"/>
  <c r="AE54" i="87"/>
  <c r="AF54" i="87"/>
  <c r="AG54" i="87" s="1"/>
  <c r="W55" i="87"/>
  <c r="X55" i="87" s="1"/>
  <c r="Z55" i="87"/>
  <c r="AB55" i="87"/>
  <c r="AC55" i="87" s="1"/>
  <c r="AE55" i="87"/>
  <c r="AF55" i="87"/>
  <c r="AG55" i="87" s="1"/>
  <c r="W56" i="87"/>
  <c r="X56" i="87" s="1"/>
  <c r="Z56" i="87"/>
  <c r="AB56" i="87"/>
  <c r="AC56" i="87" s="1"/>
  <c r="AE56" i="87"/>
  <c r="AF56" i="87"/>
  <c r="AG56" i="87" s="1"/>
  <c r="W57" i="87"/>
  <c r="X57" i="87" s="1"/>
  <c r="Z57" i="87"/>
  <c r="AB57" i="87"/>
  <c r="AC57" i="87" s="1"/>
  <c r="AE57" i="87"/>
  <c r="AF57" i="87"/>
  <c r="AG57" i="87" s="1"/>
  <c r="W58" i="87"/>
  <c r="X58" i="87" s="1"/>
  <c r="Z58" i="87"/>
  <c r="AB58" i="87"/>
  <c r="AC58" i="87" s="1"/>
  <c r="AE58" i="87"/>
  <c r="AF58" i="87"/>
  <c r="AG58" i="87" s="1"/>
  <c r="W59" i="87"/>
  <c r="X59" i="87" s="1"/>
  <c r="Z59" i="87"/>
  <c r="AB59" i="87"/>
  <c r="AC59" i="87" s="1"/>
  <c r="AE59" i="87"/>
  <c r="AF59" i="87"/>
  <c r="AG59" i="87" s="1"/>
  <c r="W60" i="87"/>
  <c r="X60" i="87" s="1"/>
  <c r="Z60" i="87"/>
  <c r="AB60" i="87"/>
  <c r="AC60" i="87" s="1"/>
  <c r="AE60" i="87"/>
  <c r="AF60" i="87"/>
  <c r="AG60" i="87" s="1"/>
  <c r="W61" i="87"/>
  <c r="X61" i="87" s="1"/>
  <c r="Z61" i="87"/>
  <c r="AB61" i="87"/>
  <c r="AC61" i="87" s="1"/>
  <c r="AE61" i="87"/>
  <c r="AF61" i="87"/>
  <c r="AG61" i="87" s="1"/>
  <c r="W62" i="87"/>
  <c r="X62" i="87" s="1"/>
  <c r="Z62" i="87"/>
  <c r="AB62" i="87"/>
  <c r="AC62" i="87" s="1"/>
  <c r="AE62" i="87"/>
  <c r="AF62" i="87"/>
  <c r="AG62" i="87" s="1"/>
  <c r="W63" i="87"/>
  <c r="X63" i="87" s="1"/>
  <c r="Z63" i="87"/>
  <c r="AB63" i="87"/>
  <c r="AC63" i="87" s="1"/>
  <c r="AE63" i="87"/>
  <c r="AF63" i="87"/>
  <c r="AG63" i="87" s="1"/>
  <c r="W64" i="87"/>
  <c r="X64" i="87" s="1"/>
  <c r="Z64" i="87"/>
  <c r="AB64" i="87"/>
  <c r="AC64" i="87" s="1"/>
  <c r="AE64" i="87"/>
  <c r="AF64" i="87"/>
  <c r="AG64" i="87" s="1"/>
  <c r="W65" i="87"/>
  <c r="X65" i="87" s="1"/>
  <c r="Z65" i="87"/>
  <c r="AB65" i="87"/>
  <c r="AC65" i="87" s="1"/>
  <c r="AE65" i="87"/>
  <c r="AF65" i="87"/>
  <c r="AG65" i="87" s="1"/>
  <c r="W66" i="87"/>
  <c r="X66" i="87" s="1"/>
  <c r="Z66" i="87"/>
  <c r="AB66" i="87"/>
  <c r="AC66" i="87" s="1"/>
  <c r="AE66" i="87"/>
  <c r="AF66" i="87"/>
  <c r="AG66" i="87" s="1"/>
  <c r="W67" i="87"/>
  <c r="X67" i="87" s="1"/>
  <c r="Z67" i="87"/>
  <c r="AB67" i="87"/>
  <c r="AC67" i="87" s="1"/>
  <c r="AE67" i="87"/>
  <c r="AF67" i="87"/>
  <c r="AG67" i="87"/>
  <c r="W68" i="87"/>
  <c r="X68" i="87" s="1"/>
  <c r="Z68" i="87"/>
  <c r="AB68" i="87"/>
  <c r="AC68" i="87"/>
  <c r="AE68" i="87"/>
  <c r="AF68" i="87"/>
  <c r="AG68" i="87" s="1"/>
  <c r="W69" i="87"/>
  <c r="X69" i="87" s="1"/>
  <c r="Z69" i="87"/>
  <c r="AB69" i="87"/>
  <c r="AC69" i="87" s="1"/>
  <c r="AE69" i="87"/>
  <c r="AF69" i="87"/>
  <c r="AG69" i="87"/>
  <c r="W70" i="87"/>
  <c r="X70" i="87" s="1"/>
  <c r="Z70" i="87"/>
  <c r="AB70" i="87"/>
  <c r="AC70" i="87"/>
  <c r="AE70" i="87"/>
  <c r="AF70" i="87"/>
  <c r="AG70" i="87" s="1"/>
  <c r="W71" i="87"/>
  <c r="X71" i="87" s="1"/>
  <c r="Z71" i="87"/>
  <c r="AB71" i="87"/>
  <c r="AC71" i="87" s="1"/>
  <c r="AE71" i="87"/>
  <c r="AF71" i="87"/>
  <c r="AG71" i="87"/>
  <c r="W72" i="87"/>
  <c r="X72" i="87" s="1"/>
  <c r="Z72" i="87"/>
  <c r="AB72" i="87"/>
  <c r="AC72" i="87"/>
  <c r="AE72" i="87"/>
  <c r="AF72" i="87"/>
  <c r="AG72" i="87" s="1"/>
  <c r="W73" i="87"/>
  <c r="X73" i="87" s="1"/>
  <c r="Z73" i="87"/>
  <c r="AB73" i="87"/>
  <c r="AC73" i="87" s="1"/>
  <c r="AE73" i="87"/>
  <c r="AF73" i="87"/>
  <c r="AG73" i="87"/>
  <c r="W74" i="87"/>
  <c r="X74" i="87" s="1"/>
  <c r="Z74" i="87"/>
  <c r="AB74" i="87"/>
  <c r="AC74" i="87"/>
  <c r="AE74" i="87"/>
  <c r="AF74" i="87"/>
  <c r="AG74" i="87" s="1"/>
  <c r="W75" i="87"/>
  <c r="X75" i="87" s="1"/>
  <c r="Z75" i="87"/>
  <c r="AB75" i="87"/>
  <c r="AC75" i="87" s="1"/>
  <c r="AE75" i="87"/>
  <c r="AF75" i="87"/>
  <c r="AG75" i="87"/>
  <c r="W76" i="87"/>
  <c r="X76" i="87" s="1"/>
  <c r="Z76" i="87"/>
  <c r="AB76" i="87"/>
  <c r="AC76" i="87"/>
  <c r="AE76" i="87"/>
  <c r="AF76" i="87"/>
  <c r="AG76" i="87" s="1"/>
  <c r="W77" i="87"/>
  <c r="X77" i="87" s="1"/>
  <c r="Z77" i="87"/>
  <c r="AB77" i="87"/>
  <c r="AC77" i="87" s="1"/>
  <c r="AE77" i="87"/>
  <c r="AF77" i="87"/>
  <c r="AG77" i="87"/>
  <c r="W78" i="87"/>
  <c r="X78" i="87" s="1"/>
  <c r="Z78" i="87"/>
  <c r="AB78" i="87"/>
  <c r="AC78" i="87"/>
  <c r="AE78" i="87"/>
  <c r="AF78" i="87"/>
  <c r="AG78" i="87" s="1"/>
  <c r="W79" i="87"/>
  <c r="X79" i="87" s="1"/>
  <c r="Z79" i="87"/>
  <c r="AB79" i="87"/>
  <c r="AC79" i="87" s="1"/>
  <c r="AE79" i="87"/>
  <c r="AF79" i="87"/>
  <c r="AG79" i="87"/>
  <c r="W80" i="87"/>
  <c r="X80" i="87" s="1"/>
  <c r="Z80" i="87"/>
  <c r="AB80" i="87"/>
  <c r="AC80" i="87"/>
  <c r="AE80" i="87"/>
  <c r="AF80" i="87"/>
  <c r="AG80" i="87" s="1"/>
  <c r="W81" i="87"/>
  <c r="X81" i="87" s="1"/>
  <c r="Z81" i="87"/>
  <c r="AB81" i="87"/>
  <c r="AC81" i="87" s="1"/>
  <c r="AE81" i="87"/>
  <c r="AF81" i="87"/>
  <c r="AG81" i="87"/>
  <c r="W82" i="87"/>
  <c r="X82" i="87" s="1"/>
  <c r="Z82" i="87"/>
  <c r="AB82" i="87"/>
  <c r="AC82" i="87"/>
  <c r="AE82" i="87"/>
  <c r="AF82" i="87"/>
  <c r="AG82" i="87" s="1"/>
  <c r="W83" i="87"/>
  <c r="X83" i="87" s="1"/>
  <c r="Z83" i="87"/>
  <c r="AB83" i="87"/>
  <c r="AC83" i="87" s="1"/>
  <c r="AE83" i="87"/>
  <c r="AF83" i="87"/>
  <c r="AG83" i="87"/>
  <c r="W84" i="87"/>
  <c r="X84" i="87" s="1"/>
  <c r="Z84" i="87"/>
  <c r="AB84" i="87"/>
  <c r="AC84" i="87"/>
  <c r="AE84" i="87"/>
  <c r="AF84" i="87"/>
  <c r="AG84" i="87" s="1"/>
  <c r="W85" i="87"/>
  <c r="X85" i="87" s="1"/>
  <c r="Z85" i="87"/>
  <c r="AB85" i="87"/>
  <c r="AC85" i="87" s="1"/>
  <c r="AE85" i="87"/>
  <c r="AF85" i="87"/>
  <c r="AG85" i="87"/>
  <c r="W86" i="87"/>
  <c r="X86" i="87" s="1"/>
  <c r="Z86" i="87"/>
  <c r="AB86" i="87"/>
  <c r="AC86" i="87"/>
  <c r="AE86" i="87"/>
  <c r="AF86" i="87"/>
  <c r="AG86" i="87" s="1"/>
  <c r="W87" i="87"/>
  <c r="X87" i="87" s="1"/>
  <c r="Z87" i="87"/>
  <c r="AB87" i="87"/>
  <c r="AC87" i="87" s="1"/>
  <c r="AE87" i="87"/>
  <c r="AF87" i="87"/>
  <c r="AG87" i="87"/>
  <c r="W88" i="87"/>
  <c r="X88" i="87" s="1"/>
  <c r="Z88" i="87"/>
  <c r="AB88" i="87"/>
  <c r="AC88" i="87"/>
  <c r="AE88" i="87"/>
  <c r="AF88" i="87"/>
  <c r="AG88" i="87" s="1"/>
  <c r="W89" i="87"/>
  <c r="X89" i="87" s="1"/>
  <c r="Z89" i="87"/>
  <c r="AB89" i="87"/>
  <c r="AC89" i="87" s="1"/>
  <c r="AE89" i="87"/>
  <c r="AF89" i="87"/>
  <c r="AG89" i="87"/>
  <c r="W90" i="87"/>
  <c r="X90" i="87" s="1"/>
  <c r="Z90" i="87"/>
  <c r="AB90" i="87"/>
  <c r="AC90" i="87"/>
  <c r="AE90" i="87"/>
  <c r="AF90" i="87"/>
  <c r="AG90" i="87" s="1"/>
  <c r="W91" i="87"/>
  <c r="X91" i="87" s="1"/>
  <c r="Z91" i="87"/>
  <c r="AB91" i="87"/>
  <c r="AC91" i="87" s="1"/>
  <c r="AE91" i="87"/>
  <c r="AF91" i="87"/>
  <c r="AG91" i="87"/>
  <c r="W92" i="87"/>
  <c r="X92" i="87" s="1"/>
  <c r="Z92" i="87"/>
  <c r="AB92" i="87"/>
  <c r="AC92" i="87"/>
  <c r="AE92" i="87"/>
  <c r="AF92" i="87"/>
  <c r="AG92" i="87" s="1"/>
  <c r="W93" i="87"/>
  <c r="X93" i="87" s="1"/>
  <c r="Z93" i="87"/>
  <c r="AB93" i="87"/>
  <c r="AC93" i="87" s="1"/>
  <c r="AE93" i="87"/>
  <c r="AF93" i="87"/>
  <c r="AG93" i="87"/>
  <c r="W94" i="87"/>
  <c r="X94" i="87" s="1"/>
  <c r="Z94" i="87"/>
  <c r="AB94" i="87"/>
  <c r="AC94" i="87"/>
  <c r="AE94" i="87"/>
  <c r="AF94" i="87"/>
  <c r="AG94" i="87" s="1"/>
  <c r="W95" i="87"/>
  <c r="X95" i="87" s="1"/>
  <c r="Z95" i="87"/>
  <c r="AB95" i="87"/>
  <c r="AC95" i="87" s="1"/>
  <c r="AE95" i="87"/>
  <c r="AF95" i="87"/>
  <c r="AG95" i="87"/>
  <c r="W96" i="87"/>
  <c r="X96" i="87" s="1"/>
  <c r="Z96" i="87"/>
  <c r="AB96" i="87"/>
  <c r="AC96" i="87"/>
  <c r="AE96" i="87"/>
  <c r="AF96" i="87"/>
  <c r="AG96" i="87" s="1"/>
  <c r="W97" i="87"/>
  <c r="X97" i="87" s="1"/>
  <c r="Z97" i="87"/>
  <c r="AB97" i="87"/>
  <c r="AC97" i="87" s="1"/>
  <c r="AE97" i="87"/>
  <c r="AF97" i="87"/>
  <c r="AG97" i="87"/>
  <c r="W98" i="87"/>
  <c r="X98" i="87" s="1"/>
  <c r="Z98" i="87"/>
  <c r="AB98" i="87"/>
  <c r="AC98" i="87"/>
  <c r="AE98" i="87"/>
  <c r="AF98" i="87"/>
  <c r="AG98" i="87" s="1"/>
  <c r="W99" i="87"/>
  <c r="X99" i="87" s="1"/>
  <c r="Z99" i="87"/>
  <c r="AB99" i="87"/>
  <c r="AC99" i="87" s="1"/>
  <c r="AE99" i="87"/>
  <c r="AF99" i="87"/>
  <c r="AG99" i="87"/>
  <c r="W100" i="87"/>
  <c r="X100" i="87" s="1"/>
  <c r="Z100" i="87"/>
  <c r="AB100" i="87"/>
  <c r="AC100" i="87"/>
  <c r="AE100" i="87"/>
  <c r="AF100" i="87"/>
  <c r="AG100" i="87" s="1"/>
  <c r="W101" i="87"/>
  <c r="X101" i="87" s="1"/>
  <c r="Z101" i="87"/>
  <c r="AB101" i="87"/>
  <c r="AC101" i="87"/>
  <c r="AE101" i="87"/>
  <c r="AF101" i="87"/>
  <c r="AG101" i="87" s="1"/>
  <c r="W102" i="87"/>
  <c r="X102" i="87" s="1"/>
  <c r="Z102" i="87"/>
  <c r="AB102" i="87"/>
  <c r="AC102" i="87"/>
  <c r="AE102" i="87"/>
  <c r="AF102" i="87"/>
  <c r="AG102" i="87" s="1"/>
  <c r="W103" i="87"/>
  <c r="X103" i="87" s="1"/>
  <c r="Z103" i="87"/>
  <c r="AB103" i="87"/>
  <c r="AC103" i="87"/>
  <c r="AE103" i="87"/>
  <c r="AF103" i="87"/>
  <c r="AG103" i="87" s="1"/>
  <c r="W104" i="87"/>
  <c r="X104" i="87" s="1"/>
  <c r="Z104" i="87"/>
  <c r="AB104" i="87"/>
  <c r="AC104" i="87"/>
  <c r="AE104" i="87"/>
  <c r="AF104" i="87"/>
  <c r="AG104" i="87" s="1"/>
  <c r="W105" i="87"/>
  <c r="X105" i="87" s="1"/>
  <c r="Z105" i="87"/>
  <c r="AB105" i="87"/>
  <c r="AC105" i="87"/>
  <c r="AE105" i="87"/>
  <c r="AF105" i="87"/>
  <c r="AG105" i="87" s="1"/>
  <c r="W106" i="87"/>
  <c r="X106" i="87" s="1"/>
  <c r="Z106" i="87"/>
  <c r="AB106" i="87"/>
  <c r="AC106" i="87"/>
  <c r="AE106" i="87"/>
  <c r="AF106" i="87"/>
  <c r="AG106" i="87" s="1"/>
  <c r="W107" i="87"/>
  <c r="X107" i="87" s="1"/>
  <c r="Z107" i="87"/>
  <c r="AB107" i="87"/>
  <c r="AC107" i="87"/>
  <c r="AE107" i="87"/>
  <c r="AF107" i="87"/>
  <c r="AG107" i="87" s="1"/>
  <c r="W108" i="87"/>
  <c r="X108" i="87" s="1"/>
  <c r="Z108" i="87"/>
  <c r="AB108" i="87"/>
  <c r="AC108" i="87"/>
  <c r="AE108" i="87"/>
  <c r="AF108" i="87"/>
  <c r="AG108" i="87" s="1"/>
  <c r="W109" i="87"/>
  <c r="X109" i="87" s="1"/>
  <c r="Z109" i="87"/>
  <c r="AB109" i="87"/>
  <c r="AC109" i="87"/>
  <c r="AE109" i="87"/>
  <c r="AF109" i="87"/>
  <c r="AG109" i="87" s="1"/>
  <c r="W110" i="87"/>
  <c r="X110" i="87" s="1"/>
  <c r="Z110" i="87"/>
  <c r="AB110" i="87"/>
  <c r="AC110" i="87"/>
  <c r="AE110" i="87"/>
  <c r="AF110" i="87"/>
  <c r="AG110" i="87" s="1"/>
  <c r="W111" i="87"/>
  <c r="X111" i="87" s="1"/>
  <c r="Z111" i="87"/>
  <c r="AB111" i="87"/>
  <c r="AC111" i="87"/>
  <c r="AE111" i="87"/>
  <c r="AF111" i="87"/>
  <c r="AG111" i="87" s="1"/>
  <c r="W112" i="87"/>
  <c r="X112" i="87" s="1"/>
  <c r="Z112" i="87"/>
  <c r="AB112" i="87"/>
  <c r="AC112" i="87"/>
  <c r="AE112" i="87"/>
  <c r="AF112" i="87"/>
  <c r="AG112" i="87" s="1"/>
  <c r="W113" i="87"/>
  <c r="X113" i="87" s="1"/>
  <c r="Z113" i="87"/>
  <c r="AB113" i="87"/>
  <c r="AC113" i="87"/>
  <c r="AE113" i="87"/>
  <c r="AF113" i="87"/>
  <c r="AG113" i="87" s="1"/>
  <c r="W114" i="87"/>
  <c r="X114" i="87" s="1"/>
  <c r="Z114" i="87"/>
  <c r="AB114" i="87"/>
  <c r="AC114" i="87"/>
  <c r="AE114" i="87"/>
  <c r="AF114" i="87"/>
  <c r="AG114" i="87" s="1"/>
  <c r="W115" i="87"/>
  <c r="X115" i="87" s="1"/>
  <c r="Z115" i="87"/>
  <c r="AB115" i="87"/>
  <c r="AC115" i="87"/>
  <c r="AE115" i="87"/>
  <c r="AF115" i="87"/>
  <c r="AG115" i="87" s="1"/>
  <c r="W116" i="87"/>
  <c r="X116" i="87" s="1"/>
  <c r="Z116" i="87"/>
  <c r="AB116" i="87"/>
  <c r="AC116" i="87"/>
  <c r="AE116" i="87"/>
  <c r="AF116" i="87"/>
  <c r="AG116" i="87" s="1"/>
  <c r="W117" i="87"/>
  <c r="X117" i="87" s="1"/>
  <c r="Z117" i="87"/>
  <c r="AB117" i="87"/>
  <c r="AC117" i="87"/>
  <c r="AE117" i="87"/>
  <c r="AF117" i="87"/>
  <c r="AG117" i="87" s="1"/>
  <c r="W118" i="87"/>
  <c r="X118" i="87" s="1"/>
  <c r="Z118" i="87"/>
  <c r="AB118" i="87"/>
  <c r="AC118" i="87"/>
  <c r="AE118" i="87"/>
  <c r="AF118" i="87"/>
  <c r="AG118" i="87" s="1"/>
  <c r="W119" i="87"/>
  <c r="X119" i="87" s="1"/>
  <c r="Z119" i="87"/>
  <c r="AB119" i="87"/>
  <c r="AC119" i="87"/>
  <c r="AE119" i="87"/>
  <c r="AF119" i="87"/>
  <c r="AG119" i="87" s="1"/>
  <c r="W120" i="87"/>
  <c r="X120" i="87" s="1"/>
  <c r="Z120" i="87"/>
  <c r="AB120" i="87"/>
  <c r="AC120" i="87"/>
  <c r="AE120" i="87"/>
  <c r="AF120" i="87"/>
  <c r="AG120" i="87" s="1"/>
  <c r="W121" i="87"/>
  <c r="X121" i="87" s="1"/>
  <c r="Z121" i="87"/>
  <c r="AB121" i="87"/>
  <c r="AC121" i="87"/>
  <c r="AE121" i="87"/>
  <c r="AF121" i="87"/>
  <c r="AG121" i="87" s="1"/>
  <c r="W122" i="87"/>
  <c r="X122" i="87" s="1"/>
  <c r="Z122" i="87"/>
  <c r="AB122" i="87"/>
  <c r="AC122" i="87"/>
  <c r="AE122" i="87"/>
  <c r="AF122" i="87"/>
  <c r="AG122" i="87" s="1"/>
  <c r="W123" i="87"/>
  <c r="X123" i="87" s="1"/>
  <c r="Z123" i="87"/>
  <c r="AB123" i="87"/>
  <c r="AC123" i="87"/>
  <c r="AE123" i="87"/>
  <c r="AF123" i="87"/>
  <c r="AG123" i="87" s="1"/>
  <c r="W124" i="87"/>
  <c r="X124" i="87" s="1"/>
  <c r="Z124" i="87"/>
  <c r="AB124" i="87"/>
  <c r="AC124" i="87"/>
  <c r="AE124" i="87"/>
  <c r="AF124" i="87"/>
  <c r="AG124" i="87" s="1"/>
  <c r="W125" i="87"/>
  <c r="X125" i="87" s="1"/>
  <c r="Z125" i="87"/>
  <c r="AB125" i="87"/>
  <c r="AC125" i="87"/>
  <c r="AE125" i="87"/>
  <c r="AF125" i="87"/>
  <c r="AG125" i="87" s="1"/>
  <c r="W126" i="87"/>
  <c r="X126" i="87" s="1"/>
  <c r="Z126" i="87"/>
  <c r="AB126" i="87"/>
  <c r="AC126" i="87"/>
  <c r="AE126" i="87"/>
  <c r="AF126" i="87"/>
  <c r="AG126" i="87" s="1"/>
  <c r="W127" i="87"/>
  <c r="X127" i="87" s="1"/>
  <c r="Z127" i="87"/>
  <c r="AB127" i="87"/>
  <c r="AC127" i="87"/>
  <c r="AE127" i="87"/>
  <c r="AF127" i="87"/>
  <c r="AG127" i="87" s="1"/>
  <c r="W128" i="87"/>
  <c r="X128" i="87" s="1"/>
  <c r="Z128" i="87"/>
  <c r="AB128" i="87"/>
  <c r="AC128" i="87"/>
  <c r="AE128" i="87"/>
  <c r="AF128" i="87"/>
  <c r="AG128" i="87" s="1"/>
  <c r="W129" i="87"/>
  <c r="X129" i="87" s="1"/>
  <c r="Z129" i="87"/>
  <c r="AB129" i="87"/>
  <c r="AC129" i="87"/>
  <c r="AE129" i="87"/>
  <c r="AF129" i="87"/>
  <c r="AG129" i="87" s="1"/>
  <c r="W130" i="87"/>
  <c r="X130" i="87" s="1"/>
  <c r="Z130" i="87"/>
  <c r="AB130" i="87"/>
  <c r="AC130" i="87"/>
  <c r="AE130" i="87"/>
  <c r="AF130" i="87"/>
  <c r="AG130" i="87" s="1"/>
  <c r="W131" i="87"/>
  <c r="X131" i="87" s="1"/>
  <c r="Z131" i="87"/>
  <c r="AB131" i="87"/>
  <c r="AC131" i="87"/>
  <c r="AE131" i="87"/>
  <c r="AF131" i="87"/>
  <c r="AG131" i="87" s="1"/>
  <c r="W132" i="87"/>
  <c r="X132" i="87" s="1"/>
  <c r="Z132" i="87"/>
  <c r="AB132" i="87"/>
  <c r="AC132" i="87"/>
  <c r="AE132" i="87"/>
  <c r="AF132" i="87"/>
  <c r="AG132" i="87" s="1"/>
  <c r="W133" i="87"/>
  <c r="X133" i="87" s="1"/>
  <c r="Z133" i="87"/>
  <c r="AB133" i="87"/>
  <c r="AC133" i="87"/>
  <c r="AE133" i="87"/>
  <c r="AF133" i="87"/>
  <c r="AG133" i="87" s="1"/>
  <c r="W134" i="87"/>
  <c r="X134" i="87" s="1"/>
  <c r="Z134" i="87"/>
  <c r="AB134" i="87"/>
  <c r="AC134" i="87"/>
  <c r="AE134" i="87"/>
  <c r="AF134" i="87"/>
  <c r="AG134" i="87" s="1"/>
  <c r="W135" i="87"/>
  <c r="X135" i="87" s="1"/>
  <c r="Z135" i="87"/>
  <c r="AB135" i="87"/>
  <c r="AC135" i="87"/>
  <c r="AE135" i="87"/>
  <c r="AF135" i="87"/>
  <c r="AG135" i="87" s="1"/>
  <c r="W136" i="87"/>
  <c r="X136" i="87" s="1"/>
  <c r="Z136" i="87"/>
  <c r="AB136" i="87"/>
  <c r="AC136" i="87"/>
  <c r="AE136" i="87"/>
  <c r="AF136" i="87"/>
  <c r="AG136" i="87" s="1"/>
  <c r="W137" i="87"/>
  <c r="X137" i="87" s="1"/>
  <c r="Z137" i="87"/>
  <c r="AB137" i="87"/>
  <c r="AC137" i="87"/>
  <c r="AE137" i="87"/>
  <c r="AF137" i="87"/>
  <c r="AG137" i="87" s="1"/>
  <c r="W138" i="87"/>
  <c r="X138" i="87" s="1"/>
  <c r="Z138" i="87"/>
  <c r="AB138" i="87"/>
  <c r="AC138" i="87"/>
  <c r="AE138" i="87"/>
  <c r="AF138" i="87"/>
  <c r="AG138" i="87" s="1"/>
  <c r="W139" i="87"/>
  <c r="X139" i="87" s="1"/>
  <c r="Z139" i="87"/>
  <c r="AB139" i="87"/>
  <c r="AC139" i="87"/>
  <c r="AE139" i="87"/>
  <c r="AF139" i="87"/>
  <c r="AG139" i="87" s="1"/>
  <c r="W140" i="87"/>
  <c r="X140" i="87" s="1"/>
  <c r="Z140" i="87"/>
  <c r="AB140" i="87"/>
  <c r="AC140" i="87"/>
  <c r="AE140" i="87"/>
  <c r="AF140" i="87"/>
  <c r="AG140" i="87" s="1"/>
  <c r="W141" i="87"/>
  <c r="X141" i="87" s="1"/>
  <c r="Z141" i="87"/>
  <c r="AB141" i="87"/>
  <c r="AC141" i="87"/>
  <c r="AE141" i="87"/>
  <c r="AF141" i="87"/>
  <c r="AG141" i="87" s="1"/>
  <c r="W142" i="87"/>
  <c r="X142" i="87" s="1"/>
  <c r="Z142" i="87"/>
  <c r="AB142" i="87"/>
  <c r="AC142" i="87"/>
  <c r="AE142" i="87"/>
  <c r="AF142" i="87"/>
  <c r="AG142" i="87" s="1"/>
  <c r="W143" i="87"/>
  <c r="X143" i="87" s="1"/>
  <c r="Z143" i="87"/>
  <c r="AB143" i="87"/>
  <c r="AC143" i="87"/>
  <c r="AE143" i="87"/>
  <c r="AF143" i="87"/>
  <c r="AG143" i="87" s="1"/>
  <c r="W144" i="87"/>
  <c r="X144" i="87" s="1"/>
  <c r="Z144" i="87"/>
  <c r="AB144" i="87"/>
  <c r="AC144" i="87"/>
  <c r="AE144" i="87"/>
  <c r="AF144" i="87"/>
  <c r="AG144" i="87" s="1"/>
  <c r="W145" i="87"/>
  <c r="X145" i="87" s="1"/>
  <c r="Z145" i="87"/>
  <c r="AB145" i="87"/>
  <c r="AC145" i="87"/>
  <c r="AE145" i="87"/>
  <c r="AF145" i="87"/>
  <c r="AG145" i="87" s="1"/>
  <c r="W146" i="87"/>
  <c r="X146" i="87" s="1"/>
  <c r="Z146" i="87"/>
  <c r="AB146" i="87"/>
  <c r="AC146" i="87"/>
  <c r="AE146" i="87"/>
  <c r="AF146" i="87"/>
  <c r="AG146" i="87" s="1"/>
  <c r="W147" i="87"/>
  <c r="X147" i="87" s="1"/>
  <c r="Z147" i="87"/>
  <c r="AB147" i="87"/>
  <c r="AC147" i="87"/>
  <c r="AE147" i="87"/>
  <c r="AF147" i="87"/>
  <c r="AG147" i="87" s="1"/>
  <c r="W148" i="87"/>
  <c r="X148" i="87" s="1"/>
  <c r="Z148" i="87"/>
  <c r="AB148" i="87"/>
  <c r="AC148" i="87"/>
  <c r="AE148" i="87"/>
  <c r="AF148" i="87"/>
  <c r="AG148" i="87" s="1"/>
  <c r="W149" i="87"/>
  <c r="X149" i="87" s="1"/>
  <c r="Z149" i="87"/>
  <c r="AB149" i="87"/>
  <c r="AC149" i="87"/>
  <c r="AE149" i="87"/>
  <c r="AF149" i="87"/>
  <c r="AG149" i="87" s="1"/>
  <c r="W150" i="87"/>
  <c r="X150" i="87" s="1"/>
  <c r="Z150" i="87"/>
  <c r="AB150" i="87"/>
  <c r="AC150" i="87"/>
  <c r="AE150" i="87"/>
  <c r="AF150" i="87"/>
  <c r="AG150" i="87" s="1"/>
  <c r="W151" i="87"/>
  <c r="X151" i="87" s="1"/>
  <c r="Z151" i="87"/>
  <c r="AB151" i="87"/>
  <c r="AC151" i="87"/>
  <c r="AE151" i="87"/>
  <c r="AF151" i="87"/>
  <c r="AG151" i="87" s="1"/>
  <c r="W152" i="87"/>
  <c r="X152" i="87" s="1"/>
  <c r="Z152" i="87"/>
  <c r="AB152" i="87"/>
  <c r="AC152" i="87"/>
  <c r="AE152" i="87"/>
  <c r="AF152" i="87"/>
  <c r="AG152" i="87" s="1"/>
  <c r="W153" i="87"/>
  <c r="X153" i="87" s="1"/>
  <c r="Z153" i="87"/>
  <c r="AB153" i="87"/>
  <c r="AC153" i="87"/>
  <c r="AE153" i="87"/>
  <c r="AF153" i="87"/>
  <c r="AG153" i="87" s="1"/>
  <c r="W154" i="87"/>
  <c r="X154" i="87" s="1"/>
  <c r="Z154" i="87"/>
  <c r="AB154" i="87"/>
  <c r="AC154" i="87"/>
  <c r="AE154" i="87"/>
  <c r="AF154" i="87"/>
  <c r="AG154" i="87" s="1"/>
  <c r="W155" i="87"/>
  <c r="X155" i="87" s="1"/>
  <c r="Z155" i="87"/>
  <c r="AB155" i="87"/>
  <c r="AC155" i="87"/>
  <c r="AE155" i="87"/>
  <c r="AF155" i="87"/>
  <c r="AG155" i="87" s="1"/>
  <c r="W156" i="87"/>
  <c r="X156" i="87" s="1"/>
  <c r="Z156" i="87"/>
  <c r="AB156" i="87"/>
  <c r="AC156" i="87"/>
  <c r="AE156" i="87"/>
  <c r="AF156" i="87"/>
  <c r="AG156" i="87" s="1"/>
  <c r="W157" i="87"/>
  <c r="X157" i="87" s="1"/>
  <c r="Z157" i="87"/>
  <c r="AB157" i="87"/>
  <c r="AC157" i="87"/>
  <c r="AE157" i="87"/>
  <c r="AF157" i="87"/>
  <c r="AG157" i="87" s="1"/>
  <c r="W158" i="87"/>
  <c r="X158" i="87" s="1"/>
  <c r="Z158" i="87"/>
  <c r="AB158" i="87"/>
  <c r="AC158" i="87"/>
  <c r="AE158" i="87"/>
  <c r="AF158" i="87"/>
  <c r="AG158" i="87" s="1"/>
  <c r="W159" i="87"/>
  <c r="X159" i="87" s="1"/>
  <c r="Z159" i="87"/>
  <c r="AB159" i="87"/>
  <c r="AC159" i="87"/>
  <c r="AE159" i="87"/>
  <c r="AF159" i="87"/>
  <c r="AG159" i="87" s="1"/>
  <c r="W160" i="87"/>
  <c r="X160" i="87" s="1"/>
  <c r="Z160" i="87"/>
  <c r="AB160" i="87"/>
  <c r="AC160" i="87"/>
  <c r="AE160" i="87"/>
  <c r="AF160" i="87"/>
  <c r="AG160" i="87" s="1"/>
  <c r="W161" i="87"/>
  <c r="X161" i="87" s="1"/>
  <c r="Z161" i="87"/>
  <c r="AB161" i="87"/>
  <c r="AC161" i="87" s="1"/>
  <c r="AE161" i="87"/>
  <c r="AF161" i="87"/>
  <c r="AG161" i="87"/>
  <c r="W162" i="87"/>
  <c r="X162" i="87" s="1"/>
  <c r="Z162" i="87"/>
  <c r="AB162" i="87"/>
  <c r="AC162" i="87"/>
  <c r="AE162" i="87"/>
  <c r="AF162" i="87"/>
  <c r="AG162" i="87" s="1"/>
  <c r="W163" i="87"/>
  <c r="X163" i="87" s="1"/>
  <c r="Z163" i="87"/>
  <c r="AB163" i="87"/>
  <c r="AC163" i="87" s="1"/>
  <c r="AE163" i="87"/>
  <c r="AF163" i="87"/>
  <c r="AG163" i="87"/>
  <c r="W164" i="87"/>
  <c r="X164" i="87" s="1"/>
  <c r="Z164" i="87"/>
  <c r="AB164" i="87"/>
  <c r="AC164" i="87"/>
  <c r="AE164" i="87"/>
  <c r="AF164" i="87"/>
  <c r="AG164" i="87" s="1"/>
  <c r="W165" i="87"/>
  <c r="X165" i="87" s="1"/>
  <c r="Z165" i="87"/>
  <c r="AB165" i="87"/>
  <c r="AC165" i="87" s="1"/>
  <c r="AE165" i="87"/>
  <c r="AF165" i="87"/>
  <c r="AG165" i="87"/>
  <c r="W166" i="87"/>
  <c r="X166" i="87" s="1"/>
  <c r="Z166" i="87"/>
  <c r="AB166" i="87"/>
  <c r="AC166" i="87"/>
  <c r="AE166" i="87"/>
  <c r="AF166" i="87"/>
  <c r="AG166" i="87" s="1"/>
  <c r="W167" i="87"/>
  <c r="X167" i="87" s="1"/>
  <c r="Z167" i="87"/>
  <c r="AB167" i="87"/>
  <c r="AC167" i="87" s="1"/>
  <c r="AE167" i="87"/>
  <c r="AF167" i="87"/>
  <c r="AG167" i="87"/>
  <c r="W168" i="87"/>
  <c r="X168" i="87" s="1"/>
  <c r="Z168" i="87"/>
  <c r="AB168" i="87"/>
  <c r="AC168" i="87"/>
  <c r="AE168" i="87"/>
  <c r="AF168" i="87"/>
  <c r="AG168" i="87" s="1"/>
  <c r="W169" i="87"/>
  <c r="X169" i="87" s="1"/>
  <c r="Z169" i="87"/>
  <c r="AB169" i="87"/>
  <c r="AC169" i="87" s="1"/>
  <c r="AE169" i="87"/>
  <c r="AF169" i="87"/>
  <c r="AG169" i="87"/>
  <c r="W170" i="87"/>
  <c r="X170" i="87" s="1"/>
  <c r="Z170" i="87"/>
  <c r="AB170" i="87"/>
  <c r="AC170" i="87"/>
  <c r="AE170" i="87"/>
  <c r="AF170" i="87"/>
  <c r="AG170" i="87" s="1"/>
  <c r="W171" i="87"/>
  <c r="X171" i="87" s="1"/>
  <c r="Z171" i="87"/>
  <c r="AB171" i="87"/>
  <c r="AC171" i="87" s="1"/>
  <c r="AE171" i="87"/>
  <c r="AF171" i="87"/>
  <c r="AG171" i="87"/>
  <c r="W172" i="87"/>
  <c r="X172" i="87" s="1"/>
  <c r="Z172" i="87"/>
  <c r="AB172" i="87"/>
  <c r="AC172" i="87"/>
  <c r="AE172" i="87"/>
  <c r="AF172" i="87"/>
  <c r="AG172" i="87" s="1"/>
  <c r="W173" i="87"/>
  <c r="X173" i="87" s="1"/>
  <c r="Z173" i="87"/>
  <c r="AB173" i="87"/>
  <c r="AC173" i="87" s="1"/>
  <c r="AE173" i="87"/>
  <c r="AF173" i="87"/>
  <c r="AG173" i="87"/>
  <c r="W174" i="87"/>
  <c r="X174" i="87" s="1"/>
  <c r="Z174" i="87"/>
  <c r="AB174" i="87"/>
  <c r="AC174" i="87"/>
  <c r="AE174" i="87"/>
  <c r="AF174" i="87"/>
  <c r="AG174" i="87" s="1"/>
  <c r="W175" i="87"/>
  <c r="X175" i="87" s="1"/>
  <c r="Z175" i="87"/>
  <c r="AB175" i="87"/>
  <c r="AC175" i="87" s="1"/>
  <c r="AE175" i="87"/>
  <c r="AF175" i="87"/>
  <c r="AG175" i="87"/>
  <c r="W176" i="87"/>
  <c r="X176" i="87" s="1"/>
  <c r="Z176" i="87"/>
  <c r="AB176" i="87"/>
  <c r="AC176" i="87"/>
  <c r="AE176" i="87"/>
  <c r="AF176" i="87"/>
  <c r="AG176" i="87" s="1"/>
  <c r="W177" i="87"/>
  <c r="X177" i="87" s="1"/>
  <c r="Z177" i="87"/>
  <c r="AB177" i="87"/>
  <c r="AC177" i="87" s="1"/>
  <c r="AE177" i="87"/>
  <c r="AF177" i="87"/>
  <c r="AG177" i="87"/>
  <c r="W178" i="87"/>
  <c r="X178" i="87" s="1"/>
  <c r="Z178" i="87"/>
  <c r="AB178" i="87"/>
  <c r="AC178" i="87"/>
  <c r="AE178" i="87"/>
  <c r="AF178" i="87"/>
  <c r="AG178" i="87" s="1"/>
  <c r="W179" i="87"/>
  <c r="X179" i="87" s="1"/>
  <c r="Z179" i="87"/>
  <c r="AB179" i="87"/>
  <c r="AC179" i="87" s="1"/>
  <c r="AE179" i="87"/>
  <c r="AF179" i="87"/>
  <c r="AG179" i="87"/>
  <c r="W180" i="87"/>
  <c r="X180" i="87" s="1"/>
  <c r="Z180" i="87"/>
  <c r="AB180" i="87"/>
  <c r="AC180" i="87"/>
  <c r="AE180" i="87"/>
  <c r="AF180" i="87"/>
  <c r="AG180" i="87" s="1"/>
  <c r="W181" i="87"/>
  <c r="X181" i="87" s="1"/>
  <c r="Z181" i="87"/>
  <c r="AB181" i="87"/>
  <c r="AC181" i="87" s="1"/>
  <c r="AE181" i="87"/>
  <c r="AF181" i="87"/>
  <c r="AG181" i="87"/>
  <c r="W182" i="87"/>
  <c r="X182" i="87" s="1"/>
  <c r="Z182" i="87"/>
  <c r="AB182" i="87"/>
  <c r="AC182" i="87"/>
  <c r="AE182" i="87"/>
  <c r="AF182" i="87"/>
  <c r="AG182" i="87" s="1"/>
  <c r="W183" i="87"/>
  <c r="X183" i="87" s="1"/>
  <c r="Z183" i="87"/>
  <c r="AB183" i="87"/>
  <c r="AC183" i="87" s="1"/>
  <c r="AE183" i="87"/>
  <c r="AF183" i="87"/>
  <c r="AG183" i="87"/>
  <c r="W184" i="87"/>
  <c r="X184" i="87" s="1"/>
  <c r="Z184" i="87"/>
  <c r="AB184" i="87"/>
  <c r="AC184" i="87"/>
  <c r="AE184" i="87"/>
  <c r="AF184" i="87"/>
  <c r="AG184" i="87" s="1"/>
  <c r="W185" i="87"/>
  <c r="X185" i="87" s="1"/>
  <c r="Z185" i="87"/>
  <c r="AB185" i="87"/>
  <c r="AC185" i="87" s="1"/>
  <c r="AE185" i="87"/>
  <c r="AF185" i="87"/>
  <c r="AG185" i="87"/>
  <c r="W186" i="87"/>
  <c r="X186" i="87" s="1"/>
  <c r="Z186" i="87"/>
  <c r="AB186" i="87"/>
  <c r="AC186" i="87"/>
  <c r="AE186" i="87"/>
  <c r="AF186" i="87"/>
  <c r="AG186" i="87" s="1"/>
  <c r="W187" i="87"/>
  <c r="X187" i="87" s="1"/>
  <c r="Z187" i="87"/>
  <c r="AB187" i="87"/>
  <c r="AC187" i="87" s="1"/>
  <c r="AE187" i="87"/>
  <c r="AF187" i="87"/>
  <c r="AG187" i="87"/>
  <c r="W188" i="87"/>
  <c r="X188" i="87" s="1"/>
  <c r="Z188" i="87"/>
  <c r="AB188" i="87"/>
  <c r="AC188" i="87"/>
  <c r="AE188" i="87"/>
  <c r="AF188" i="87"/>
  <c r="AG188" i="87" s="1"/>
  <c r="W189" i="87"/>
  <c r="X189" i="87" s="1"/>
  <c r="Z189" i="87"/>
  <c r="AB189" i="87"/>
  <c r="AC189" i="87" s="1"/>
  <c r="AE189" i="87"/>
  <c r="AF189" i="87"/>
  <c r="AG189" i="87"/>
  <c r="W190" i="87"/>
  <c r="X190" i="87" s="1"/>
  <c r="Z190" i="87"/>
  <c r="AB190" i="87"/>
  <c r="AC190" i="87"/>
  <c r="AE190" i="87"/>
  <c r="AF190" i="87"/>
  <c r="AG190" i="87" s="1"/>
  <c r="W191" i="87"/>
  <c r="X191" i="87" s="1"/>
  <c r="Z191" i="87"/>
  <c r="AB191" i="87"/>
  <c r="AC191" i="87" s="1"/>
  <c r="AE191" i="87"/>
  <c r="AF191" i="87"/>
  <c r="AG191" i="87"/>
  <c r="W192" i="87"/>
  <c r="X192" i="87" s="1"/>
  <c r="Z192" i="87"/>
  <c r="AB192" i="87"/>
  <c r="AC192" i="87"/>
  <c r="AE192" i="87"/>
  <c r="AF192" i="87"/>
  <c r="AG192" i="87" s="1"/>
  <c r="W193" i="87"/>
  <c r="X193" i="87" s="1"/>
  <c r="Z193" i="87"/>
  <c r="AB193" i="87"/>
  <c r="AC193" i="87" s="1"/>
  <c r="AE193" i="87"/>
  <c r="AF193" i="87"/>
  <c r="AG193" i="87"/>
  <c r="W194" i="87"/>
  <c r="X194" i="87" s="1"/>
  <c r="Z194" i="87"/>
  <c r="AB194" i="87"/>
  <c r="AC194" i="87"/>
  <c r="AE194" i="87"/>
  <c r="AF194" i="87"/>
  <c r="AG194" i="87" s="1"/>
  <c r="W195" i="87"/>
  <c r="X195" i="87" s="1"/>
  <c r="Z195" i="87"/>
  <c r="AB195" i="87"/>
  <c r="AC195" i="87" s="1"/>
  <c r="AE195" i="87"/>
  <c r="AF195" i="87"/>
  <c r="AG195" i="87"/>
  <c r="W196" i="87"/>
  <c r="X196" i="87" s="1"/>
  <c r="Z196" i="87"/>
  <c r="AB196" i="87"/>
  <c r="AC196" i="87"/>
  <c r="AE196" i="87"/>
  <c r="AF196" i="87"/>
  <c r="AG196" i="87" s="1"/>
  <c r="W197" i="87"/>
  <c r="X197" i="87" s="1"/>
  <c r="Z197" i="87"/>
  <c r="AB197" i="87"/>
  <c r="AC197" i="87" s="1"/>
  <c r="AE197" i="87"/>
  <c r="AF197" i="87"/>
  <c r="AG197" i="87"/>
  <c r="W198" i="87"/>
  <c r="X198" i="87" s="1"/>
  <c r="Z198" i="87"/>
  <c r="AB198" i="87"/>
  <c r="AC198" i="87"/>
  <c r="AE198" i="87"/>
  <c r="AF198" i="87"/>
  <c r="AG198" i="87" s="1"/>
  <c r="W199" i="87"/>
  <c r="X199" i="87" s="1"/>
  <c r="Z199" i="87"/>
  <c r="AB199" i="87"/>
  <c r="AC199" i="87" s="1"/>
  <c r="AE199" i="87"/>
  <c r="AF199" i="87"/>
  <c r="AG199" i="87"/>
  <c r="W200" i="87"/>
  <c r="X200" i="87" s="1"/>
  <c r="Z200" i="87"/>
  <c r="AB200" i="87"/>
  <c r="AC200" i="87"/>
  <c r="AE200" i="87"/>
  <c r="AF200" i="87"/>
  <c r="AG200" i="87" s="1"/>
  <c r="W201" i="87"/>
  <c r="X201" i="87" s="1"/>
  <c r="Z201" i="87"/>
  <c r="AB201" i="87"/>
  <c r="AC201" i="87" s="1"/>
  <c r="AE201" i="87"/>
  <c r="AF201" i="87"/>
  <c r="AG201" i="87"/>
  <c r="W202" i="87"/>
  <c r="X202" i="87" s="1"/>
  <c r="Z202" i="87"/>
  <c r="AB202" i="87"/>
  <c r="AC202" i="87"/>
  <c r="AE202" i="87"/>
  <c r="AF202" i="87"/>
  <c r="AG202" i="87" s="1"/>
  <c r="W203" i="87"/>
  <c r="X203" i="87" s="1"/>
  <c r="Z203" i="87"/>
  <c r="AB203" i="87"/>
  <c r="AC203" i="87" s="1"/>
  <c r="AE203" i="87"/>
  <c r="AF203" i="87"/>
  <c r="AG203" i="87"/>
  <c r="W204" i="87"/>
  <c r="X204" i="87" s="1"/>
  <c r="Z204" i="87"/>
  <c r="AB204" i="87"/>
  <c r="AC204" i="87"/>
  <c r="AE204" i="87"/>
  <c r="AF204" i="87"/>
  <c r="AG204" i="87" s="1"/>
  <c r="W205" i="87"/>
  <c r="X205" i="87" s="1"/>
  <c r="Z205" i="87"/>
  <c r="AB205" i="87"/>
  <c r="AC205" i="87" s="1"/>
  <c r="AE205" i="87"/>
  <c r="AF205" i="87"/>
  <c r="AG205" i="87"/>
  <c r="W206" i="87"/>
  <c r="X206" i="87" s="1"/>
  <c r="Z206" i="87"/>
  <c r="AB206" i="87"/>
  <c r="AC206" i="87"/>
  <c r="AE206" i="87"/>
  <c r="AF206" i="87"/>
  <c r="AG206" i="87" s="1"/>
  <c r="W207" i="87"/>
  <c r="X207" i="87" s="1"/>
  <c r="Z207" i="87"/>
  <c r="AB207" i="87"/>
  <c r="AC207" i="87" s="1"/>
  <c r="AE207" i="87"/>
  <c r="AF207" i="87"/>
  <c r="AG207" i="87"/>
  <c r="W208" i="87"/>
  <c r="X208" i="87" s="1"/>
  <c r="Z208" i="87"/>
  <c r="AB208" i="87"/>
  <c r="AC208" i="87"/>
  <c r="AE208" i="87"/>
  <c r="AF208" i="87"/>
  <c r="AG208" i="87" s="1"/>
  <c r="W209" i="87"/>
  <c r="X209" i="87" s="1"/>
  <c r="Z209" i="87"/>
  <c r="AB209" i="87"/>
  <c r="AC209" i="87" s="1"/>
  <c r="AE209" i="87"/>
  <c r="AF209" i="87"/>
  <c r="AG209" i="87"/>
  <c r="W210" i="87"/>
  <c r="X210" i="87" s="1"/>
  <c r="Z210" i="87"/>
  <c r="AB210" i="87"/>
  <c r="AC210" i="87"/>
  <c r="AE210" i="87"/>
  <c r="AF210" i="87"/>
  <c r="AG210" i="87" s="1"/>
  <c r="W211" i="87"/>
  <c r="X211" i="87" s="1"/>
  <c r="Z211" i="87"/>
  <c r="AB211" i="87"/>
  <c r="AC211" i="87" s="1"/>
  <c r="AE211" i="87"/>
  <c r="AF211" i="87"/>
  <c r="AG211" i="87"/>
  <c r="W212" i="87"/>
  <c r="X212" i="87" s="1"/>
  <c r="Z212" i="87"/>
  <c r="AB212" i="87"/>
  <c r="AC212" i="87"/>
  <c r="AE212" i="87"/>
  <c r="AF212" i="87"/>
  <c r="AG212" i="87" s="1"/>
  <c r="W213" i="87"/>
  <c r="X213" i="87" s="1"/>
  <c r="Z213" i="87"/>
  <c r="AB213" i="87"/>
  <c r="AC213" i="87" s="1"/>
  <c r="AE213" i="87"/>
  <c r="AF213" i="87"/>
  <c r="AG213" i="87"/>
  <c r="W214" i="87"/>
  <c r="X214" i="87" s="1"/>
  <c r="Z214" i="87"/>
  <c r="AB214" i="87"/>
  <c r="AC214" i="87"/>
  <c r="AE214" i="87"/>
  <c r="AF214" i="87"/>
  <c r="AG214" i="87" s="1"/>
  <c r="W215" i="87"/>
  <c r="X215" i="87" s="1"/>
  <c r="Z215" i="87"/>
  <c r="AB215" i="87"/>
  <c r="AC215" i="87" s="1"/>
  <c r="AE215" i="87"/>
  <c r="AF215" i="87"/>
  <c r="AG215" i="87"/>
  <c r="W216" i="87"/>
  <c r="X216" i="87" s="1"/>
  <c r="Z216" i="87"/>
  <c r="AB216" i="87"/>
  <c r="AC216" i="87"/>
  <c r="AE216" i="87"/>
  <c r="AF216" i="87"/>
  <c r="AG216" i="87" s="1"/>
  <c r="W217" i="87"/>
  <c r="X217" i="87" s="1"/>
  <c r="Z217" i="87"/>
  <c r="AB217" i="87"/>
  <c r="AC217" i="87" s="1"/>
  <c r="AE217" i="87"/>
  <c r="AF217" i="87"/>
  <c r="AG217" i="87"/>
  <c r="W218" i="87"/>
  <c r="X218" i="87" s="1"/>
  <c r="Z218" i="87"/>
  <c r="AB218" i="87"/>
  <c r="AC218" i="87"/>
  <c r="AE218" i="87"/>
  <c r="AF218" i="87"/>
  <c r="AG218" i="87" s="1"/>
  <c r="W219" i="87"/>
  <c r="X219" i="87" s="1"/>
  <c r="Z219" i="87"/>
  <c r="AB219" i="87"/>
  <c r="AC219" i="87" s="1"/>
  <c r="AE219" i="87"/>
  <c r="AF219" i="87"/>
  <c r="AG219" i="87"/>
  <c r="W220" i="87"/>
  <c r="X220" i="87" s="1"/>
  <c r="Z220" i="87"/>
  <c r="AB220" i="87"/>
  <c r="AC220" i="87"/>
  <c r="AE220" i="87"/>
  <c r="AF220" i="87"/>
  <c r="AG220" i="87" s="1"/>
  <c r="W221" i="87"/>
  <c r="X221" i="87" s="1"/>
  <c r="Z221" i="87"/>
  <c r="AB221" i="87"/>
  <c r="AC221" i="87" s="1"/>
  <c r="AE221" i="87"/>
  <c r="AF221" i="87"/>
  <c r="AG221" i="87"/>
  <c r="W222" i="87"/>
  <c r="X222" i="87" s="1"/>
  <c r="Z222" i="87"/>
  <c r="AB222" i="87"/>
  <c r="AC222" i="87"/>
  <c r="AE222" i="87"/>
  <c r="AF222" i="87"/>
  <c r="AG222" i="87" s="1"/>
  <c r="W223" i="87"/>
  <c r="X223" i="87" s="1"/>
  <c r="Z223" i="87"/>
  <c r="AB223" i="87"/>
  <c r="AC223" i="87" s="1"/>
  <c r="AE223" i="87"/>
  <c r="AF223" i="87"/>
  <c r="AG223" i="87"/>
  <c r="W224" i="87"/>
  <c r="X224" i="87" s="1"/>
  <c r="Z224" i="87"/>
  <c r="AB224" i="87"/>
  <c r="AC224" i="87"/>
  <c r="AE224" i="87"/>
  <c r="AF224" i="87"/>
  <c r="AG224" i="87" s="1"/>
  <c r="W225" i="87"/>
  <c r="X225" i="87" s="1"/>
  <c r="Z225" i="87"/>
  <c r="AB225" i="87"/>
  <c r="AC225" i="87" s="1"/>
  <c r="AE225" i="87"/>
  <c r="AF225" i="87"/>
  <c r="AG225" i="87"/>
  <c r="W226" i="87"/>
  <c r="X226" i="87" s="1"/>
  <c r="Z226" i="87"/>
  <c r="AB226" i="87"/>
  <c r="AC226" i="87"/>
  <c r="AE226" i="87"/>
  <c r="AF226" i="87"/>
  <c r="AG226" i="87" s="1"/>
  <c r="W227" i="87"/>
  <c r="X227" i="87" s="1"/>
  <c r="Z227" i="87"/>
  <c r="AB227" i="87"/>
  <c r="AC227" i="87" s="1"/>
  <c r="AE227" i="87"/>
  <c r="AF227" i="87"/>
  <c r="AG227" i="87"/>
  <c r="W228" i="87"/>
  <c r="X228" i="87" s="1"/>
  <c r="Z228" i="87"/>
  <c r="AB228" i="87"/>
  <c r="AC228" i="87"/>
  <c r="AE228" i="87"/>
  <c r="AF228" i="87"/>
  <c r="AG228" i="87" s="1"/>
  <c r="W229" i="87"/>
  <c r="X229" i="87" s="1"/>
  <c r="Z229" i="87"/>
  <c r="AB229" i="87"/>
  <c r="AC229" i="87" s="1"/>
  <c r="AE229" i="87"/>
  <c r="AF229" i="87"/>
  <c r="AG229" i="87"/>
  <c r="W230" i="87"/>
  <c r="X230" i="87" s="1"/>
  <c r="Z230" i="87"/>
  <c r="AB230" i="87"/>
  <c r="AC230" i="87"/>
  <c r="AE230" i="87"/>
  <c r="AF230" i="87"/>
  <c r="AG230" i="87" s="1"/>
  <c r="W231" i="87"/>
  <c r="X231" i="87" s="1"/>
  <c r="Z231" i="87"/>
  <c r="AB231" i="87"/>
  <c r="AC231" i="87" s="1"/>
  <c r="AE231" i="87"/>
  <c r="AF231" i="87"/>
  <c r="AG231" i="87"/>
  <c r="W232" i="87"/>
  <c r="X232" i="87" s="1"/>
  <c r="Z232" i="87"/>
  <c r="AB232" i="87"/>
  <c r="AC232" i="87"/>
  <c r="AE232" i="87"/>
  <c r="AF232" i="87"/>
  <c r="AG232" i="87" s="1"/>
  <c r="W233" i="87"/>
  <c r="X233" i="87" s="1"/>
  <c r="Z233" i="87"/>
  <c r="AB233" i="87"/>
  <c r="AC233" i="87" s="1"/>
  <c r="AE233" i="87"/>
  <c r="AF233" i="87"/>
  <c r="AG233" i="87"/>
  <c r="W234" i="87"/>
  <c r="X234" i="87" s="1"/>
  <c r="Z234" i="87"/>
  <c r="AB234" i="87"/>
  <c r="AC234" i="87"/>
  <c r="AE234" i="87"/>
  <c r="AF234" i="87"/>
  <c r="AG234" i="87" s="1"/>
  <c r="W235" i="87"/>
  <c r="X235" i="87" s="1"/>
  <c r="Z235" i="87"/>
  <c r="AB235" i="87"/>
  <c r="AC235" i="87" s="1"/>
  <c r="AE235" i="87"/>
  <c r="AF235" i="87"/>
  <c r="AG235" i="87"/>
  <c r="W236" i="87"/>
  <c r="X236" i="87" s="1"/>
  <c r="Z236" i="87"/>
  <c r="AB236" i="87"/>
  <c r="AC236" i="87"/>
  <c r="AE236" i="87"/>
  <c r="AF236" i="87"/>
  <c r="AG236" i="87" s="1"/>
  <c r="W237" i="87"/>
  <c r="X237" i="87" s="1"/>
  <c r="Z237" i="87"/>
  <c r="AB237" i="87"/>
  <c r="AC237" i="87" s="1"/>
  <c r="AE237" i="87"/>
  <c r="AF237" i="87"/>
  <c r="AG237" i="87"/>
  <c r="W238" i="87"/>
  <c r="X238" i="87" s="1"/>
  <c r="Z238" i="87"/>
  <c r="AB238" i="87"/>
  <c r="AC238" i="87"/>
  <c r="AE238" i="87"/>
  <c r="AF238" i="87"/>
  <c r="AG238" i="87" s="1"/>
  <c r="W239" i="87"/>
  <c r="X239" i="87" s="1"/>
  <c r="Z239" i="87"/>
  <c r="AB239" i="87"/>
  <c r="AC239" i="87" s="1"/>
  <c r="AE239" i="87"/>
  <c r="AF239" i="87"/>
  <c r="AG239" i="87"/>
  <c r="W240" i="87"/>
  <c r="X240" i="87" s="1"/>
  <c r="Z240" i="87"/>
  <c r="AB240" i="87"/>
  <c r="AC240" i="87"/>
  <c r="AE240" i="87"/>
  <c r="AF240" i="87"/>
  <c r="AG240" i="87" s="1"/>
  <c r="W241" i="87"/>
  <c r="X241" i="87" s="1"/>
  <c r="Z241" i="87"/>
  <c r="AB241" i="87"/>
  <c r="AC241" i="87" s="1"/>
  <c r="AE241" i="87"/>
  <c r="AF241" i="87"/>
  <c r="AG241" i="87"/>
  <c r="W242" i="87"/>
  <c r="X242" i="87" s="1"/>
  <c r="Z242" i="87"/>
  <c r="AB242" i="87"/>
  <c r="AC242" i="87"/>
  <c r="AE242" i="87"/>
  <c r="AF242" i="87"/>
  <c r="AG242" i="87" s="1"/>
  <c r="W243" i="87"/>
  <c r="X243" i="87" s="1"/>
  <c r="Z243" i="87"/>
  <c r="AB243" i="87"/>
  <c r="AC243" i="87" s="1"/>
  <c r="AE243" i="87"/>
  <c r="AF243" i="87"/>
  <c r="AG243" i="87"/>
  <c r="W244" i="87"/>
  <c r="X244" i="87" s="1"/>
  <c r="Z244" i="87"/>
  <c r="AB244" i="87"/>
  <c r="AC244" i="87"/>
  <c r="AE244" i="87"/>
  <c r="AF244" i="87"/>
  <c r="AG244" i="87" s="1"/>
  <c r="W245" i="87"/>
  <c r="X245" i="87" s="1"/>
  <c r="Z245" i="87"/>
  <c r="AB245" i="87"/>
  <c r="AC245" i="87" s="1"/>
  <c r="AE245" i="87"/>
  <c r="AF245" i="87"/>
  <c r="AG245" i="87"/>
  <c r="W246" i="87"/>
  <c r="X246" i="87" s="1"/>
  <c r="Z246" i="87"/>
  <c r="AB246" i="87"/>
  <c r="AC246" i="87"/>
  <c r="AE246" i="87"/>
  <c r="AF246" i="87"/>
  <c r="AG246" i="87" s="1"/>
  <c r="W247" i="87"/>
  <c r="X247" i="87" s="1"/>
  <c r="Z247" i="87"/>
  <c r="AB247" i="87"/>
  <c r="AC247" i="87"/>
  <c r="AE247" i="87"/>
  <c r="AF247" i="87"/>
  <c r="AG247" i="87" s="1"/>
  <c r="W248" i="87"/>
  <c r="X248" i="87" s="1"/>
  <c r="Z248" i="87"/>
  <c r="AB248" i="87"/>
  <c r="AC248" i="87"/>
  <c r="AE248" i="87"/>
  <c r="AF248" i="87"/>
  <c r="AG248" i="87" s="1"/>
  <c r="W249" i="87"/>
  <c r="X249" i="87" s="1"/>
  <c r="Z249" i="87"/>
  <c r="AB249" i="87"/>
  <c r="AC249" i="87"/>
  <c r="AE249" i="87"/>
  <c r="AF249" i="87"/>
  <c r="AG249" i="87" s="1"/>
  <c r="W250" i="87"/>
  <c r="X250" i="87" s="1"/>
  <c r="Z250" i="87"/>
  <c r="AB250" i="87"/>
  <c r="AC250" i="87"/>
  <c r="AE250" i="87"/>
  <c r="AF250" i="87"/>
  <c r="AG250" i="87" s="1"/>
  <c r="W251" i="87"/>
  <c r="X251" i="87" s="1"/>
  <c r="Z251" i="87"/>
  <c r="AB251" i="87"/>
  <c r="AC251" i="87"/>
  <c r="AE251" i="87"/>
  <c r="AF251" i="87"/>
  <c r="AG251" i="87" s="1"/>
  <c r="W252" i="87"/>
  <c r="X252" i="87" s="1"/>
  <c r="Z252" i="87"/>
  <c r="AB252" i="87"/>
  <c r="AC252" i="87"/>
  <c r="AE252" i="87"/>
  <c r="AF252" i="87"/>
  <c r="AG252" i="87" s="1"/>
  <c r="W253" i="87"/>
  <c r="X253" i="87" s="1"/>
  <c r="Z253" i="87"/>
  <c r="AB253" i="87"/>
  <c r="AC253" i="87"/>
  <c r="AE253" i="87"/>
  <c r="AF253" i="87"/>
  <c r="AG253" i="87" s="1"/>
  <c r="W254" i="87"/>
  <c r="X254" i="87" s="1"/>
  <c r="Z254" i="87"/>
  <c r="AB254" i="87"/>
  <c r="AC254" i="87"/>
  <c r="AE254" i="87"/>
  <c r="AF254" i="87"/>
  <c r="AG254" i="87" s="1"/>
  <c r="W255" i="87"/>
  <c r="X255" i="87" s="1"/>
  <c r="Z255" i="87"/>
  <c r="AB255" i="87"/>
  <c r="AC255" i="87"/>
  <c r="AE255" i="87"/>
  <c r="AF255" i="87"/>
  <c r="AG255" i="87" s="1"/>
  <c r="W256" i="87"/>
  <c r="X256" i="87" s="1"/>
  <c r="Z256" i="87"/>
  <c r="AB256" i="87"/>
  <c r="AC256" i="87"/>
  <c r="AE256" i="87"/>
  <c r="AF256" i="87"/>
  <c r="AG256" i="87" s="1"/>
  <c r="W257" i="87"/>
  <c r="X257" i="87" s="1"/>
  <c r="Z257" i="87"/>
  <c r="AB257" i="87"/>
  <c r="AC257" i="87"/>
  <c r="AE257" i="87"/>
  <c r="AF257" i="87"/>
  <c r="AG257" i="87" s="1"/>
  <c r="W258" i="87"/>
  <c r="X258" i="87" s="1"/>
  <c r="Z258" i="87"/>
  <c r="AB258" i="87"/>
  <c r="AC258" i="87"/>
  <c r="AE258" i="87"/>
  <c r="AF258" i="87"/>
  <c r="AG258" i="87" s="1"/>
  <c r="W259" i="87"/>
  <c r="X259" i="87" s="1"/>
  <c r="Z259" i="87"/>
  <c r="AB259" i="87"/>
  <c r="AC259" i="87"/>
  <c r="AE259" i="87"/>
  <c r="AF259" i="87"/>
  <c r="AG259" i="87" s="1"/>
  <c r="W260" i="87"/>
  <c r="X260" i="87" s="1"/>
  <c r="Z260" i="87"/>
  <c r="AB260" i="87"/>
  <c r="AC260" i="87"/>
  <c r="AE260" i="87"/>
  <c r="AF260" i="87"/>
  <c r="AG260" i="87" s="1"/>
  <c r="W261" i="87"/>
  <c r="X261" i="87" s="1"/>
  <c r="Z261" i="87"/>
  <c r="AB261" i="87"/>
  <c r="AC261" i="87"/>
  <c r="AE261" i="87"/>
  <c r="AF261" i="87"/>
  <c r="AG261" i="87" s="1"/>
  <c r="W262" i="87"/>
  <c r="X262" i="87" s="1"/>
  <c r="Z262" i="87"/>
  <c r="AB262" i="87"/>
  <c r="AC262" i="87"/>
  <c r="AE262" i="87"/>
  <c r="AF262" i="87"/>
  <c r="AG262" i="87" s="1"/>
  <c r="W263" i="87"/>
  <c r="X263" i="87" s="1"/>
  <c r="Z263" i="87"/>
  <c r="AB263" i="87"/>
  <c r="AC263" i="87"/>
  <c r="AE263" i="87"/>
  <c r="AF263" i="87"/>
  <c r="AG263" i="87" s="1"/>
  <c r="W264" i="87"/>
  <c r="X264" i="87" s="1"/>
  <c r="Z264" i="87"/>
  <c r="AB264" i="87"/>
  <c r="AC264" i="87"/>
  <c r="AE264" i="87"/>
  <c r="AF264" i="87"/>
  <c r="AG264" i="87" s="1"/>
  <c r="W265" i="87"/>
  <c r="X265" i="87" s="1"/>
  <c r="Z265" i="87"/>
  <c r="AB265" i="87"/>
  <c r="AC265" i="87"/>
  <c r="AE265" i="87"/>
  <c r="AF265" i="87"/>
  <c r="AG265" i="87" s="1"/>
  <c r="W266" i="87"/>
  <c r="X266" i="87" s="1"/>
  <c r="Z266" i="87"/>
  <c r="AB266" i="87"/>
  <c r="AC266" i="87"/>
  <c r="AE266" i="87"/>
  <c r="AF266" i="87"/>
  <c r="AG266" i="87" s="1"/>
  <c r="W267" i="87"/>
  <c r="X267" i="87" s="1"/>
  <c r="Z267" i="87"/>
  <c r="AB267" i="87"/>
  <c r="AC267" i="87"/>
  <c r="AE267" i="87"/>
  <c r="AF267" i="87"/>
  <c r="AG267" i="87" s="1"/>
  <c r="W268" i="87"/>
  <c r="X268" i="87" s="1"/>
  <c r="Z268" i="87"/>
  <c r="AB268" i="87"/>
  <c r="AC268" i="87"/>
  <c r="AE268" i="87"/>
  <c r="AF268" i="87"/>
  <c r="AG268" i="87" s="1"/>
  <c r="W269" i="87"/>
  <c r="X269" i="87" s="1"/>
  <c r="Z269" i="87"/>
  <c r="AB269" i="87"/>
  <c r="AC269" i="87"/>
  <c r="AE269" i="87"/>
  <c r="AF269" i="87"/>
  <c r="AG269" i="87" s="1"/>
  <c r="W270" i="87"/>
  <c r="X270" i="87" s="1"/>
  <c r="Z270" i="87"/>
  <c r="AB270" i="87"/>
  <c r="AC270" i="87"/>
  <c r="AE270" i="87"/>
  <c r="AF270" i="87"/>
  <c r="AG270" i="87" s="1"/>
  <c r="W271" i="87"/>
  <c r="X271" i="87" s="1"/>
  <c r="Z271" i="87"/>
  <c r="AB271" i="87"/>
  <c r="AC271" i="87"/>
  <c r="AE271" i="87"/>
  <c r="AF271" i="87"/>
  <c r="AG271" i="87" s="1"/>
  <c r="W272" i="87"/>
  <c r="X272" i="87" s="1"/>
  <c r="Z272" i="87"/>
  <c r="AB272" i="87"/>
  <c r="AC272" i="87"/>
  <c r="AE272" i="87"/>
  <c r="AF272" i="87"/>
  <c r="AG272" i="87" s="1"/>
  <c r="W273" i="87"/>
  <c r="X273" i="87" s="1"/>
  <c r="Z273" i="87"/>
  <c r="AB273" i="87"/>
  <c r="AC273" i="87"/>
  <c r="AE273" i="87"/>
  <c r="AF273" i="87"/>
  <c r="AG273" i="87" s="1"/>
  <c r="W274" i="87"/>
  <c r="X274" i="87" s="1"/>
  <c r="Z274" i="87"/>
  <c r="AB274" i="87"/>
  <c r="AC274" i="87"/>
  <c r="AE274" i="87"/>
  <c r="AF274" i="87"/>
  <c r="AG274" i="87" s="1"/>
  <c r="W275" i="87"/>
  <c r="X275" i="87" s="1"/>
  <c r="Z275" i="87"/>
  <c r="AB275" i="87"/>
  <c r="AC275" i="87"/>
  <c r="AE275" i="87"/>
  <c r="AF275" i="87"/>
  <c r="AG275" i="87" s="1"/>
  <c r="W276" i="87"/>
  <c r="X276" i="87" s="1"/>
  <c r="Z276" i="87"/>
  <c r="AB276" i="87"/>
  <c r="AC276" i="87"/>
  <c r="AE276" i="87"/>
  <c r="AF276" i="87"/>
  <c r="AG276" i="87" s="1"/>
  <c r="W277" i="87"/>
  <c r="X277" i="87" s="1"/>
  <c r="Z277" i="87"/>
  <c r="AB277" i="87"/>
  <c r="AC277" i="87"/>
  <c r="AE277" i="87"/>
  <c r="AF277" i="87"/>
  <c r="AG277" i="87" s="1"/>
  <c r="W278" i="87"/>
  <c r="X278" i="87" s="1"/>
  <c r="Z278" i="87"/>
  <c r="AB278" i="87"/>
  <c r="AC278" i="87"/>
  <c r="AE278" i="87"/>
  <c r="AF278" i="87"/>
  <c r="AG278" i="87" s="1"/>
  <c r="W279" i="87"/>
  <c r="X279" i="87" s="1"/>
  <c r="Z279" i="87"/>
  <c r="AB279" i="87"/>
  <c r="AC279" i="87"/>
  <c r="AE279" i="87"/>
  <c r="AF279" i="87"/>
  <c r="AG279" i="87" s="1"/>
  <c r="W280" i="87"/>
  <c r="X280" i="87" s="1"/>
  <c r="Z280" i="87"/>
  <c r="AB280" i="87"/>
  <c r="AC280" i="87"/>
  <c r="AE280" i="87"/>
  <c r="AF280" i="87"/>
  <c r="AG280" i="87" s="1"/>
  <c r="W281" i="87"/>
  <c r="X281" i="87" s="1"/>
  <c r="Z281" i="87"/>
  <c r="AB281" i="87"/>
  <c r="AC281" i="87"/>
  <c r="AE281" i="87"/>
  <c r="AF281" i="87"/>
  <c r="AG281" i="87" s="1"/>
  <c r="W282" i="87"/>
  <c r="X282" i="87" s="1"/>
  <c r="Z282" i="87"/>
  <c r="AB282" i="87"/>
  <c r="AC282" i="87"/>
  <c r="AE282" i="87"/>
  <c r="AF282" i="87"/>
  <c r="AG282" i="87" s="1"/>
  <c r="W283" i="87"/>
  <c r="X283" i="87" s="1"/>
  <c r="Z283" i="87"/>
  <c r="AB283" i="87"/>
  <c r="AC283" i="87"/>
  <c r="AE283" i="87"/>
  <c r="AF283" i="87"/>
  <c r="AG283" i="87" s="1"/>
  <c r="W284" i="87"/>
  <c r="X284" i="87" s="1"/>
  <c r="Z284" i="87"/>
  <c r="AB284" i="87"/>
  <c r="AC284" i="87"/>
  <c r="AE284" i="87"/>
  <c r="AF284" i="87"/>
  <c r="AG284" i="87" s="1"/>
  <c r="W285" i="87"/>
  <c r="X285" i="87" s="1"/>
  <c r="Z285" i="87"/>
  <c r="AB285" i="87"/>
  <c r="AC285" i="87"/>
  <c r="AE285" i="87"/>
  <c r="AF285" i="87"/>
  <c r="AG285" i="87" s="1"/>
  <c r="W286" i="87"/>
  <c r="X286" i="87" s="1"/>
  <c r="Z286" i="87"/>
  <c r="AB286" i="87"/>
  <c r="AC286" i="87"/>
  <c r="AE286" i="87"/>
  <c r="AF286" i="87"/>
  <c r="AG286" i="87" s="1"/>
  <c r="W287" i="87"/>
  <c r="X287" i="87" s="1"/>
  <c r="Z287" i="87"/>
  <c r="AB287" i="87"/>
  <c r="AC287" i="87"/>
  <c r="AE287" i="87"/>
  <c r="AF287" i="87"/>
  <c r="AG287" i="87" s="1"/>
  <c r="W288" i="87"/>
  <c r="X288" i="87" s="1"/>
  <c r="Z288" i="87"/>
  <c r="AB288" i="87"/>
  <c r="AC288" i="87"/>
  <c r="AE288" i="87"/>
  <c r="AF288" i="87"/>
  <c r="AG288" i="87" s="1"/>
  <c r="W289" i="87"/>
  <c r="X289" i="87" s="1"/>
  <c r="Z289" i="87"/>
  <c r="AB289" i="87"/>
  <c r="AC289" i="87" s="1"/>
  <c r="AE289" i="87"/>
  <c r="AF289" i="87"/>
  <c r="AG289" i="87" s="1"/>
  <c r="W290" i="87"/>
  <c r="X290" i="87" s="1"/>
  <c r="Z290" i="87"/>
  <c r="AB290" i="87"/>
  <c r="AC290" i="87" s="1"/>
  <c r="AE290" i="87"/>
  <c r="AF290" i="87"/>
  <c r="AG290" i="87"/>
  <c r="W291" i="87"/>
  <c r="X291" i="87" s="1"/>
  <c r="Z291" i="87"/>
  <c r="AB291" i="87"/>
  <c r="AC291" i="87"/>
  <c r="AE291" i="87"/>
  <c r="AF291" i="87"/>
  <c r="AG291" i="87"/>
  <c r="W292" i="87"/>
  <c r="X292" i="87" s="1"/>
  <c r="Z292" i="87"/>
  <c r="AB292" i="87"/>
  <c r="AC292" i="87"/>
  <c r="AE292" i="87"/>
  <c r="AF292" i="87"/>
  <c r="AG292" i="87" s="1"/>
  <c r="W293" i="87"/>
  <c r="X293" i="87" s="1"/>
  <c r="Z293" i="87"/>
  <c r="AB293" i="87"/>
  <c r="AC293" i="87" s="1"/>
  <c r="AE293" i="87"/>
  <c r="AF293" i="87"/>
  <c r="AG293" i="87" s="1"/>
  <c r="W294" i="87"/>
  <c r="X294" i="87" s="1"/>
  <c r="Z294" i="87"/>
  <c r="AB294" i="87"/>
  <c r="AC294" i="87" s="1"/>
  <c r="AE294" i="87"/>
  <c r="AF294" i="87"/>
  <c r="AG294" i="87"/>
  <c r="W295" i="87"/>
  <c r="X295" i="87" s="1"/>
  <c r="Z295" i="87"/>
  <c r="AB295" i="87"/>
  <c r="AC295" i="87"/>
  <c r="AE295" i="87"/>
  <c r="AF295" i="87"/>
  <c r="AG295" i="87"/>
  <c r="W296" i="87"/>
  <c r="X296" i="87" s="1"/>
  <c r="Z296" i="87"/>
  <c r="AB296" i="87"/>
  <c r="AC296" i="87"/>
  <c r="AE296" i="87"/>
  <c r="AF296" i="87"/>
  <c r="AG296" i="87" s="1"/>
  <c r="W297" i="87"/>
  <c r="X297" i="87" s="1"/>
  <c r="Z297" i="87"/>
  <c r="AB297" i="87"/>
  <c r="AC297" i="87" s="1"/>
  <c r="AE297" i="87"/>
  <c r="AF297" i="87"/>
  <c r="AG297" i="87" s="1"/>
  <c r="W298" i="87"/>
  <c r="X298" i="87" s="1"/>
  <c r="Z298" i="87"/>
  <c r="AB298" i="87"/>
  <c r="AC298" i="87" s="1"/>
  <c r="AE298" i="87"/>
  <c r="AF298" i="87"/>
  <c r="AG298" i="87"/>
  <c r="W299" i="87"/>
  <c r="X299" i="87" s="1"/>
  <c r="Z299" i="87"/>
  <c r="AB299" i="87"/>
  <c r="AC299" i="87"/>
  <c r="AE299" i="87"/>
  <c r="AF299" i="87"/>
  <c r="AG299" i="87"/>
  <c r="W300" i="87"/>
  <c r="X300" i="87" s="1"/>
  <c r="Z300" i="87"/>
  <c r="AB300" i="87"/>
  <c r="AC300" i="87"/>
  <c r="AE300" i="87"/>
  <c r="AF300" i="87"/>
  <c r="AG300" i="87" s="1"/>
  <c r="W301" i="87"/>
  <c r="X301" i="87" s="1"/>
  <c r="Z301" i="87"/>
  <c r="AB301" i="87"/>
  <c r="AC301" i="87" s="1"/>
  <c r="AE301" i="87"/>
  <c r="AF301" i="87"/>
  <c r="AG301" i="87" s="1"/>
  <c r="W302" i="87"/>
  <c r="X302" i="87" s="1"/>
  <c r="Z302" i="87"/>
  <c r="AB302" i="87"/>
  <c r="AC302" i="87" s="1"/>
  <c r="AE302" i="87"/>
  <c r="AF302" i="87"/>
  <c r="AG302" i="87"/>
  <c r="W303" i="87"/>
  <c r="X303" i="87" s="1"/>
  <c r="Z303" i="87"/>
  <c r="AB303" i="87"/>
  <c r="AC303" i="87"/>
  <c r="AE303" i="87"/>
  <c r="AF303" i="87"/>
  <c r="AG303" i="87"/>
  <c r="W304" i="87"/>
  <c r="X304" i="87" s="1"/>
  <c r="Z304" i="87"/>
  <c r="AB304" i="87"/>
  <c r="AC304" i="87"/>
  <c r="AE304" i="87"/>
  <c r="AF304" i="87"/>
  <c r="AG304" i="87" s="1"/>
  <c r="W305" i="87"/>
  <c r="X305" i="87" s="1"/>
  <c r="Z305" i="87"/>
  <c r="AB305" i="87"/>
  <c r="AC305" i="87" s="1"/>
  <c r="AE305" i="87"/>
  <c r="AF305" i="87"/>
  <c r="AG305" i="87" s="1"/>
  <c r="W306" i="87"/>
  <c r="X306" i="87" s="1"/>
  <c r="Z306" i="87"/>
  <c r="AB306" i="87"/>
  <c r="AC306" i="87" s="1"/>
  <c r="AE306" i="87"/>
  <c r="AF306" i="87"/>
  <c r="AG306" i="87"/>
  <c r="W307" i="87"/>
  <c r="X307" i="87" s="1"/>
  <c r="Z307" i="87"/>
  <c r="AB307" i="87"/>
  <c r="AC307" i="87"/>
  <c r="AE307" i="87"/>
  <c r="AF307" i="87"/>
  <c r="AG307" i="87"/>
  <c r="W308" i="87"/>
  <c r="X308" i="87" s="1"/>
  <c r="Z308" i="87"/>
  <c r="AB308" i="87"/>
  <c r="AC308" i="87"/>
  <c r="AE308" i="87"/>
  <c r="AF308" i="87"/>
  <c r="AG308" i="87" s="1"/>
  <c r="W309" i="87"/>
  <c r="X309" i="87" s="1"/>
  <c r="Z309" i="87"/>
  <c r="AB309" i="87"/>
  <c r="AC309" i="87" s="1"/>
  <c r="AE309" i="87"/>
  <c r="AF309" i="87"/>
  <c r="AG309" i="87" s="1"/>
  <c r="W310" i="87"/>
  <c r="X310" i="87" s="1"/>
  <c r="Z310" i="87"/>
  <c r="AB310" i="87"/>
  <c r="AC310" i="87" s="1"/>
  <c r="AE310" i="87"/>
  <c r="AF310" i="87"/>
  <c r="AG310" i="87"/>
  <c r="W311" i="87"/>
  <c r="X311" i="87" s="1"/>
  <c r="Z311" i="87"/>
  <c r="AB311" i="87"/>
  <c r="AC311" i="87"/>
  <c r="AE311" i="87"/>
  <c r="AF311" i="87"/>
  <c r="AG311" i="87"/>
  <c r="W312" i="87"/>
  <c r="X312" i="87" s="1"/>
  <c r="Z312" i="87"/>
  <c r="AB312" i="87"/>
  <c r="AC312" i="87"/>
  <c r="AE312" i="87"/>
  <c r="AF312" i="87"/>
  <c r="AG312" i="87" s="1"/>
  <c r="W313" i="87"/>
  <c r="X313" i="87" s="1"/>
  <c r="Z313" i="87"/>
  <c r="AB313" i="87"/>
  <c r="AC313" i="87" s="1"/>
  <c r="AE313" i="87"/>
  <c r="AF313" i="87"/>
  <c r="AG313" i="87" s="1"/>
  <c r="W314" i="87"/>
  <c r="X314" i="87" s="1"/>
  <c r="Z314" i="87"/>
  <c r="AB314" i="87"/>
  <c r="AC314" i="87" s="1"/>
  <c r="AE314" i="87"/>
  <c r="AF314" i="87"/>
  <c r="AG314" i="87"/>
  <c r="W315" i="87"/>
  <c r="X315" i="87" s="1"/>
  <c r="Z315" i="87"/>
  <c r="AB315" i="87"/>
  <c r="AC315" i="87"/>
  <c r="AE315" i="87"/>
  <c r="AF315" i="87"/>
  <c r="AG315" i="87"/>
  <c r="W316" i="87"/>
  <c r="X316" i="87" s="1"/>
  <c r="Z316" i="87"/>
  <c r="AB316" i="87"/>
  <c r="AC316" i="87"/>
  <c r="AE316" i="87"/>
  <c r="AF316" i="87"/>
  <c r="AG316" i="87" s="1"/>
  <c r="W317" i="87"/>
  <c r="X317" i="87" s="1"/>
  <c r="Z317" i="87"/>
  <c r="AB317" i="87"/>
  <c r="AC317" i="87" s="1"/>
  <c r="AE317" i="87"/>
  <c r="AF317" i="87"/>
  <c r="AG317" i="87" s="1"/>
  <c r="W318" i="87"/>
  <c r="X318" i="87" s="1"/>
  <c r="Z318" i="87"/>
  <c r="AB318" i="87"/>
  <c r="AC318" i="87" s="1"/>
  <c r="AE318" i="87"/>
  <c r="AF318" i="87"/>
  <c r="AG318" i="87"/>
  <c r="W319" i="87"/>
  <c r="X319" i="87" s="1"/>
  <c r="Z319" i="87"/>
  <c r="AB319" i="87"/>
  <c r="AC319" i="87"/>
  <c r="AE319" i="87"/>
  <c r="AF319" i="87"/>
  <c r="AG319" i="87"/>
  <c r="W320" i="87"/>
  <c r="X320" i="87" s="1"/>
  <c r="Z320" i="87"/>
  <c r="AB320" i="87"/>
  <c r="AC320" i="87"/>
  <c r="AE320" i="87"/>
  <c r="AF320" i="87"/>
  <c r="AG320" i="87" s="1"/>
  <c r="W321" i="87"/>
  <c r="X321" i="87" s="1"/>
  <c r="Z321" i="87"/>
  <c r="AB321" i="87"/>
  <c r="AC321" i="87" s="1"/>
  <c r="AE321" i="87"/>
  <c r="AF321" i="87"/>
  <c r="AG321" i="87" s="1"/>
  <c r="W322" i="87"/>
  <c r="X322" i="87" s="1"/>
  <c r="Z322" i="87"/>
  <c r="AB322" i="87"/>
  <c r="AC322" i="87" s="1"/>
  <c r="AE322" i="87"/>
  <c r="AF322" i="87"/>
  <c r="AG322" i="87"/>
  <c r="W323" i="87"/>
  <c r="X323" i="87" s="1"/>
  <c r="Z323" i="87"/>
  <c r="AB323" i="87"/>
  <c r="AC323" i="87"/>
  <c r="AE323" i="87"/>
  <c r="AF323" i="87"/>
  <c r="AG323" i="87"/>
  <c r="W324" i="87"/>
  <c r="X324" i="87" s="1"/>
  <c r="Z324" i="87"/>
  <c r="AB324" i="87"/>
  <c r="AC324" i="87"/>
  <c r="AE324" i="87"/>
  <c r="AF324" i="87"/>
  <c r="AG324" i="87" s="1"/>
  <c r="W325" i="87"/>
  <c r="X325" i="87" s="1"/>
  <c r="Z325" i="87"/>
  <c r="AB325" i="87"/>
  <c r="AC325" i="87" s="1"/>
  <c r="AE325" i="87"/>
  <c r="AF325" i="87"/>
  <c r="AG325" i="87" s="1"/>
  <c r="W326" i="87"/>
  <c r="X326" i="87" s="1"/>
  <c r="Z326" i="87"/>
  <c r="AB326" i="87"/>
  <c r="AC326" i="87" s="1"/>
  <c r="AE326" i="87"/>
  <c r="AF326" i="87"/>
  <c r="AG326" i="87"/>
  <c r="W327" i="87"/>
  <c r="X327" i="87" s="1"/>
  <c r="Z327" i="87"/>
  <c r="AB327" i="87"/>
  <c r="AC327" i="87"/>
  <c r="AE327" i="87"/>
  <c r="AF327" i="87"/>
  <c r="AG327" i="87"/>
  <c r="W328" i="87"/>
  <c r="X328" i="87" s="1"/>
  <c r="Z328" i="87"/>
  <c r="AB328" i="87"/>
  <c r="AC328" i="87"/>
  <c r="AE328" i="87"/>
  <c r="AF328" i="87"/>
  <c r="AG328" i="87" s="1"/>
  <c r="W329" i="87"/>
  <c r="X329" i="87" s="1"/>
  <c r="Z329" i="87"/>
  <c r="AB329" i="87"/>
  <c r="AC329" i="87" s="1"/>
  <c r="AE329" i="87"/>
  <c r="AF329" i="87"/>
  <c r="AG329" i="87" s="1"/>
  <c r="W330" i="87"/>
  <c r="X330" i="87" s="1"/>
  <c r="Z330" i="87"/>
  <c r="AB330" i="87"/>
  <c r="AC330" i="87" s="1"/>
  <c r="AE330" i="87"/>
  <c r="AF330" i="87"/>
  <c r="AG330" i="87"/>
  <c r="W331" i="87"/>
  <c r="X331" i="87" s="1"/>
  <c r="Z331" i="87"/>
  <c r="AB331" i="87"/>
  <c r="AC331" i="87"/>
  <c r="AE331" i="87"/>
  <c r="AF331" i="87"/>
  <c r="AG331" i="87"/>
  <c r="W332" i="87"/>
  <c r="X332" i="87" s="1"/>
  <c r="Z332" i="87"/>
  <c r="AB332" i="87"/>
  <c r="AC332" i="87"/>
  <c r="AE332" i="87"/>
  <c r="AF332" i="87"/>
  <c r="AG332" i="87" s="1"/>
  <c r="W333" i="87"/>
  <c r="X333" i="87" s="1"/>
  <c r="Z333" i="87"/>
  <c r="AB333" i="87"/>
  <c r="AC333" i="87" s="1"/>
  <c r="AE333" i="87"/>
  <c r="AF333" i="87"/>
  <c r="AG333" i="87" s="1"/>
  <c r="W334" i="87"/>
  <c r="X334" i="87" s="1"/>
  <c r="Z334" i="87"/>
  <c r="AB334" i="87"/>
  <c r="AC334" i="87" s="1"/>
  <c r="AE334" i="87"/>
  <c r="AF334" i="87"/>
  <c r="AG334" i="87"/>
  <c r="W335" i="87"/>
  <c r="X335" i="87" s="1"/>
  <c r="Z335" i="87"/>
  <c r="AB335" i="87"/>
  <c r="AC335" i="87"/>
  <c r="AE335" i="87"/>
  <c r="AF335" i="87"/>
  <c r="AG335" i="87"/>
  <c r="W336" i="87"/>
  <c r="X336" i="87" s="1"/>
  <c r="Z336" i="87"/>
  <c r="AB336" i="87"/>
  <c r="AC336" i="87"/>
  <c r="AE336" i="87"/>
  <c r="AF336" i="87"/>
  <c r="AG336" i="87" s="1"/>
  <c r="W337" i="87"/>
  <c r="X337" i="87" s="1"/>
  <c r="Z337" i="87"/>
  <c r="AB337" i="87"/>
  <c r="AC337" i="87" s="1"/>
  <c r="AE337" i="87"/>
  <c r="AF337" i="87"/>
  <c r="AG337" i="87" s="1"/>
  <c r="W338" i="87"/>
  <c r="X338" i="87" s="1"/>
  <c r="Z338" i="87"/>
  <c r="AB338" i="87"/>
  <c r="AC338" i="87" s="1"/>
  <c r="AE338" i="87"/>
  <c r="AF338" i="87"/>
  <c r="AG338" i="87"/>
  <c r="W339" i="87"/>
  <c r="X339" i="87" s="1"/>
  <c r="Z339" i="87"/>
  <c r="AB339" i="87"/>
  <c r="AC339" i="87"/>
  <c r="AE339" i="87"/>
  <c r="AF339" i="87"/>
  <c r="AG339" i="87"/>
  <c r="W340" i="87"/>
  <c r="X340" i="87" s="1"/>
  <c r="Z340" i="87"/>
  <c r="AB340" i="87"/>
  <c r="AC340" i="87"/>
  <c r="AE340" i="87"/>
  <c r="AF340" i="87"/>
  <c r="AG340" i="87" s="1"/>
  <c r="W341" i="87"/>
  <c r="X341" i="87" s="1"/>
  <c r="Z341" i="87"/>
  <c r="AB341" i="87"/>
  <c r="AC341" i="87" s="1"/>
  <c r="AE341" i="87"/>
  <c r="AF341" i="87"/>
  <c r="AG341" i="87" s="1"/>
  <c r="W342" i="87"/>
  <c r="X342" i="87" s="1"/>
  <c r="Z342" i="87"/>
  <c r="AB342" i="87"/>
  <c r="AC342" i="87" s="1"/>
  <c r="AE342" i="87"/>
  <c r="AF342" i="87"/>
  <c r="AG342" i="87"/>
  <c r="W343" i="87"/>
  <c r="X343" i="87" s="1"/>
  <c r="Z343" i="87"/>
  <c r="AB343" i="87"/>
  <c r="AC343" i="87"/>
  <c r="AE343" i="87"/>
  <c r="AF343" i="87"/>
  <c r="AG343" i="87"/>
  <c r="W344" i="87"/>
  <c r="X344" i="87" s="1"/>
  <c r="Z344" i="87"/>
  <c r="AB344" i="87"/>
  <c r="AC344" i="87"/>
  <c r="AE344" i="87"/>
  <c r="AF344" i="87"/>
  <c r="AG344" i="87" s="1"/>
  <c r="W345" i="87"/>
  <c r="X345" i="87" s="1"/>
  <c r="Z345" i="87"/>
  <c r="AB345" i="87"/>
  <c r="AC345" i="87" s="1"/>
  <c r="AE345" i="87"/>
  <c r="AF345" i="87"/>
  <c r="AG345" i="87" s="1"/>
  <c r="W346" i="87"/>
  <c r="X346" i="87" s="1"/>
  <c r="Z346" i="87"/>
  <c r="AB346" i="87"/>
  <c r="AC346" i="87" s="1"/>
  <c r="AE346" i="87"/>
  <c r="AF346" i="87"/>
  <c r="AG346" i="87"/>
  <c r="W347" i="87"/>
  <c r="X347" i="87" s="1"/>
  <c r="Z347" i="87"/>
  <c r="AB347" i="87"/>
  <c r="AC347" i="87"/>
  <c r="AE347" i="87"/>
  <c r="AF347" i="87"/>
  <c r="AG347" i="87"/>
  <c r="W348" i="87"/>
  <c r="X348" i="87" s="1"/>
  <c r="Z348" i="87"/>
  <c r="AB348" i="87"/>
  <c r="AC348" i="87"/>
  <c r="AE348" i="87"/>
  <c r="AF348" i="87"/>
  <c r="AG348" i="87" s="1"/>
  <c r="W349" i="87"/>
  <c r="X349" i="87" s="1"/>
  <c r="Z349" i="87"/>
  <c r="AB349" i="87"/>
  <c r="AC349" i="87" s="1"/>
  <c r="AE349" i="87"/>
  <c r="AF349" i="87"/>
  <c r="AG349" i="87" s="1"/>
  <c r="W350" i="87"/>
  <c r="X350" i="87" s="1"/>
  <c r="Z350" i="87"/>
  <c r="AB350" i="87"/>
  <c r="AC350" i="87" s="1"/>
  <c r="AE350" i="87"/>
  <c r="AF350" i="87"/>
  <c r="AG350" i="87"/>
  <c r="W351" i="87"/>
  <c r="X351" i="87" s="1"/>
  <c r="Z351" i="87"/>
  <c r="AB351" i="87"/>
  <c r="AC351" i="87"/>
  <c r="AE351" i="87"/>
  <c r="AF351" i="87"/>
  <c r="AG351" i="87"/>
  <c r="W352" i="87"/>
  <c r="X352" i="87" s="1"/>
  <c r="Z352" i="87"/>
  <c r="AB352" i="87"/>
  <c r="AC352" i="87"/>
  <c r="AE352" i="87"/>
  <c r="AF352" i="87"/>
  <c r="AG352" i="87" s="1"/>
  <c r="W353" i="87"/>
  <c r="X353" i="87" s="1"/>
  <c r="Z353" i="87"/>
  <c r="AB353" i="87"/>
  <c r="AC353" i="87" s="1"/>
  <c r="AE353" i="87"/>
  <c r="AF353" i="87"/>
  <c r="AG353" i="87" s="1"/>
  <c r="W354" i="87"/>
  <c r="X354" i="87" s="1"/>
  <c r="Z354" i="87"/>
  <c r="AB354" i="87"/>
  <c r="AC354" i="87" s="1"/>
  <c r="AE354" i="87"/>
  <c r="AF354" i="87"/>
  <c r="AG354" i="87"/>
  <c r="W355" i="87"/>
  <c r="X355" i="87" s="1"/>
  <c r="Z355" i="87"/>
  <c r="AB355" i="87"/>
  <c r="AC355" i="87"/>
  <c r="AE355" i="87"/>
  <c r="AF355" i="87"/>
  <c r="AG355" i="87"/>
  <c r="W356" i="87"/>
  <c r="X356" i="87" s="1"/>
  <c r="Z356" i="87"/>
  <c r="AB356" i="87"/>
  <c r="AC356" i="87"/>
  <c r="AE356" i="87"/>
  <c r="AF356" i="87"/>
  <c r="AG356" i="87" s="1"/>
  <c r="W357" i="87"/>
  <c r="X357" i="87" s="1"/>
  <c r="Z357" i="87"/>
  <c r="AB357" i="87"/>
  <c r="AC357" i="87" s="1"/>
  <c r="AE357" i="87"/>
  <c r="AF357" i="87"/>
  <c r="AG357" i="87" s="1"/>
  <c r="W358" i="87"/>
  <c r="X358" i="87" s="1"/>
  <c r="Z358" i="87"/>
  <c r="AB358" i="87"/>
  <c r="AC358" i="87" s="1"/>
  <c r="AE358" i="87"/>
  <c r="AF358" i="87"/>
  <c r="AG358" i="87"/>
  <c r="W359" i="87"/>
  <c r="X359" i="87" s="1"/>
  <c r="Z359" i="87"/>
  <c r="AB359" i="87"/>
  <c r="AC359" i="87"/>
  <c r="AE359" i="87"/>
  <c r="AF359" i="87"/>
  <c r="AG359" i="87"/>
  <c r="W360" i="87"/>
  <c r="X360" i="87" s="1"/>
  <c r="Z360" i="87"/>
  <c r="AB360" i="87"/>
  <c r="AC360" i="87"/>
  <c r="AE360" i="87"/>
  <c r="AF360" i="87"/>
  <c r="AG360" i="87" s="1"/>
  <c r="W361" i="87"/>
  <c r="X361" i="87" s="1"/>
  <c r="Z361" i="87"/>
  <c r="AB361" i="87"/>
  <c r="AC361" i="87" s="1"/>
  <c r="AE361" i="87"/>
  <c r="AF361" i="87"/>
  <c r="AG361" i="87" s="1"/>
  <c r="W362" i="87"/>
  <c r="X362" i="87" s="1"/>
  <c r="Z362" i="87"/>
  <c r="AB362" i="87"/>
  <c r="AC362" i="87" s="1"/>
  <c r="AE362" i="87"/>
  <c r="AF362" i="87"/>
  <c r="AG362" i="87"/>
  <c r="W363" i="87"/>
  <c r="X363" i="87" s="1"/>
  <c r="Z363" i="87"/>
  <c r="AB363" i="87"/>
  <c r="AC363" i="87"/>
  <c r="AE363" i="87"/>
  <c r="AF363" i="87"/>
  <c r="AG363" i="87"/>
  <c r="W364" i="87"/>
  <c r="X364" i="87" s="1"/>
  <c r="Z364" i="87"/>
  <c r="AB364" i="87"/>
  <c r="AC364" i="87"/>
  <c r="AE364" i="87"/>
  <c r="AF364" i="87"/>
  <c r="AG364" i="87" s="1"/>
  <c r="W365" i="87"/>
  <c r="X365" i="87" s="1"/>
  <c r="Z365" i="87"/>
  <c r="AB365" i="87"/>
  <c r="AC365" i="87" s="1"/>
  <c r="AE365" i="87"/>
  <c r="AF365" i="87"/>
  <c r="AG365" i="87" s="1"/>
  <c r="W366" i="87"/>
  <c r="X366" i="87" s="1"/>
  <c r="Z366" i="87"/>
  <c r="AB366" i="87"/>
  <c r="AC366" i="87" s="1"/>
  <c r="AE366" i="87"/>
  <c r="AF366" i="87"/>
  <c r="AG366" i="87"/>
  <c r="W367" i="87"/>
  <c r="X367" i="87" s="1"/>
  <c r="Z367" i="87"/>
  <c r="AB367" i="87"/>
  <c r="AC367" i="87"/>
  <c r="AE367" i="87"/>
  <c r="AF367" i="87"/>
  <c r="AG367" i="87"/>
  <c r="W368" i="87"/>
  <c r="X368" i="87" s="1"/>
  <c r="Z368" i="87"/>
  <c r="AB368" i="87"/>
  <c r="AC368" i="87"/>
  <c r="AE368" i="87"/>
  <c r="AF368" i="87"/>
  <c r="AG368" i="87" s="1"/>
  <c r="W369" i="87"/>
  <c r="X369" i="87" s="1"/>
  <c r="Z369" i="87"/>
  <c r="AB369" i="87"/>
  <c r="AC369" i="87" s="1"/>
  <c r="AE369" i="87"/>
  <c r="AF369" i="87"/>
  <c r="AG369" i="87" s="1"/>
  <c r="W370" i="87"/>
  <c r="X370" i="87" s="1"/>
  <c r="Z370" i="87"/>
  <c r="AB370" i="87"/>
  <c r="AC370" i="87" s="1"/>
  <c r="AE370" i="87"/>
  <c r="AF370" i="87"/>
  <c r="AG370" i="87"/>
  <c r="W371" i="87"/>
  <c r="X371" i="87" s="1"/>
  <c r="Z371" i="87"/>
  <c r="AB371" i="87"/>
  <c r="AC371" i="87"/>
  <c r="AE371" i="87"/>
  <c r="AF371" i="87"/>
  <c r="AG371" i="87"/>
  <c r="W372" i="87"/>
  <c r="X372" i="87" s="1"/>
  <c r="Z372" i="87"/>
  <c r="AB372" i="87"/>
  <c r="AC372" i="87"/>
  <c r="AE372" i="87"/>
  <c r="AF372" i="87"/>
  <c r="AG372" i="87" s="1"/>
  <c r="W373" i="87"/>
  <c r="X373" i="87" s="1"/>
  <c r="Z373" i="87"/>
  <c r="AB373" i="87"/>
  <c r="AC373" i="87" s="1"/>
  <c r="AE373" i="87"/>
  <c r="AF373" i="87"/>
  <c r="AG373" i="87" s="1"/>
  <c r="W374" i="87"/>
  <c r="X374" i="87" s="1"/>
  <c r="Z374" i="87"/>
  <c r="AB374" i="87"/>
  <c r="AC374" i="87" s="1"/>
  <c r="AE374" i="87"/>
  <c r="AF374" i="87"/>
  <c r="AG374" i="87"/>
  <c r="W375" i="87"/>
  <c r="X375" i="87" s="1"/>
  <c r="Z375" i="87"/>
  <c r="AB375" i="87"/>
  <c r="AC375" i="87"/>
  <c r="AE375" i="87"/>
  <c r="AF375" i="87"/>
  <c r="AG375" i="87"/>
  <c r="W376" i="87"/>
  <c r="X376" i="87" s="1"/>
  <c r="Z376" i="87"/>
  <c r="AB376" i="87"/>
  <c r="AC376" i="87"/>
  <c r="AE376" i="87"/>
  <c r="AF376" i="87" s="1"/>
  <c r="AG376" i="87"/>
  <c r="W377" i="87"/>
  <c r="X377" i="87" s="1"/>
  <c r="Z377" i="87"/>
  <c r="AB377" i="87"/>
  <c r="AC377" i="87" s="1"/>
  <c r="AE377" i="87"/>
  <c r="AF377" i="87" s="1"/>
  <c r="AG377" i="87"/>
  <c r="W378" i="87"/>
  <c r="X378" i="87" s="1"/>
  <c r="Z378" i="87"/>
  <c r="AB378" i="87"/>
  <c r="AC378" i="87"/>
  <c r="AE378" i="87"/>
  <c r="AF378" i="87" s="1"/>
  <c r="AG378" i="87"/>
  <c r="W379" i="87"/>
  <c r="X379" i="87" s="1"/>
  <c r="Z379" i="87"/>
  <c r="AB379" i="87"/>
  <c r="AC379" i="87" s="1"/>
  <c r="AE379" i="87"/>
  <c r="AF379" i="87" s="1"/>
  <c r="AG379" i="87" s="1"/>
  <c r="W380" i="87"/>
  <c r="X380" i="87"/>
  <c r="Z380" i="87"/>
  <c r="AB380" i="87"/>
  <c r="AC380" i="87"/>
  <c r="AE380" i="87"/>
  <c r="AF380" i="87" s="1"/>
  <c r="AG380" i="87" s="1"/>
  <c r="W381" i="87"/>
  <c r="X381" i="87"/>
  <c r="Z381" i="87"/>
  <c r="AB381" i="87"/>
  <c r="AC381" i="87" s="1"/>
  <c r="AE381" i="87"/>
  <c r="AF381" i="87" s="1"/>
  <c r="AG381" i="87" s="1"/>
  <c r="W382" i="87"/>
  <c r="X382" i="87" s="1"/>
  <c r="Z382" i="87"/>
  <c r="AB382" i="87"/>
  <c r="AC382" i="87" s="1"/>
  <c r="AE382" i="87"/>
  <c r="AF382" i="87" s="1"/>
  <c r="AG382" i="87"/>
  <c r="W383" i="87"/>
  <c r="X383" i="87" s="1"/>
  <c r="Z383" i="87"/>
  <c r="AB383" i="87"/>
  <c r="AC383" i="87"/>
  <c r="AE383" i="87"/>
  <c r="AF383" i="87" s="1"/>
  <c r="AG383" i="87" s="1"/>
  <c r="W384" i="87"/>
  <c r="X384" i="87" s="1"/>
  <c r="Z384" i="87"/>
  <c r="AB384" i="87"/>
  <c r="AC384" i="87"/>
  <c r="AE384" i="87"/>
  <c r="AF384" i="87" s="1"/>
  <c r="AG384" i="87"/>
  <c r="W385" i="87"/>
  <c r="X385" i="87" s="1"/>
  <c r="Z385" i="87"/>
  <c r="AB385" i="87"/>
  <c r="AC385" i="87" s="1"/>
  <c r="AE385" i="87"/>
  <c r="AF385" i="87" s="1"/>
  <c r="AG385" i="87"/>
  <c r="W386" i="87"/>
  <c r="X386" i="87" s="1"/>
  <c r="Z386" i="87"/>
  <c r="AB386" i="87"/>
  <c r="AC386" i="87"/>
  <c r="AE386" i="87"/>
  <c r="AF386" i="87" s="1"/>
  <c r="AG386" i="87"/>
  <c r="W387" i="87"/>
  <c r="X387" i="87" s="1"/>
  <c r="Z387" i="87"/>
  <c r="AB387" i="87"/>
  <c r="AC387" i="87" s="1"/>
  <c r="AE387" i="87"/>
  <c r="AF387" i="87" s="1"/>
  <c r="AG387" i="87" s="1"/>
  <c r="W388" i="87"/>
  <c r="X388" i="87"/>
  <c r="Z388" i="87"/>
  <c r="AB388" i="87"/>
  <c r="AC388" i="87"/>
  <c r="AE388" i="87"/>
  <c r="AF388" i="87" s="1"/>
  <c r="AG388" i="87" s="1"/>
  <c r="W389" i="87"/>
  <c r="X389" i="87"/>
  <c r="Z389" i="87"/>
  <c r="AB389" i="87"/>
  <c r="AC389" i="87" s="1"/>
  <c r="AE389" i="87"/>
  <c r="AF389" i="87" s="1"/>
  <c r="AG389" i="87" s="1"/>
  <c r="W390" i="87"/>
  <c r="X390" i="87" s="1"/>
  <c r="Z390" i="87"/>
  <c r="AB390" i="87"/>
  <c r="AC390" i="87" s="1"/>
  <c r="AE390" i="87"/>
  <c r="AF390" i="87" s="1"/>
  <c r="AG390" i="87"/>
  <c r="W391" i="87"/>
  <c r="X391" i="87" s="1"/>
  <c r="Z391" i="87"/>
  <c r="AB391" i="87"/>
  <c r="AC391" i="87"/>
  <c r="AE391" i="87"/>
  <c r="AF391" i="87" s="1"/>
  <c r="AG391" i="87" s="1"/>
  <c r="W392" i="87"/>
  <c r="X392" i="87" s="1"/>
  <c r="Z392" i="87"/>
  <c r="AB392" i="87"/>
  <c r="AC392" i="87"/>
  <c r="AE392" i="87"/>
  <c r="AF392" i="87" s="1"/>
  <c r="AG392" i="87"/>
  <c r="W393" i="87"/>
  <c r="X393" i="87" s="1"/>
  <c r="Z393" i="87"/>
  <c r="AB393" i="87"/>
  <c r="AC393" i="87" s="1"/>
  <c r="AE393" i="87"/>
  <c r="AF393" i="87" s="1"/>
  <c r="AG393" i="87"/>
  <c r="W394" i="87"/>
  <c r="X394" i="87" s="1"/>
  <c r="Z394" i="87"/>
  <c r="AB394" i="87"/>
  <c r="AC394" i="87"/>
  <c r="AE394" i="87"/>
  <c r="AF394" i="87" s="1"/>
  <c r="AG394" i="87"/>
  <c r="W395" i="87"/>
  <c r="X395" i="87" s="1"/>
  <c r="Z395" i="87"/>
  <c r="AB395" i="87"/>
  <c r="AC395" i="87" s="1"/>
  <c r="AE395" i="87"/>
  <c r="AF395" i="87" s="1"/>
  <c r="AG395" i="87" s="1"/>
  <c r="W396" i="87"/>
  <c r="X396" i="87"/>
  <c r="Z396" i="87"/>
  <c r="AB396" i="87"/>
  <c r="AC396" i="87"/>
  <c r="AE396" i="87"/>
  <c r="AF396" i="87" s="1"/>
  <c r="AG396" i="87" s="1"/>
  <c r="W397" i="87"/>
  <c r="X397" i="87"/>
  <c r="Z397" i="87"/>
  <c r="AB397" i="87"/>
  <c r="AC397" i="87" s="1"/>
  <c r="AE397" i="87"/>
  <c r="AF397" i="87" s="1"/>
  <c r="AG397" i="87" s="1"/>
  <c r="W398" i="87"/>
  <c r="X398" i="87" s="1"/>
  <c r="Z398" i="87"/>
  <c r="AB398" i="87"/>
  <c r="AC398" i="87" s="1"/>
  <c r="AE398" i="87"/>
  <c r="AF398" i="87" s="1"/>
  <c r="AG398" i="87"/>
  <c r="W399" i="87"/>
  <c r="X399" i="87" s="1"/>
  <c r="Z399" i="87"/>
  <c r="AB399" i="87"/>
  <c r="AC399" i="87"/>
  <c r="AE399" i="87"/>
  <c r="AF399" i="87" s="1"/>
  <c r="AG399" i="87" s="1"/>
  <c r="W400" i="87"/>
  <c r="X400" i="87" s="1"/>
  <c r="Z400" i="87"/>
  <c r="AB400" i="87"/>
  <c r="AC400" i="87"/>
  <c r="AE400" i="87"/>
  <c r="AF400" i="87" s="1"/>
  <c r="AG400" i="87"/>
  <c r="W401" i="87"/>
  <c r="X401" i="87" s="1"/>
  <c r="Z401" i="87"/>
  <c r="AB401" i="87"/>
  <c r="AC401" i="87" s="1"/>
  <c r="AE401" i="87"/>
  <c r="AF401" i="87" s="1"/>
  <c r="AG401" i="87"/>
  <c r="W402" i="87"/>
  <c r="X402" i="87" s="1"/>
  <c r="Z402" i="87"/>
  <c r="AB402" i="87"/>
  <c r="AC402" i="87"/>
  <c r="AE402" i="87"/>
  <c r="AF402" i="87" s="1"/>
  <c r="AG402" i="87"/>
  <c r="W403" i="87"/>
  <c r="X403" i="87" s="1"/>
  <c r="Z403" i="87"/>
  <c r="AB403" i="87"/>
  <c r="AC403" i="87" s="1"/>
  <c r="AE403" i="87"/>
  <c r="AF403" i="87" s="1"/>
  <c r="AG403" i="87" s="1"/>
  <c r="W404" i="87"/>
  <c r="X404" i="87"/>
  <c r="Z404" i="87"/>
  <c r="AB404" i="87"/>
  <c r="AC404" i="87"/>
  <c r="AE404" i="87"/>
  <c r="AF404" i="87" s="1"/>
  <c r="AG404" i="87" s="1"/>
  <c r="W405" i="87"/>
  <c r="X405" i="87"/>
  <c r="Z405" i="87"/>
  <c r="AB405" i="87"/>
  <c r="AC405" i="87" s="1"/>
  <c r="AE405" i="87"/>
  <c r="AF405" i="87" s="1"/>
  <c r="AG405" i="87" s="1"/>
  <c r="W406" i="87"/>
  <c r="X406" i="87" s="1"/>
  <c r="Z406" i="87"/>
  <c r="AB406" i="87"/>
  <c r="AC406" i="87" s="1"/>
  <c r="AE406" i="87"/>
  <c r="AF406" i="87" s="1"/>
  <c r="AG406" i="87"/>
  <c r="W407" i="87"/>
  <c r="X407" i="87" s="1"/>
  <c r="Z407" i="87"/>
  <c r="AB407" i="87"/>
  <c r="AC407" i="87"/>
  <c r="AE407" i="87"/>
  <c r="AF407" i="87" s="1"/>
  <c r="AG407" i="87" s="1"/>
  <c r="W408" i="87"/>
  <c r="X408" i="87" s="1"/>
  <c r="Z408" i="87"/>
  <c r="AB408" i="87"/>
  <c r="AC408" i="87"/>
  <c r="AE408" i="87"/>
  <c r="AF408" i="87" s="1"/>
  <c r="AG408" i="87"/>
  <c r="W409" i="87"/>
  <c r="X409" i="87" s="1"/>
  <c r="Z409" i="87"/>
  <c r="AB409" i="87"/>
  <c r="AC409" i="87" s="1"/>
  <c r="AE409" i="87"/>
  <c r="AF409" i="87" s="1"/>
  <c r="AG409" i="87"/>
  <c r="W410" i="87"/>
  <c r="X410" i="87" s="1"/>
  <c r="Z410" i="87"/>
  <c r="AB410" i="87"/>
  <c r="AC410" i="87"/>
  <c r="AE410" i="87"/>
  <c r="AF410" i="87" s="1"/>
  <c r="AG410" i="87"/>
  <c r="W411" i="87"/>
  <c r="X411" i="87" s="1"/>
  <c r="Z411" i="87"/>
  <c r="AB411" i="87"/>
  <c r="AC411" i="87" s="1"/>
  <c r="AE411" i="87"/>
  <c r="AF411" i="87" s="1"/>
  <c r="AG411" i="87" s="1"/>
  <c r="W412" i="87"/>
  <c r="X412" i="87"/>
  <c r="Z412" i="87"/>
  <c r="AB412" i="87"/>
  <c r="AC412" i="87"/>
  <c r="AE412" i="87"/>
  <c r="AF412" i="87" s="1"/>
  <c r="AG412" i="87" s="1"/>
  <c r="W413" i="87"/>
  <c r="X413" i="87"/>
  <c r="Z413" i="87"/>
  <c r="AB413" i="87"/>
  <c r="AC413" i="87" s="1"/>
  <c r="AE413" i="87"/>
  <c r="AF413" i="87" s="1"/>
  <c r="AG413" i="87" s="1"/>
  <c r="W414" i="87"/>
  <c r="X414" i="87" s="1"/>
  <c r="Z414" i="87"/>
  <c r="AB414" i="87"/>
  <c r="AC414" i="87" s="1"/>
  <c r="AE414" i="87"/>
  <c r="AF414" i="87" s="1"/>
  <c r="AG414" i="87"/>
  <c r="W415" i="87"/>
  <c r="X415" i="87" s="1"/>
  <c r="Z415" i="87"/>
  <c r="AB415" i="87"/>
  <c r="AC415" i="87"/>
  <c r="AE415" i="87"/>
  <c r="AF415" i="87" s="1"/>
  <c r="AG415" i="87" s="1"/>
  <c r="W416" i="87"/>
  <c r="X416" i="87" s="1"/>
  <c r="Z416" i="87"/>
  <c r="AB416" i="87"/>
  <c r="AC416" i="87"/>
  <c r="AE416" i="87"/>
  <c r="AF416" i="87" s="1"/>
  <c r="AG416" i="87"/>
  <c r="W417" i="87"/>
  <c r="X417" i="87" s="1"/>
  <c r="Z417" i="87"/>
  <c r="AB417" i="87"/>
  <c r="AC417" i="87" s="1"/>
  <c r="AE417" i="87"/>
  <c r="AF417" i="87" s="1"/>
  <c r="AG417" i="87"/>
  <c r="W418" i="87"/>
  <c r="X418" i="87" s="1"/>
  <c r="Z418" i="87"/>
  <c r="AB418" i="87"/>
  <c r="AC418" i="87"/>
  <c r="AE418" i="87"/>
  <c r="AF418" i="87"/>
  <c r="AG418" i="87" s="1"/>
  <c r="W419" i="87"/>
  <c r="X419" i="87" s="1"/>
  <c r="Z419" i="87"/>
  <c r="AB419" i="87"/>
  <c r="AC419" i="87" s="1"/>
  <c r="AE419" i="87"/>
  <c r="AF419" i="87"/>
  <c r="AG419" i="87"/>
  <c r="W420" i="87"/>
  <c r="X420" i="87" s="1"/>
  <c r="Z420" i="87"/>
  <c r="AB420" i="87"/>
  <c r="AC420" i="87"/>
  <c r="AE420" i="87"/>
  <c r="AF420" i="87"/>
  <c r="AG420" i="87" s="1"/>
  <c r="W421" i="87"/>
  <c r="X421" i="87" s="1"/>
  <c r="Z421" i="87"/>
  <c r="AB421" i="87"/>
  <c r="AC421" i="87" s="1"/>
  <c r="AE421" i="87"/>
  <c r="AF421" i="87"/>
  <c r="AG421" i="87"/>
  <c r="W422" i="87"/>
  <c r="X422" i="87" s="1"/>
  <c r="Z422" i="87"/>
  <c r="AB422" i="87"/>
  <c r="AC422" i="87"/>
  <c r="AE422" i="87"/>
  <c r="AF422" i="87"/>
  <c r="AG422" i="87" s="1"/>
  <c r="W423" i="87"/>
  <c r="X423" i="87" s="1"/>
  <c r="Z423" i="87"/>
  <c r="AB423" i="87"/>
  <c r="AC423" i="87" s="1"/>
  <c r="AE423" i="87"/>
  <c r="AF423" i="87"/>
  <c r="AG423" i="87"/>
  <c r="W424" i="87"/>
  <c r="X424" i="87" s="1"/>
  <c r="Z424" i="87"/>
  <c r="AB424" i="87"/>
  <c r="AC424" i="87"/>
  <c r="AE424" i="87"/>
  <c r="AF424" i="87"/>
  <c r="AG424" i="87" s="1"/>
  <c r="W425" i="87"/>
  <c r="X425" i="87" s="1"/>
  <c r="Z425" i="87"/>
  <c r="AB425" i="87"/>
  <c r="AC425" i="87" s="1"/>
  <c r="AE425" i="87"/>
  <c r="AF425" i="87"/>
  <c r="AG425" i="87"/>
  <c r="W426" i="87"/>
  <c r="X426" i="87" s="1"/>
  <c r="Z426" i="87"/>
  <c r="AB426" i="87"/>
  <c r="AC426" i="87"/>
  <c r="AE426" i="87"/>
  <c r="AF426" i="87"/>
  <c r="AG426" i="87" s="1"/>
  <c r="W427" i="87"/>
  <c r="X427" i="87" s="1"/>
  <c r="Z427" i="87"/>
  <c r="AB427" i="87"/>
  <c r="AC427" i="87" s="1"/>
  <c r="AE427" i="87"/>
  <c r="AF427" i="87"/>
  <c r="AG427" i="87"/>
  <c r="W428" i="87"/>
  <c r="X428" i="87" s="1"/>
  <c r="Z428" i="87"/>
  <c r="AB428" i="87"/>
  <c r="AC428" i="87"/>
  <c r="AE428" i="87"/>
  <c r="AF428" i="87"/>
  <c r="AG428" i="87" s="1"/>
  <c r="W429" i="87"/>
  <c r="X429" i="87" s="1"/>
  <c r="Z429" i="87"/>
  <c r="AB429" i="87"/>
  <c r="AC429" i="87" s="1"/>
  <c r="AE429" i="87"/>
  <c r="AF429" i="87"/>
  <c r="AG429" i="87"/>
  <c r="W430" i="87"/>
  <c r="X430" i="87" s="1"/>
  <c r="Z430" i="87"/>
  <c r="AB430" i="87"/>
  <c r="AC430" i="87"/>
  <c r="AE430" i="87"/>
  <c r="AF430" i="87"/>
  <c r="AG430" i="87" s="1"/>
  <c r="W431" i="87"/>
  <c r="X431" i="87" s="1"/>
  <c r="Z431" i="87"/>
  <c r="AB431" i="87"/>
  <c r="AC431" i="87" s="1"/>
  <c r="AE431" i="87"/>
  <c r="AF431" i="87"/>
  <c r="AG431" i="87"/>
  <c r="W432" i="87"/>
  <c r="X432" i="87" s="1"/>
  <c r="Z432" i="87"/>
  <c r="AB432" i="87"/>
  <c r="AC432" i="87"/>
  <c r="AE432" i="87"/>
  <c r="AF432" i="87"/>
  <c r="AG432" i="87" s="1"/>
  <c r="W433" i="87"/>
  <c r="X433" i="87" s="1"/>
  <c r="Z433" i="87"/>
  <c r="AB433" i="87"/>
  <c r="AC433" i="87" s="1"/>
  <c r="AE433" i="87"/>
  <c r="AF433" i="87"/>
  <c r="AG433" i="87"/>
  <c r="W434" i="87"/>
  <c r="X434" i="87" s="1"/>
  <c r="Z434" i="87"/>
  <c r="AB434" i="87"/>
  <c r="AC434" i="87"/>
  <c r="AE434" i="87"/>
  <c r="AF434" i="87"/>
  <c r="AG434" i="87" s="1"/>
  <c r="W435" i="87"/>
  <c r="X435" i="87" s="1"/>
  <c r="Z435" i="87"/>
  <c r="AB435" i="87"/>
  <c r="AC435" i="87" s="1"/>
  <c r="AE435" i="87"/>
  <c r="AF435" i="87"/>
  <c r="AG435" i="87"/>
  <c r="W436" i="87"/>
  <c r="X436" i="87" s="1"/>
  <c r="Z436" i="87"/>
  <c r="AB436" i="87"/>
  <c r="AC436" i="87"/>
  <c r="AE436" i="87"/>
  <c r="AF436" i="87"/>
  <c r="AG436" i="87" s="1"/>
  <c r="W437" i="87"/>
  <c r="X437" i="87" s="1"/>
  <c r="Z437" i="87"/>
  <c r="AB437" i="87"/>
  <c r="AC437" i="87" s="1"/>
  <c r="AE437" i="87"/>
  <c r="AF437" i="87"/>
  <c r="AG437" i="87"/>
  <c r="W438" i="87"/>
  <c r="X438" i="87" s="1"/>
  <c r="Z438" i="87"/>
  <c r="AB438" i="87"/>
  <c r="AC438" i="87"/>
  <c r="AE438" i="87"/>
  <c r="AF438" i="87"/>
  <c r="AG438" i="87" s="1"/>
  <c r="W439" i="87"/>
  <c r="X439" i="87" s="1"/>
  <c r="Z439" i="87"/>
  <c r="AB439" i="87"/>
  <c r="AC439" i="87" s="1"/>
  <c r="AE439" i="87"/>
  <c r="AF439" i="87"/>
  <c r="AG439" i="87"/>
  <c r="W440" i="87"/>
  <c r="X440" i="87" s="1"/>
  <c r="Z440" i="87"/>
  <c r="AB440" i="87"/>
  <c r="AC440" i="87"/>
  <c r="AE440" i="87"/>
  <c r="AF440" i="87"/>
  <c r="AG440" i="87" s="1"/>
  <c r="W441" i="87"/>
  <c r="X441" i="87" s="1"/>
  <c r="Z441" i="87"/>
  <c r="AB441" i="87"/>
  <c r="AC441" i="87" s="1"/>
  <c r="AE441" i="87"/>
  <c r="AF441" i="87"/>
  <c r="AG441" i="87"/>
  <c r="W442" i="87"/>
  <c r="X442" i="87" s="1"/>
  <c r="Z442" i="87"/>
  <c r="AB442" i="87"/>
  <c r="AC442" i="87"/>
  <c r="AE442" i="87"/>
  <c r="AF442" i="87"/>
  <c r="AG442" i="87" s="1"/>
  <c r="W443" i="87"/>
  <c r="X443" i="87" s="1"/>
  <c r="Z443" i="87"/>
  <c r="AB443" i="87"/>
  <c r="AC443" i="87" s="1"/>
  <c r="AE443" i="87"/>
  <c r="AF443" i="87"/>
  <c r="AG443" i="87"/>
  <c r="W444" i="87"/>
  <c r="X444" i="87" s="1"/>
  <c r="Z444" i="87"/>
  <c r="AB444" i="87"/>
  <c r="AC444" i="87"/>
  <c r="AE444" i="87"/>
  <c r="AF444" i="87"/>
  <c r="AG444" i="87" s="1"/>
  <c r="W445" i="87"/>
  <c r="X445" i="87" s="1"/>
  <c r="Z445" i="87"/>
  <c r="AB445" i="87"/>
  <c r="AC445" i="87" s="1"/>
  <c r="AE445" i="87"/>
  <c r="AF445" i="87"/>
  <c r="AG445" i="87"/>
  <c r="W446" i="87"/>
  <c r="X446" i="87" s="1"/>
  <c r="Z446" i="87"/>
  <c r="AB446" i="87"/>
  <c r="AC446" i="87"/>
  <c r="AE446" i="87"/>
  <c r="AF446" i="87"/>
  <c r="AG446" i="87" s="1"/>
  <c r="W447" i="87"/>
  <c r="X447" i="87" s="1"/>
  <c r="Z447" i="87"/>
  <c r="AB447" i="87"/>
  <c r="AC447" i="87" s="1"/>
  <c r="AE447" i="87"/>
  <c r="AF447" i="87"/>
  <c r="AG447" i="87"/>
  <c r="W448" i="87"/>
  <c r="X448" i="87" s="1"/>
  <c r="Z448" i="87"/>
  <c r="AB448" i="87"/>
  <c r="AC448" i="87"/>
  <c r="AE448" i="87"/>
  <c r="AF448" i="87"/>
  <c r="AG448" i="87" s="1"/>
  <c r="W449" i="87"/>
  <c r="X449" i="87" s="1"/>
  <c r="Z449" i="87"/>
  <c r="AB449" i="87"/>
  <c r="AC449" i="87" s="1"/>
  <c r="AE449" i="87"/>
  <c r="AF449" i="87" s="1"/>
  <c r="AG449" i="87" s="1"/>
  <c r="W450" i="87"/>
  <c r="X450" i="87" s="1"/>
  <c r="Z450" i="87"/>
  <c r="AB450" i="87"/>
  <c r="AC450" i="87" s="1"/>
  <c r="AE450" i="87"/>
  <c r="AF450" i="87" s="1"/>
  <c r="AG450" i="87"/>
  <c r="W451" i="87"/>
  <c r="X451" i="87" s="1"/>
  <c r="Z451" i="87"/>
  <c r="AB451" i="87"/>
  <c r="AC451" i="87" s="1"/>
  <c r="AE451" i="87"/>
  <c r="AF451" i="87" s="1"/>
  <c r="AG451" i="87" s="1"/>
  <c r="W452" i="87"/>
  <c r="X452" i="87"/>
  <c r="Z452" i="87"/>
  <c r="AB452" i="87"/>
  <c r="AC452" i="87" s="1"/>
  <c r="AE452" i="87"/>
  <c r="AF452" i="87" s="1"/>
  <c r="AG452" i="87"/>
  <c r="W453" i="87"/>
  <c r="X453" i="87"/>
  <c r="Z453" i="87"/>
  <c r="AB453" i="87"/>
  <c r="AC453" i="87" s="1"/>
  <c r="AE453" i="87"/>
  <c r="AF453" i="87" s="1"/>
  <c r="AG453" i="87" s="1"/>
  <c r="W454" i="87"/>
  <c r="X454" i="87" s="1"/>
  <c r="Z454" i="87"/>
  <c r="AB454" i="87"/>
  <c r="AC454" i="87" s="1"/>
  <c r="AE454" i="87"/>
  <c r="AF454" i="87" s="1"/>
  <c r="AG454" i="87"/>
  <c r="W455" i="87"/>
  <c r="X455" i="87" s="1"/>
  <c r="Z455" i="87"/>
  <c r="AB455" i="87"/>
  <c r="AC455" i="87" s="1"/>
  <c r="AE455" i="87"/>
  <c r="AF455" i="87" s="1"/>
  <c r="AG455" i="87" s="1"/>
  <c r="W456" i="87"/>
  <c r="X456" i="87"/>
  <c r="Z456" i="87"/>
  <c r="AB456" i="87"/>
  <c r="AC456" i="87" s="1"/>
  <c r="AE456" i="87"/>
  <c r="AF456" i="87" s="1"/>
  <c r="AG456" i="87"/>
  <c r="W457" i="87"/>
  <c r="X457" i="87"/>
  <c r="Z457" i="87"/>
  <c r="AB457" i="87"/>
  <c r="AC457" i="87" s="1"/>
  <c r="AE457" i="87"/>
  <c r="AF457" i="87" s="1"/>
  <c r="AG457" i="87" s="1"/>
  <c r="W458" i="87"/>
  <c r="X458" i="87" s="1"/>
  <c r="Z458" i="87"/>
  <c r="AB458" i="87"/>
  <c r="AC458" i="87" s="1"/>
  <c r="AE458" i="87"/>
  <c r="AF458" i="87" s="1"/>
  <c r="AG458" i="87"/>
  <c r="W459" i="87"/>
  <c r="X459" i="87" s="1"/>
  <c r="Z459" i="87"/>
  <c r="AB459" i="87"/>
  <c r="AC459" i="87" s="1"/>
  <c r="AE459" i="87"/>
  <c r="AF459" i="87" s="1"/>
  <c r="AG459" i="87" s="1"/>
  <c r="W460" i="87"/>
  <c r="X460" i="87"/>
  <c r="Z460" i="87"/>
  <c r="AB460" i="87"/>
  <c r="AC460" i="87" s="1"/>
  <c r="AE460" i="87"/>
  <c r="AF460" i="87" s="1"/>
  <c r="AG460" i="87"/>
  <c r="W461" i="87"/>
  <c r="X461" i="87"/>
  <c r="Z461" i="87"/>
  <c r="AB461" i="87"/>
  <c r="AC461" i="87" s="1"/>
  <c r="AE461" i="87"/>
  <c r="AF461" i="87" s="1"/>
  <c r="AG461" i="87" s="1"/>
  <c r="W462" i="87"/>
  <c r="X462" i="87" s="1"/>
  <c r="Z462" i="87"/>
  <c r="AB462" i="87"/>
  <c r="AC462" i="87" s="1"/>
  <c r="AE462" i="87"/>
  <c r="AF462" i="87" s="1"/>
  <c r="AG462" i="87"/>
  <c r="W463" i="87"/>
  <c r="X463" i="87" s="1"/>
  <c r="Z463" i="87"/>
  <c r="AB463" i="87"/>
  <c r="AC463" i="87" s="1"/>
  <c r="AE463" i="87"/>
  <c r="AF463" i="87" s="1"/>
  <c r="AG463" i="87" s="1"/>
  <c r="W464" i="87"/>
  <c r="X464" i="87"/>
  <c r="Z464" i="87"/>
  <c r="AB464" i="87"/>
  <c r="AC464" i="87" s="1"/>
  <c r="AE464" i="87"/>
  <c r="AF464" i="87" s="1"/>
  <c r="AG464" i="87"/>
  <c r="W465" i="87"/>
  <c r="X465" i="87"/>
  <c r="Z465" i="87"/>
  <c r="AB465" i="87"/>
  <c r="AC465" i="87" s="1"/>
  <c r="AE465" i="87"/>
  <c r="AF465" i="87" s="1"/>
  <c r="AG465" i="87" s="1"/>
  <c r="W466" i="87"/>
  <c r="X466" i="87" s="1"/>
  <c r="Z466" i="87"/>
  <c r="AB466" i="87"/>
  <c r="AC466" i="87" s="1"/>
  <c r="AE466" i="87"/>
  <c r="AF466" i="87" s="1"/>
  <c r="AG466" i="87"/>
  <c r="W467" i="87"/>
  <c r="X467" i="87" s="1"/>
  <c r="Z467" i="87"/>
  <c r="AB467" i="87"/>
  <c r="AC467" i="87" s="1"/>
  <c r="AE467" i="87"/>
  <c r="AF467" i="87" s="1"/>
  <c r="AG467" i="87" s="1"/>
  <c r="W468" i="87"/>
  <c r="X468" i="87"/>
  <c r="Z468" i="87"/>
  <c r="AB468" i="87"/>
  <c r="AC468" i="87" s="1"/>
  <c r="AE468" i="87"/>
  <c r="AF468" i="87" s="1"/>
  <c r="AG468" i="87"/>
  <c r="W469" i="87"/>
  <c r="X469" i="87"/>
  <c r="Z469" i="87"/>
  <c r="AB469" i="87"/>
  <c r="AC469" i="87" s="1"/>
  <c r="AE469" i="87"/>
  <c r="AF469" i="87" s="1"/>
  <c r="AG469" i="87" s="1"/>
  <c r="W470" i="87"/>
  <c r="X470" i="87" s="1"/>
  <c r="Z470" i="87"/>
  <c r="AB470" i="87"/>
  <c r="AC470" i="87" s="1"/>
  <c r="AE470" i="87"/>
  <c r="AF470" i="87" s="1"/>
  <c r="AG470" i="87"/>
  <c r="W471" i="87"/>
  <c r="X471" i="87" s="1"/>
  <c r="Z471" i="87"/>
  <c r="AB471" i="87"/>
  <c r="AC471" i="87" s="1"/>
  <c r="AE471" i="87"/>
  <c r="AF471" i="87" s="1"/>
  <c r="AG471" i="87" s="1"/>
  <c r="W472" i="87"/>
  <c r="X472" i="87"/>
  <c r="Z472" i="87"/>
  <c r="AB472" i="87"/>
  <c r="AC472" i="87" s="1"/>
  <c r="AE472" i="87"/>
  <c r="AF472" i="87" s="1"/>
  <c r="AG472" i="87"/>
  <c r="W473" i="87"/>
  <c r="X473" i="87"/>
  <c r="Z473" i="87"/>
  <c r="AB473" i="87"/>
  <c r="AC473" i="87" s="1"/>
  <c r="AE473" i="87"/>
  <c r="AF473" i="87" s="1"/>
  <c r="AG473" i="87" s="1"/>
  <c r="W474" i="87"/>
  <c r="X474" i="87" s="1"/>
  <c r="Z474" i="87"/>
  <c r="AB474" i="87"/>
  <c r="AC474" i="87" s="1"/>
  <c r="AE474" i="87"/>
  <c r="AF474" i="87" s="1"/>
  <c r="AG474" i="87"/>
  <c r="W475" i="87"/>
  <c r="X475" i="87" s="1"/>
  <c r="Z475" i="87"/>
  <c r="AB475" i="87"/>
  <c r="AC475" i="87" s="1"/>
  <c r="AE475" i="87"/>
  <c r="AF475" i="87" s="1"/>
  <c r="AG475" i="87" s="1"/>
  <c r="W476" i="87"/>
  <c r="X476" i="87"/>
  <c r="Z476" i="87"/>
  <c r="AB476" i="87"/>
  <c r="AC476" i="87" s="1"/>
  <c r="AE476" i="87"/>
  <c r="AF476" i="87" s="1"/>
  <c r="AG476" i="87"/>
  <c r="W477" i="87"/>
  <c r="X477" i="87"/>
  <c r="Z477" i="87"/>
  <c r="AB477" i="87"/>
  <c r="AC477" i="87" s="1"/>
  <c r="AE477" i="87"/>
  <c r="AF477" i="87" s="1"/>
  <c r="AG477" i="87" s="1"/>
  <c r="W478" i="87"/>
  <c r="X478" i="87" s="1"/>
  <c r="Z478" i="87"/>
  <c r="AB478" i="87"/>
  <c r="AC478" i="87" s="1"/>
  <c r="AE478" i="87"/>
  <c r="AF478" i="87" s="1"/>
  <c r="AG478" i="87"/>
  <c r="W479" i="87"/>
  <c r="X479" i="87" s="1"/>
  <c r="Z479" i="87"/>
  <c r="AB479" i="87"/>
  <c r="AC479" i="87" s="1"/>
  <c r="AE479" i="87"/>
  <c r="AF479" i="87" s="1"/>
  <c r="AG479" i="87" s="1"/>
  <c r="W480" i="87"/>
  <c r="X480" i="87"/>
  <c r="Z480" i="87"/>
  <c r="AB480" i="87"/>
  <c r="AC480" i="87" s="1"/>
  <c r="AE480" i="87"/>
  <c r="AF480" i="87" s="1"/>
  <c r="AG480" i="87"/>
  <c r="W481" i="87"/>
  <c r="X481" i="87"/>
  <c r="Z481" i="87"/>
  <c r="AB481" i="87"/>
  <c r="AC481" i="87" s="1"/>
  <c r="AE481" i="87"/>
  <c r="AF481" i="87" s="1"/>
  <c r="AG481" i="87" s="1"/>
  <c r="W482" i="87"/>
  <c r="X482" i="87" s="1"/>
  <c r="Z482" i="87"/>
  <c r="AB482" i="87"/>
  <c r="AC482" i="87" s="1"/>
  <c r="AE482" i="87"/>
  <c r="AF482" i="87" s="1"/>
  <c r="AG482" i="87"/>
  <c r="W483" i="87"/>
  <c r="X483" i="87" s="1"/>
  <c r="Z483" i="87"/>
  <c r="AB483" i="87"/>
  <c r="AC483" i="87" s="1"/>
  <c r="AE483" i="87"/>
  <c r="AF483" i="87" s="1"/>
  <c r="AG483" i="87" s="1"/>
  <c r="W484" i="87"/>
  <c r="X484" i="87"/>
  <c r="Z484" i="87"/>
  <c r="AB484" i="87"/>
  <c r="AC484" i="87" s="1"/>
  <c r="AE484" i="87"/>
  <c r="AF484" i="87" s="1"/>
  <c r="AG484" i="87"/>
  <c r="W485" i="87"/>
  <c r="X485" i="87"/>
  <c r="Z485" i="87"/>
  <c r="AB485" i="87"/>
  <c r="AC485" i="87" s="1"/>
  <c r="AE485" i="87"/>
  <c r="AF485" i="87" s="1"/>
  <c r="AG485" i="87" s="1"/>
  <c r="W486" i="87"/>
  <c r="X486" i="87" s="1"/>
  <c r="Z486" i="87"/>
  <c r="AB486" i="87"/>
  <c r="AC486" i="87" s="1"/>
  <c r="AE486" i="87"/>
  <c r="AF486" i="87" s="1"/>
  <c r="AG486" i="87"/>
  <c r="W487" i="87"/>
  <c r="X487" i="87" s="1"/>
  <c r="Z487" i="87"/>
  <c r="AB487" i="87"/>
  <c r="AC487" i="87" s="1"/>
  <c r="AE487" i="87"/>
  <c r="AF487" i="87" s="1"/>
  <c r="AG487" i="87" s="1"/>
  <c r="W488" i="87"/>
  <c r="X488" i="87"/>
  <c r="Z488" i="87"/>
  <c r="AB488" i="87"/>
  <c r="AC488" i="87" s="1"/>
  <c r="AE488" i="87"/>
  <c r="AF488" i="87" s="1"/>
  <c r="AG488" i="87"/>
  <c r="W489" i="87"/>
  <c r="X489" i="87"/>
  <c r="Z489" i="87"/>
  <c r="AB489" i="87"/>
  <c r="AC489" i="87" s="1"/>
  <c r="AE489" i="87"/>
  <c r="AF489" i="87" s="1"/>
  <c r="AG489" i="87" s="1"/>
  <c r="W490" i="87"/>
  <c r="X490" i="87" s="1"/>
  <c r="Z490" i="87"/>
  <c r="AB490" i="87"/>
  <c r="AC490" i="87" s="1"/>
  <c r="AE490" i="87"/>
  <c r="AF490" i="87" s="1"/>
  <c r="AG490" i="87"/>
  <c r="W491" i="87"/>
  <c r="X491" i="87" s="1"/>
  <c r="Z491" i="87"/>
  <c r="AB491" i="87"/>
  <c r="AC491" i="87" s="1"/>
  <c r="AE491" i="87"/>
  <c r="AF491" i="87" s="1"/>
  <c r="AG491" i="87" s="1"/>
  <c r="W492" i="87"/>
  <c r="X492" i="87"/>
  <c r="Z492" i="87"/>
  <c r="AB492" i="87"/>
  <c r="AC492" i="87" s="1"/>
  <c r="AE492" i="87"/>
  <c r="AF492" i="87" s="1"/>
  <c r="AG492" i="87"/>
  <c r="W493" i="87"/>
  <c r="X493" i="87"/>
  <c r="Z493" i="87"/>
  <c r="AB493" i="87"/>
  <c r="AC493" i="87" s="1"/>
  <c r="AE493" i="87"/>
  <c r="AF493" i="87" s="1"/>
  <c r="AG493" i="87" s="1"/>
  <c r="W494" i="87"/>
  <c r="X494" i="87" s="1"/>
  <c r="Z494" i="87"/>
  <c r="AB494" i="87"/>
  <c r="AC494" i="87" s="1"/>
  <c r="AE494" i="87"/>
  <c r="AF494" i="87" s="1"/>
  <c r="AG494" i="87"/>
  <c r="W495" i="87"/>
  <c r="X495" i="87" s="1"/>
  <c r="Z495" i="87"/>
  <c r="AB495" i="87"/>
  <c r="AC495" i="87" s="1"/>
  <c r="AE495" i="87"/>
  <c r="AF495" i="87" s="1"/>
  <c r="AG495" i="87" s="1"/>
  <c r="W496" i="87"/>
  <c r="X496" i="87"/>
  <c r="Z496" i="87"/>
  <c r="AB496" i="87"/>
  <c r="AC496" i="87" s="1"/>
  <c r="AE496" i="87"/>
  <c r="AF496" i="87" s="1"/>
  <c r="AG496" i="87"/>
  <c r="W497" i="87"/>
  <c r="X497" i="87"/>
  <c r="Z497" i="87"/>
  <c r="AB497" i="87"/>
  <c r="AC497" i="87" s="1"/>
  <c r="AE497" i="87"/>
  <c r="AF497" i="87" s="1"/>
  <c r="AG497" i="87" s="1"/>
  <c r="W498" i="87"/>
  <c r="X498" i="87" s="1"/>
  <c r="Z498" i="87"/>
  <c r="AB498" i="87"/>
  <c r="AC498" i="87" s="1"/>
  <c r="AE498" i="87"/>
  <c r="AF498" i="87" s="1"/>
  <c r="AG498" i="87"/>
  <c r="W499" i="87"/>
  <c r="X499" i="87" s="1"/>
  <c r="Z499" i="87"/>
  <c r="AB499" i="87"/>
  <c r="AC499" i="87" s="1"/>
  <c r="AE499" i="87"/>
  <c r="AF499" i="87" s="1"/>
  <c r="AG499" i="87" s="1"/>
  <c r="W500" i="87"/>
  <c r="X500" i="87"/>
  <c r="Z500" i="87"/>
  <c r="AB500" i="87"/>
  <c r="AC500" i="87" s="1"/>
  <c r="AE500" i="87"/>
  <c r="AF500" i="87" s="1"/>
  <c r="AG500" i="87"/>
  <c r="W501" i="87"/>
  <c r="X501" i="87"/>
  <c r="Z501" i="87"/>
  <c r="AB501" i="87"/>
  <c r="AC501" i="87" s="1"/>
  <c r="AE501" i="87"/>
  <c r="AF501" i="87" s="1"/>
  <c r="AG501" i="87" s="1"/>
  <c r="W502" i="87"/>
  <c r="X502" i="87" s="1"/>
  <c r="Z502" i="87"/>
  <c r="AB502" i="87"/>
  <c r="AC502" i="87" s="1"/>
  <c r="AE502" i="87"/>
  <c r="AF502" i="87" s="1"/>
  <c r="AG502" i="87"/>
  <c r="W503" i="87"/>
  <c r="X503" i="87" s="1"/>
  <c r="Z503" i="87"/>
  <c r="AB503" i="87"/>
  <c r="AC503" i="87" s="1"/>
  <c r="AE503" i="87"/>
  <c r="AF503" i="87" s="1"/>
  <c r="AG503" i="87" s="1"/>
  <c r="W504" i="87"/>
  <c r="X504" i="87"/>
  <c r="Z504" i="87"/>
  <c r="AB504" i="87"/>
  <c r="AC504" i="87" s="1"/>
  <c r="AE504" i="87"/>
  <c r="AF504" i="87" s="1"/>
  <c r="AG504" i="87"/>
  <c r="W505" i="87"/>
  <c r="X505" i="87"/>
  <c r="Z505" i="87"/>
  <c r="AB505" i="87"/>
  <c r="AC505" i="87" s="1"/>
  <c r="AE505" i="87"/>
  <c r="AF505" i="87" s="1"/>
  <c r="AG505" i="87"/>
  <c r="W506" i="87"/>
  <c r="X506" i="87"/>
  <c r="Z506" i="87"/>
  <c r="AB506" i="87"/>
  <c r="AC506" i="87" s="1"/>
  <c r="AE506" i="87"/>
  <c r="AF506" i="87" s="1"/>
  <c r="AG506" i="87"/>
  <c r="W507" i="87"/>
  <c r="X507" i="87"/>
  <c r="Z507" i="87"/>
  <c r="AB507" i="87"/>
  <c r="AC507" i="87" s="1"/>
  <c r="AE507" i="87"/>
  <c r="AF507" i="87" s="1"/>
  <c r="AG507" i="87"/>
  <c r="W508" i="87"/>
  <c r="X508" i="87"/>
  <c r="Z508" i="87"/>
  <c r="AB508" i="87"/>
  <c r="AC508" i="87" s="1"/>
  <c r="AE508" i="87"/>
  <c r="AF508" i="87" s="1"/>
  <c r="AG508" i="87" s="1"/>
  <c r="W509" i="87"/>
  <c r="X509" i="87" s="1"/>
  <c r="Z509" i="87"/>
  <c r="AB509" i="87"/>
  <c r="AC509" i="87"/>
  <c r="AE509" i="87"/>
  <c r="AF509" i="87" s="1"/>
  <c r="AG509" i="87"/>
  <c r="W510" i="87"/>
  <c r="X510" i="87" s="1"/>
  <c r="Z510" i="87"/>
  <c r="AB510" i="87"/>
  <c r="AC510" i="87" s="1"/>
  <c r="AE510" i="87"/>
  <c r="AF510" i="87" s="1"/>
  <c r="AG510" i="87" s="1"/>
  <c r="W511" i="87"/>
  <c r="X511" i="87" s="1"/>
  <c r="Z511" i="87"/>
  <c r="AB511" i="87"/>
  <c r="AC511" i="87"/>
  <c r="AE511" i="87"/>
  <c r="AF511" i="87" s="1"/>
  <c r="AG511" i="87"/>
  <c r="W512" i="87"/>
  <c r="X512" i="87"/>
  <c r="Z512" i="87"/>
  <c r="AB512" i="87"/>
  <c r="AC512" i="87" s="1"/>
  <c r="AE512" i="87"/>
  <c r="AF512" i="87" s="1"/>
  <c r="AG512" i="87" s="1"/>
  <c r="W513" i="87"/>
  <c r="X513" i="87" s="1"/>
  <c r="Z513" i="87"/>
  <c r="AB513" i="87"/>
  <c r="AC513" i="87"/>
  <c r="AE513" i="87"/>
  <c r="AF513" i="87" s="1"/>
  <c r="AG513" i="87"/>
  <c r="W514" i="87"/>
  <c r="X514" i="87" s="1"/>
  <c r="Z514" i="87"/>
  <c r="AB514" i="87"/>
  <c r="AC514" i="87" s="1"/>
  <c r="AE514" i="87"/>
  <c r="AF514" i="87" s="1"/>
  <c r="AG514" i="87" s="1"/>
  <c r="W515" i="87"/>
  <c r="X515" i="87" s="1"/>
  <c r="Z515" i="87"/>
  <c r="AB515" i="87"/>
  <c r="AC515" i="87"/>
  <c r="AE515" i="87"/>
  <c r="AF515" i="87" s="1"/>
  <c r="AG515" i="87"/>
  <c r="W516" i="87"/>
  <c r="X516" i="87"/>
  <c r="Z516" i="87"/>
  <c r="AB516" i="87"/>
  <c r="AC516" i="87" s="1"/>
  <c r="AE516" i="87"/>
  <c r="AF516" i="87" s="1"/>
  <c r="AG516" i="87" s="1"/>
  <c r="W517" i="87"/>
  <c r="X517" i="87" s="1"/>
  <c r="Z517" i="87"/>
  <c r="AB517" i="87"/>
  <c r="AC517" i="87"/>
  <c r="AE517" i="87"/>
  <c r="AF517" i="87" s="1"/>
  <c r="AG517" i="87"/>
  <c r="W518" i="87"/>
  <c r="X518" i="87" s="1"/>
  <c r="Z518" i="87"/>
  <c r="AB518" i="87"/>
  <c r="AC518" i="87" s="1"/>
  <c r="AE518" i="87"/>
  <c r="AF518" i="87" s="1"/>
  <c r="AG518" i="87" s="1"/>
  <c r="W519" i="87"/>
  <c r="X519" i="87" s="1"/>
  <c r="Z519" i="87"/>
  <c r="AB519" i="87"/>
  <c r="AC519" i="87"/>
  <c r="AE519" i="87"/>
  <c r="AF519" i="87" s="1"/>
  <c r="AG519" i="87"/>
  <c r="W520" i="87"/>
  <c r="X520" i="87"/>
  <c r="Z520" i="87"/>
  <c r="AB520" i="87"/>
  <c r="AC520" i="87" s="1"/>
  <c r="AE520" i="87"/>
  <c r="AF520" i="87" s="1"/>
  <c r="AG520" i="87" s="1"/>
  <c r="W521" i="87"/>
  <c r="X521" i="87" s="1"/>
  <c r="Z521" i="87"/>
  <c r="AB521" i="87"/>
  <c r="AC521" i="87"/>
  <c r="AE521" i="87"/>
  <c r="AF521" i="87" s="1"/>
  <c r="AG521" i="87"/>
  <c r="W522" i="87"/>
  <c r="X522" i="87" s="1"/>
  <c r="Z522" i="87"/>
  <c r="AB522" i="87"/>
  <c r="AC522" i="87" s="1"/>
  <c r="AE522" i="87"/>
  <c r="AF522" i="87" s="1"/>
  <c r="AG522" i="87" s="1"/>
  <c r="W523" i="87"/>
  <c r="X523" i="87" s="1"/>
  <c r="Z523" i="87"/>
  <c r="AB523" i="87"/>
  <c r="AC523" i="87"/>
  <c r="AE523" i="87"/>
  <c r="AF523" i="87" s="1"/>
  <c r="AG523" i="87"/>
  <c r="W524" i="87"/>
  <c r="X524" i="87"/>
  <c r="Z524" i="87"/>
  <c r="AB524" i="87"/>
  <c r="AC524" i="87" s="1"/>
  <c r="AE524" i="87"/>
  <c r="AF524" i="87" s="1"/>
  <c r="AG524" i="87" s="1"/>
  <c r="W525" i="87"/>
  <c r="X525" i="87" s="1"/>
  <c r="Z525" i="87"/>
  <c r="AB525" i="87"/>
  <c r="AC525" i="87"/>
  <c r="AE525" i="87"/>
  <c r="AF525" i="87" s="1"/>
  <c r="AG525" i="87"/>
  <c r="W526" i="87"/>
  <c r="X526" i="87" s="1"/>
  <c r="Z526" i="87"/>
  <c r="AB526" i="87"/>
  <c r="AC526" i="87" s="1"/>
  <c r="AE526" i="87"/>
  <c r="AF526" i="87" s="1"/>
  <c r="AG526" i="87" s="1"/>
  <c r="W527" i="87"/>
  <c r="X527" i="87" s="1"/>
  <c r="Z527" i="87"/>
  <c r="AB527" i="87"/>
  <c r="AC527" i="87"/>
  <c r="AE527" i="87"/>
  <c r="AF527" i="87" s="1"/>
  <c r="AG527" i="87"/>
  <c r="W528" i="87"/>
  <c r="X528" i="87"/>
  <c r="Z528" i="87"/>
  <c r="AB528" i="87"/>
  <c r="AC528" i="87" s="1"/>
  <c r="AE528" i="87"/>
  <c r="AF528" i="87" s="1"/>
  <c r="AG528" i="87" s="1"/>
  <c r="W529" i="87"/>
  <c r="X529" i="87" s="1"/>
  <c r="Z529" i="87"/>
  <c r="AB529" i="87"/>
  <c r="AC529" i="87"/>
  <c r="AE529" i="87"/>
  <c r="AF529" i="87" s="1"/>
  <c r="AG529" i="87"/>
  <c r="W530" i="87"/>
  <c r="X530" i="87" s="1"/>
  <c r="Z530" i="87"/>
  <c r="AB530" i="87"/>
  <c r="AC530" i="87" s="1"/>
  <c r="AE530" i="87"/>
  <c r="AF530" i="87" s="1"/>
  <c r="AG530" i="87" s="1"/>
  <c r="W531" i="87"/>
  <c r="X531" i="87" s="1"/>
  <c r="Z531" i="87"/>
  <c r="AB531" i="87"/>
  <c r="AC531" i="87"/>
  <c r="AE531" i="87"/>
  <c r="AF531" i="87" s="1"/>
  <c r="AG531" i="87"/>
  <c r="W532" i="87"/>
  <c r="X532" i="87"/>
  <c r="Z532" i="87"/>
  <c r="AB532" i="87"/>
  <c r="AC532" i="87" s="1"/>
  <c r="AE532" i="87"/>
  <c r="AF532" i="87" s="1"/>
  <c r="AG532" i="87" s="1"/>
  <c r="W533" i="87"/>
  <c r="X533" i="87" s="1"/>
  <c r="Z533" i="87"/>
  <c r="AB533" i="87"/>
  <c r="AC533" i="87"/>
  <c r="AE533" i="87"/>
  <c r="AF533" i="87" s="1"/>
  <c r="AG533" i="87"/>
  <c r="W534" i="87"/>
  <c r="X534" i="87" s="1"/>
  <c r="Z534" i="87"/>
  <c r="AB534" i="87"/>
  <c r="AC534" i="87" s="1"/>
  <c r="AE534" i="87"/>
  <c r="AF534" i="87" s="1"/>
  <c r="AG534" i="87" s="1"/>
  <c r="W535" i="87"/>
  <c r="X535" i="87" s="1"/>
  <c r="Z535" i="87"/>
  <c r="AB535" i="87"/>
  <c r="AC535" i="87"/>
  <c r="AE535" i="87"/>
  <c r="AF535" i="87" s="1"/>
  <c r="AG535" i="87"/>
  <c r="W536" i="87"/>
  <c r="X536" i="87"/>
  <c r="Z536" i="87"/>
  <c r="AB536" i="87"/>
  <c r="AC536" i="87" s="1"/>
  <c r="AE536" i="87"/>
  <c r="AF536" i="87" s="1"/>
  <c r="AG536" i="87" s="1"/>
  <c r="W537" i="87"/>
  <c r="X537" i="87" s="1"/>
  <c r="Z537" i="87"/>
  <c r="AB537" i="87"/>
  <c r="AC537" i="87"/>
  <c r="AE537" i="87"/>
  <c r="AF537" i="87" s="1"/>
  <c r="AG537" i="87"/>
  <c r="W538" i="87"/>
  <c r="X538" i="87" s="1"/>
  <c r="Z538" i="87"/>
  <c r="AB538" i="87"/>
  <c r="AC538" i="87" s="1"/>
  <c r="AE538" i="87"/>
  <c r="AF538" i="87" s="1"/>
  <c r="AG538" i="87" s="1"/>
  <c r="W539" i="87"/>
  <c r="X539" i="87" s="1"/>
  <c r="Z539" i="87"/>
  <c r="AB539" i="87"/>
  <c r="AC539" i="87"/>
  <c r="AE539" i="87"/>
  <c r="AF539" i="87" s="1"/>
  <c r="AG539" i="87"/>
  <c r="W540" i="87"/>
  <c r="X540" i="87"/>
  <c r="Z540" i="87"/>
  <c r="AB540" i="87"/>
  <c r="AC540" i="87" s="1"/>
  <c r="AE540" i="87"/>
  <c r="AF540" i="87" s="1"/>
  <c r="AG540" i="87" s="1"/>
  <c r="W541" i="87"/>
  <c r="X541" i="87" s="1"/>
  <c r="Z541" i="87"/>
  <c r="AB541" i="87"/>
  <c r="AC541" i="87"/>
  <c r="AE541" i="87"/>
  <c r="AF541" i="87" s="1"/>
  <c r="AG541" i="87"/>
  <c r="W542" i="87"/>
  <c r="X542" i="87" s="1"/>
  <c r="Z542" i="87"/>
  <c r="AB542" i="87"/>
  <c r="AC542" i="87" s="1"/>
  <c r="AE542" i="87"/>
  <c r="AF542" i="87" s="1"/>
  <c r="AG542" i="87" s="1"/>
  <c r="W543" i="87"/>
  <c r="X543" i="87" s="1"/>
  <c r="Z543" i="87"/>
  <c r="AB543" i="87"/>
  <c r="AC543" i="87"/>
  <c r="AE543" i="87"/>
  <c r="AF543" i="87" s="1"/>
  <c r="AG543" i="87"/>
  <c r="W544" i="87"/>
  <c r="X544" i="87"/>
  <c r="Z544" i="87"/>
  <c r="AB544" i="87"/>
  <c r="AC544" i="87" s="1"/>
  <c r="AE544" i="87"/>
  <c r="AF544" i="87" s="1"/>
  <c r="AG544" i="87" s="1"/>
  <c r="W545" i="87"/>
  <c r="X545" i="87" s="1"/>
  <c r="Z545" i="87"/>
  <c r="AB545" i="87"/>
  <c r="AC545" i="87"/>
  <c r="AE545" i="87"/>
  <c r="AF545" i="87" s="1"/>
  <c r="AG545" i="87"/>
  <c r="W546" i="87"/>
  <c r="X546" i="87" s="1"/>
  <c r="Z546" i="87"/>
  <c r="AB546" i="87"/>
  <c r="AC546" i="87" s="1"/>
  <c r="AE546" i="87"/>
  <c r="AF546" i="87" s="1"/>
  <c r="AG546" i="87" s="1"/>
  <c r="W547" i="87"/>
  <c r="X547" i="87" s="1"/>
  <c r="Z547" i="87"/>
  <c r="AB547" i="87"/>
  <c r="AC547" i="87"/>
  <c r="AE547" i="87"/>
  <c r="AF547" i="87" s="1"/>
  <c r="AG547" i="87"/>
  <c r="W548" i="87"/>
  <c r="X548" i="87"/>
  <c r="Z548" i="87"/>
  <c r="AB548" i="87"/>
  <c r="AC548" i="87" s="1"/>
  <c r="AE548" i="87"/>
  <c r="AF548" i="87" s="1"/>
  <c r="AG548" i="87" s="1"/>
  <c r="W549" i="87"/>
  <c r="X549" i="87" s="1"/>
  <c r="Z549" i="87"/>
  <c r="AB549" i="87"/>
  <c r="AC549" i="87"/>
  <c r="AE549" i="87"/>
  <c r="AF549" i="87" s="1"/>
  <c r="AG549" i="87"/>
  <c r="W550" i="87"/>
  <c r="X550" i="87" s="1"/>
  <c r="Z550" i="87"/>
  <c r="AB550" i="87"/>
  <c r="AC550" i="87" s="1"/>
  <c r="AE550" i="87"/>
  <c r="AF550" i="87" s="1"/>
  <c r="AG550" i="87" s="1"/>
  <c r="W551" i="87"/>
  <c r="X551" i="87" s="1"/>
  <c r="Z551" i="87"/>
  <c r="AB551" i="87"/>
  <c r="AC551" i="87"/>
  <c r="AE551" i="87"/>
  <c r="AF551" i="87" s="1"/>
  <c r="AG551" i="87"/>
  <c r="W552" i="87"/>
  <c r="X552" i="87"/>
  <c r="Z552" i="87"/>
  <c r="AB552" i="87"/>
  <c r="AC552" i="87" s="1"/>
  <c r="AE552" i="87"/>
  <c r="AF552" i="87" s="1"/>
  <c r="AG552" i="87" s="1"/>
  <c r="W553" i="87"/>
  <c r="X553" i="87" s="1"/>
  <c r="Z553" i="87"/>
  <c r="AB553" i="87"/>
  <c r="AC553" i="87"/>
  <c r="AE553" i="87"/>
  <c r="AF553" i="87" s="1"/>
  <c r="AG553" i="87"/>
  <c r="W554" i="87"/>
  <c r="X554" i="87" s="1"/>
  <c r="Z554" i="87"/>
  <c r="AB554" i="87"/>
  <c r="AC554" i="87" s="1"/>
  <c r="AE554" i="87"/>
  <c r="AF554" i="87" s="1"/>
  <c r="AG554" i="87" s="1"/>
  <c r="W555" i="87"/>
  <c r="X555" i="87" s="1"/>
  <c r="Z555" i="87"/>
  <c r="AB555" i="87"/>
  <c r="AC555" i="87"/>
  <c r="AE555" i="87"/>
  <c r="AF555" i="87" s="1"/>
  <c r="AG555" i="87"/>
  <c r="W556" i="87"/>
  <c r="X556" i="87"/>
  <c r="Z556" i="87"/>
  <c r="AB556" i="87"/>
  <c r="AC556" i="87" s="1"/>
  <c r="AE556" i="87"/>
  <c r="AF556" i="87" s="1"/>
  <c r="AG556" i="87" s="1"/>
  <c r="W557" i="87"/>
  <c r="X557" i="87" s="1"/>
  <c r="Z557" i="87"/>
  <c r="AB557" i="87"/>
  <c r="AC557" i="87"/>
  <c r="AE557" i="87"/>
  <c r="AF557" i="87" s="1"/>
  <c r="AG557" i="87"/>
  <c r="W558" i="87"/>
  <c r="X558" i="87" s="1"/>
  <c r="Z558" i="87"/>
  <c r="AB558" i="87"/>
  <c r="AC558" i="87" s="1"/>
  <c r="AE558" i="87"/>
  <c r="AF558" i="87" s="1"/>
  <c r="AG558" i="87" s="1"/>
  <c r="W559" i="87"/>
  <c r="X559" i="87" s="1"/>
  <c r="Z559" i="87"/>
  <c r="AB559" i="87"/>
  <c r="AC559" i="87"/>
  <c r="AE559" i="87"/>
  <c r="AF559" i="87" s="1"/>
  <c r="AG559" i="87"/>
  <c r="W560" i="87"/>
  <c r="X560" i="87"/>
  <c r="Z560" i="87"/>
  <c r="AB560" i="87"/>
  <c r="AC560" i="87" s="1"/>
  <c r="AE560" i="87"/>
  <c r="AF560" i="87" s="1"/>
  <c r="AG560" i="87" s="1"/>
  <c r="W561" i="87"/>
  <c r="X561" i="87" s="1"/>
  <c r="Z561" i="87"/>
  <c r="AB561" i="87"/>
  <c r="AC561" i="87"/>
  <c r="AE561" i="87"/>
  <c r="AF561" i="87" s="1"/>
  <c r="AG561" i="87"/>
  <c r="W562" i="87"/>
  <c r="X562" i="87" s="1"/>
  <c r="Z562" i="87"/>
  <c r="AB562" i="87"/>
  <c r="AC562" i="87" s="1"/>
  <c r="AE562" i="87"/>
  <c r="AF562" i="87" s="1"/>
  <c r="AG562" i="87" s="1"/>
  <c r="W563" i="87"/>
  <c r="X563" i="87" s="1"/>
  <c r="Z563" i="87"/>
  <c r="AB563" i="87"/>
  <c r="AC563" i="87"/>
  <c r="AE563" i="87"/>
  <c r="AF563" i="87" s="1"/>
  <c r="AG563" i="87"/>
  <c r="W564" i="87"/>
  <c r="X564" i="87"/>
  <c r="Z564" i="87"/>
  <c r="AB564" i="87"/>
  <c r="AC564" i="87" s="1"/>
  <c r="AE564" i="87"/>
  <c r="AF564" i="87" s="1"/>
  <c r="AG564" i="87" s="1"/>
  <c r="W565" i="87"/>
  <c r="X565" i="87" s="1"/>
  <c r="Z565" i="87"/>
  <c r="AB565" i="87"/>
  <c r="AC565" i="87"/>
  <c r="AE565" i="87"/>
  <c r="AF565" i="87" s="1"/>
  <c r="AG565" i="87"/>
  <c r="W566" i="87"/>
  <c r="X566" i="87" s="1"/>
  <c r="Z566" i="87"/>
  <c r="AB566" i="87"/>
  <c r="AC566" i="87" s="1"/>
  <c r="AE566" i="87"/>
  <c r="AF566" i="87" s="1"/>
  <c r="AG566" i="87" s="1"/>
  <c r="W567" i="87"/>
  <c r="X567" i="87" s="1"/>
  <c r="Z567" i="87"/>
  <c r="AB567" i="87"/>
  <c r="AC567" i="87"/>
  <c r="AE567" i="87"/>
  <c r="AF567" i="87" s="1"/>
  <c r="AG567" i="87"/>
  <c r="W568" i="87"/>
  <c r="X568" i="87"/>
  <c r="Z568" i="87"/>
  <c r="AB568" i="87"/>
  <c r="AC568" i="87" s="1"/>
  <c r="AE568" i="87"/>
  <c r="AF568" i="87" s="1"/>
  <c r="AG568" i="87" s="1"/>
  <c r="W569" i="87"/>
  <c r="X569" i="87" s="1"/>
  <c r="Z569" i="87"/>
  <c r="AB569" i="87"/>
  <c r="AC569" i="87"/>
  <c r="AE569" i="87"/>
  <c r="AF569" i="87" s="1"/>
  <c r="AG569" i="87"/>
  <c r="W570" i="87"/>
  <c r="X570" i="87" s="1"/>
  <c r="Z570" i="87"/>
  <c r="AB570" i="87"/>
  <c r="AC570" i="87" s="1"/>
  <c r="AE570" i="87"/>
  <c r="AF570" i="87" s="1"/>
  <c r="AG570" i="87" s="1"/>
  <c r="W571" i="87"/>
  <c r="X571" i="87" s="1"/>
  <c r="Z571" i="87"/>
  <c r="AB571" i="87"/>
  <c r="AC571" i="87"/>
  <c r="AE571" i="87"/>
  <c r="AF571" i="87" s="1"/>
  <c r="AG571" i="87"/>
  <c r="W572" i="87"/>
  <c r="X572" i="87"/>
  <c r="Z572" i="87"/>
  <c r="AB572" i="87"/>
  <c r="AC572" i="87" s="1"/>
  <c r="AE572" i="87"/>
  <c r="AF572" i="87" s="1"/>
  <c r="AG572" i="87" s="1"/>
  <c r="W573" i="87"/>
  <c r="X573" i="87" s="1"/>
  <c r="Z573" i="87"/>
  <c r="AB573" i="87"/>
  <c r="AC573" i="87"/>
  <c r="AE573" i="87"/>
  <c r="AF573" i="87" s="1"/>
  <c r="AG573" i="87"/>
  <c r="W574" i="87"/>
  <c r="X574" i="87" s="1"/>
  <c r="Z574" i="87"/>
  <c r="AB574" i="87"/>
  <c r="AC574" i="87" s="1"/>
  <c r="AE574" i="87"/>
  <c r="AF574" i="87" s="1"/>
  <c r="AG574" i="87" s="1"/>
  <c r="W575" i="87"/>
  <c r="X575" i="87" s="1"/>
  <c r="Z575" i="87"/>
  <c r="AB575" i="87"/>
  <c r="AC575" i="87"/>
  <c r="AE575" i="87"/>
  <c r="AF575" i="87" s="1"/>
  <c r="AG575" i="87"/>
  <c r="W576" i="87"/>
  <c r="X576" i="87"/>
  <c r="Z576" i="87"/>
  <c r="AB576" i="87"/>
  <c r="AC576" i="87" s="1"/>
  <c r="AE576" i="87"/>
  <c r="AF576" i="87" s="1"/>
  <c r="AG576" i="87" s="1"/>
  <c r="W577" i="87"/>
  <c r="X577" i="87" s="1"/>
  <c r="Z577" i="87"/>
  <c r="AB577" i="87"/>
  <c r="AC577" i="87"/>
  <c r="AE577" i="87"/>
  <c r="AF577" i="87" s="1"/>
  <c r="AG577" i="87"/>
  <c r="W578" i="87"/>
  <c r="X578" i="87" s="1"/>
  <c r="Z578" i="87"/>
  <c r="AB578" i="87"/>
  <c r="AC578" i="87" s="1"/>
  <c r="AE578" i="87"/>
  <c r="AF578" i="87" s="1"/>
  <c r="AG578" i="87" s="1"/>
  <c r="W579" i="87"/>
  <c r="X579" i="87" s="1"/>
  <c r="Z579" i="87"/>
  <c r="AB579" i="87"/>
  <c r="AC579" i="87"/>
  <c r="AE579" i="87"/>
  <c r="AF579" i="87" s="1"/>
  <c r="AG579" i="87"/>
  <c r="W580" i="87"/>
  <c r="X580" i="87"/>
  <c r="Z580" i="87"/>
  <c r="AB580" i="87"/>
  <c r="AC580" i="87" s="1"/>
  <c r="AE580" i="87"/>
  <c r="AF580" i="87" s="1"/>
  <c r="AG580" i="87" s="1"/>
  <c r="W581" i="87"/>
  <c r="X581" i="87" s="1"/>
  <c r="Z581" i="87"/>
  <c r="AB581" i="87"/>
  <c r="AC581" i="87"/>
  <c r="AE581" i="87"/>
  <c r="AF581" i="87" s="1"/>
  <c r="AG581" i="87"/>
  <c r="W582" i="87"/>
  <c r="X582" i="87" s="1"/>
  <c r="Z582" i="87"/>
  <c r="AB582" i="87"/>
  <c r="AC582" i="87" s="1"/>
  <c r="AE582" i="87"/>
  <c r="AF582" i="87" s="1"/>
  <c r="AG582" i="87" s="1"/>
  <c r="W583" i="87"/>
  <c r="X583" i="87" s="1"/>
  <c r="Z583" i="87"/>
  <c r="AB583" i="87"/>
  <c r="AC583" i="87"/>
  <c r="AE583" i="87"/>
  <c r="AF583" i="87" s="1"/>
  <c r="AG583" i="87"/>
  <c r="W584" i="87"/>
  <c r="X584" i="87"/>
  <c r="Z584" i="87"/>
  <c r="AB584" i="87"/>
  <c r="AC584" i="87" s="1"/>
  <c r="AE584" i="87"/>
  <c r="AF584" i="87" s="1"/>
  <c r="AG584" i="87" s="1"/>
  <c r="W585" i="87"/>
  <c r="X585" i="87" s="1"/>
  <c r="Z585" i="87"/>
  <c r="AB585" i="87"/>
  <c r="AC585" i="87"/>
  <c r="AE585" i="87"/>
  <c r="AF585" i="87"/>
  <c r="AG585" i="87" s="1"/>
  <c r="W586" i="87"/>
  <c r="X586" i="87" s="1"/>
  <c r="Z586" i="87"/>
  <c r="AB586" i="87"/>
  <c r="AC586" i="87"/>
  <c r="AE586" i="87"/>
  <c r="AF586" i="87"/>
  <c r="AG586" i="87" s="1"/>
  <c r="W587" i="87"/>
  <c r="X587" i="87" s="1"/>
  <c r="Z587" i="87"/>
  <c r="AB587" i="87"/>
  <c r="AC587" i="87"/>
  <c r="AE587" i="87"/>
  <c r="AF587" i="87"/>
  <c r="AG587" i="87" s="1"/>
  <c r="W588" i="87"/>
  <c r="X588" i="87" s="1"/>
  <c r="Z588" i="87"/>
  <c r="AB588" i="87"/>
  <c r="AC588" i="87"/>
  <c r="AE588" i="87"/>
  <c r="AF588" i="87"/>
  <c r="AG588" i="87" s="1"/>
  <c r="W589" i="87"/>
  <c r="X589" i="87" s="1"/>
  <c r="Z589" i="87"/>
  <c r="AB589" i="87"/>
  <c r="AC589" i="87"/>
  <c r="AE589" i="87"/>
  <c r="AF589" i="87"/>
  <c r="AG589" i="87" s="1"/>
  <c r="W590" i="87"/>
  <c r="X590" i="87" s="1"/>
  <c r="Z590" i="87"/>
  <c r="AB590" i="87"/>
  <c r="AC590" i="87"/>
  <c r="AE590" i="87"/>
  <c r="AF590" i="87"/>
  <c r="AG590" i="87" s="1"/>
  <c r="W591" i="87"/>
  <c r="X591" i="87" s="1"/>
  <c r="Z591" i="87"/>
  <c r="AB591" i="87"/>
  <c r="AC591" i="87"/>
  <c r="AE591" i="87"/>
  <c r="AF591" i="87"/>
  <c r="AG591" i="87" s="1"/>
  <c r="W592" i="87"/>
  <c r="X592" i="87" s="1"/>
  <c r="Z592" i="87"/>
  <c r="AB592" i="87"/>
  <c r="AC592" i="87"/>
  <c r="AE592" i="87"/>
  <c r="AF592" i="87"/>
  <c r="AG592" i="87" s="1"/>
  <c r="W593" i="87"/>
  <c r="X593" i="87" s="1"/>
  <c r="Z593" i="87"/>
  <c r="AB593" i="87"/>
  <c r="AC593" i="87"/>
  <c r="AE593" i="87"/>
  <c r="AF593" i="87"/>
  <c r="AG593" i="87" s="1"/>
  <c r="W594" i="87"/>
  <c r="X594" i="87" s="1"/>
  <c r="Z594" i="87"/>
  <c r="AB594" i="87"/>
  <c r="AC594" i="87"/>
  <c r="AE594" i="87"/>
  <c r="AF594" i="87"/>
  <c r="AG594" i="87" s="1"/>
  <c r="W595" i="87"/>
  <c r="X595" i="87" s="1"/>
  <c r="Z595" i="87"/>
  <c r="AB595" i="87"/>
  <c r="AC595" i="87"/>
  <c r="AE595" i="87"/>
  <c r="AF595" i="87"/>
  <c r="AG595" i="87" s="1"/>
  <c r="W596" i="87"/>
  <c r="X596" i="87" s="1"/>
  <c r="Z596" i="87"/>
  <c r="AB596" i="87"/>
  <c r="AC596" i="87"/>
  <c r="AE596" i="87"/>
  <c r="AF596" i="87"/>
  <c r="AG596" i="87" s="1"/>
  <c r="W597" i="87"/>
  <c r="X597" i="87" s="1"/>
  <c r="Z597" i="87"/>
  <c r="AB597" i="87"/>
  <c r="AC597" i="87"/>
  <c r="AE597" i="87"/>
  <c r="AF597" i="87"/>
  <c r="AG597" i="87" s="1"/>
  <c r="W598" i="87"/>
  <c r="X598" i="87" s="1"/>
  <c r="Z598" i="87"/>
  <c r="AB598" i="87"/>
  <c r="AC598" i="87"/>
  <c r="AE598" i="87"/>
  <c r="AF598" i="87"/>
  <c r="AG598" i="87" s="1"/>
  <c r="W599" i="87"/>
  <c r="X599" i="87" s="1"/>
  <c r="Z599" i="87"/>
  <c r="AB599" i="87"/>
  <c r="AC599" i="87"/>
  <c r="AE599" i="87"/>
  <c r="AF599" i="87"/>
  <c r="AG599" i="87" s="1"/>
  <c r="W600" i="87"/>
  <c r="X600" i="87" s="1"/>
  <c r="Z600" i="87"/>
  <c r="AB600" i="87"/>
  <c r="AC600" i="87"/>
  <c r="AE600" i="87"/>
  <c r="AF600" i="87"/>
  <c r="AG600" i="87" s="1"/>
  <c r="W601" i="87"/>
  <c r="X601" i="87" s="1"/>
  <c r="Z601" i="87"/>
  <c r="AB601" i="87"/>
  <c r="AC601" i="87"/>
  <c r="AE601" i="87"/>
  <c r="AF601" i="87"/>
  <c r="AG601" i="87" s="1"/>
  <c r="W602" i="87"/>
  <c r="X602" i="87" s="1"/>
  <c r="Z602" i="87"/>
  <c r="AB602" i="87"/>
  <c r="AC602" i="87"/>
  <c r="AE602" i="87"/>
  <c r="AF602" i="87"/>
  <c r="AG602" i="87" s="1"/>
  <c r="W603" i="87"/>
  <c r="X603" i="87" s="1"/>
  <c r="Z603" i="87"/>
  <c r="AB603" i="87"/>
  <c r="AC603" i="87"/>
  <c r="AE603" i="87"/>
  <c r="AF603" i="87"/>
  <c r="AG603" i="87" s="1"/>
  <c r="W604" i="87"/>
  <c r="X604" i="87" s="1"/>
  <c r="Z604" i="87"/>
  <c r="AB604" i="87"/>
  <c r="AC604" i="87"/>
  <c r="AE604" i="87"/>
  <c r="AF604" i="87"/>
  <c r="AG604" i="87" s="1"/>
  <c r="W605" i="87"/>
  <c r="X605" i="87" s="1"/>
  <c r="Z605" i="87"/>
  <c r="AB605" i="87"/>
  <c r="AC605" i="87"/>
  <c r="AE605" i="87"/>
  <c r="AF605" i="87"/>
  <c r="AG605" i="87" s="1"/>
  <c r="W606" i="87"/>
  <c r="X606" i="87" s="1"/>
  <c r="Z606" i="87"/>
  <c r="AB606" i="87"/>
  <c r="AC606" i="87"/>
  <c r="AE606" i="87"/>
  <c r="AF606" i="87"/>
  <c r="AG606" i="87" s="1"/>
  <c r="W607" i="87"/>
  <c r="X607" i="87" s="1"/>
  <c r="Z607" i="87"/>
  <c r="AB607" i="87"/>
  <c r="AC607" i="87"/>
  <c r="AE607" i="87"/>
  <c r="AF607" i="87"/>
  <c r="AG607" i="87" s="1"/>
  <c r="W608" i="87"/>
  <c r="X608" i="87" s="1"/>
  <c r="Z608" i="87"/>
  <c r="AB608" i="87"/>
  <c r="AC608" i="87"/>
  <c r="AE608" i="87"/>
  <c r="AF608" i="87"/>
  <c r="AG608" i="87" s="1"/>
  <c r="W609" i="87"/>
  <c r="X609" i="87" s="1"/>
  <c r="Z609" i="87"/>
  <c r="AB609" i="87"/>
  <c r="AC609" i="87"/>
  <c r="AE609" i="87"/>
  <c r="AF609" i="87"/>
  <c r="AG609" i="87" s="1"/>
  <c r="W610" i="87"/>
  <c r="X610" i="87" s="1"/>
  <c r="Z610" i="87"/>
  <c r="AB610" i="87"/>
  <c r="AC610" i="87"/>
  <c r="AE610" i="87"/>
  <c r="AF610" i="87"/>
  <c r="AG610" i="87" s="1"/>
  <c r="W611" i="87"/>
  <c r="X611" i="87" s="1"/>
  <c r="Z611" i="87"/>
  <c r="AB611" i="87"/>
  <c r="AC611" i="87"/>
  <c r="AE611" i="87"/>
  <c r="AF611" i="87"/>
  <c r="AG611" i="87" s="1"/>
  <c r="W612" i="87"/>
  <c r="X612" i="87" s="1"/>
  <c r="Z612" i="87"/>
  <c r="AB612" i="87"/>
  <c r="AC612" i="87"/>
  <c r="AE612" i="87"/>
  <c r="AF612" i="87"/>
  <c r="AG612" i="87" s="1"/>
  <c r="W613" i="87"/>
  <c r="X613" i="87" s="1"/>
  <c r="Z613" i="87"/>
  <c r="AB613" i="87"/>
  <c r="AC613" i="87"/>
  <c r="AE613" i="87"/>
  <c r="AF613" i="87"/>
  <c r="AG613" i="87" s="1"/>
  <c r="W614" i="87"/>
  <c r="X614" i="87" s="1"/>
  <c r="Z614" i="87"/>
  <c r="AB614" i="87"/>
  <c r="AC614" i="87"/>
  <c r="AE614" i="87"/>
  <c r="AF614" i="87"/>
  <c r="AG614" i="87" s="1"/>
  <c r="W615" i="87"/>
  <c r="X615" i="87" s="1"/>
  <c r="Z615" i="87"/>
  <c r="AB615" i="87"/>
  <c r="AC615" i="87"/>
  <c r="AE615" i="87"/>
  <c r="AF615" i="87"/>
  <c r="AG615" i="87" s="1"/>
  <c r="W616" i="87"/>
  <c r="X616" i="87" s="1"/>
  <c r="Z616" i="87"/>
  <c r="AB616" i="87"/>
  <c r="AC616" i="87"/>
  <c r="AE616" i="87"/>
  <c r="AF616" i="87"/>
  <c r="AG616" i="87" s="1"/>
  <c r="W617" i="87"/>
  <c r="X617" i="87" s="1"/>
  <c r="Z617" i="87"/>
  <c r="AB617" i="87"/>
  <c r="AC617" i="87"/>
  <c r="AE617" i="87"/>
  <c r="AF617" i="87"/>
  <c r="AG617" i="87" s="1"/>
  <c r="W618" i="87"/>
  <c r="X618" i="87" s="1"/>
  <c r="Z618" i="87"/>
  <c r="AB618" i="87"/>
  <c r="AC618" i="87"/>
  <c r="AE618" i="87"/>
  <c r="AF618" i="87"/>
  <c r="AG618" i="87" s="1"/>
  <c r="W619" i="87"/>
  <c r="X619" i="87" s="1"/>
  <c r="Z619" i="87"/>
  <c r="AB619" i="87"/>
  <c r="AC619" i="87"/>
  <c r="AE619" i="87"/>
  <c r="AF619" i="87"/>
  <c r="AG619" i="87" s="1"/>
  <c r="W620" i="87"/>
  <c r="X620" i="87" s="1"/>
  <c r="Z620" i="87"/>
  <c r="AB620" i="87"/>
  <c r="AC620" i="87"/>
  <c r="AE620" i="87"/>
  <c r="AF620" i="87"/>
  <c r="AG620" i="87" s="1"/>
  <c r="W621" i="87"/>
  <c r="X621" i="87" s="1"/>
  <c r="Z621" i="87"/>
  <c r="AB621" i="87"/>
  <c r="AC621" i="87"/>
  <c r="AE621" i="87"/>
  <c r="AF621" i="87"/>
  <c r="AG621" i="87" s="1"/>
  <c r="W622" i="87"/>
  <c r="X622" i="87" s="1"/>
  <c r="Z622" i="87"/>
  <c r="AB622" i="87"/>
  <c r="AC622" i="87"/>
  <c r="AE622" i="87"/>
  <c r="AF622" i="87"/>
  <c r="AG622" i="87" s="1"/>
  <c r="W623" i="87"/>
  <c r="X623" i="87" s="1"/>
  <c r="Z623" i="87"/>
  <c r="AB623" i="87"/>
  <c r="AC623" i="87"/>
  <c r="AE623" i="87"/>
  <c r="AF623" i="87"/>
  <c r="AG623" i="87" s="1"/>
  <c r="W624" i="87"/>
  <c r="X624" i="87" s="1"/>
  <c r="Z624" i="87"/>
  <c r="AB624" i="87"/>
  <c r="AC624" i="87"/>
  <c r="AE624" i="87"/>
  <c r="AF624" i="87"/>
  <c r="AG624" i="87" s="1"/>
  <c r="W625" i="87"/>
  <c r="X625" i="87" s="1"/>
  <c r="Z625" i="87"/>
  <c r="AB625" i="87"/>
  <c r="AC625" i="87"/>
  <c r="AE625" i="87"/>
  <c r="AF625" i="87"/>
  <c r="AG625" i="87" s="1"/>
  <c r="W626" i="87"/>
  <c r="X626" i="87" s="1"/>
  <c r="Z626" i="87"/>
  <c r="AB626" i="87"/>
  <c r="AC626" i="87"/>
  <c r="AE626" i="87"/>
  <c r="AF626" i="87"/>
  <c r="AG626" i="87" s="1"/>
  <c r="W627" i="87"/>
  <c r="X627" i="87" s="1"/>
  <c r="Z627" i="87"/>
  <c r="AB627" i="87"/>
  <c r="AC627" i="87"/>
  <c r="AE627" i="87"/>
  <c r="AF627" i="87"/>
  <c r="AG627" i="87" s="1"/>
  <c r="W628" i="87"/>
  <c r="X628" i="87" s="1"/>
  <c r="Z628" i="87"/>
  <c r="AB628" i="87"/>
  <c r="AC628" i="87"/>
  <c r="AE628" i="87"/>
  <c r="AF628" i="87"/>
  <c r="AG628" i="87" s="1"/>
  <c r="W629" i="87"/>
  <c r="X629" i="87" s="1"/>
  <c r="Z629" i="87"/>
  <c r="AB629" i="87"/>
  <c r="AC629" i="87"/>
  <c r="AE629" i="87"/>
  <c r="AF629" i="87"/>
  <c r="AG629" i="87" s="1"/>
  <c r="W630" i="87"/>
  <c r="X630" i="87" s="1"/>
  <c r="Z630" i="87"/>
  <c r="AB630" i="87"/>
  <c r="AC630" i="87"/>
  <c r="AE630" i="87"/>
  <c r="AF630" i="87"/>
  <c r="AG630" i="87" s="1"/>
  <c r="W631" i="87"/>
  <c r="X631" i="87" s="1"/>
  <c r="Z631" i="87"/>
  <c r="AB631" i="87"/>
  <c r="AC631" i="87"/>
  <c r="AE631" i="87"/>
  <c r="AF631" i="87"/>
  <c r="AG631" i="87" s="1"/>
  <c r="W632" i="87"/>
  <c r="X632" i="87" s="1"/>
  <c r="Z632" i="87"/>
  <c r="AB632" i="87"/>
  <c r="AC632" i="87"/>
  <c r="AE632" i="87"/>
  <c r="AF632" i="87"/>
  <c r="AG632" i="87" s="1"/>
  <c r="W633" i="87"/>
  <c r="X633" i="87" s="1"/>
  <c r="Z633" i="87"/>
  <c r="AB633" i="87"/>
  <c r="AC633" i="87"/>
  <c r="AE633" i="87"/>
  <c r="AF633" i="87"/>
  <c r="AG633" i="87" s="1"/>
  <c r="W634" i="87"/>
  <c r="X634" i="87" s="1"/>
  <c r="Z634" i="87"/>
  <c r="AB634" i="87"/>
  <c r="AC634" i="87"/>
  <c r="AE634" i="87"/>
  <c r="AF634" i="87"/>
  <c r="AG634" i="87" s="1"/>
  <c r="W635" i="87"/>
  <c r="X635" i="87" s="1"/>
  <c r="Z635" i="87"/>
  <c r="AB635" i="87"/>
  <c r="AC635" i="87"/>
  <c r="AE635" i="87"/>
  <c r="AF635" i="87"/>
  <c r="AG635" i="87" s="1"/>
  <c r="W636" i="87"/>
  <c r="X636" i="87" s="1"/>
  <c r="Z636" i="87"/>
  <c r="AB636" i="87"/>
  <c r="AC636" i="87"/>
  <c r="AE636" i="87"/>
  <c r="AF636" i="87"/>
  <c r="AG636" i="87" s="1"/>
  <c r="W637" i="87"/>
  <c r="X637" i="87" s="1"/>
  <c r="Z637" i="87"/>
  <c r="AB637" i="87"/>
  <c r="AC637" i="87"/>
  <c r="AE637" i="87"/>
  <c r="AF637" i="87"/>
  <c r="AG637" i="87" s="1"/>
  <c r="W638" i="87"/>
  <c r="X638" i="87" s="1"/>
  <c r="Z638" i="87"/>
  <c r="AB638" i="87"/>
  <c r="AC638" i="87"/>
  <c r="AE638" i="87"/>
  <c r="AF638" i="87"/>
  <c r="AG638" i="87" s="1"/>
  <c r="W639" i="87"/>
  <c r="X639" i="87" s="1"/>
  <c r="Z639" i="87"/>
  <c r="AB639" i="87"/>
  <c r="AC639" i="87"/>
  <c r="AE639" i="87"/>
  <c r="AF639" i="87"/>
  <c r="AG639" i="87" s="1"/>
  <c r="W640" i="87"/>
  <c r="X640" i="87" s="1"/>
  <c r="Z640" i="87"/>
  <c r="AB640" i="87"/>
  <c r="AC640" i="87"/>
  <c r="AE640" i="87"/>
  <c r="AF640" i="87"/>
  <c r="AG640" i="87" s="1"/>
  <c r="W641" i="87"/>
  <c r="X641" i="87" s="1"/>
  <c r="Z641" i="87"/>
  <c r="AB641" i="87"/>
  <c r="AC641" i="87"/>
  <c r="AE641" i="87"/>
  <c r="AF641" i="87"/>
  <c r="AG641" i="87" s="1"/>
  <c r="W642" i="87"/>
  <c r="X642" i="87" s="1"/>
  <c r="Z642" i="87"/>
  <c r="AB642" i="87"/>
  <c r="AC642" i="87"/>
  <c r="AE642" i="87"/>
  <c r="AF642" i="87"/>
  <c r="AG642" i="87" s="1"/>
  <c r="W643" i="87"/>
  <c r="X643" i="87" s="1"/>
  <c r="Z643" i="87"/>
  <c r="AB643" i="87"/>
  <c r="AC643" i="87"/>
  <c r="AE643" i="87"/>
  <c r="AF643" i="87"/>
  <c r="AG643" i="87" s="1"/>
  <c r="W644" i="87"/>
  <c r="X644" i="87" s="1"/>
  <c r="Z644" i="87"/>
  <c r="AB644" i="87"/>
  <c r="AC644" i="87"/>
  <c r="AE644" i="87"/>
  <c r="AF644" i="87"/>
  <c r="AG644" i="87" s="1"/>
  <c r="W645" i="87"/>
  <c r="X645" i="87" s="1"/>
  <c r="Z645" i="87"/>
  <c r="AB645" i="87"/>
  <c r="AC645" i="87"/>
  <c r="AE645" i="87"/>
  <c r="AF645" i="87"/>
  <c r="AG645" i="87" s="1"/>
  <c r="W646" i="87"/>
  <c r="X646" i="87" s="1"/>
  <c r="Z646" i="87"/>
  <c r="AB646" i="87"/>
  <c r="AC646" i="87"/>
  <c r="AE646" i="87"/>
  <c r="AF646" i="87"/>
  <c r="AG646" i="87" s="1"/>
  <c r="W647" i="87"/>
  <c r="X647" i="87" s="1"/>
  <c r="Z647" i="87"/>
  <c r="AB647" i="87"/>
  <c r="AC647" i="87"/>
  <c r="AE647" i="87"/>
  <c r="AF647" i="87"/>
  <c r="AG647" i="87" s="1"/>
  <c r="W648" i="87"/>
  <c r="X648" i="87" s="1"/>
  <c r="Z648" i="87"/>
  <c r="AB648" i="87"/>
  <c r="AC648" i="87"/>
  <c r="AE648" i="87"/>
  <c r="AF648" i="87"/>
  <c r="AG648" i="87" s="1"/>
  <c r="W649" i="87"/>
  <c r="X649" i="87" s="1"/>
  <c r="Z649" i="87"/>
  <c r="AB649" i="87"/>
  <c r="AC649" i="87"/>
  <c r="AE649" i="87"/>
  <c r="AF649" i="87"/>
  <c r="AG649" i="87" s="1"/>
  <c r="W650" i="87"/>
  <c r="X650" i="87" s="1"/>
  <c r="Z650" i="87"/>
  <c r="AB650" i="87"/>
  <c r="AC650" i="87"/>
  <c r="AE650" i="87"/>
  <c r="AF650" i="87"/>
  <c r="AG650" i="87" s="1"/>
  <c r="W651" i="87"/>
  <c r="X651" i="87" s="1"/>
  <c r="Z651" i="87"/>
  <c r="AB651" i="87"/>
  <c r="AC651" i="87"/>
  <c r="AE651" i="87"/>
  <c r="AF651" i="87"/>
  <c r="AG651" i="87" s="1"/>
  <c r="W652" i="87"/>
  <c r="X652" i="87" s="1"/>
  <c r="Z652" i="87"/>
  <c r="AB652" i="87"/>
  <c r="AC652" i="87"/>
  <c r="AE652" i="87"/>
  <c r="AF652" i="87"/>
  <c r="AG652" i="87" s="1"/>
  <c r="W653" i="87"/>
  <c r="X653" i="87" s="1"/>
  <c r="Z653" i="87"/>
  <c r="AB653" i="87"/>
  <c r="AC653" i="87"/>
  <c r="AE653" i="87"/>
  <c r="AF653" i="87"/>
  <c r="AG653" i="87" s="1"/>
  <c r="W654" i="87"/>
  <c r="X654" i="87" s="1"/>
  <c r="Z654" i="87"/>
  <c r="AB654" i="87"/>
  <c r="AC654" i="87"/>
  <c r="AE654" i="87"/>
  <c r="AF654" i="87"/>
  <c r="AG654" i="87" s="1"/>
  <c r="W655" i="87"/>
  <c r="X655" i="87" s="1"/>
  <c r="Z655" i="87"/>
  <c r="AB655" i="87"/>
  <c r="AC655" i="87"/>
  <c r="AE655" i="87"/>
  <c r="AF655" i="87"/>
  <c r="AG655" i="87" s="1"/>
  <c r="W656" i="87"/>
  <c r="X656" i="87" s="1"/>
  <c r="Z656" i="87"/>
  <c r="AB656" i="87"/>
  <c r="AC656" i="87"/>
  <c r="AE656" i="87"/>
  <c r="AF656" i="87"/>
  <c r="AG656" i="87" s="1"/>
  <c r="W657" i="87"/>
  <c r="X657" i="87" s="1"/>
  <c r="Z657" i="87"/>
  <c r="AB657" i="87"/>
  <c r="AC657" i="87"/>
  <c r="AE657" i="87"/>
  <c r="AF657" i="87"/>
  <c r="AG657" i="87" s="1"/>
  <c r="W658" i="87"/>
  <c r="X658" i="87" s="1"/>
  <c r="Z658" i="87"/>
  <c r="AB658" i="87"/>
  <c r="AC658" i="87"/>
  <c r="AE658" i="87"/>
  <c r="AF658" i="87"/>
  <c r="AG658" i="87" s="1"/>
  <c r="W659" i="87"/>
  <c r="X659" i="87" s="1"/>
  <c r="Z659" i="87"/>
  <c r="AB659" i="87"/>
  <c r="AC659" i="87"/>
  <c r="AE659" i="87"/>
  <c r="AF659" i="87"/>
  <c r="AG659" i="87" s="1"/>
  <c r="W660" i="87"/>
  <c r="X660" i="87" s="1"/>
  <c r="Z660" i="87"/>
  <c r="AB660" i="87"/>
  <c r="AC660" i="87"/>
  <c r="AE660" i="87"/>
  <c r="AF660" i="87"/>
  <c r="AG660" i="87" s="1"/>
  <c r="W661" i="87"/>
  <c r="X661" i="87" s="1"/>
  <c r="Z661" i="87"/>
  <c r="AB661" i="87"/>
  <c r="AC661" i="87"/>
  <c r="AE661" i="87"/>
  <c r="AF661" i="87"/>
  <c r="AG661" i="87" s="1"/>
  <c r="W662" i="87"/>
  <c r="X662" i="87" s="1"/>
  <c r="Z662" i="87"/>
  <c r="AB662" i="87"/>
  <c r="AC662" i="87"/>
  <c r="AE662" i="87"/>
  <c r="AF662" i="87"/>
  <c r="AG662" i="87" s="1"/>
  <c r="W663" i="87"/>
  <c r="X663" i="87" s="1"/>
  <c r="Z663" i="87"/>
  <c r="AB663" i="87"/>
  <c r="AC663" i="87"/>
  <c r="AE663" i="87"/>
  <c r="AF663" i="87"/>
  <c r="AG663" i="87" s="1"/>
  <c r="W664" i="87"/>
  <c r="X664" i="87" s="1"/>
  <c r="Z664" i="87"/>
  <c r="AB664" i="87"/>
  <c r="AC664" i="87"/>
  <c r="AE664" i="87"/>
  <c r="AF664" i="87"/>
  <c r="AG664" i="87" s="1"/>
  <c r="W665" i="87"/>
  <c r="X665" i="87" s="1"/>
  <c r="Z665" i="87"/>
  <c r="AB665" i="87"/>
  <c r="AC665" i="87"/>
  <c r="AE665" i="87"/>
  <c r="AF665" i="87"/>
  <c r="AG665" i="87" s="1"/>
  <c r="W666" i="87"/>
  <c r="X666" i="87" s="1"/>
  <c r="Z666" i="87"/>
  <c r="AB666" i="87"/>
  <c r="AC666" i="87"/>
  <c r="AE666" i="87"/>
  <c r="AF666" i="87"/>
  <c r="AG666" i="87" s="1"/>
  <c r="W667" i="87"/>
  <c r="X667" i="87" s="1"/>
  <c r="Z667" i="87"/>
  <c r="AB667" i="87"/>
  <c r="AC667" i="87"/>
  <c r="AE667" i="87"/>
  <c r="AF667" i="87"/>
  <c r="AG667" i="87" s="1"/>
  <c r="W668" i="87"/>
  <c r="X668" i="87" s="1"/>
  <c r="Z668" i="87"/>
  <c r="AB668" i="87"/>
  <c r="AC668" i="87"/>
  <c r="AE668" i="87"/>
  <c r="AF668" i="87"/>
  <c r="AG668" i="87" s="1"/>
  <c r="W669" i="87"/>
  <c r="X669" i="87" s="1"/>
  <c r="Z669" i="87"/>
  <c r="AB669" i="87"/>
  <c r="AC669" i="87"/>
  <c r="AE669" i="87"/>
  <c r="AF669" i="87"/>
  <c r="AG669" i="87" s="1"/>
  <c r="W670" i="87"/>
  <c r="X670" i="87" s="1"/>
  <c r="Z670" i="87"/>
  <c r="AB670" i="87"/>
  <c r="AC670" i="87"/>
  <c r="AE670" i="87"/>
  <c r="AF670" i="87"/>
  <c r="AG670" i="87" s="1"/>
  <c r="W671" i="87"/>
  <c r="X671" i="87" s="1"/>
  <c r="Z671" i="87"/>
  <c r="AB671" i="87"/>
  <c r="AC671" i="87"/>
  <c r="AE671" i="87"/>
  <c r="AF671" i="87"/>
  <c r="AG671" i="87" s="1"/>
  <c r="W672" i="87"/>
  <c r="X672" i="87" s="1"/>
  <c r="Z672" i="87"/>
  <c r="AB672" i="87"/>
  <c r="AC672" i="87"/>
  <c r="AE672" i="87"/>
  <c r="AF672" i="87"/>
  <c r="AG672" i="87" s="1"/>
  <c r="W673" i="87"/>
  <c r="X673" i="87" s="1"/>
  <c r="Z673" i="87"/>
  <c r="AB673" i="87"/>
  <c r="AC673" i="87"/>
  <c r="AE673" i="87"/>
  <c r="AF673" i="87"/>
  <c r="AG673" i="87" s="1"/>
  <c r="W674" i="87"/>
  <c r="X674" i="87" s="1"/>
  <c r="Z674" i="87"/>
  <c r="AB674" i="87"/>
  <c r="AC674" i="87"/>
  <c r="AE674" i="87"/>
  <c r="AF674" i="87"/>
  <c r="AG674" i="87" s="1"/>
  <c r="W675" i="87"/>
  <c r="X675" i="87" s="1"/>
  <c r="Z675" i="87"/>
  <c r="AB675" i="87"/>
  <c r="AC675" i="87"/>
  <c r="AE675" i="87"/>
  <c r="AF675" i="87"/>
  <c r="AG675" i="87" s="1"/>
  <c r="W676" i="87"/>
  <c r="X676" i="87" s="1"/>
  <c r="Z676" i="87"/>
  <c r="AB676" i="87"/>
  <c r="AC676" i="87"/>
  <c r="AE676" i="87"/>
  <c r="AF676" i="87"/>
  <c r="AG676" i="87" s="1"/>
  <c r="W677" i="87"/>
  <c r="X677" i="87" s="1"/>
  <c r="Z677" i="87"/>
  <c r="AB677" i="87"/>
  <c r="AC677" i="87"/>
  <c r="AE677" i="87"/>
  <c r="AF677" i="87"/>
  <c r="AG677" i="87" s="1"/>
  <c r="W678" i="87"/>
  <c r="X678" i="87" s="1"/>
  <c r="Z678" i="87"/>
  <c r="AB678" i="87"/>
  <c r="AC678" i="87"/>
  <c r="AE678" i="87"/>
  <c r="AF678" i="87"/>
  <c r="AG678" i="87" s="1"/>
  <c r="Q16" i="87"/>
  <c r="R16" i="87" s="1"/>
  <c r="Q17" i="87"/>
  <c r="R17" i="87" s="1"/>
  <c r="Q18" i="87"/>
  <c r="R18" i="87" s="1"/>
  <c r="Q19" i="87"/>
  <c r="R19" i="87" s="1"/>
  <c r="Q20" i="87"/>
  <c r="R20" i="87" s="1"/>
  <c r="Q21" i="87"/>
  <c r="R21" i="87" s="1"/>
  <c r="Q22" i="87"/>
  <c r="R22" i="87" s="1"/>
  <c r="Q23" i="87"/>
  <c r="R23" i="87" s="1"/>
  <c r="Q24" i="87"/>
  <c r="R24" i="87" s="1"/>
  <c r="Q25" i="87"/>
  <c r="R25" i="87" s="1"/>
  <c r="Q26" i="87"/>
  <c r="R26" i="87" s="1"/>
  <c r="Q27" i="87"/>
  <c r="R27" i="87" s="1"/>
  <c r="Q28" i="87"/>
  <c r="R28" i="87" s="1"/>
  <c r="Q29" i="87"/>
  <c r="R29" i="87" s="1"/>
  <c r="Q30" i="87"/>
  <c r="R30" i="87" s="1"/>
  <c r="Q31" i="87"/>
  <c r="R31" i="87" s="1"/>
  <c r="Q32" i="87"/>
  <c r="R32" i="87" s="1"/>
  <c r="Q33" i="87"/>
  <c r="R33" i="87" s="1"/>
  <c r="Q34" i="87"/>
  <c r="R34" i="87" s="1"/>
  <c r="Q35" i="87"/>
  <c r="R35" i="87" s="1"/>
  <c r="Q36" i="87"/>
  <c r="R36" i="87" s="1"/>
  <c r="Q37" i="87"/>
  <c r="R37" i="87" s="1"/>
  <c r="Q38" i="87"/>
  <c r="R38" i="87" s="1"/>
  <c r="Q39" i="87"/>
  <c r="R39" i="87" s="1"/>
  <c r="Q40" i="87"/>
  <c r="R40" i="87" s="1"/>
  <c r="Q41" i="87"/>
  <c r="R41" i="87" s="1"/>
  <c r="Q42" i="87"/>
  <c r="R42" i="87" s="1"/>
  <c r="Q43" i="87"/>
  <c r="R43" i="87" s="1"/>
  <c r="Q44" i="87"/>
  <c r="R44" i="87" s="1"/>
  <c r="Q45" i="87"/>
  <c r="R45" i="87" s="1"/>
  <c r="Q46" i="87"/>
  <c r="R46" i="87" s="1"/>
  <c r="Q47" i="87"/>
  <c r="R47" i="87" s="1"/>
  <c r="Q48" i="87"/>
  <c r="R48" i="87" s="1"/>
  <c r="Q49" i="87"/>
  <c r="R49" i="87" s="1"/>
  <c r="Q50" i="87"/>
  <c r="R50" i="87" s="1"/>
  <c r="Q51" i="87"/>
  <c r="R51" i="87" s="1"/>
  <c r="Q52" i="87"/>
  <c r="R52" i="87" s="1"/>
  <c r="Q53" i="87"/>
  <c r="R53" i="87" s="1"/>
  <c r="Q54" i="87"/>
  <c r="R54" i="87" s="1"/>
  <c r="Q55" i="87"/>
  <c r="R55" i="87" s="1"/>
  <c r="Q56" i="87"/>
  <c r="R56" i="87" s="1"/>
  <c r="Q57" i="87"/>
  <c r="R57" i="87" s="1"/>
  <c r="Q58" i="87"/>
  <c r="R58" i="87" s="1"/>
  <c r="Q59" i="87"/>
  <c r="R59" i="87" s="1"/>
  <c r="Q60" i="87"/>
  <c r="R60" i="87" s="1"/>
  <c r="Q61" i="87"/>
  <c r="R61" i="87" s="1"/>
  <c r="Q62" i="87"/>
  <c r="R62" i="87" s="1"/>
  <c r="Q63" i="87"/>
  <c r="R63" i="87" s="1"/>
  <c r="Q64" i="87"/>
  <c r="R64" i="87" s="1"/>
  <c r="Q65" i="87"/>
  <c r="R65" i="87" s="1"/>
  <c r="Q66" i="87"/>
  <c r="R66" i="87" s="1"/>
  <c r="Q67" i="87"/>
  <c r="R67" i="87" s="1"/>
  <c r="Q68" i="87"/>
  <c r="R68" i="87" s="1"/>
  <c r="Q69" i="87"/>
  <c r="R69" i="87" s="1"/>
  <c r="Q70" i="87"/>
  <c r="R70" i="87" s="1"/>
  <c r="Q71" i="87"/>
  <c r="R71" i="87" s="1"/>
  <c r="Q72" i="87"/>
  <c r="R72" i="87" s="1"/>
  <c r="Q73" i="87"/>
  <c r="R73" i="87" s="1"/>
  <c r="Q74" i="87"/>
  <c r="R74" i="87" s="1"/>
  <c r="Q75" i="87"/>
  <c r="R75" i="87" s="1"/>
  <c r="Q76" i="87"/>
  <c r="R76" i="87" s="1"/>
  <c r="Q77" i="87"/>
  <c r="R77" i="87" s="1"/>
  <c r="Q78" i="87"/>
  <c r="R78" i="87" s="1"/>
  <c r="Q79" i="87"/>
  <c r="R79" i="87" s="1"/>
  <c r="Q80" i="87"/>
  <c r="R80" i="87" s="1"/>
  <c r="Q81" i="87"/>
  <c r="R81" i="87" s="1"/>
  <c r="Q82" i="87"/>
  <c r="R82" i="87" s="1"/>
  <c r="Q83" i="87"/>
  <c r="R83" i="87" s="1"/>
  <c r="Q84" i="87"/>
  <c r="R84" i="87" s="1"/>
  <c r="Q85" i="87"/>
  <c r="R85" i="87" s="1"/>
  <c r="Q86" i="87"/>
  <c r="R86" i="87" s="1"/>
  <c r="Q87" i="87"/>
  <c r="R87" i="87" s="1"/>
  <c r="Q88" i="87"/>
  <c r="R88" i="87" s="1"/>
  <c r="Q89" i="87"/>
  <c r="R89" i="87" s="1"/>
  <c r="Q90" i="87"/>
  <c r="R90" i="87" s="1"/>
  <c r="Q91" i="87"/>
  <c r="R91" i="87" s="1"/>
  <c r="Q92" i="87"/>
  <c r="R92" i="87" s="1"/>
  <c r="Q93" i="87"/>
  <c r="R93" i="87" s="1"/>
  <c r="Q94" i="87"/>
  <c r="R94" i="87" s="1"/>
  <c r="Q95" i="87"/>
  <c r="R95" i="87" s="1"/>
  <c r="Q96" i="87"/>
  <c r="R96" i="87" s="1"/>
  <c r="Q97" i="87"/>
  <c r="R97" i="87" s="1"/>
  <c r="Q98" i="87"/>
  <c r="R98" i="87" s="1"/>
  <c r="Q99" i="87"/>
  <c r="R99" i="87" s="1"/>
  <c r="Q100" i="87"/>
  <c r="R100" i="87" s="1"/>
  <c r="Q101" i="87"/>
  <c r="R101" i="87" s="1"/>
  <c r="Q102" i="87"/>
  <c r="R102" i="87" s="1"/>
  <c r="Q103" i="87"/>
  <c r="R103" i="87" s="1"/>
  <c r="Q104" i="87"/>
  <c r="R104" i="87" s="1"/>
  <c r="Q105" i="87"/>
  <c r="R105" i="87" s="1"/>
  <c r="Q106" i="87"/>
  <c r="R106" i="87" s="1"/>
  <c r="Q107" i="87"/>
  <c r="R107" i="87" s="1"/>
  <c r="Q108" i="87"/>
  <c r="R108" i="87" s="1"/>
  <c r="Q109" i="87"/>
  <c r="R109" i="87" s="1"/>
  <c r="Q110" i="87"/>
  <c r="R110" i="87" s="1"/>
  <c r="Q111" i="87"/>
  <c r="R111" i="87" s="1"/>
  <c r="Q112" i="87"/>
  <c r="R112" i="87" s="1"/>
  <c r="Q113" i="87"/>
  <c r="R113" i="87" s="1"/>
  <c r="Q114" i="87"/>
  <c r="R114" i="87" s="1"/>
  <c r="Q115" i="87"/>
  <c r="R115" i="87" s="1"/>
  <c r="Q116" i="87"/>
  <c r="R116" i="87" s="1"/>
  <c r="Q117" i="87"/>
  <c r="R117" i="87" s="1"/>
  <c r="Q118" i="87"/>
  <c r="R118" i="87" s="1"/>
  <c r="Q119" i="87"/>
  <c r="R119" i="87" s="1"/>
  <c r="Q120" i="87"/>
  <c r="R120" i="87" s="1"/>
  <c r="Q121" i="87"/>
  <c r="R121" i="87" s="1"/>
  <c r="Q122" i="87"/>
  <c r="R122" i="87" s="1"/>
  <c r="Q123" i="87"/>
  <c r="R123" i="87" s="1"/>
  <c r="Q124" i="87"/>
  <c r="R124" i="87" s="1"/>
  <c r="Q125" i="87"/>
  <c r="R125" i="87" s="1"/>
  <c r="Q126" i="87"/>
  <c r="R126" i="87" s="1"/>
  <c r="Q127" i="87"/>
  <c r="R127" i="87" s="1"/>
  <c r="Q128" i="87"/>
  <c r="R128" i="87" s="1"/>
  <c r="Q129" i="87"/>
  <c r="R129" i="87" s="1"/>
  <c r="Q130" i="87"/>
  <c r="R130" i="87" s="1"/>
  <c r="Q131" i="87"/>
  <c r="R131" i="87" s="1"/>
  <c r="Q132" i="87"/>
  <c r="R132" i="87" s="1"/>
  <c r="Q133" i="87"/>
  <c r="R133" i="87" s="1"/>
  <c r="Q134" i="87"/>
  <c r="R134" i="87" s="1"/>
  <c r="Q135" i="87"/>
  <c r="R135" i="87" s="1"/>
  <c r="Q136" i="87"/>
  <c r="R136" i="87" s="1"/>
  <c r="Q137" i="87"/>
  <c r="R137" i="87" s="1"/>
  <c r="Q138" i="87"/>
  <c r="R138" i="87" s="1"/>
  <c r="Q139" i="87"/>
  <c r="R139" i="87" s="1"/>
  <c r="Q140" i="87"/>
  <c r="R140" i="87" s="1"/>
  <c r="Q141" i="87"/>
  <c r="R141" i="87" s="1"/>
  <c r="Q142" i="87"/>
  <c r="R142" i="87" s="1"/>
  <c r="Q143" i="87"/>
  <c r="R143" i="87" s="1"/>
  <c r="Q144" i="87"/>
  <c r="R144" i="87" s="1"/>
  <c r="Q145" i="87"/>
  <c r="R145" i="87" s="1"/>
  <c r="Q146" i="87"/>
  <c r="R146" i="87"/>
  <c r="Q147" i="87"/>
  <c r="R147" i="87" s="1"/>
  <c r="Q148" i="87"/>
  <c r="R148" i="87"/>
  <c r="Q149" i="87"/>
  <c r="R149" i="87" s="1"/>
  <c r="Q150" i="87"/>
  <c r="R150" i="87"/>
  <c r="Q151" i="87"/>
  <c r="R151" i="87" s="1"/>
  <c r="Q152" i="87"/>
  <c r="R152" i="87"/>
  <c r="Q153" i="87"/>
  <c r="R153" i="87" s="1"/>
  <c r="Q154" i="87"/>
  <c r="R154" i="87"/>
  <c r="Q155" i="87"/>
  <c r="R155" i="87" s="1"/>
  <c r="Q156" i="87"/>
  <c r="R156" i="87"/>
  <c r="Q157" i="87"/>
  <c r="R157" i="87" s="1"/>
  <c r="Q158" i="87"/>
  <c r="R158" i="87"/>
  <c r="Q159" i="87"/>
  <c r="R159" i="87" s="1"/>
  <c r="Q160" i="87"/>
  <c r="R160" i="87"/>
  <c r="Q161" i="87"/>
  <c r="R161" i="87" s="1"/>
  <c r="Q162" i="87"/>
  <c r="R162" i="87"/>
  <c r="Q163" i="87"/>
  <c r="R163" i="87" s="1"/>
  <c r="Q164" i="87"/>
  <c r="R164" i="87"/>
  <c r="Q165" i="87"/>
  <c r="R165" i="87" s="1"/>
  <c r="Q166" i="87"/>
  <c r="R166" i="87"/>
  <c r="Q167" i="87"/>
  <c r="R167" i="87" s="1"/>
  <c r="Q168" i="87"/>
  <c r="R168" i="87"/>
  <c r="Q169" i="87"/>
  <c r="R169" i="87" s="1"/>
  <c r="Q170" i="87"/>
  <c r="R170" i="87"/>
  <c r="Q171" i="87"/>
  <c r="R171" i="87" s="1"/>
  <c r="Q172" i="87"/>
  <c r="R172" i="87"/>
  <c r="Q173" i="87"/>
  <c r="R173" i="87" s="1"/>
  <c r="Q174" i="87"/>
  <c r="R174" i="87"/>
  <c r="Q175" i="87"/>
  <c r="R175" i="87" s="1"/>
  <c r="Q176" i="87"/>
  <c r="R176" i="87"/>
  <c r="Q177" i="87"/>
  <c r="R177" i="87" s="1"/>
  <c r="Q178" i="87"/>
  <c r="R178" i="87"/>
  <c r="Q179" i="87"/>
  <c r="R179" i="87" s="1"/>
  <c r="Q180" i="87"/>
  <c r="R180" i="87"/>
  <c r="Q181" i="87"/>
  <c r="R181" i="87" s="1"/>
  <c r="Q182" i="87"/>
  <c r="R182" i="87"/>
  <c r="Q183" i="87"/>
  <c r="R183" i="87" s="1"/>
  <c r="Q184" i="87"/>
  <c r="R184" i="87"/>
  <c r="Q185" i="87"/>
  <c r="R185" i="87" s="1"/>
  <c r="Q186" i="87"/>
  <c r="R186" i="87"/>
  <c r="Q187" i="87"/>
  <c r="R187" i="87" s="1"/>
  <c r="Q188" i="87"/>
  <c r="R188" i="87"/>
  <c r="Q189" i="87"/>
  <c r="R189" i="87" s="1"/>
  <c r="Q190" i="87"/>
  <c r="R190" i="87"/>
  <c r="Q191" i="87"/>
  <c r="R191" i="87" s="1"/>
  <c r="Q192" i="87"/>
  <c r="R192" i="87"/>
  <c r="Q193" i="87"/>
  <c r="R193" i="87" s="1"/>
  <c r="Q194" i="87"/>
  <c r="R194" i="87"/>
  <c r="Q195" i="87"/>
  <c r="R195" i="87" s="1"/>
  <c r="Q196" i="87"/>
  <c r="R196" i="87"/>
  <c r="Q197" i="87"/>
  <c r="R197" i="87" s="1"/>
  <c r="Q198" i="87"/>
  <c r="R198" i="87"/>
  <c r="Q199" i="87"/>
  <c r="R199" i="87" s="1"/>
  <c r="Q200" i="87"/>
  <c r="R200" i="87"/>
  <c r="Q201" i="87"/>
  <c r="R201" i="87" s="1"/>
  <c r="Q202" i="87"/>
  <c r="R202" i="87"/>
  <c r="Q203" i="87"/>
  <c r="R203" i="87" s="1"/>
  <c r="Q204" i="87"/>
  <c r="R204" i="87"/>
  <c r="Q205" i="87"/>
  <c r="R205" i="87" s="1"/>
  <c r="Q206" i="87"/>
  <c r="R206" i="87"/>
  <c r="Q207" i="87"/>
  <c r="R207" i="87" s="1"/>
  <c r="Q208" i="87"/>
  <c r="R208" i="87"/>
  <c r="Q209" i="87"/>
  <c r="R209" i="87" s="1"/>
  <c r="Q210" i="87"/>
  <c r="R210" i="87" s="1"/>
  <c r="Q211" i="87"/>
  <c r="R211" i="87" s="1"/>
  <c r="Q212" i="87"/>
  <c r="R212" i="87" s="1"/>
  <c r="Q213" i="87"/>
  <c r="R213" i="87"/>
  <c r="Q214" i="87"/>
  <c r="R214" i="87" s="1"/>
  <c r="Q215" i="87"/>
  <c r="R215" i="87"/>
  <c r="Q216" i="87"/>
  <c r="R216" i="87" s="1"/>
  <c r="Q217" i="87"/>
  <c r="R217" i="87" s="1"/>
  <c r="Q218" i="87"/>
  <c r="R218" i="87" s="1"/>
  <c r="Q219" i="87"/>
  <c r="R219" i="87"/>
  <c r="Q220" i="87"/>
  <c r="R220" i="87" s="1"/>
  <c r="Q221" i="87"/>
  <c r="R221" i="87"/>
  <c r="Q222" i="87"/>
  <c r="R222" i="87" s="1"/>
  <c r="Q223" i="87"/>
  <c r="R223" i="87"/>
  <c r="Q224" i="87"/>
  <c r="R224" i="87" s="1"/>
  <c r="Q225" i="87"/>
  <c r="R225" i="87" s="1"/>
  <c r="Q226" i="87"/>
  <c r="R226" i="87" s="1"/>
  <c r="Q227" i="87"/>
  <c r="R227" i="87"/>
  <c r="Q228" i="87"/>
  <c r="R228" i="87" s="1"/>
  <c r="Q229" i="87"/>
  <c r="R229" i="87"/>
  <c r="Q230" i="87"/>
  <c r="R230" i="87" s="1"/>
  <c r="Q231" i="87"/>
  <c r="R231" i="87"/>
  <c r="Q232" i="87"/>
  <c r="R232" i="87" s="1"/>
  <c r="Q233" i="87"/>
  <c r="R233" i="87" s="1"/>
  <c r="Q234" i="87"/>
  <c r="R234" i="87" s="1"/>
  <c r="Q235" i="87"/>
  <c r="R235" i="87"/>
  <c r="Q236" i="87"/>
  <c r="R236" i="87" s="1"/>
  <c r="Q237" i="87"/>
  <c r="R237" i="87" s="1"/>
  <c r="Q238" i="87"/>
  <c r="R238" i="87" s="1"/>
  <c r="Q239" i="87"/>
  <c r="R239" i="87"/>
  <c r="Q240" i="87"/>
  <c r="R240" i="87" s="1"/>
  <c r="Q241" i="87"/>
  <c r="R241" i="87" s="1"/>
  <c r="Q242" i="87"/>
  <c r="R242" i="87" s="1"/>
  <c r="Q243" i="87"/>
  <c r="R243" i="87" s="1"/>
  <c r="Q244" i="87"/>
  <c r="R244" i="87" s="1"/>
  <c r="Q245" i="87"/>
  <c r="R245" i="87"/>
  <c r="Q246" i="87"/>
  <c r="R246" i="87" s="1"/>
  <c r="Q247" i="87"/>
  <c r="R247" i="87"/>
  <c r="Q248" i="87"/>
  <c r="R248" i="87" s="1"/>
  <c r="Q249" i="87"/>
  <c r="R249" i="87" s="1"/>
  <c r="Q250" i="87"/>
  <c r="R250" i="87"/>
  <c r="Q251" i="87"/>
  <c r="R251" i="87" s="1"/>
  <c r="Q252" i="87"/>
  <c r="R252" i="87"/>
  <c r="Q253" i="87"/>
  <c r="R253" i="87" s="1"/>
  <c r="Q254" i="87"/>
  <c r="R254" i="87" s="1"/>
  <c r="Q255" i="87"/>
  <c r="R255" i="87" s="1"/>
  <c r="Q256" i="87"/>
  <c r="R256" i="87"/>
  <c r="Q257" i="87"/>
  <c r="R257" i="87" s="1"/>
  <c r="Q258" i="87"/>
  <c r="R258" i="87"/>
  <c r="Q259" i="87"/>
  <c r="R259" i="87" s="1"/>
  <c r="Q260" i="87"/>
  <c r="R260" i="87"/>
  <c r="Q261" i="87"/>
  <c r="R261" i="87" s="1"/>
  <c r="Q262" i="87"/>
  <c r="R262" i="87" s="1"/>
  <c r="Q263" i="87"/>
  <c r="R263" i="87" s="1"/>
  <c r="Q264" i="87"/>
  <c r="R264" i="87"/>
  <c r="Q265" i="87"/>
  <c r="R265" i="87" s="1"/>
  <c r="Q266" i="87"/>
  <c r="R266" i="87"/>
  <c r="Q267" i="87"/>
  <c r="R267" i="87" s="1"/>
  <c r="Q268" i="87"/>
  <c r="R268" i="87"/>
  <c r="Q269" i="87"/>
  <c r="R269" i="87" s="1"/>
  <c r="Q270" i="87"/>
  <c r="R270" i="87" s="1"/>
  <c r="Q271" i="87"/>
  <c r="R271" i="87" s="1"/>
  <c r="Q272" i="87"/>
  <c r="R272" i="87"/>
  <c r="Q273" i="87"/>
  <c r="R273" i="87" s="1"/>
  <c r="Q274" i="87"/>
  <c r="R274" i="87"/>
  <c r="Q275" i="87"/>
  <c r="R275" i="87" s="1"/>
  <c r="Q276" i="87"/>
  <c r="R276" i="87"/>
  <c r="Q277" i="87"/>
  <c r="R277" i="87" s="1"/>
  <c r="Q278" i="87"/>
  <c r="R278" i="87" s="1"/>
  <c r="Q279" i="87"/>
  <c r="R279" i="87" s="1"/>
  <c r="Q280" i="87"/>
  <c r="R280" i="87"/>
  <c r="Q281" i="87"/>
  <c r="R281" i="87" s="1"/>
  <c r="Q282" i="87"/>
  <c r="R282" i="87"/>
  <c r="Q283" i="87"/>
  <c r="R283" i="87" s="1"/>
  <c r="Q284" i="87"/>
  <c r="R284" i="87"/>
  <c r="Q285" i="87"/>
  <c r="R285" i="87" s="1"/>
  <c r="Q286" i="87"/>
  <c r="R286" i="87" s="1"/>
  <c r="Q287" i="87"/>
  <c r="R287" i="87" s="1"/>
  <c r="Q288" i="87"/>
  <c r="R288" i="87"/>
  <c r="Q289" i="87"/>
  <c r="R289" i="87" s="1"/>
  <c r="Q290" i="87"/>
  <c r="R290" i="87"/>
  <c r="Q291" i="87"/>
  <c r="R291" i="87" s="1"/>
  <c r="Q292" i="87"/>
  <c r="R292" i="87"/>
  <c r="Q293" i="87"/>
  <c r="R293" i="87" s="1"/>
  <c r="Q294" i="87"/>
  <c r="R294" i="87" s="1"/>
  <c r="Q295" i="87"/>
  <c r="R295" i="87" s="1"/>
  <c r="Q296" i="87"/>
  <c r="R296" i="87"/>
  <c r="Q297" i="87"/>
  <c r="R297" i="87" s="1"/>
  <c r="Q298" i="87"/>
  <c r="R298" i="87"/>
  <c r="Q299" i="87"/>
  <c r="R299" i="87" s="1"/>
  <c r="Q300" i="87"/>
  <c r="R300" i="87"/>
  <c r="Q301" i="87"/>
  <c r="R301" i="87" s="1"/>
  <c r="Q302" i="87"/>
  <c r="R302" i="87" s="1"/>
  <c r="Q303" i="87"/>
  <c r="R303" i="87" s="1"/>
  <c r="Q304" i="87"/>
  <c r="R304" i="87"/>
  <c r="Q305" i="87"/>
  <c r="R305" i="87" s="1"/>
  <c r="Q306" i="87"/>
  <c r="R306" i="87"/>
  <c r="Q307" i="87"/>
  <c r="R307" i="87" s="1"/>
  <c r="Q308" i="87"/>
  <c r="R308" i="87"/>
  <c r="Q309" i="87"/>
  <c r="R309" i="87" s="1"/>
  <c r="Q310" i="87"/>
  <c r="R310" i="87" s="1"/>
  <c r="Q311" i="87"/>
  <c r="R311" i="87" s="1"/>
  <c r="Q312" i="87"/>
  <c r="R312" i="87"/>
  <c r="Q313" i="87"/>
  <c r="R313" i="87" s="1"/>
  <c r="Q314" i="87"/>
  <c r="R314" i="87"/>
  <c r="Q315" i="87"/>
  <c r="R315" i="87" s="1"/>
  <c r="Q316" i="87"/>
  <c r="R316" i="87"/>
  <c r="Q317" i="87"/>
  <c r="R317" i="87" s="1"/>
  <c r="Q318" i="87"/>
  <c r="R318" i="87" s="1"/>
  <c r="Q319" i="87"/>
  <c r="R319" i="87" s="1"/>
  <c r="Q320" i="87"/>
  <c r="R320" i="87"/>
  <c r="Q321" i="87"/>
  <c r="R321" i="87" s="1"/>
  <c r="Q322" i="87"/>
  <c r="R322" i="87" s="1"/>
  <c r="Q323" i="87"/>
  <c r="R323" i="87" s="1"/>
  <c r="Q324" i="87"/>
  <c r="R324" i="87"/>
  <c r="Q325" i="87"/>
  <c r="R325" i="87" s="1"/>
  <c r="Q326" i="87"/>
  <c r="R326" i="87" s="1"/>
  <c r="Q327" i="87"/>
  <c r="R327" i="87" s="1"/>
  <c r="Q328" i="87"/>
  <c r="R328" i="87"/>
  <c r="Q329" i="87"/>
  <c r="R329" i="87" s="1"/>
  <c r="Q330" i="87"/>
  <c r="R330" i="87"/>
  <c r="Q331" i="87"/>
  <c r="R331" i="87" s="1"/>
  <c r="Q332" i="87"/>
  <c r="R332" i="87"/>
  <c r="Q333" i="87"/>
  <c r="R333" i="87" s="1"/>
  <c r="Q334" i="87"/>
  <c r="R334" i="87" s="1"/>
  <c r="Q335" i="87"/>
  <c r="R335" i="87" s="1"/>
  <c r="Q336" i="87"/>
  <c r="R336" i="87"/>
  <c r="Q337" i="87"/>
  <c r="R337" i="87" s="1"/>
  <c r="Q338" i="87"/>
  <c r="R338" i="87"/>
  <c r="Q339" i="87"/>
  <c r="R339" i="87" s="1"/>
  <c r="Q340" i="87"/>
  <c r="R340" i="87"/>
  <c r="Q341" i="87"/>
  <c r="R341" i="87" s="1"/>
  <c r="Q342" i="87"/>
  <c r="R342" i="87" s="1"/>
  <c r="Q343" i="87"/>
  <c r="R343" i="87" s="1"/>
  <c r="Q344" i="87"/>
  <c r="R344" i="87"/>
  <c r="Q345" i="87"/>
  <c r="R345" i="87" s="1"/>
  <c r="Q346" i="87"/>
  <c r="R346" i="87"/>
  <c r="Q347" i="87"/>
  <c r="R347" i="87" s="1"/>
  <c r="Q348" i="87"/>
  <c r="R348" i="87"/>
  <c r="Q349" i="87"/>
  <c r="R349" i="87" s="1"/>
  <c r="Q350" i="87"/>
  <c r="R350" i="87" s="1"/>
  <c r="Q351" i="87"/>
  <c r="R351" i="87" s="1"/>
  <c r="Q352" i="87"/>
  <c r="R352" i="87"/>
  <c r="Q353" i="87"/>
  <c r="R353" i="87" s="1"/>
  <c r="Q354" i="87"/>
  <c r="R354" i="87"/>
  <c r="Q355" i="87"/>
  <c r="R355" i="87" s="1"/>
  <c r="Q356" i="87"/>
  <c r="R356" i="87"/>
  <c r="Q357" i="87"/>
  <c r="R357" i="87"/>
  <c r="Q358" i="87"/>
  <c r="R358" i="87"/>
  <c r="Q359" i="87"/>
  <c r="R359" i="87"/>
  <c r="Q360" i="87"/>
  <c r="R360" i="87"/>
  <c r="Q361" i="87"/>
  <c r="R361" i="87"/>
  <c r="Q362" i="87"/>
  <c r="R362" i="87"/>
  <c r="Q363" i="87"/>
  <c r="R363" i="87"/>
  <c r="Q364" i="87"/>
  <c r="R364" i="87"/>
  <c r="Q365" i="87"/>
  <c r="R365" i="87"/>
  <c r="Q366" i="87"/>
  <c r="R366" i="87"/>
  <c r="Q367" i="87"/>
  <c r="R367" i="87"/>
  <c r="Q368" i="87"/>
  <c r="R368" i="87"/>
  <c r="Q369" i="87"/>
  <c r="R369" i="87"/>
  <c r="Q370" i="87"/>
  <c r="R370" i="87"/>
  <c r="Q371" i="87"/>
  <c r="R371" i="87"/>
  <c r="Q372" i="87"/>
  <c r="R372" i="87"/>
  <c r="Q373" i="87"/>
  <c r="R373" i="87"/>
  <c r="Q374" i="87"/>
  <c r="R374" i="87"/>
  <c r="Q375" i="87"/>
  <c r="R375" i="87"/>
  <c r="Q376" i="87"/>
  <c r="R376" i="87"/>
  <c r="Q377" i="87"/>
  <c r="R377" i="87"/>
  <c r="Q378" i="87"/>
  <c r="R378" i="87"/>
  <c r="Q379" i="87"/>
  <c r="R379" i="87"/>
  <c r="Q380" i="87"/>
  <c r="R380" i="87"/>
  <c r="Q381" i="87"/>
  <c r="R381" i="87"/>
  <c r="Q382" i="87"/>
  <c r="R382" i="87"/>
  <c r="Q383" i="87"/>
  <c r="R383" i="87"/>
  <c r="Q384" i="87"/>
  <c r="R384" i="87"/>
  <c r="Q385" i="87"/>
  <c r="R385" i="87"/>
  <c r="Q386" i="87"/>
  <c r="R386" i="87"/>
  <c r="Q387" i="87"/>
  <c r="R387" i="87"/>
  <c r="Q388" i="87"/>
  <c r="R388" i="87"/>
  <c r="Q389" i="87"/>
  <c r="R389" i="87"/>
  <c r="Q390" i="87"/>
  <c r="R390" i="87"/>
  <c r="Q391" i="87"/>
  <c r="R391" i="87"/>
  <c r="Q392" i="87"/>
  <c r="R392" i="87"/>
  <c r="Q393" i="87"/>
  <c r="R393" i="87"/>
  <c r="Q394" i="87"/>
  <c r="R394" i="87"/>
  <c r="Q395" i="87"/>
  <c r="R395" i="87"/>
  <c r="Q396" i="87"/>
  <c r="R396" i="87"/>
  <c r="Q397" i="87"/>
  <c r="R397" i="87"/>
  <c r="Q398" i="87"/>
  <c r="R398" i="87"/>
  <c r="Q399" i="87"/>
  <c r="R399" i="87"/>
  <c r="Q400" i="87"/>
  <c r="R400" i="87"/>
  <c r="Q401" i="87"/>
  <c r="R401" i="87"/>
  <c r="Q402" i="87"/>
  <c r="R402" i="87"/>
  <c r="Q403" i="87"/>
  <c r="R403" i="87"/>
  <c r="Q404" i="87"/>
  <c r="R404" i="87"/>
  <c r="Q405" i="87"/>
  <c r="R405" i="87"/>
  <c r="Q406" i="87"/>
  <c r="R406" i="87"/>
  <c r="Q407" i="87"/>
  <c r="R407" i="87"/>
  <c r="Q408" i="87"/>
  <c r="R408" i="87"/>
  <c r="Q409" i="87"/>
  <c r="R409" i="87"/>
  <c r="Q410" i="87"/>
  <c r="R410" i="87"/>
  <c r="Q411" i="87"/>
  <c r="R411" i="87"/>
  <c r="Q412" i="87"/>
  <c r="R412" i="87"/>
  <c r="Q413" i="87"/>
  <c r="R413" i="87"/>
  <c r="Q414" i="87"/>
  <c r="R414" i="87"/>
  <c r="Q415" i="87"/>
  <c r="R415" i="87"/>
  <c r="Q416" i="87"/>
  <c r="R416" i="87"/>
  <c r="Q417" i="87"/>
  <c r="R417" i="87"/>
  <c r="Q418" i="87"/>
  <c r="R418" i="87"/>
  <c r="Q419" i="87"/>
  <c r="R419" i="87"/>
  <c r="Q420" i="87"/>
  <c r="R420" i="87"/>
  <c r="Q421" i="87"/>
  <c r="R421" i="87"/>
  <c r="Q422" i="87"/>
  <c r="R422" i="87"/>
  <c r="Q423" i="87"/>
  <c r="R423" i="87"/>
  <c r="Q424" i="87"/>
  <c r="R424" i="87"/>
  <c r="Q425" i="87"/>
  <c r="R425" i="87"/>
  <c r="Q426" i="87"/>
  <c r="R426" i="87"/>
  <c r="Q427" i="87"/>
  <c r="R427" i="87"/>
  <c r="Q428" i="87"/>
  <c r="R428" i="87"/>
  <c r="Q429" i="87"/>
  <c r="R429" i="87"/>
  <c r="Q430" i="87"/>
  <c r="R430" i="87"/>
  <c r="Q431" i="87"/>
  <c r="R431" i="87"/>
  <c r="Q432" i="87"/>
  <c r="R432" i="87"/>
  <c r="Q433" i="87"/>
  <c r="R433" i="87"/>
  <c r="Q434" i="87"/>
  <c r="R434" i="87"/>
  <c r="Q435" i="87"/>
  <c r="R435" i="87"/>
  <c r="Q436" i="87"/>
  <c r="R436" i="87"/>
  <c r="Q437" i="87"/>
  <c r="R437" i="87"/>
  <c r="Q438" i="87"/>
  <c r="R438" i="87"/>
  <c r="Q439" i="87"/>
  <c r="R439" i="87"/>
  <c r="Q440" i="87"/>
  <c r="R440" i="87"/>
  <c r="Q441" i="87"/>
  <c r="R441" i="87"/>
  <c r="Q442" i="87"/>
  <c r="R442" i="87"/>
  <c r="Q443" i="87"/>
  <c r="R443" i="87"/>
  <c r="Q444" i="87"/>
  <c r="R444" i="87"/>
  <c r="Q445" i="87"/>
  <c r="R445" i="87"/>
  <c r="Q446" i="87"/>
  <c r="R446" i="87"/>
  <c r="Q447" i="87"/>
  <c r="R447" i="87"/>
  <c r="Q448" i="87"/>
  <c r="R448" i="87"/>
  <c r="Q449" i="87"/>
  <c r="R449" i="87"/>
  <c r="Q450" i="87"/>
  <c r="R450" i="87"/>
  <c r="Q451" i="87"/>
  <c r="R451" i="87"/>
  <c r="Q452" i="87"/>
  <c r="R452" i="87"/>
  <c r="Q453" i="87"/>
  <c r="R453" i="87"/>
  <c r="Q454" i="87"/>
  <c r="R454" i="87"/>
  <c r="Q455" i="87"/>
  <c r="R455" i="87"/>
  <c r="Q456" i="87"/>
  <c r="R456" i="87"/>
  <c r="Q457" i="87"/>
  <c r="R457" i="87"/>
  <c r="Q458" i="87"/>
  <c r="R458" i="87"/>
  <c r="Q459" i="87"/>
  <c r="R459" i="87"/>
  <c r="Q460" i="87"/>
  <c r="R460" i="87"/>
  <c r="Q461" i="87"/>
  <c r="R461" i="87"/>
  <c r="Q462" i="87"/>
  <c r="R462" i="87"/>
  <c r="Q463" i="87"/>
  <c r="R463" i="87"/>
  <c r="Q464" i="87"/>
  <c r="R464" i="87"/>
  <c r="Q465" i="87"/>
  <c r="R465" i="87"/>
  <c r="Q466" i="87"/>
  <c r="R466" i="87"/>
  <c r="Q467" i="87"/>
  <c r="R467" i="87"/>
  <c r="Q468" i="87"/>
  <c r="R468" i="87"/>
  <c r="Q469" i="87"/>
  <c r="R469" i="87"/>
  <c r="Q470" i="87"/>
  <c r="R470" i="87"/>
  <c r="Q471" i="87"/>
  <c r="R471" i="87"/>
  <c r="Q472" i="87"/>
  <c r="R472" i="87"/>
  <c r="Q473" i="87"/>
  <c r="R473" i="87"/>
  <c r="Q474" i="87"/>
  <c r="R474" i="87"/>
  <c r="Q475" i="87"/>
  <c r="R475" i="87"/>
  <c r="Q476" i="87"/>
  <c r="R476" i="87"/>
  <c r="Q477" i="87"/>
  <c r="R477" i="87"/>
  <c r="Q478" i="87"/>
  <c r="R478" i="87"/>
  <c r="Q479" i="87"/>
  <c r="R479" i="87"/>
  <c r="Q480" i="87"/>
  <c r="R480" i="87"/>
  <c r="Q481" i="87"/>
  <c r="R481" i="87"/>
  <c r="Q482" i="87"/>
  <c r="R482" i="87"/>
  <c r="Q483" i="87"/>
  <c r="R483" i="87"/>
  <c r="Q484" i="87"/>
  <c r="R484" i="87"/>
  <c r="Q485" i="87"/>
  <c r="R485" i="87"/>
  <c r="Q486" i="87"/>
  <c r="R486" i="87"/>
  <c r="Q487" i="87"/>
  <c r="R487" i="87"/>
  <c r="Q488" i="87"/>
  <c r="R488" i="87"/>
  <c r="Q489" i="87"/>
  <c r="R489" i="87"/>
  <c r="Q490" i="87"/>
  <c r="R490" i="87"/>
  <c r="Q491" i="87"/>
  <c r="R491" i="87"/>
  <c r="Q492" i="87"/>
  <c r="R492" i="87"/>
  <c r="Q493" i="87"/>
  <c r="R493" i="87"/>
  <c r="Q494" i="87"/>
  <c r="R494" i="87"/>
  <c r="Q495" i="87"/>
  <c r="R495" i="87"/>
  <c r="Q496" i="87"/>
  <c r="R496" i="87"/>
  <c r="Q497" i="87"/>
  <c r="R497" i="87"/>
  <c r="Q498" i="87"/>
  <c r="R498" i="87"/>
  <c r="Q499" i="87"/>
  <c r="R499" i="87"/>
  <c r="Q500" i="87"/>
  <c r="R500" i="87"/>
  <c r="Q501" i="87"/>
  <c r="R501" i="87"/>
  <c r="Q502" i="87"/>
  <c r="R502" i="87"/>
  <c r="Q503" i="87"/>
  <c r="R503" i="87"/>
  <c r="Q504" i="87"/>
  <c r="R504" i="87"/>
  <c r="Q505" i="87"/>
  <c r="R505" i="87"/>
  <c r="Q506" i="87"/>
  <c r="R506" i="87"/>
  <c r="Q507" i="87"/>
  <c r="R507" i="87"/>
  <c r="Q508" i="87"/>
  <c r="R508" i="87"/>
  <c r="Q509" i="87"/>
  <c r="R509" i="87"/>
  <c r="Q510" i="87"/>
  <c r="R510" i="87"/>
  <c r="Q511" i="87"/>
  <c r="R511" i="87"/>
  <c r="Q512" i="87"/>
  <c r="R512" i="87"/>
  <c r="Q513" i="87"/>
  <c r="R513" i="87"/>
  <c r="Q514" i="87"/>
  <c r="R514" i="87"/>
  <c r="Q515" i="87"/>
  <c r="R515" i="87"/>
  <c r="Q516" i="87"/>
  <c r="R516" i="87"/>
  <c r="Q517" i="87"/>
  <c r="R517" i="87"/>
  <c r="Q518" i="87"/>
  <c r="R518" i="87"/>
  <c r="Q519" i="87"/>
  <c r="R519" i="87"/>
  <c r="Q520" i="87"/>
  <c r="R520" i="87"/>
  <c r="Q521" i="87"/>
  <c r="R521" i="87"/>
  <c r="Q522" i="87"/>
  <c r="R522" i="87"/>
  <c r="Q523" i="87"/>
  <c r="R523" i="87"/>
  <c r="Q524" i="87"/>
  <c r="R524" i="87"/>
  <c r="Q525" i="87"/>
  <c r="R525" i="87"/>
  <c r="Q526" i="87"/>
  <c r="R526" i="87"/>
  <c r="Q527" i="87"/>
  <c r="R527" i="87"/>
  <c r="Q528" i="87"/>
  <c r="R528" i="87"/>
  <c r="Q529" i="87"/>
  <c r="R529" i="87"/>
  <c r="Q530" i="87"/>
  <c r="R530" i="87"/>
  <c r="Q531" i="87"/>
  <c r="R531" i="87"/>
  <c r="Q532" i="87"/>
  <c r="R532" i="87"/>
  <c r="Q533" i="87"/>
  <c r="R533" i="87"/>
  <c r="Q534" i="87"/>
  <c r="R534" i="87"/>
  <c r="Q535" i="87"/>
  <c r="R535" i="87"/>
  <c r="Q536" i="87"/>
  <c r="R536" i="87"/>
  <c r="Q537" i="87"/>
  <c r="R537" i="87"/>
  <c r="Q538" i="87"/>
  <c r="R538" i="87"/>
  <c r="Q539" i="87"/>
  <c r="R539" i="87"/>
  <c r="Q540" i="87"/>
  <c r="R540" i="87"/>
  <c r="Q541" i="87"/>
  <c r="R541" i="87"/>
  <c r="Q542" i="87"/>
  <c r="R542" i="87"/>
  <c r="Q543" i="87"/>
  <c r="R543" i="87"/>
  <c r="Q544" i="87"/>
  <c r="R544" i="87"/>
  <c r="Q545" i="87"/>
  <c r="R545" i="87"/>
  <c r="Q546" i="87"/>
  <c r="R546" i="87"/>
  <c r="Q547" i="87"/>
  <c r="R547" i="87"/>
  <c r="Q548" i="87"/>
  <c r="R548" i="87"/>
  <c r="Q549" i="87"/>
  <c r="R549" i="87"/>
  <c r="Q550" i="87"/>
  <c r="R550" i="87"/>
  <c r="Q551" i="87"/>
  <c r="R551" i="87"/>
  <c r="Q552" i="87"/>
  <c r="R552" i="87"/>
  <c r="Q553" i="87"/>
  <c r="R553" i="87"/>
  <c r="Q554" i="87"/>
  <c r="R554" i="87"/>
  <c r="Q555" i="87"/>
  <c r="R555" i="87"/>
  <c r="Q556" i="87"/>
  <c r="R556" i="87"/>
  <c r="Q557" i="87"/>
  <c r="R557" i="87"/>
  <c r="Q558" i="87"/>
  <c r="R558" i="87"/>
  <c r="Q559" i="87"/>
  <c r="R559" i="87"/>
  <c r="Q560" i="87"/>
  <c r="R560" i="87"/>
  <c r="Q561" i="87"/>
  <c r="R561" i="87"/>
  <c r="Q562" i="87"/>
  <c r="R562" i="87"/>
  <c r="Q563" i="87"/>
  <c r="R563" i="87"/>
  <c r="Q564" i="87"/>
  <c r="R564" i="87"/>
  <c r="Q565" i="87"/>
  <c r="R565" i="87"/>
  <c r="Q566" i="87"/>
  <c r="R566" i="87"/>
  <c r="Q567" i="87"/>
  <c r="R567" i="87"/>
  <c r="Q568" i="87"/>
  <c r="R568" i="87"/>
  <c r="Q569" i="87"/>
  <c r="R569" i="87"/>
  <c r="Q570" i="87"/>
  <c r="R570" i="87"/>
  <c r="Q571" i="87"/>
  <c r="R571" i="87"/>
  <c r="Q572" i="87"/>
  <c r="R572" i="87"/>
  <c r="Q573" i="87"/>
  <c r="R573" i="87"/>
  <c r="Q574" i="87"/>
  <c r="R574" i="87"/>
  <c r="Q575" i="87"/>
  <c r="R575" i="87"/>
  <c r="Q576" i="87"/>
  <c r="R576" i="87"/>
  <c r="Q577" i="87"/>
  <c r="R577" i="87"/>
  <c r="Q578" i="87"/>
  <c r="R578" i="87"/>
  <c r="Q579" i="87"/>
  <c r="R579" i="87"/>
  <c r="Q580" i="87"/>
  <c r="R580" i="87"/>
  <c r="Q581" i="87"/>
  <c r="R581" i="87"/>
  <c r="Q582" i="87"/>
  <c r="R582" i="87"/>
  <c r="Q583" i="87"/>
  <c r="R583" i="87"/>
  <c r="Q584" i="87"/>
  <c r="R584" i="87"/>
  <c r="Q585" i="87"/>
  <c r="R585" i="87"/>
  <c r="Q586" i="87"/>
  <c r="R586" i="87"/>
  <c r="Q587" i="87"/>
  <c r="R587" i="87"/>
  <c r="Q588" i="87"/>
  <c r="R588" i="87"/>
  <c r="Q589" i="87"/>
  <c r="R589" i="87"/>
  <c r="Q590" i="87"/>
  <c r="R590" i="87"/>
  <c r="Q591" i="87"/>
  <c r="R591" i="87"/>
  <c r="Q592" i="87"/>
  <c r="R592" i="87"/>
  <c r="Q593" i="87"/>
  <c r="R593" i="87"/>
  <c r="Q594" i="87"/>
  <c r="R594" i="87"/>
  <c r="Q595" i="87"/>
  <c r="R595" i="87"/>
  <c r="Q596" i="87"/>
  <c r="R596" i="87"/>
  <c r="Q597" i="87"/>
  <c r="R597" i="87"/>
  <c r="Q598" i="87"/>
  <c r="R598" i="87"/>
  <c r="Q599" i="87"/>
  <c r="R599" i="87"/>
  <c r="Q600" i="87"/>
  <c r="R600" i="87"/>
  <c r="Q601" i="87"/>
  <c r="R601" i="87"/>
  <c r="Q602" i="87"/>
  <c r="R602" i="87"/>
  <c r="Q603" i="87"/>
  <c r="R603" i="87"/>
  <c r="Q604" i="87"/>
  <c r="R604" i="87"/>
  <c r="Q605" i="87"/>
  <c r="R605" i="87"/>
  <c r="Q606" i="87"/>
  <c r="R606" i="87"/>
  <c r="Q607" i="87"/>
  <c r="R607" i="87"/>
  <c r="Q608" i="87"/>
  <c r="R608" i="87"/>
  <c r="Q609" i="87"/>
  <c r="R609" i="87"/>
  <c r="Q610" i="87"/>
  <c r="R610" i="87"/>
  <c r="Q611" i="87"/>
  <c r="R611" i="87"/>
  <c r="Q612" i="87"/>
  <c r="R612" i="87"/>
  <c r="Q613" i="87"/>
  <c r="R613" i="87"/>
  <c r="Q614" i="87"/>
  <c r="R614" i="87"/>
  <c r="Q615" i="87"/>
  <c r="R615" i="87"/>
  <c r="Q616" i="87"/>
  <c r="R616" i="87"/>
  <c r="Q617" i="87"/>
  <c r="R617" i="87"/>
  <c r="Q618" i="87"/>
  <c r="R618" i="87"/>
  <c r="Q619" i="87"/>
  <c r="R619" i="87"/>
  <c r="Q620" i="87"/>
  <c r="R620" i="87"/>
  <c r="Q621" i="87"/>
  <c r="R621" i="87"/>
  <c r="Q622" i="87"/>
  <c r="R622" i="87"/>
  <c r="Q623" i="87"/>
  <c r="R623" i="87"/>
  <c r="Q624" i="87"/>
  <c r="R624" i="87"/>
  <c r="Q625" i="87"/>
  <c r="R625" i="87"/>
  <c r="Q626" i="87"/>
  <c r="R626" i="87"/>
  <c r="Q627" i="87"/>
  <c r="R627" i="87"/>
  <c r="Q628" i="87"/>
  <c r="R628" i="87"/>
  <c r="Q629" i="87"/>
  <c r="R629" i="87"/>
  <c r="Q630" i="87"/>
  <c r="R630" i="87"/>
  <c r="Q631" i="87"/>
  <c r="R631" i="87"/>
  <c r="Q632" i="87"/>
  <c r="R632" i="87"/>
  <c r="Q633" i="87"/>
  <c r="R633" i="87"/>
  <c r="Q634" i="87"/>
  <c r="R634" i="87"/>
  <c r="Q635" i="87"/>
  <c r="R635" i="87"/>
  <c r="Q636" i="87"/>
  <c r="R636" i="87"/>
  <c r="Q637" i="87"/>
  <c r="R637" i="87"/>
  <c r="Q638" i="87"/>
  <c r="R638" i="87"/>
  <c r="Q639" i="87"/>
  <c r="R639" i="87"/>
  <c r="Q640" i="87"/>
  <c r="R640" i="87"/>
  <c r="Q641" i="87"/>
  <c r="R641" i="87"/>
  <c r="Q642" i="87"/>
  <c r="R642" i="87"/>
  <c r="Q643" i="87"/>
  <c r="R643" i="87"/>
  <c r="Q644" i="87"/>
  <c r="R644" i="87"/>
  <c r="Q645" i="87"/>
  <c r="R645" i="87"/>
  <c r="Q646" i="87"/>
  <c r="R646" i="87"/>
  <c r="Q647" i="87"/>
  <c r="R647" i="87"/>
  <c r="Q648" i="87"/>
  <c r="R648" i="87"/>
  <c r="Q649" i="87"/>
  <c r="R649" i="87"/>
  <c r="Q650" i="87"/>
  <c r="R650" i="87"/>
  <c r="Q651" i="87"/>
  <c r="R651" i="87"/>
  <c r="Q652" i="87"/>
  <c r="R652" i="87"/>
  <c r="Q653" i="87"/>
  <c r="R653" i="87"/>
  <c r="Q654" i="87"/>
  <c r="R654" i="87"/>
  <c r="Q655" i="87"/>
  <c r="R655" i="87"/>
  <c r="Q656" i="87"/>
  <c r="R656" i="87"/>
  <c r="Q657" i="87"/>
  <c r="R657" i="87"/>
  <c r="Q658" i="87"/>
  <c r="R658" i="87"/>
  <c r="Q659" i="87"/>
  <c r="R659" i="87"/>
  <c r="Q660" i="87"/>
  <c r="R660" i="87"/>
  <c r="Q661" i="87"/>
  <c r="R661" i="87"/>
  <c r="Q662" i="87"/>
  <c r="R662" i="87"/>
  <c r="Q663" i="87"/>
  <c r="R663" i="87"/>
  <c r="Q664" i="87"/>
  <c r="R664" i="87"/>
  <c r="Q665" i="87"/>
  <c r="R665" i="87"/>
  <c r="Q666" i="87"/>
  <c r="R666" i="87"/>
  <c r="Q667" i="87"/>
  <c r="R667" i="87"/>
  <c r="Q668" i="87"/>
  <c r="R668" i="87"/>
  <c r="Q669" i="87"/>
  <c r="R669" i="87"/>
  <c r="Q670" i="87"/>
  <c r="R670" i="87"/>
  <c r="Q671" i="87"/>
  <c r="R671" i="87"/>
  <c r="Q672" i="87"/>
  <c r="R672" i="87"/>
  <c r="Q673" i="87"/>
  <c r="R673" i="87"/>
  <c r="Q674" i="87"/>
  <c r="R674" i="87"/>
  <c r="Q675" i="87"/>
  <c r="R675" i="87"/>
  <c r="Q676" i="87"/>
  <c r="R676" i="87"/>
  <c r="Q677" i="87"/>
  <c r="R677" i="87"/>
  <c r="Q678" i="87"/>
  <c r="R678" i="87"/>
  <c r="N16" i="87"/>
  <c r="N17" i="87"/>
  <c r="N18" i="87"/>
  <c r="N19" i="87"/>
  <c r="N20" i="87"/>
  <c r="N21" i="87"/>
  <c r="N22" i="87"/>
  <c r="N23" i="87"/>
  <c r="N24" i="87"/>
  <c r="N25" i="87"/>
  <c r="N26" i="87"/>
  <c r="N27" i="87"/>
  <c r="N28" i="87"/>
  <c r="N29" i="87"/>
  <c r="N30" i="87"/>
  <c r="N31" i="87"/>
  <c r="N32" i="87"/>
  <c r="N33" i="87"/>
  <c r="N34" i="87"/>
  <c r="N35" i="87"/>
  <c r="N36" i="87"/>
  <c r="N37" i="87"/>
  <c r="N38" i="87"/>
  <c r="N39" i="87"/>
  <c r="N40" i="87"/>
  <c r="N41" i="87"/>
  <c r="N42" i="87"/>
  <c r="N43" i="87"/>
  <c r="N44" i="87"/>
  <c r="N45" i="87"/>
  <c r="N46" i="87"/>
  <c r="N47" i="87"/>
  <c r="N48" i="87"/>
  <c r="N49" i="87"/>
  <c r="N50" i="87"/>
  <c r="N51" i="87"/>
  <c r="N52" i="87"/>
  <c r="N53" i="87"/>
  <c r="N54" i="87"/>
  <c r="N55" i="87"/>
  <c r="N56" i="87"/>
  <c r="N57" i="87"/>
  <c r="N58" i="87"/>
  <c r="N59" i="87"/>
  <c r="N60" i="87"/>
  <c r="N61" i="87"/>
  <c r="N62" i="87"/>
  <c r="N63" i="87"/>
  <c r="N64" i="87"/>
  <c r="N65" i="87"/>
  <c r="N66" i="87"/>
  <c r="N67" i="87"/>
  <c r="N68" i="87"/>
  <c r="N69" i="87"/>
  <c r="N70" i="87"/>
  <c r="N71" i="87"/>
  <c r="N72" i="87"/>
  <c r="N73" i="87"/>
  <c r="N74" i="87"/>
  <c r="N75" i="87"/>
  <c r="N76" i="87"/>
  <c r="N77" i="87"/>
  <c r="N78" i="87"/>
  <c r="N79" i="87"/>
  <c r="N80" i="87"/>
  <c r="N81" i="87"/>
  <c r="N82" i="87"/>
  <c r="N83" i="87"/>
  <c r="N84" i="87"/>
  <c r="N85" i="87"/>
  <c r="N86" i="87"/>
  <c r="N87" i="87"/>
  <c r="N88" i="87"/>
  <c r="N89" i="87"/>
  <c r="N90" i="87"/>
  <c r="N91" i="87"/>
  <c r="N92" i="87"/>
  <c r="N93" i="87"/>
  <c r="N94" i="87"/>
  <c r="N95" i="87"/>
  <c r="N96" i="87"/>
  <c r="N97" i="87"/>
  <c r="N98" i="87"/>
  <c r="N99" i="87"/>
  <c r="N100" i="87"/>
  <c r="N101" i="87"/>
  <c r="N102" i="87"/>
  <c r="N103" i="87"/>
  <c r="N104" i="87"/>
  <c r="N105" i="87"/>
  <c r="N106" i="87"/>
  <c r="N107" i="87"/>
  <c r="N108" i="87"/>
  <c r="N109" i="87"/>
  <c r="N110" i="87"/>
  <c r="N111" i="87"/>
  <c r="N112" i="87"/>
  <c r="N113" i="87"/>
  <c r="N114" i="87"/>
  <c r="N115" i="87"/>
  <c r="N116" i="87"/>
  <c r="N117" i="87"/>
  <c r="N118" i="87"/>
  <c r="N119" i="87"/>
  <c r="N120" i="87"/>
  <c r="N121" i="87"/>
  <c r="N122" i="87"/>
  <c r="N123" i="87"/>
  <c r="N124" i="87"/>
  <c r="N125" i="87"/>
  <c r="N126" i="87"/>
  <c r="N127" i="87"/>
  <c r="N128" i="87"/>
  <c r="N129" i="87"/>
  <c r="N130" i="87"/>
  <c r="N131" i="87"/>
  <c r="N132" i="87"/>
  <c r="N133" i="87"/>
  <c r="N134" i="87"/>
  <c r="N135" i="87"/>
  <c r="N136" i="87"/>
  <c r="N137" i="87"/>
  <c r="N138" i="87"/>
  <c r="N139" i="87"/>
  <c r="N140" i="87"/>
  <c r="N141" i="87"/>
  <c r="N142" i="87"/>
  <c r="N143" i="87"/>
  <c r="N144" i="87"/>
  <c r="N145" i="87"/>
  <c r="N146" i="87"/>
  <c r="N147" i="87"/>
  <c r="N148" i="87"/>
  <c r="N149" i="87"/>
  <c r="N150" i="87"/>
  <c r="N151" i="87"/>
  <c r="N152" i="87"/>
  <c r="N153" i="87"/>
  <c r="N154" i="87"/>
  <c r="N155" i="87"/>
  <c r="N156" i="87"/>
  <c r="N157" i="87"/>
  <c r="N158" i="87"/>
  <c r="N159" i="87"/>
  <c r="N160" i="87"/>
  <c r="N161" i="87"/>
  <c r="N162" i="87"/>
  <c r="N163" i="87"/>
  <c r="N164" i="87"/>
  <c r="N165" i="87"/>
  <c r="N166" i="87"/>
  <c r="N167" i="87"/>
  <c r="N168" i="87"/>
  <c r="N169" i="87"/>
  <c r="N170" i="87"/>
  <c r="N171" i="87"/>
  <c r="N172" i="87"/>
  <c r="N173" i="87"/>
  <c r="N174" i="87"/>
  <c r="N175" i="87"/>
  <c r="N176" i="87"/>
  <c r="N177" i="87"/>
  <c r="N178" i="87"/>
  <c r="N179" i="87"/>
  <c r="N180" i="87"/>
  <c r="N181" i="87"/>
  <c r="N182" i="87"/>
  <c r="N183" i="87"/>
  <c r="N184" i="87"/>
  <c r="N185" i="87"/>
  <c r="N186" i="87"/>
  <c r="N187" i="87"/>
  <c r="N188" i="87"/>
  <c r="N189" i="87"/>
  <c r="N190" i="87"/>
  <c r="N191" i="87"/>
  <c r="N192" i="87"/>
  <c r="N193" i="87"/>
  <c r="N194" i="87"/>
  <c r="N195" i="87"/>
  <c r="N196" i="87"/>
  <c r="N197" i="87"/>
  <c r="N198" i="87"/>
  <c r="N199" i="87"/>
  <c r="N200" i="87"/>
  <c r="N201" i="87"/>
  <c r="N202" i="87"/>
  <c r="N203" i="87"/>
  <c r="N204" i="87"/>
  <c r="N205" i="87"/>
  <c r="N206" i="87"/>
  <c r="N207" i="87"/>
  <c r="N208" i="87"/>
  <c r="N209" i="87"/>
  <c r="N210" i="87"/>
  <c r="N211" i="87"/>
  <c r="N212" i="87"/>
  <c r="N213" i="87"/>
  <c r="N214" i="87"/>
  <c r="N215" i="87"/>
  <c r="N216" i="87"/>
  <c r="N217" i="87"/>
  <c r="N218" i="87"/>
  <c r="N219" i="87"/>
  <c r="N220" i="87"/>
  <c r="N221" i="87"/>
  <c r="N222" i="87"/>
  <c r="N223" i="87"/>
  <c r="N224" i="87"/>
  <c r="N225" i="87"/>
  <c r="N226" i="87"/>
  <c r="N227" i="87"/>
  <c r="N228" i="87"/>
  <c r="N229" i="87"/>
  <c r="N230" i="87"/>
  <c r="N231" i="87"/>
  <c r="N232" i="87"/>
  <c r="N233" i="87"/>
  <c r="N234" i="87"/>
  <c r="N235" i="87"/>
  <c r="N236" i="87"/>
  <c r="N237" i="87"/>
  <c r="N238" i="87"/>
  <c r="N239" i="87"/>
  <c r="N240" i="87"/>
  <c r="N241" i="87"/>
  <c r="N242" i="87"/>
  <c r="N243" i="87"/>
  <c r="N244" i="87"/>
  <c r="N245" i="87"/>
  <c r="N246" i="87"/>
  <c r="N247" i="87"/>
  <c r="N248" i="87"/>
  <c r="N249" i="87"/>
  <c r="N250" i="87"/>
  <c r="N251" i="87"/>
  <c r="N252" i="87"/>
  <c r="N253" i="87"/>
  <c r="N254" i="87"/>
  <c r="N255" i="87"/>
  <c r="N256" i="87"/>
  <c r="N257" i="87"/>
  <c r="N258" i="87"/>
  <c r="N259" i="87"/>
  <c r="N260" i="87"/>
  <c r="N261" i="87"/>
  <c r="N262" i="87"/>
  <c r="N263" i="87"/>
  <c r="N264" i="87"/>
  <c r="N265" i="87"/>
  <c r="N266" i="87"/>
  <c r="N267" i="87"/>
  <c r="N268" i="87"/>
  <c r="N269" i="87"/>
  <c r="N270" i="87"/>
  <c r="N271" i="87"/>
  <c r="N272" i="87"/>
  <c r="N273" i="87"/>
  <c r="N274" i="87"/>
  <c r="N275" i="87"/>
  <c r="N276" i="87"/>
  <c r="N277" i="87"/>
  <c r="N278" i="87"/>
  <c r="N279" i="87"/>
  <c r="N280" i="87"/>
  <c r="N281" i="87"/>
  <c r="N282" i="87"/>
  <c r="N283" i="87"/>
  <c r="N284" i="87"/>
  <c r="N285" i="87"/>
  <c r="N286" i="87"/>
  <c r="N287" i="87"/>
  <c r="N288" i="87"/>
  <c r="N289" i="87"/>
  <c r="N290" i="87"/>
  <c r="N291" i="87"/>
  <c r="N292" i="87"/>
  <c r="N293" i="87"/>
  <c r="N294" i="87"/>
  <c r="N295" i="87"/>
  <c r="N296" i="87"/>
  <c r="N297" i="87"/>
  <c r="N298" i="87"/>
  <c r="N299" i="87"/>
  <c r="N300" i="87"/>
  <c r="N301" i="87"/>
  <c r="N302" i="87"/>
  <c r="N303" i="87"/>
  <c r="N304" i="87"/>
  <c r="N305" i="87"/>
  <c r="N306" i="87"/>
  <c r="N307" i="87"/>
  <c r="N308" i="87"/>
  <c r="N309" i="87"/>
  <c r="N310" i="87"/>
  <c r="N311" i="87"/>
  <c r="N312" i="87"/>
  <c r="N313" i="87"/>
  <c r="N314" i="87"/>
  <c r="N315" i="87"/>
  <c r="N316" i="87"/>
  <c r="N317" i="87"/>
  <c r="N318" i="87"/>
  <c r="N319" i="87"/>
  <c r="N320" i="87"/>
  <c r="N321" i="87"/>
  <c r="N322" i="87"/>
  <c r="N323" i="87"/>
  <c r="N324" i="87"/>
  <c r="N325" i="87"/>
  <c r="N326" i="87"/>
  <c r="N327" i="87"/>
  <c r="N328" i="87"/>
  <c r="N329" i="87"/>
  <c r="N330" i="87"/>
  <c r="N331" i="87"/>
  <c r="N332" i="87"/>
  <c r="N333" i="87"/>
  <c r="N334" i="87"/>
  <c r="N335" i="87"/>
  <c r="N336" i="87"/>
  <c r="N337" i="87"/>
  <c r="N338" i="87"/>
  <c r="N339" i="87"/>
  <c r="N340" i="87"/>
  <c r="N341" i="87"/>
  <c r="N342" i="87"/>
  <c r="N343" i="87"/>
  <c r="N344" i="87"/>
  <c r="N345" i="87"/>
  <c r="N346" i="87"/>
  <c r="N347" i="87"/>
  <c r="N348" i="87"/>
  <c r="N349" i="87"/>
  <c r="N350" i="87"/>
  <c r="N351" i="87"/>
  <c r="N352" i="87"/>
  <c r="N353" i="87"/>
  <c r="N354" i="87"/>
  <c r="N355" i="87"/>
  <c r="N356" i="87"/>
  <c r="N357" i="87"/>
  <c r="N358" i="87"/>
  <c r="N359" i="87"/>
  <c r="N360" i="87"/>
  <c r="N361" i="87"/>
  <c r="N362" i="87"/>
  <c r="N363" i="87"/>
  <c r="N364" i="87"/>
  <c r="N365" i="87"/>
  <c r="N366" i="87"/>
  <c r="N367" i="87"/>
  <c r="N368" i="87"/>
  <c r="N369" i="87"/>
  <c r="N370" i="87"/>
  <c r="N371" i="87"/>
  <c r="N372" i="87"/>
  <c r="N373" i="87"/>
  <c r="N374" i="87"/>
  <c r="N375" i="87"/>
  <c r="N376" i="87"/>
  <c r="N377" i="87"/>
  <c r="N378" i="87"/>
  <c r="N379" i="87"/>
  <c r="N380" i="87"/>
  <c r="N381" i="87"/>
  <c r="N382" i="87"/>
  <c r="N383" i="87"/>
  <c r="N384" i="87"/>
  <c r="N385" i="87"/>
  <c r="N386" i="87"/>
  <c r="N387" i="87"/>
  <c r="N388" i="87"/>
  <c r="N389" i="87"/>
  <c r="N390" i="87"/>
  <c r="N391" i="87"/>
  <c r="N392" i="87"/>
  <c r="N393" i="87"/>
  <c r="N394" i="87"/>
  <c r="N395" i="87"/>
  <c r="N396" i="87"/>
  <c r="N397" i="87"/>
  <c r="N398" i="87"/>
  <c r="N399" i="87"/>
  <c r="N400" i="87"/>
  <c r="N401" i="87"/>
  <c r="N402" i="87"/>
  <c r="N403" i="87"/>
  <c r="N404" i="87"/>
  <c r="N405" i="87"/>
  <c r="N406" i="87"/>
  <c r="N407" i="87"/>
  <c r="N408" i="87"/>
  <c r="N409" i="87"/>
  <c r="N410" i="87"/>
  <c r="N411" i="87"/>
  <c r="N412" i="87"/>
  <c r="N413" i="87"/>
  <c r="N414" i="87"/>
  <c r="N415" i="87"/>
  <c r="N416" i="87"/>
  <c r="N417" i="87"/>
  <c r="N418" i="87"/>
  <c r="N419" i="87"/>
  <c r="N420" i="87"/>
  <c r="N421" i="87"/>
  <c r="N422" i="87"/>
  <c r="N423" i="87"/>
  <c r="N424" i="87"/>
  <c r="N425" i="87"/>
  <c r="N426" i="87"/>
  <c r="N427" i="87"/>
  <c r="N428" i="87"/>
  <c r="N429" i="87"/>
  <c r="N430" i="87"/>
  <c r="N431" i="87"/>
  <c r="N432" i="87"/>
  <c r="N433" i="87"/>
  <c r="N434" i="87"/>
  <c r="N435" i="87"/>
  <c r="N436" i="87"/>
  <c r="N437" i="87"/>
  <c r="N438" i="87"/>
  <c r="N439" i="87"/>
  <c r="N440" i="87"/>
  <c r="N441" i="87"/>
  <c r="N442" i="87"/>
  <c r="N443" i="87"/>
  <c r="N444" i="87"/>
  <c r="N445" i="87"/>
  <c r="N446" i="87"/>
  <c r="N447" i="87"/>
  <c r="N448" i="87"/>
  <c r="N449" i="87"/>
  <c r="N450" i="87"/>
  <c r="N451" i="87"/>
  <c r="N452" i="87"/>
  <c r="N453" i="87"/>
  <c r="N454" i="87"/>
  <c r="N455" i="87"/>
  <c r="N456" i="87"/>
  <c r="N457" i="87"/>
  <c r="N458" i="87"/>
  <c r="N459" i="87"/>
  <c r="N460" i="87"/>
  <c r="N461" i="87"/>
  <c r="N462" i="87"/>
  <c r="N463" i="87"/>
  <c r="N464" i="87"/>
  <c r="N465" i="87"/>
  <c r="N466" i="87"/>
  <c r="N467" i="87"/>
  <c r="N468" i="87"/>
  <c r="N469" i="87"/>
  <c r="N470" i="87"/>
  <c r="N471" i="87"/>
  <c r="N472" i="87"/>
  <c r="N473" i="87"/>
  <c r="N474" i="87"/>
  <c r="N475" i="87"/>
  <c r="N476" i="87"/>
  <c r="N477" i="87"/>
  <c r="N478" i="87"/>
  <c r="N479" i="87"/>
  <c r="N480" i="87"/>
  <c r="N481" i="87"/>
  <c r="N482" i="87"/>
  <c r="N483" i="87"/>
  <c r="N484" i="87"/>
  <c r="N485" i="87"/>
  <c r="N486" i="87"/>
  <c r="N487" i="87"/>
  <c r="N488" i="87"/>
  <c r="N489" i="87"/>
  <c r="N490" i="87"/>
  <c r="N491" i="87"/>
  <c r="N492" i="87"/>
  <c r="N493" i="87"/>
  <c r="N494" i="87"/>
  <c r="N495" i="87"/>
  <c r="N496" i="87"/>
  <c r="N497" i="87"/>
  <c r="N498" i="87"/>
  <c r="N499" i="87"/>
  <c r="N500" i="87"/>
  <c r="N501" i="87"/>
  <c r="N502" i="87"/>
  <c r="N503" i="87"/>
  <c r="N504" i="87"/>
  <c r="N505" i="87"/>
  <c r="N506" i="87"/>
  <c r="N507" i="87"/>
  <c r="N508" i="87"/>
  <c r="N509" i="87"/>
  <c r="N510" i="87"/>
  <c r="N511" i="87"/>
  <c r="N512" i="87"/>
  <c r="N513" i="87"/>
  <c r="N514" i="87"/>
  <c r="N515" i="87"/>
  <c r="N516" i="87"/>
  <c r="N517" i="87"/>
  <c r="N518" i="87"/>
  <c r="N519" i="87"/>
  <c r="N520" i="87"/>
  <c r="N521" i="87"/>
  <c r="N522" i="87"/>
  <c r="N523" i="87"/>
  <c r="N524" i="87"/>
  <c r="N525" i="87"/>
  <c r="N526" i="87"/>
  <c r="N527" i="87"/>
  <c r="N528" i="87"/>
  <c r="N529" i="87"/>
  <c r="N530" i="87"/>
  <c r="N531" i="87"/>
  <c r="N532" i="87"/>
  <c r="N533" i="87"/>
  <c r="N534" i="87"/>
  <c r="N535" i="87"/>
  <c r="N536" i="87"/>
  <c r="N537" i="87"/>
  <c r="N538" i="87"/>
  <c r="N539" i="87"/>
  <c r="N540" i="87"/>
  <c r="N541" i="87"/>
  <c r="N542" i="87"/>
  <c r="N543" i="87"/>
  <c r="N544" i="87"/>
  <c r="N545" i="87"/>
  <c r="N546" i="87"/>
  <c r="N547" i="87"/>
  <c r="N548" i="87"/>
  <c r="N549" i="87"/>
  <c r="N550" i="87"/>
  <c r="N551" i="87"/>
  <c r="N552" i="87"/>
  <c r="N553" i="87"/>
  <c r="N554" i="87"/>
  <c r="N555" i="87"/>
  <c r="N556" i="87"/>
  <c r="N557" i="87"/>
  <c r="N558" i="87"/>
  <c r="N559" i="87"/>
  <c r="N560" i="87"/>
  <c r="N561" i="87"/>
  <c r="N562" i="87"/>
  <c r="N563" i="87"/>
  <c r="N564" i="87"/>
  <c r="N565" i="87"/>
  <c r="N566" i="87"/>
  <c r="N567" i="87"/>
  <c r="N568" i="87"/>
  <c r="N569" i="87"/>
  <c r="N570" i="87"/>
  <c r="N571" i="87"/>
  <c r="N572" i="87"/>
  <c r="N573" i="87"/>
  <c r="N574" i="87"/>
  <c r="N575" i="87"/>
  <c r="N576" i="87"/>
  <c r="N577" i="87"/>
  <c r="N578" i="87"/>
  <c r="N579" i="87"/>
  <c r="N580" i="87"/>
  <c r="N581" i="87"/>
  <c r="N582" i="87"/>
  <c r="N583" i="87"/>
  <c r="N584" i="87"/>
  <c r="N585" i="87"/>
  <c r="N586" i="87"/>
  <c r="N587" i="87"/>
  <c r="N588" i="87"/>
  <c r="N589" i="87"/>
  <c r="N590" i="87"/>
  <c r="N591" i="87"/>
  <c r="N592" i="87"/>
  <c r="N593" i="87"/>
  <c r="N594" i="87"/>
  <c r="N595" i="87"/>
  <c r="N596" i="87"/>
  <c r="N597" i="87"/>
  <c r="N598" i="87"/>
  <c r="N599" i="87"/>
  <c r="N600" i="87"/>
  <c r="N601" i="87"/>
  <c r="N602" i="87"/>
  <c r="N603" i="87"/>
  <c r="N604" i="87"/>
  <c r="N605" i="87"/>
  <c r="N606" i="87"/>
  <c r="N607" i="87"/>
  <c r="N608" i="87"/>
  <c r="N609" i="87"/>
  <c r="N610" i="87"/>
  <c r="N611" i="87"/>
  <c r="N612" i="87"/>
  <c r="N613" i="87"/>
  <c r="N614" i="87"/>
  <c r="N615" i="87"/>
  <c r="N616" i="87"/>
  <c r="N617" i="87"/>
  <c r="N618" i="87"/>
  <c r="N619" i="87"/>
  <c r="N620" i="87"/>
  <c r="N621" i="87"/>
  <c r="N622" i="87"/>
  <c r="N623" i="87"/>
  <c r="N624" i="87"/>
  <c r="N625" i="87"/>
  <c r="N626" i="87"/>
  <c r="N627" i="87"/>
  <c r="N628" i="87"/>
  <c r="N629" i="87"/>
  <c r="N630" i="87"/>
  <c r="N631" i="87"/>
  <c r="N632" i="87"/>
  <c r="N633" i="87"/>
  <c r="N634" i="87"/>
  <c r="N635" i="87"/>
  <c r="N636" i="87"/>
  <c r="N637" i="87"/>
  <c r="N638" i="87"/>
  <c r="N639" i="87"/>
  <c r="N640" i="87"/>
  <c r="N641" i="87"/>
  <c r="N642" i="87"/>
  <c r="N643" i="87"/>
  <c r="N644" i="87"/>
  <c r="N645" i="87"/>
  <c r="N646" i="87"/>
  <c r="N647" i="87"/>
  <c r="N648" i="87"/>
  <c r="N649" i="87"/>
  <c r="N650" i="87"/>
  <c r="N651" i="87"/>
  <c r="N652" i="87"/>
  <c r="N653" i="87"/>
  <c r="N654" i="87"/>
  <c r="N655" i="87"/>
  <c r="N656" i="87"/>
  <c r="N657" i="87"/>
  <c r="N658" i="87"/>
  <c r="N659" i="87"/>
  <c r="N660" i="87"/>
  <c r="N661" i="87"/>
  <c r="N662" i="87"/>
  <c r="N663" i="87"/>
  <c r="N664" i="87"/>
  <c r="N665" i="87"/>
  <c r="N666" i="87"/>
  <c r="N667" i="87"/>
  <c r="N668" i="87"/>
  <c r="N669" i="87"/>
  <c r="N670" i="87"/>
  <c r="N671" i="87"/>
  <c r="N672" i="87"/>
  <c r="N673" i="87"/>
  <c r="N674" i="87"/>
  <c r="N675" i="87"/>
  <c r="N676" i="87"/>
  <c r="N677" i="87"/>
  <c r="N678" i="87"/>
  <c r="AE15" i="87"/>
  <c r="Z15" i="87"/>
  <c r="U15" i="87"/>
  <c r="R15" i="87"/>
  <c r="Q15" i="87"/>
  <c r="N15" i="87"/>
  <c r="AF15" i="87"/>
  <c r="AG15" i="87" s="1"/>
  <c r="AC15" i="87"/>
  <c r="AB15" i="87"/>
  <c r="W15" i="87"/>
  <c r="X15" i="87" s="1"/>
  <c r="U19" i="89" l="1"/>
  <c r="Z19" i="89"/>
  <c r="AE16" i="89"/>
  <c r="AE15" i="89"/>
  <c r="Z15" i="89"/>
  <c r="U191" i="89"/>
  <c r="U192" i="89"/>
  <c r="U193" i="89"/>
  <c r="U194" i="89"/>
  <c r="U195" i="89"/>
  <c r="U196" i="89"/>
  <c r="U197" i="89"/>
  <c r="U198" i="89"/>
  <c r="U199" i="89"/>
  <c r="U200" i="89"/>
  <c r="U201" i="89"/>
  <c r="U202" i="89"/>
  <c r="U203" i="89"/>
  <c r="U204" i="89"/>
  <c r="U205" i="89"/>
  <c r="U206" i="89"/>
  <c r="U190" i="89"/>
  <c r="U17" i="89"/>
  <c r="U18" i="89"/>
  <c r="U20" i="89"/>
  <c r="U21" i="89"/>
  <c r="U22" i="89"/>
  <c r="U23" i="89"/>
  <c r="U24" i="89"/>
  <c r="U25" i="89"/>
  <c r="U26" i="89"/>
  <c r="U27" i="89"/>
  <c r="U28" i="89"/>
  <c r="U29" i="89"/>
  <c r="U30" i="89"/>
  <c r="U31" i="89"/>
  <c r="U32" i="89"/>
  <c r="U33" i="89"/>
  <c r="U34" i="89"/>
  <c r="U35" i="89"/>
  <c r="U36" i="89"/>
  <c r="U37" i="89"/>
  <c r="U38" i="89"/>
  <c r="U39" i="89"/>
  <c r="U40" i="89"/>
  <c r="U41" i="89"/>
  <c r="U42" i="89"/>
  <c r="U43" i="89"/>
  <c r="U44" i="89"/>
  <c r="U45" i="89"/>
  <c r="U46" i="89"/>
  <c r="U47" i="89"/>
  <c r="U48" i="89"/>
  <c r="U49" i="89"/>
  <c r="U50" i="89"/>
  <c r="U51" i="89"/>
  <c r="U52" i="89"/>
  <c r="U53" i="89"/>
  <c r="U54" i="89"/>
  <c r="U55" i="89"/>
  <c r="U56" i="89"/>
  <c r="U57" i="89"/>
  <c r="U58" i="89"/>
  <c r="U59" i="89"/>
  <c r="U60" i="89"/>
  <c r="U61" i="89"/>
  <c r="U62" i="89"/>
  <c r="U63" i="89"/>
  <c r="U64" i="89"/>
  <c r="U65" i="89"/>
  <c r="U66" i="89"/>
  <c r="U67" i="89"/>
  <c r="U68" i="89"/>
  <c r="U69" i="89"/>
  <c r="U70" i="89"/>
  <c r="U71" i="89"/>
  <c r="U72" i="89"/>
  <c r="U73" i="89"/>
  <c r="U74" i="89"/>
  <c r="U75" i="89"/>
  <c r="U76" i="89"/>
  <c r="U77" i="89"/>
  <c r="U78" i="89"/>
  <c r="U79" i="89"/>
  <c r="U80" i="89"/>
  <c r="U81" i="89"/>
  <c r="U82" i="89"/>
  <c r="U83" i="89"/>
  <c r="U84" i="89"/>
  <c r="U85" i="89"/>
  <c r="U86" i="89"/>
  <c r="U87" i="89"/>
  <c r="U88" i="89"/>
  <c r="U89" i="89"/>
  <c r="U90" i="89"/>
  <c r="U91" i="89"/>
  <c r="U92" i="89"/>
  <c r="U93" i="89"/>
  <c r="U94" i="89"/>
  <c r="U95" i="89"/>
  <c r="U96" i="89"/>
  <c r="U97" i="89"/>
  <c r="U98" i="89"/>
  <c r="U99" i="89"/>
  <c r="U100" i="89"/>
  <c r="U101" i="89"/>
  <c r="U102" i="89"/>
  <c r="U103" i="89"/>
  <c r="U104" i="89"/>
  <c r="U105" i="89"/>
  <c r="U106" i="89"/>
  <c r="U107" i="89"/>
  <c r="U108" i="89"/>
  <c r="U109" i="89"/>
  <c r="U110" i="89"/>
  <c r="U111" i="89"/>
  <c r="U112" i="89"/>
  <c r="U113" i="89"/>
  <c r="U114" i="89"/>
  <c r="U115" i="89"/>
  <c r="U116" i="89"/>
  <c r="U117" i="89"/>
  <c r="U118" i="89"/>
  <c r="U119" i="89"/>
  <c r="U120" i="89"/>
  <c r="U121" i="89"/>
  <c r="U122" i="89"/>
  <c r="U123" i="89"/>
  <c r="U124" i="89"/>
  <c r="U125" i="89"/>
  <c r="U126" i="89"/>
  <c r="U127" i="89"/>
  <c r="U128" i="89"/>
  <c r="U129" i="89"/>
  <c r="U130" i="89"/>
  <c r="U131" i="89"/>
  <c r="U132" i="89"/>
  <c r="U133" i="89"/>
  <c r="U134" i="89"/>
  <c r="U135" i="89"/>
  <c r="U136" i="89"/>
  <c r="U137" i="89"/>
  <c r="U138" i="89"/>
  <c r="U139" i="89"/>
  <c r="U140" i="89"/>
  <c r="U141" i="89"/>
  <c r="U142" i="89"/>
  <c r="U143" i="89"/>
  <c r="U144" i="89"/>
  <c r="U145" i="89"/>
  <c r="U146" i="89"/>
  <c r="U147" i="89"/>
  <c r="U148" i="89"/>
  <c r="U149" i="89"/>
  <c r="U150" i="89"/>
  <c r="U151" i="89"/>
  <c r="U152" i="89"/>
  <c r="U153" i="89"/>
  <c r="U154" i="89"/>
  <c r="U155" i="89"/>
  <c r="U156" i="89"/>
  <c r="U157" i="89"/>
  <c r="U158" i="89"/>
  <c r="U159" i="89"/>
  <c r="U160" i="89"/>
  <c r="U161" i="89"/>
  <c r="U162" i="89"/>
  <c r="U163" i="89"/>
  <c r="U164" i="89"/>
  <c r="U165" i="89"/>
  <c r="U166" i="89"/>
  <c r="U167" i="89"/>
  <c r="U168" i="89"/>
  <c r="U169" i="89"/>
  <c r="U170" i="89"/>
  <c r="U171" i="89"/>
  <c r="U172" i="89"/>
  <c r="U173" i="89"/>
  <c r="U174" i="89"/>
  <c r="U175" i="89"/>
  <c r="U176" i="89"/>
  <c r="U177" i="89"/>
  <c r="U178" i="89"/>
  <c r="U179" i="89"/>
  <c r="U180" i="89"/>
  <c r="U181" i="89"/>
  <c r="U182" i="89"/>
  <c r="U183" i="89"/>
  <c r="U184" i="89"/>
  <c r="U185" i="89"/>
  <c r="U186" i="89"/>
  <c r="U187" i="89"/>
  <c r="U188" i="89"/>
  <c r="U16" i="89"/>
  <c r="U15" i="89"/>
  <c r="W16" i="89"/>
  <c r="X16" i="89"/>
  <c r="Z16" i="89"/>
  <c r="AB16" i="89"/>
  <c r="AC16" i="89" s="1"/>
  <c r="AF16" i="89"/>
  <c r="AG16" i="89"/>
  <c r="W17" i="89"/>
  <c r="X17" i="89"/>
  <c r="Z17" i="89"/>
  <c r="AB17" i="89"/>
  <c r="AC17" i="89" s="1"/>
  <c r="AE17" i="89"/>
  <c r="AF17" i="89" s="1"/>
  <c r="AG17" i="89"/>
  <c r="W18" i="89"/>
  <c r="X18" i="89"/>
  <c r="Z18" i="89"/>
  <c r="AB18" i="89"/>
  <c r="AC18" i="89" s="1"/>
  <c r="AE18" i="89"/>
  <c r="AF18" i="89" s="1"/>
  <c r="AG18" i="89"/>
  <c r="W19" i="89"/>
  <c r="X19" i="89"/>
  <c r="AB19" i="89"/>
  <c r="AC19" i="89" s="1"/>
  <c r="AE19" i="89"/>
  <c r="AF19" i="89" s="1"/>
  <c r="AG19" i="89"/>
  <c r="W20" i="89"/>
  <c r="X20" i="89"/>
  <c r="Z20" i="89"/>
  <c r="AB20" i="89"/>
  <c r="AC20" i="89" s="1"/>
  <c r="AE20" i="89"/>
  <c r="AF20" i="89" s="1"/>
  <c r="AG20" i="89"/>
  <c r="W21" i="89"/>
  <c r="X21" i="89"/>
  <c r="Z21" i="89"/>
  <c r="AB21" i="89"/>
  <c r="AC21" i="89" s="1"/>
  <c r="AE21" i="89"/>
  <c r="AF21" i="89" s="1"/>
  <c r="AG21" i="89"/>
  <c r="W22" i="89"/>
  <c r="X22" i="89"/>
  <c r="Z22" i="89"/>
  <c r="AB22" i="89"/>
  <c r="AC22" i="89" s="1"/>
  <c r="AE22" i="89"/>
  <c r="AF22" i="89" s="1"/>
  <c r="AG22" i="89"/>
  <c r="W23" i="89"/>
  <c r="X23" i="89"/>
  <c r="Z23" i="89"/>
  <c r="AB23" i="89"/>
  <c r="AC23" i="89" s="1"/>
  <c r="AE23" i="89"/>
  <c r="AF23" i="89" s="1"/>
  <c r="AG23" i="89"/>
  <c r="W24" i="89"/>
  <c r="X24" i="89"/>
  <c r="Z24" i="89"/>
  <c r="AB24" i="89"/>
  <c r="AC24" i="89" s="1"/>
  <c r="AE24" i="89"/>
  <c r="AF24" i="89" s="1"/>
  <c r="AG24" i="89"/>
  <c r="W25" i="89"/>
  <c r="X25" i="89"/>
  <c r="Z25" i="89"/>
  <c r="AB25" i="89"/>
  <c r="AC25" i="89" s="1"/>
  <c r="AE25" i="89"/>
  <c r="AF25" i="89" s="1"/>
  <c r="AG25" i="89"/>
  <c r="W26" i="89"/>
  <c r="X26" i="89"/>
  <c r="Z26" i="89"/>
  <c r="AB26" i="89"/>
  <c r="AC26" i="89" s="1"/>
  <c r="AE26" i="89"/>
  <c r="AF26" i="89" s="1"/>
  <c r="AG26" i="89"/>
  <c r="W27" i="89"/>
  <c r="X27" i="89"/>
  <c r="Z27" i="89"/>
  <c r="AB27" i="89"/>
  <c r="AC27" i="89" s="1"/>
  <c r="AE27" i="89"/>
  <c r="AF27" i="89" s="1"/>
  <c r="AG27" i="89"/>
  <c r="W28" i="89"/>
  <c r="X28" i="89"/>
  <c r="Z28" i="89"/>
  <c r="AB28" i="89"/>
  <c r="AC28" i="89" s="1"/>
  <c r="AE28" i="89"/>
  <c r="AF28" i="89" s="1"/>
  <c r="AG28" i="89"/>
  <c r="W29" i="89"/>
  <c r="X29" i="89"/>
  <c r="Z29" i="89"/>
  <c r="AB29" i="89"/>
  <c r="AC29" i="89" s="1"/>
  <c r="AE29" i="89"/>
  <c r="AF29" i="89" s="1"/>
  <c r="AG29" i="89"/>
  <c r="W30" i="89"/>
  <c r="X30" i="89"/>
  <c r="Z30" i="89"/>
  <c r="AB30" i="89"/>
  <c r="AC30" i="89" s="1"/>
  <c r="AE30" i="89"/>
  <c r="AF30" i="89" s="1"/>
  <c r="AG30" i="89"/>
  <c r="W31" i="89"/>
  <c r="X31" i="89"/>
  <c r="Z31" i="89"/>
  <c r="AB31" i="89"/>
  <c r="AC31" i="89" s="1"/>
  <c r="AE31" i="89"/>
  <c r="AF31" i="89" s="1"/>
  <c r="AG31" i="89"/>
  <c r="W32" i="89"/>
  <c r="X32" i="89"/>
  <c r="Z32" i="89"/>
  <c r="AB32" i="89"/>
  <c r="AC32" i="89" s="1"/>
  <c r="AE32" i="89"/>
  <c r="AF32" i="89" s="1"/>
  <c r="AG32" i="89"/>
  <c r="W33" i="89"/>
  <c r="X33" i="89"/>
  <c r="Z33" i="89"/>
  <c r="AB33" i="89"/>
  <c r="AC33" i="89" s="1"/>
  <c r="AE33" i="89"/>
  <c r="AF33" i="89" s="1"/>
  <c r="AG33" i="89"/>
  <c r="W34" i="89"/>
  <c r="X34" i="89"/>
  <c r="Z34" i="89"/>
  <c r="AB34" i="89"/>
  <c r="AC34" i="89" s="1"/>
  <c r="AE34" i="89"/>
  <c r="AF34" i="89" s="1"/>
  <c r="AG34" i="89"/>
  <c r="W35" i="89"/>
  <c r="X35" i="89"/>
  <c r="Z35" i="89"/>
  <c r="AB35" i="89"/>
  <c r="AC35" i="89" s="1"/>
  <c r="AE35" i="89"/>
  <c r="AF35" i="89" s="1"/>
  <c r="AG35" i="89"/>
  <c r="W36" i="89"/>
  <c r="X36" i="89"/>
  <c r="Z36" i="89"/>
  <c r="AB36" i="89"/>
  <c r="AC36" i="89" s="1"/>
  <c r="AE36" i="89"/>
  <c r="AF36" i="89" s="1"/>
  <c r="AG36" i="89"/>
  <c r="W37" i="89"/>
  <c r="X37" i="89"/>
  <c r="Z37" i="89"/>
  <c r="AB37" i="89"/>
  <c r="AC37" i="89" s="1"/>
  <c r="AE37" i="89"/>
  <c r="AF37" i="89" s="1"/>
  <c r="AG37" i="89"/>
  <c r="W38" i="89"/>
  <c r="X38" i="89"/>
  <c r="Z38" i="89"/>
  <c r="AB38" i="89"/>
  <c r="AC38" i="89" s="1"/>
  <c r="AE38" i="89"/>
  <c r="AF38" i="89" s="1"/>
  <c r="AG38" i="89"/>
  <c r="W39" i="89"/>
  <c r="X39" i="89"/>
  <c r="Z39" i="89"/>
  <c r="AB39" i="89"/>
  <c r="AC39" i="89" s="1"/>
  <c r="AE39" i="89"/>
  <c r="AF39" i="89" s="1"/>
  <c r="AG39" i="89"/>
  <c r="W40" i="89"/>
  <c r="X40" i="89"/>
  <c r="Z40" i="89"/>
  <c r="AB40" i="89"/>
  <c r="AC40" i="89" s="1"/>
  <c r="AE40" i="89"/>
  <c r="AF40" i="89" s="1"/>
  <c r="AG40" i="89"/>
  <c r="W41" i="89"/>
  <c r="X41" i="89"/>
  <c r="Z41" i="89"/>
  <c r="AB41" i="89"/>
  <c r="AC41" i="89" s="1"/>
  <c r="AE41" i="89"/>
  <c r="AF41" i="89" s="1"/>
  <c r="AG41" i="89"/>
  <c r="W42" i="89"/>
  <c r="X42" i="89"/>
  <c r="Z42" i="89"/>
  <c r="AB42" i="89"/>
  <c r="AC42" i="89" s="1"/>
  <c r="AE42" i="89"/>
  <c r="AF42" i="89" s="1"/>
  <c r="AG42" i="89"/>
  <c r="W43" i="89"/>
  <c r="X43" i="89"/>
  <c r="Z43" i="89"/>
  <c r="AB43" i="89"/>
  <c r="AC43" i="89" s="1"/>
  <c r="AE43" i="89"/>
  <c r="AF43" i="89" s="1"/>
  <c r="AG43" i="89"/>
  <c r="W44" i="89"/>
  <c r="X44" i="89"/>
  <c r="Z44" i="89"/>
  <c r="AB44" i="89"/>
  <c r="AC44" i="89" s="1"/>
  <c r="AE44" i="89"/>
  <c r="AF44" i="89" s="1"/>
  <c r="AG44" i="89"/>
  <c r="W45" i="89"/>
  <c r="X45" i="89"/>
  <c r="Z45" i="89"/>
  <c r="AB45" i="89"/>
  <c r="AC45" i="89" s="1"/>
  <c r="AE45" i="89"/>
  <c r="AF45" i="89" s="1"/>
  <c r="AG45" i="89"/>
  <c r="W46" i="89"/>
  <c r="X46" i="89"/>
  <c r="Z46" i="89"/>
  <c r="AB46" i="89"/>
  <c r="AC46" i="89" s="1"/>
  <c r="AE46" i="89"/>
  <c r="AF46" i="89" s="1"/>
  <c r="AG46" i="89"/>
  <c r="W47" i="89"/>
  <c r="X47" i="89"/>
  <c r="Z47" i="89"/>
  <c r="AB47" i="89"/>
  <c r="AC47" i="89" s="1"/>
  <c r="AE47" i="89"/>
  <c r="AF47" i="89" s="1"/>
  <c r="AG47" i="89"/>
  <c r="W48" i="89"/>
  <c r="X48" i="89"/>
  <c r="Z48" i="89"/>
  <c r="AB48" i="89"/>
  <c r="AC48" i="89" s="1"/>
  <c r="AE48" i="89"/>
  <c r="AF48" i="89" s="1"/>
  <c r="AG48" i="89"/>
  <c r="W49" i="89"/>
  <c r="X49" i="89"/>
  <c r="Z49" i="89"/>
  <c r="AB49" i="89"/>
  <c r="AC49" i="89" s="1"/>
  <c r="AE49" i="89"/>
  <c r="AF49" i="89" s="1"/>
  <c r="AG49" i="89"/>
  <c r="W50" i="89"/>
  <c r="X50" i="89"/>
  <c r="Z50" i="89"/>
  <c r="AB50" i="89"/>
  <c r="AC50" i="89" s="1"/>
  <c r="AE50" i="89"/>
  <c r="AF50" i="89" s="1"/>
  <c r="AG50" i="89"/>
  <c r="W51" i="89"/>
  <c r="X51" i="89"/>
  <c r="Z51" i="89"/>
  <c r="AB51" i="89"/>
  <c r="AC51" i="89" s="1"/>
  <c r="AE51" i="89"/>
  <c r="AF51" i="89" s="1"/>
  <c r="AG51" i="89"/>
  <c r="W52" i="89"/>
  <c r="X52" i="89"/>
  <c r="Z52" i="89"/>
  <c r="AB52" i="89"/>
  <c r="AC52" i="89" s="1"/>
  <c r="AE52" i="89"/>
  <c r="AF52" i="89" s="1"/>
  <c r="AG52" i="89"/>
  <c r="W53" i="89"/>
  <c r="X53" i="89"/>
  <c r="Z53" i="89"/>
  <c r="AB53" i="89"/>
  <c r="AC53" i="89" s="1"/>
  <c r="AE53" i="89"/>
  <c r="AF53" i="89" s="1"/>
  <c r="AG53" i="89"/>
  <c r="W54" i="89"/>
  <c r="X54" i="89"/>
  <c r="Z54" i="89"/>
  <c r="AB54" i="89"/>
  <c r="AC54" i="89" s="1"/>
  <c r="AE54" i="89"/>
  <c r="AF54" i="89" s="1"/>
  <c r="AG54" i="89"/>
  <c r="W55" i="89"/>
  <c r="X55" i="89"/>
  <c r="Z55" i="89"/>
  <c r="AB55" i="89"/>
  <c r="AC55" i="89" s="1"/>
  <c r="AE55" i="89"/>
  <c r="AF55" i="89" s="1"/>
  <c r="AG55" i="89"/>
  <c r="W56" i="89"/>
  <c r="X56" i="89"/>
  <c r="Z56" i="89"/>
  <c r="AB56" i="89"/>
  <c r="AC56" i="89" s="1"/>
  <c r="AE56" i="89"/>
  <c r="AF56" i="89" s="1"/>
  <c r="AG56" i="89"/>
  <c r="W57" i="89"/>
  <c r="X57" i="89"/>
  <c r="Z57" i="89"/>
  <c r="AB57" i="89"/>
  <c r="AC57" i="89" s="1"/>
  <c r="AE57" i="89"/>
  <c r="AF57" i="89" s="1"/>
  <c r="AG57" i="89"/>
  <c r="W58" i="89"/>
  <c r="X58" i="89"/>
  <c r="Z58" i="89"/>
  <c r="AB58" i="89"/>
  <c r="AC58" i="89" s="1"/>
  <c r="AE58" i="89"/>
  <c r="AF58" i="89" s="1"/>
  <c r="AG58" i="89"/>
  <c r="W59" i="89"/>
  <c r="X59" i="89"/>
  <c r="Z59" i="89"/>
  <c r="AB59" i="89"/>
  <c r="AC59" i="89" s="1"/>
  <c r="AE59" i="89"/>
  <c r="AF59" i="89" s="1"/>
  <c r="AG59" i="89"/>
  <c r="W60" i="89"/>
  <c r="X60" i="89"/>
  <c r="Z60" i="89"/>
  <c r="AB60" i="89"/>
  <c r="AC60" i="89" s="1"/>
  <c r="AE60" i="89"/>
  <c r="AF60" i="89" s="1"/>
  <c r="AG60" i="89"/>
  <c r="W61" i="89"/>
  <c r="X61" i="89"/>
  <c r="Z61" i="89"/>
  <c r="AB61" i="89"/>
  <c r="AC61" i="89" s="1"/>
  <c r="AE61" i="89"/>
  <c r="AF61" i="89" s="1"/>
  <c r="AG61" i="89"/>
  <c r="W62" i="89"/>
  <c r="X62" i="89"/>
  <c r="Z62" i="89"/>
  <c r="AB62" i="89"/>
  <c r="AC62" i="89" s="1"/>
  <c r="AE62" i="89"/>
  <c r="AF62" i="89" s="1"/>
  <c r="AG62" i="89"/>
  <c r="W63" i="89"/>
  <c r="X63" i="89"/>
  <c r="Z63" i="89"/>
  <c r="AB63" i="89"/>
  <c r="AC63" i="89" s="1"/>
  <c r="AE63" i="89"/>
  <c r="AF63" i="89" s="1"/>
  <c r="AG63" i="89"/>
  <c r="W64" i="89"/>
  <c r="X64" i="89"/>
  <c r="Z64" i="89"/>
  <c r="AB64" i="89"/>
  <c r="AC64" i="89" s="1"/>
  <c r="AE64" i="89"/>
  <c r="AF64" i="89" s="1"/>
  <c r="AG64" i="89"/>
  <c r="W65" i="89"/>
  <c r="X65" i="89"/>
  <c r="Z65" i="89"/>
  <c r="AB65" i="89"/>
  <c r="AC65" i="89" s="1"/>
  <c r="AE65" i="89"/>
  <c r="AF65" i="89" s="1"/>
  <c r="AG65" i="89"/>
  <c r="W66" i="89"/>
  <c r="X66" i="89"/>
  <c r="Z66" i="89"/>
  <c r="AB66" i="89"/>
  <c r="AC66" i="89" s="1"/>
  <c r="AE66" i="89"/>
  <c r="AF66" i="89" s="1"/>
  <c r="AG66" i="89"/>
  <c r="W67" i="89"/>
  <c r="X67" i="89"/>
  <c r="Z67" i="89"/>
  <c r="AB67" i="89"/>
  <c r="AC67" i="89" s="1"/>
  <c r="AE67" i="89"/>
  <c r="AF67" i="89" s="1"/>
  <c r="AG67" i="89"/>
  <c r="W68" i="89"/>
  <c r="X68" i="89"/>
  <c r="Z68" i="89"/>
  <c r="AB68" i="89"/>
  <c r="AC68" i="89" s="1"/>
  <c r="AE68" i="89"/>
  <c r="AF68" i="89" s="1"/>
  <c r="AG68" i="89"/>
  <c r="W69" i="89"/>
  <c r="X69" i="89"/>
  <c r="Z69" i="89"/>
  <c r="AB69" i="89"/>
  <c r="AC69" i="89" s="1"/>
  <c r="AE69" i="89"/>
  <c r="AF69" i="89" s="1"/>
  <c r="AG69" i="89"/>
  <c r="W70" i="89"/>
  <c r="X70" i="89"/>
  <c r="Z70" i="89"/>
  <c r="AB70" i="89"/>
  <c r="AC70" i="89" s="1"/>
  <c r="AE70" i="89"/>
  <c r="AF70" i="89" s="1"/>
  <c r="AG70" i="89"/>
  <c r="W71" i="89"/>
  <c r="X71" i="89"/>
  <c r="Z71" i="89"/>
  <c r="AB71" i="89"/>
  <c r="AC71" i="89" s="1"/>
  <c r="AE71" i="89"/>
  <c r="AF71" i="89" s="1"/>
  <c r="AG71" i="89"/>
  <c r="W72" i="89"/>
  <c r="X72" i="89"/>
  <c r="Z72" i="89"/>
  <c r="AB72" i="89"/>
  <c r="AC72" i="89" s="1"/>
  <c r="AE72" i="89"/>
  <c r="AF72" i="89" s="1"/>
  <c r="AG72" i="89"/>
  <c r="W73" i="89"/>
  <c r="X73" i="89"/>
  <c r="Z73" i="89"/>
  <c r="AB73" i="89"/>
  <c r="AC73" i="89" s="1"/>
  <c r="AE73" i="89"/>
  <c r="AF73" i="89" s="1"/>
  <c r="AG73" i="89"/>
  <c r="W74" i="89"/>
  <c r="X74" i="89"/>
  <c r="Z74" i="89"/>
  <c r="AB74" i="89"/>
  <c r="AC74" i="89" s="1"/>
  <c r="AE74" i="89"/>
  <c r="AF74" i="89" s="1"/>
  <c r="AG74" i="89"/>
  <c r="W75" i="89"/>
  <c r="X75" i="89"/>
  <c r="Z75" i="89"/>
  <c r="AB75" i="89"/>
  <c r="AC75" i="89" s="1"/>
  <c r="AE75" i="89"/>
  <c r="AF75" i="89" s="1"/>
  <c r="AG75" i="89"/>
  <c r="W76" i="89"/>
  <c r="X76" i="89"/>
  <c r="Z76" i="89"/>
  <c r="AB76" i="89"/>
  <c r="AC76" i="89" s="1"/>
  <c r="AE76" i="89"/>
  <c r="AF76" i="89" s="1"/>
  <c r="AG76" i="89"/>
  <c r="W77" i="89"/>
  <c r="X77" i="89"/>
  <c r="Z77" i="89"/>
  <c r="AB77" i="89"/>
  <c r="AC77" i="89" s="1"/>
  <c r="AE77" i="89"/>
  <c r="AF77" i="89" s="1"/>
  <c r="AG77" i="89"/>
  <c r="W78" i="89"/>
  <c r="X78" i="89"/>
  <c r="Z78" i="89"/>
  <c r="AB78" i="89"/>
  <c r="AC78" i="89" s="1"/>
  <c r="AE78" i="89"/>
  <c r="AF78" i="89" s="1"/>
  <c r="AG78" i="89"/>
  <c r="W79" i="89"/>
  <c r="X79" i="89"/>
  <c r="Z79" i="89"/>
  <c r="AB79" i="89"/>
  <c r="AC79" i="89" s="1"/>
  <c r="AE79" i="89"/>
  <c r="AF79" i="89" s="1"/>
  <c r="AG79" i="89"/>
  <c r="W80" i="89"/>
  <c r="X80" i="89"/>
  <c r="Z80" i="89"/>
  <c r="AB80" i="89"/>
  <c r="AC80" i="89" s="1"/>
  <c r="AE80" i="89"/>
  <c r="AF80" i="89" s="1"/>
  <c r="AG80" i="89"/>
  <c r="W81" i="89"/>
  <c r="X81" i="89"/>
  <c r="Z81" i="89"/>
  <c r="AB81" i="89"/>
  <c r="AC81" i="89" s="1"/>
  <c r="AE81" i="89"/>
  <c r="AF81" i="89" s="1"/>
  <c r="AG81" i="89"/>
  <c r="W82" i="89"/>
  <c r="X82" i="89"/>
  <c r="Z82" i="89"/>
  <c r="AB82" i="89"/>
  <c r="AC82" i="89" s="1"/>
  <c r="AE82" i="89"/>
  <c r="AF82" i="89" s="1"/>
  <c r="AG82" i="89"/>
  <c r="W83" i="89"/>
  <c r="X83" i="89"/>
  <c r="Z83" i="89"/>
  <c r="AB83" i="89"/>
  <c r="AC83" i="89" s="1"/>
  <c r="AE83" i="89"/>
  <c r="AF83" i="89" s="1"/>
  <c r="AG83" i="89"/>
  <c r="W84" i="89"/>
  <c r="X84" i="89"/>
  <c r="Z84" i="89"/>
  <c r="AB84" i="89"/>
  <c r="AC84" i="89" s="1"/>
  <c r="AE84" i="89"/>
  <c r="AF84" i="89" s="1"/>
  <c r="AG84" i="89"/>
  <c r="W85" i="89"/>
  <c r="X85" i="89"/>
  <c r="Z85" i="89"/>
  <c r="AB85" i="89"/>
  <c r="AC85" i="89" s="1"/>
  <c r="AE85" i="89"/>
  <c r="AF85" i="89" s="1"/>
  <c r="AG85" i="89"/>
  <c r="W86" i="89"/>
  <c r="X86" i="89"/>
  <c r="Z86" i="89"/>
  <c r="AB86" i="89"/>
  <c r="AC86" i="89" s="1"/>
  <c r="AE86" i="89"/>
  <c r="AF86" i="89" s="1"/>
  <c r="AG86" i="89"/>
  <c r="W87" i="89"/>
  <c r="X87" i="89"/>
  <c r="Z87" i="89"/>
  <c r="AB87" i="89"/>
  <c r="AC87" i="89" s="1"/>
  <c r="AE87" i="89"/>
  <c r="AF87" i="89" s="1"/>
  <c r="AG87" i="89"/>
  <c r="W88" i="89"/>
  <c r="X88" i="89"/>
  <c r="Z88" i="89"/>
  <c r="AB88" i="89"/>
  <c r="AC88" i="89" s="1"/>
  <c r="AE88" i="89"/>
  <c r="AF88" i="89" s="1"/>
  <c r="AG88" i="89"/>
  <c r="W89" i="89"/>
  <c r="X89" i="89"/>
  <c r="Z89" i="89"/>
  <c r="AB89" i="89"/>
  <c r="AC89" i="89" s="1"/>
  <c r="AE89" i="89"/>
  <c r="AF89" i="89" s="1"/>
  <c r="AG89" i="89"/>
  <c r="W90" i="89"/>
  <c r="X90" i="89"/>
  <c r="Z90" i="89"/>
  <c r="AB90" i="89"/>
  <c r="AC90" i="89" s="1"/>
  <c r="AE90" i="89"/>
  <c r="AF90" i="89" s="1"/>
  <c r="AG90" i="89"/>
  <c r="W91" i="89"/>
  <c r="X91" i="89"/>
  <c r="Z91" i="89"/>
  <c r="AB91" i="89"/>
  <c r="AC91" i="89" s="1"/>
  <c r="AE91" i="89"/>
  <c r="AF91" i="89" s="1"/>
  <c r="AG91" i="89"/>
  <c r="W92" i="89"/>
  <c r="X92" i="89"/>
  <c r="Z92" i="89"/>
  <c r="AB92" i="89"/>
  <c r="AC92" i="89" s="1"/>
  <c r="AE92" i="89"/>
  <c r="AF92" i="89" s="1"/>
  <c r="AG92" i="89"/>
  <c r="W93" i="89"/>
  <c r="X93" i="89"/>
  <c r="Z93" i="89"/>
  <c r="AB93" i="89"/>
  <c r="AC93" i="89" s="1"/>
  <c r="AE93" i="89"/>
  <c r="AF93" i="89" s="1"/>
  <c r="AG93" i="89"/>
  <c r="W94" i="89"/>
  <c r="X94" i="89"/>
  <c r="Z94" i="89"/>
  <c r="AB94" i="89"/>
  <c r="AC94" i="89" s="1"/>
  <c r="AE94" i="89"/>
  <c r="AF94" i="89" s="1"/>
  <c r="AG94" i="89"/>
  <c r="W95" i="89"/>
  <c r="X95" i="89"/>
  <c r="Z95" i="89"/>
  <c r="AB95" i="89"/>
  <c r="AC95" i="89" s="1"/>
  <c r="AE95" i="89"/>
  <c r="AF95" i="89" s="1"/>
  <c r="AG95" i="89"/>
  <c r="W96" i="89"/>
  <c r="X96" i="89"/>
  <c r="Z96" i="89"/>
  <c r="AB96" i="89"/>
  <c r="AC96" i="89" s="1"/>
  <c r="AE96" i="89"/>
  <c r="AF96" i="89" s="1"/>
  <c r="AG96" i="89"/>
  <c r="W97" i="89"/>
  <c r="X97" i="89"/>
  <c r="Z97" i="89"/>
  <c r="AB97" i="89"/>
  <c r="AC97" i="89" s="1"/>
  <c r="AE97" i="89"/>
  <c r="AF97" i="89" s="1"/>
  <c r="AG97" i="89"/>
  <c r="W98" i="89"/>
  <c r="X98" i="89"/>
  <c r="Z98" i="89"/>
  <c r="AB98" i="89"/>
  <c r="AC98" i="89" s="1"/>
  <c r="AE98" i="89"/>
  <c r="AF98" i="89" s="1"/>
  <c r="AG98" i="89"/>
  <c r="W99" i="89"/>
  <c r="X99" i="89"/>
  <c r="Z99" i="89"/>
  <c r="AB99" i="89"/>
  <c r="AC99" i="89" s="1"/>
  <c r="AE99" i="89"/>
  <c r="AF99" i="89" s="1"/>
  <c r="AG99" i="89"/>
  <c r="W100" i="89"/>
  <c r="X100" i="89"/>
  <c r="Z100" i="89"/>
  <c r="AB100" i="89"/>
  <c r="AC100" i="89" s="1"/>
  <c r="AE100" i="89"/>
  <c r="AF100" i="89" s="1"/>
  <c r="AG100" i="89"/>
  <c r="W101" i="89"/>
  <c r="X101" i="89"/>
  <c r="Z101" i="89"/>
  <c r="AB101" i="89"/>
  <c r="AC101" i="89" s="1"/>
  <c r="AE101" i="89"/>
  <c r="AF101" i="89" s="1"/>
  <c r="AG101" i="89" s="1"/>
  <c r="W102" i="89"/>
  <c r="X102" i="89" s="1"/>
  <c r="Z102" i="89"/>
  <c r="AB102" i="89"/>
  <c r="AC102" i="89" s="1"/>
  <c r="AE102" i="89"/>
  <c r="AF102" i="89" s="1"/>
  <c r="AG102" i="89" s="1"/>
  <c r="W103" i="89"/>
  <c r="X103" i="89"/>
  <c r="Z103" i="89"/>
  <c r="AB103" i="89"/>
  <c r="AC103" i="89" s="1"/>
  <c r="AE103" i="89"/>
  <c r="AF103" i="89" s="1"/>
  <c r="AG103" i="89" s="1"/>
  <c r="W104" i="89"/>
  <c r="X104" i="89" s="1"/>
  <c r="Z104" i="89"/>
  <c r="AB104" i="89"/>
  <c r="AC104" i="89" s="1"/>
  <c r="AE104" i="89"/>
  <c r="AF104" i="89" s="1"/>
  <c r="AG104" i="89" s="1"/>
  <c r="W105" i="89"/>
  <c r="X105" i="89"/>
  <c r="Z105" i="89"/>
  <c r="AB105" i="89"/>
  <c r="AC105" i="89" s="1"/>
  <c r="AE105" i="89"/>
  <c r="AF105" i="89" s="1"/>
  <c r="AG105" i="89" s="1"/>
  <c r="W106" i="89"/>
  <c r="X106" i="89" s="1"/>
  <c r="Z106" i="89"/>
  <c r="AB106" i="89"/>
  <c r="AC106" i="89" s="1"/>
  <c r="AE106" i="89"/>
  <c r="AF106" i="89" s="1"/>
  <c r="AG106" i="89" s="1"/>
  <c r="W107" i="89"/>
  <c r="X107" i="89"/>
  <c r="Z107" i="89"/>
  <c r="AB107" i="89"/>
  <c r="AC107" i="89" s="1"/>
  <c r="AE107" i="89"/>
  <c r="AF107" i="89" s="1"/>
  <c r="AG107" i="89" s="1"/>
  <c r="W108" i="89"/>
  <c r="X108" i="89" s="1"/>
  <c r="Z108" i="89"/>
  <c r="AB108" i="89"/>
  <c r="AC108" i="89" s="1"/>
  <c r="AE108" i="89"/>
  <c r="AF108" i="89" s="1"/>
  <c r="AG108" i="89" s="1"/>
  <c r="W109" i="89"/>
  <c r="X109" i="89"/>
  <c r="Z109" i="89"/>
  <c r="AB109" i="89"/>
  <c r="AC109" i="89" s="1"/>
  <c r="AE109" i="89"/>
  <c r="AF109" i="89" s="1"/>
  <c r="AG109" i="89" s="1"/>
  <c r="W110" i="89"/>
  <c r="X110" i="89" s="1"/>
  <c r="Z110" i="89"/>
  <c r="AB110" i="89"/>
  <c r="AC110" i="89" s="1"/>
  <c r="AE110" i="89"/>
  <c r="AF110" i="89" s="1"/>
  <c r="AG110" i="89" s="1"/>
  <c r="W111" i="89"/>
  <c r="X111" i="89"/>
  <c r="Z111" i="89"/>
  <c r="AB111" i="89"/>
  <c r="AC111" i="89" s="1"/>
  <c r="AE111" i="89"/>
  <c r="AF111" i="89" s="1"/>
  <c r="AG111" i="89" s="1"/>
  <c r="W112" i="89"/>
  <c r="X112" i="89" s="1"/>
  <c r="Z112" i="89"/>
  <c r="AB112" i="89"/>
  <c r="AC112" i="89" s="1"/>
  <c r="AE112" i="89"/>
  <c r="AF112" i="89" s="1"/>
  <c r="AG112" i="89" s="1"/>
  <c r="W113" i="89"/>
  <c r="X113" i="89"/>
  <c r="Z113" i="89"/>
  <c r="AB113" i="89"/>
  <c r="AC113" i="89" s="1"/>
  <c r="AE113" i="89"/>
  <c r="AF113" i="89" s="1"/>
  <c r="AG113" i="89" s="1"/>
  <c r="W114" i="89"/>
  <c r="X114" i="89" s="1"/>
  <c r="Z114" i="89"/>
  <c r="AB114" i="89"/>
  <c r="AC114" i="89" s="1"/>
  <c r="AE114" i="89"/>
  <c r="AF114" i="89" s="1"/>
  <c r="AG114" i="89" s="1"/>
  <c r="W115" i="89"/>
  <c r="X115" i="89"/>
  <c r="Z115" i="89"/>
  <c r="AB115" i="89"/>
  <c r="AC115" i="89" s="1"/>
  <c r="AE115" i="89"/>
  <c r="AF115" i="89" s="1"/>
  <c r="AG115" i="89" s="1"/>
  <c r="W116" i="89"/>
  <c r="X116" i="89" s="1"/>
  <c r="Z116" i="89"/>
  <c r="AB116" i="89"/>
  <c r="AC116" i="89" s="1"/>
  <c r="AE116" i="89"/>
  <c r="AF116" i="89" s="1"/>
  <c r="AG116" i="89" s="1"/>
  <c r="W117" i="89"/>
  <c r="X117" i="89"/>
  <c r="Z117" i="89"/>
  <c r="AB117" i="89"/>
  <c r="AC117" i="89" s="1"/>
  <c r="AE117" i="89"/>
  <c r="AF117" i="89" s="1"/>
  <c r="AG117" i="89" s="1"/>
  <c r="W118" i="89"/>
  <c r="X118" i="89" s="1"/>
  <c r="Z118" i="89"/>
  <c r="AB118" i="89"/>
  <c r="AC118" i="89" s="1"/>
  <c r="AE118" i="89"/>
  <c r="AF118" i="89" s="1"/>
  <c r="AG118" i="89" s="1"/>
  <c r="W119" i="89"/>
  <c r="X119" i="89"/>
  <c r="Z119" i="89"/>
  <c r="AB119" i="89"/>
  <c r="AC119" i="89" s="1"/>
  <c r="AE119" i="89"/>
  <c r="AF119" i="89" s="1"/>
  <c r="AG119" i="89" s="1"/>
  <c r="W120" i="89"/>
  <c r="X120" i="89" s="1"/>
  <c r="Z120" i="89"/>
  <c r="AB120" i="89"/>
  <c r="AC120" i="89" s="1"/>
  <c r="AE120" i="89"/>
  <c r="AF120" i="89" s="1"/>
  <c r="AG120" i="89" s="1"/>
  <c r="W121" i="89"/>
  <c r="X121" i="89"/>
  <c r="Z121" i="89"/>
  <c r="AB121" i="89"/>
  <c r="AC121" i="89" s="1"/>
  <c r="AE121" i="89"/>
  <c r="AF121" i="89" s="1"/>
  <c r="AG121" i="89" s="1"/>
  <c r="W122" i="89"/>
  <c r="X122" i="89" s="1"/>
  <c r="Z122" i="89"/>
  <c r="AB122" i="89"/>
  <c r="AC122" i="89" s="1"/>
  <c r="AE122" i="89"/>
  <c r="AF122" i="89" s="1"/>
  <c r="AG122" i="89" s="1"/>
  <c r="W123" i="89"/>
  <c r="X123" i="89"/>
  <c r="Z123" i="89"/>
  <c r="AB123" i="89"/>
  <c r="AC123" i="89" s="1"/>
  <c r="AE123" i="89"/>
  <c r="AF123" i="89" s="1"/>
  <c r="AG123" i="89" s="1"/>
  <c r="W124" i="89"/>
  <c r="X124" i="89" s="1"/>
  <c r="Z124" i="89"/>
  <c r="AB124" i="89"/>
  <c r="AC124" i="89" s="1"/>
  <c r="AE124" i="89"/>
  <c r="AF124" i="89" s="1"/>
  <c r="AG124" i="89" s="1"/>
  <c r="W125" i="89"/>
  <c r="X125" i="89"/>
  <c r="Z125" i="89"/>
  <c r="AB125" i="89"/>
  <c r="AC125" i="89" s="1"/>
  <c r="AE125" i="89"/>
  <c r="AF125" i="89" s="1"/>
  <c r="AG125" i="89" s="1"/>
  <c r="W126" i="89"/>
  <c r="X126" i="89" s="1"/>
  <c r="Z126" i="89"/>
  <c r="AB126" i="89"/>
  <c r="AC126" i="89" s="1"/>
  <c r="AE126" i="89"/>
  <c r="AF126" i="89" s="1"/>
  <c r="AG126" i="89" s="1"/>
  <c r="W127" i="89"/>
  <c r="X127" i="89"/>
  <c r="Z127" i="89"/>
  <c r="AB127" i="89"/>
  <c r="AC127" i="89" s="1"/>
  <c r="AE127" i="89"/>
  <c r="AF127" i="89" s="1"/>
  <c r="AG127" i="89" s="1"/>
  <c r="W128" i="89"/>
  <c r="X128" i="89" s="1"/>
  <c r="Z128" i="89"/>
  <c r="AB128" i="89"/>
  <c r="AC128" i="89" s="1"/>
  <c r="AE128" i="89"/>
  <c r="AF128" i="89" s="1"/>
  <c r="AG128" i="89" s="1"/>
  <c r="W129" i="89"/>
  <c r="X129" i="89"/>
  <c r="Z129" i="89"/>
  <c r="AB129" i="89"/>
  <c r="AC129" i="89" s="1"/>
  <c r="AE129" i="89"/>
  <c r="AF129" i="89" s="1"/>
  <c r="AG129" i="89" s="1"/>
  <c r="W130" i="89"/>
  <c r="X130" i="89" s="1"/>
  <c r="Z130" i="89"/>
  <c r="AB130" i="89"/>
  <c r="AC130" i="89" s="1"/>
  <c r="AE130" i="89"/>
  <c r="AF130" i="89" s="1"/>
  <c r="AG130" i="89" s="1"/>
  <c r="W131" i="89"/>
  <c r="X131" i="89"/>
  <c r="Z131" i="89"/>
  <c r="AB131" i="89"/>
  <c r="AC131" i="89" s="1"/>
  <c r="AE131" i="89"/>
  <c r="AF131" i="89" s="1"/>
  <c r="AG131" i="89" s="1"/>
  <c r="W132" i="89"/>
  <c r="X132" i="89" s="1"/>
  <c r="Z132" i="89"/>
  <c r="AB132" i="89"/>
  <c r="AC132" i="89" s="1"/>
  <c r="AE132" i="89"/>
  <c r="AF132" i="89" s="1"/>
  <c r="AG132" i="89" s="1"/>
  <c r="W133" i="89"/>
  <c r="X133" i="89"/>
  <c r="Z133" i="89"/>
  <c r="AB133" i="89"/>
  <c r="AC133" i="89" s="1"/>
  <c r="AE133" i="89"/>
  <c r="AF133" i="89" s="1"/>
  <c r="AG133" i="89" s="1"/>
  <c r="W134" i="89"/>
  <c r="X134" i="89" s="1"/>
  <c r="Z134" i="89"/>
  <c r="AB134" i="89"/>
  <c r="AC134" i="89" s="1"/>
  <c r="AE134" i="89"/>
  <c r="AF134" i="89" s="1"/>
  <c r="AG134" i="89" s="1"/>
  <c r="W135" i="89"/>
  <c r="X135" i="89"/>
  <c r="Z135" i="89"/>
  <c r="AB135" i="89"/>
  <c r="AC135" i="89" s="1"/>
  <c r="AE135" i="89"/>
  <c r="AF135" i="89" s="1"/>
  <c r="AG135" i="89" s="1"/>
  <c r="W136" i="89"/>
  <c r="X136" i="89" s="1"/>
  <c r="Z136" i="89"/>
  <c r="AB136" i="89"/>
  <c r="AC136" i="89" s="1"/>
  <c r="AE136" i="89"/>
  <c r="AF136" i="89" s="1"/>
  <c r="AG136" i="89" s="1"/>
  <c r="W137" i="89"/>
  <c r="X137" i="89"/>
  <c r="Z137" i="89"/>
  <c r="AB137" i="89"/>
  <c r="AC137" i="89" s="1"/>
  <c r="AE137" i="89"/>
  <c r="AF137" i="89" s="1"/>
  <c r="AG137" i="89" s="1"/>
  <c r="W138" i="89"/>
  <c r="X138" i="89" s="1"/>
  <c r="Z138" i="89"/>
  <c r="AB138" i="89"/>
  <c r="AC138" i="89" s="1"/>
  <c r="AE138" i="89"/>
  <c r="AF138" i="89" s="1"/>
  <c r="AG138" i="89" s="1"/>
  <c r="W139" i="89"/>
  <c r="X139" i="89"/>
  <c r="Z139" i="89"/>
  <c r="AB139" i="89"/>
  <c r="AC139" i="89" s="1"/>
  <c r="AE139" i="89"/>
  <c r="AF139" i="89" s="1"/>
  <c r="AG139" i="89" s="1"/>
  <c r="W140" i="89"/>
  <c r="X140" i="89" s="1"/>
  <c r="Z140" i="89"/>
  <c r="AB140" i="89"/>
  <c r="AC140" i="89" s="1"/>
  <c r="AE140" i="89"/>
  <c r="AF140" i="89" s="1"/>
  <c r="AG140" i="89" s="1"/>
  <c r="W141" i="89"/>
  <c r="X141" i="89"/>
  <c r="Z141" i="89"/>
  <c r="AB141" i="89"/>
  <c r="AC141" i="89" s="1"/>
  <c r="AE141" i="89"/>
  <c r="AF141" i="89" s="1"/>
  <c r="AG141" i="89" s="1"/>
  <c r="W142" i="89"/>
  <c r="X142" i="89" s="1"/>
  <c r="Z142" i="89"/>
  <c r="AB142" i="89"/>
  <c r="AC142" i="89" s="1"/>
  <c r="AE142" i="89"/>
  <c r="AF142" i="89" s="1"/>
  <c r="AG142" i="89" s="1"/>
  <c r="W143" i="89"/>
  <c r="X143" i="89"/>
  <c r="Z143" i="89"/>
  <c r="AB143" i="89"/>
  <c r="AC143" i="89"/>
  <c r="AE143" i="89"/>
  <c r="AF143" i="89" s="1"/>
  <c r="AG143" i="89" s="1"/>
  <c r="W144" i="89"/>
  <c r="X144" i="89"/>
  <c r="Z144" i="89"/>
  <c r="AB144" i="89"/>
  <c r="AC144" i="89"/>
  <c r="AE144" i="89"/>
  <c r="AF144" i="89" s="1"/>
  <c r="AG144" i="89" s="1"/>
  <c r="W145" i="89"/>
  <c r="X145" i="89"/>
  <c r="Z145" i="89"/>
  <c r="AB145" i="89"/>
  <c r="AC145" i="89"/>
  <c r="AE145" i="89"/>
  <c r="AF145" i="89" s="1"/>
  <c r="AG145" i="89" s="1"/>
  <c r="W146" i="89"/>
  <c r="X146" i="89"/>
  <c r="Z146" i="89"/>
  <c r="AB146" i="89"/>
  <c r="AC146" i="89"/>
  <c r="AE146" i="89"/>
  <c r="AF146" i="89" s="1"/>
  <c r="AG146" i="89" s="1"/>
  <c r="W147" i="89"/>
  <c r="X147" i="89"/>
  <c r="Z147" i="89"/>
  <c r="AB147" i="89"/>
  <c r="AC147" i="89"/>
  <c r="AE147" i="89"/>
  <c r="AF147" i="89" s="1"/>
  <c r="AG147" i="89" s="1"/>
  <c r="W148" i="89"/>
  <c r="X148" i="89"/>
  <c r="Z148" i="89"/>
  <c r="AB148" i="89"/>
  <c r="AC148" i="89"/>
  <c r="AE148" i="89"/>
  <c r="AF148" i="89" s="1"/>
  <c r="AG148" i="89" s="1"/>
  <c r="W149" i="89"/>
  <c r="X149" i="89"/>
  <c r="Z149" i="89"/>
  <c r="AB149" i="89"/>
  <c r="AC149" i="89"/>
  <c r="AE149" i="89"/>
  <c r="AF149" i="89" s="1"/>
  <c r="AG149" i="89" s="1"/>
  <c r="W150" i="89"/>
  <c r="X150" i="89"/>
  <c r="Z150" i="89"/>
  <c r="AB150" i="89"/>
  <c r="AC150" i="89"/>
  <c r="AE150" i="89"/>
  <c r="AF150" i="89" s="1"/>
  <c r="AG150" i="89" s="1"/>
  <c r="W151" i="89"/>
  <c r="X151" i="89"/>
  <c r="Z151" i="89"/>
  <c r="AB151" i="89"/>
  <c r="AC151" i="89"/>
  <c r="AE151" i="89"/>
  <c r="AF151" i="89" s="1"/>
  <c r="AG151" i="89" s="1"/>
  <c r="W152" i="89"/>
  <c r="X152" i="89"/>
  <c r="Z152" i="89"/>
  <c r="AB152" i="89"/>
  <c r="AC152" i="89"/>
  <c r="AE152" i="89"/>
  <c r="AF152" i="89" s="1"/>
  <c r="AG152" i="89" s="1"/>
  <c r="W153" i="89"/>
  <c r="X153" i="89"/>
  <c r="Z153" i="89"/>
  <c r="AB153" i="89"/>
  <c r="AC153" i="89"/>
  <c r="AE153" i="89"/>
  <c r="AF153" i="89" s="1"/>
  <c r="AG153" i="89" s="1"/>
  <c r="W154" i="89"/>
  <c r="X154" i="89"/>
  <c r="Z154" i="89"/>
  <c r="AB154" i="89"/>
  <c r="AC154" i="89"/>
  <c r="AE154" i="89"/>
  <c r="AF154" i="89" s="1"/>
  <c r="AG154" i="89" s="1"/>
  <c r="W155" i="89"/>
  <c r="X155" i="89"/>
  <c r="Z155" i="89"/>
  <c r="AB155" i="89"/>
  <c r="AC155" i="89"/>
  <c r="AE155" i="89"/>
  <c r="AF155" i="89" s="1"/>
  <c r="AG155" i="89" s="1"/>
  <c r="W156" i="89"/>
  <c r="X156" i="89"/>
  <c r="Z156" i="89"/>
  <c r="AB156" i="89"/>
  <c r="AC156" i="89"/>
  <c r="AE156" i="89"/>
  <c r="AF156" i="89" s="1"/>
  <c r="AG156" i="89" s="1"/>
  <c r="W157" i="89"/>
  <c r="X157" i="89"/>
  <c r="Z157" i="89"/>
  <c r="AB157" i="89"/>
  <c r="AC157" i="89"/>
  <c r="AE157" i="89"/>
  <c r="AF157" i="89" s="1"/>
  <c r="AG157" i="89" s="1"/>
  <c r="W158" i="89"/>
  <c r="X158" i="89"/>
  <c r="Z158" i="89"/>
  <c r="AB158" i="89"/>
  <c r="AC158" i="89"/>
  <c r="AE158" i="89"/>
  <c r="AF158" i="89" s="1"/>
  <c r="AG158" i="89" s="1"/>
  <c r="W159" i="89"/>
  <c r="X159" i="89"/>
  <c r="Z159" i="89"/>
  <c r="AB159" i="89"/>
  <c r="AC159" i="89"/>
  <c r="AE159" i="89"/>
  <c r="AF159" i="89" s="1"/>
  <c r="AG159" i="89" s="1"/>
  <c r="W160" i="89"/>
  <c r="X160" i="89"/>
  <c r="Z160" i="89"/>
  <c r="AB160" i="89"/>
  <c r="AC160" i="89"/>
  <c r="AE160" i="89"/>
  <c r="AF160" i="89" s="1"/>
  <c r="AG160" i="89" s="1"/>
  <c r="W161" i="89"/>
  <c r="X161" i="89"/>
  <c r="Z161" i="89"/>
  <c r="AB161" i="89"/>
  <c r="AC161" i="89"/>
  <c r="AE161" i="89"/>
  <c r="AF161" i="89" s="1"/>
  <c r="AG161" i="89" s="1"/>
  <c r="W162" i="89"/>
  <c r="X162" i="89"/>
  <c r="Z162" i="89"/>
  <c r="AB162" i="89"/>
  <c r="AC162" i="89"/>
  <c r="AE162" i="89"/>
  <c r="AF162" i="89" s="1"/>
  <c r="AG162" i="89" s="1"/>
  <c r="W163" i="89"/>
  <c r="X163" i="89"/>
  <c r="Z163" i="89"/>
  <c r="AB163" i="89"/>
  <c r="AC163" i="89"/>
  <c r="AE163" i="89"/>
  <c r="AF163" i="89" s="1"/>
  <c r="AG163" i="89" s="1"/>
  <c r="W164" i="89"/>
  <c r="X164" i="89"/>
  <c r="Z164" i="89"/>
  <c r="AB164" i="89"/>
  <c r="AC164" i="89"/>
  <c r="AE164" i="89"/>
  <c r="AF164" i="89" s="1"/>
  <c r="AG164" i="89" s="1"/>
  <c r="W165" i="89"/>
  <c r="X165" i="89"/>
  <c r="Z165" i="89"/>
  <c r="AB165" i="89"/>
  <c r="AC165" i="89"/>
  <c r="AE165" i="89"/>
  <c r="AF165" i="89" s="1"/>
  <c r="AG165" i="89" s="1"/>
  <c r="W166" i="89"/>
  <c r="X166" i="89"/>
  <c r="Z166" i="89"/>
  <c r="AB166" i="89"/>
  <c r="AC166" i="89"/>
  <c r="AE166" i="89"/>
  <c r="AF166" i="89" s="1"/>
  <c r="AG166" i="89" s="1"/>
  <c r="W167" i="89"/>
  <c r="X167" i="89"/>
  <c r="Z167" i="89"/>
  <c r="AB167" i="89"/>
  <c r="AC167" i="89"/>
  <c r="AE167" i="89"/>
  <c r="AF167" i="89" s="1"/>
  <c r="AG167" i="89" s="1"/>
  <c r="W168" i="89"/>
  <c r="X168" i="89"/>
  <c r="Z168" i="89"/>
  <c r="AB168" i="89"/>
  <c r="AC168" i="89"/>
  <c r="AE168" i="89"/>
  <c r="AF168" i="89" s="1"/>
  <c r="AG168" i="89" s="1"/>
  <c r="W169" i="89"/>
  <c r="X169" i="89"/>
  <c r="Z169" i="89"/>
  <c r="AB169" i="89"/>
  <c r="AC169" i="89"/>
  <c r="AE169" i="89"/>
  <c r="AF169" i="89" s="1"/>
  <c r="AG169" i="89" s="1"/>
  <c r="W170" i="89"/>
  <c r="X170" i="89"/>
  <c r="Z170" i="89"/>
  <c r="AB170" i="89"/>
  <c r="AC170" i="89"/>
  <c r="AE170" i="89"/>
  <c r="AF170" i="89" s="1"/>
  <c r="AG170" i="89" s="1"/>
  <c r="W171" i="89"/>
  <c r="X171" i="89"/>
  <c r="Z171" i="89"/>
  <c r="AB171" i="89"/>
  <c r="AC171" i="89"/>
  <c r="AE171" i="89"/>
  <c r="AF171" i="89" s="1"/>
  <c r="AG171" i="89" s="1"/>
  <c r="W172" i="89"/>
  <c r="X172" i="89"/>
  <c r="Z172" i="89"/>
  <c r="AB172" i="89"/>
  <c r="AC172" i="89"/>
  <c r="AE172" i="89"/>
  <c r="AF172" i="89" s="1"/>
  <c r="AG172" i="89" s="1"/>
  <c r="W173" i="89"/>
  <c r="X173" i="89"/>
  <c r="Z173" i="89"/>
  <c r="AB173" i="89"/>
  <c r="AC173" i="89"/>
  <c r="AE173" i="89"/>
  <c r="AF173" i="89" s="1"/>
  <c r="AG173" i="89" s="1"/>
  <c r="W174" i="89"/>
  <c r="X174" i="89"/>
  <c r="Z174" i="89"/>
  <c r="AB174" i="89"/>
  <c r="AC174" i="89"/>
  <c r="AE174" i="89"/>
  <c r="AF174" i="89" s="1"/>
  <c r="AG174" i="89" s="1"/>
  <c r="W175" i="89"/>
  <c r="X175" i="89"/>
  <c r="Z175" i="89"/>
  <c r="AB175" i="89"/>
  <c r="AC175" i="89"/>
  <c r="AE175" i="89"/>
  <c r="AF175" i="89" s="1"/>
  <c r="AG175" i="89" s="1"/>
  <c r="W176" i="89"/>
  <c r="X176" i="89"/>
  <c r="Z176" i="89"/>
  <c r="AB176" i="89"/>
  <c r="AC176" i="89"/>
  <c r="AE176" i="89"/>
  <c r="AF176" i="89" s="1"/>
  <c r="AG176" i="89" s="1"/>
  <c r="W177" i="89"/>
  <c r="X177" i="89"/>
  <c r="Z177" i="89"/>
  <c r="AB177" i="89"/>
  <c r="AC177" i="89"/>
  <c r="AE177" i="89"/>
  <c r="AF177" i="89" s="1"/>
  <c r="AG177" i="89" s="1"/>
  <c r="W178" i="89"/>
  <c r="X178" i="89"/>
  <c r="Z178" i="89"/>
  <c r="AB178" i="89"/>
  <c r="AC178" i="89"/>
  <c r="AE178" i="89"/>
  <c r="AF178" i="89" s="1"/>
  <c r="AG178" i="89" s="1"/>
  <c r="W179" i="89"/>
  <c r="X179" i="89"/>
  <c r="Z179" i="89"/>
  <c r="AB179" i="89"/>
  <c r="AC179" i="89"/>
  <c r="AE179" i="89"/>
  <c r="AF179" i="89" s="1"/>
  <c r="AG179" i="89" s="1"/>
  <c r="W180" i="89"/>
  <c r="X180" i="89"/>
  <c r="Z180" i="89"/>
  <c r="AB180" i="89"/>
  <c r="AC180" i="89"/>
  <c r="AE180" i="89"/>
  <c r="AF180" i="89" s="1"/>
  <c r="AG180" i="89" s="1"/>
  <c r="W181" i="89"/>
  <c r="X181" i="89"/>
  <c r="Z181" i="89"/>
  <c r="AB181" i="89"/>
  <c r="AC181" i="89"/>
  <c r="AE181" i="89"/>
  <c r="AF181" i="89" s="1"/>
  <c r="AG181" i="89" s="1"/>
  <c r="W182" i="89"/>
  <c r="X182" i="89"/>
  <c r="Z182" i="89"/>
  <c r="AB182" i="89"/>
  <c r="AC182" i="89"/>
  <c r="AE182" i="89"/>
  <c r="AF182" i="89" s="1"/>
  <c r="AG182" i="89" s="1"/>
  <c r="W183" i="89"/>
  <c r="X183" i="89"/>
  <c r="Z183" i="89"/>
  <c r="AB183" i="89"/>
  <c r="AC183" i="89"/>
  <c r="AE183" i="89"/>
  <c r="AF183" i="89" s="1"/>
  <c r="AG183" i="89" s="1"/>
  <c r="W184" i="89"/>
  <c r="X184" i="89"/>
  <c r="Z184" i="89"/>
  <c r="AB184" i="89"/>
  <c r="AC184" i="89"/>
  <c r="AE184" i="89"/>
  <c r="AF184" i="89" s="1"/>
  <c r="AG184" i="89" s="1"/>
  <c r="W185" i="89"/>
  <c r="X185" i="89"/>
  <c r="Z185" i="89"/>
  <c r="AB185" i="89"/>
  <c r="AC185" i="89"/>
  <c r="AE185" i="89"/>
  <c r="AF185" i="89" s="1"/>
  <c r="AG185" i="89" s="1"/>
  <c r="W186" i="89"/>
  <c r="X186" i="89"/>
  <c r="Z186" i="89"/>
  <c r="AB186" i="89"/>
  <c r="AC186" i="89"/>
  <c r="AE186" i="89"/>
  <c r="AF186" i="89" s="1"/>
  <c r="AG186" i="89" s="1"/>
  <c r="W187" i="89"/>
  <c r="X187" i="89"/>
  <c r="Z187" i="89"/>
  <c r="AB187" i="89"/>
  <c r="AC187" i="89"/>
  <c r="AE187" i="89"/>
  <c r="AF187" i="89" s="1"/>
  <c r="AG187" i="89" s="1"/>
  <c r="W188" i="89"/>
  <c r="X188" i="89"/>
  <c r="Z188" i="89"/>
  <c r="AB188" i="89"/>
  <c r="AC188" i="89"/>
  <c r="AE188" i="89"/>
  <c r="AF188" i="89" s="1"/>
  <c r="AG188" i="89" s="1"/>
  <c r="W190" i="89"/>
  <c r="X190" i="89"/>
  <c r="Z190" i="89"/>
  <c r="AB190" i="89"/>
  <c r="AC190" i="89"/>
  <c r="AE190" i="89"/>
  <c r="AF190" i="89" s="1"/>
  <c r="AG190" i="89" s="1"/>
  <c r="W191" i="89"/>
  <c r="X191" i="89"/>
  <c r="Z191" i="89"/>
  <c r="AB191" i="89"/>
  <c r="AC191" i="89"/>
  <c r="AE191" i="89"/>
  <c r="AF191" i="89" s="1"/>
  <c r="AG191" i="89" s="1"/>
  <c r="W192" i="89"/>
  <c r="X192" i="89" s="1"/>
  <c r="Z192" i="89"/>
  <c r="AB192" i="89"/>
  <c r="AC192" i="89"/>
  <c r="AE192" i="89"/>
  <c r="AF192" i="89" s="1"/>
  <c r="AG192" i="89" s="1"/>
  <c r="W193" i="89"/>
  <c r="X193" i="89"/>
  <c r="Z193" i="89"/>
  <c r="AB193" i="89"/>
  <c r="AC193" i="89"/>
  <c r="AE193" i="89"/>
  <c r="AF193" i="89" s="1"/>
  <c r="AG193" i="89" s="1"/>
  <c r="W194" i="89"/>
  <c r="X194" i="89" s="1"/>
  <c r="Z194" i="89"/>
  <c r="AB194" i="89"/>
  <c r="AC194" i="89"/>
  <c r="AE194" i="89"/>
  <c r="AF194" i="89" s="1"/>
  <c r="AG194" i="89" s="1"/>
  <c r="W195" i="89"/>
  <c r="X195" i="89"/>
  <c r="Z195" i="89"/>
  <c r="AB195" i="89"/>
  <c r="AC195" i="89"/>
  <c r="AE195" i="89"/>
  <c r="AF195" i="89" s="1"/>
  <c r="AG195" i="89" s="1"/>
  <c r="W196" i="89"/>
  <c r="X196" i="89" s="1"/>
  <c r="Z196" i="89"/>
  <c r="AB196" i="89"/>
  <c r="AC196" i="89"/>
  <c r="AE196" i="89"/>
  <c r="AF196" i="89" s="1"/>
  <c r="AG196" i="89" s="1"/>
  <c r="W197" i="89"/>
  <c r="X197" i="89"/>
  <c r="Z197" i="89"/>
  <c r="AB197" i="89"/>
  <c r="AC197" i="89"/>
  <c r="AE197" i="89"/>
  <c r="AF197" i="89" s="1"/>
  <c r="AG197" i="89" s="1"/>
  <c r="W198" i="89"/>
  <c r="X198" i="89" s="1"/>
  <c r="Z198" i="89"/>
  <c r="AB198" i="89"/>
  <c r="AC198" i="89"/>
  <c r="AE198" i="89"/>
  <c r="AF198" i="89" s="1"/>
  <c r="AG198" i="89" s="1"/>
  <c r="W199" i="89"/>
  <c r="X199" i="89"/>
  <c r="Z199" i="89"/>
  <c r="AB199" i="89"/>
  <c r="AC199" i="89"/>
  <c r="AE199" i="89"/>
  <c r="AF199" i="89" s="1"/>
  <c r="AG199" i="89" s="1"/>
  <c r="W200" i="89"/>
  <c r="X200" i="89" s="1"/>
  <c r="Z200" i="89"/>
  <c r="AB200" i="89"/>
  <c r="AC200" i="89"/>
  <c r="AE200" i="89"/>
  <c r="AF200" i="89" s="1"/>
  <c r="AG200" i="89" s="1"/>
  <c r="W201" i="89"/>
  <c r="X201" i="89"/>
  <c r="Z201" i="89"/>
  <c r="AB201" i="89"/>
  <c r="AC201" i="89"/>
  <c r="AE201" i="89"/>
  <c r="AF201" i="89" s="1"/>
  <c r="AG201" i="89" s="1"/>
  <c r="W202" i="89"/>
  <c r="X202" i="89" s="1"/>
  <c r="Z202" i="89"/>
  <c r="AB202" i="89"/>
  <c r="AC202" i="89"/>
  <c r="AE202" i="89"/>
  <c r="AF202" i="89" s="1"/>
  <c r="AG202" i="89" s="1"/>
  <c r="W203" i="89"/>
  <c r="X203" i="89"/>
  <c r="Z203" i="89"/>
  <c r="AB203" i="89"/>
  <c r="AC203" i="89"/>
  <c r="AE203" i="89"/>
  <c r="AF203" i="89" s="1"/>
  <c r="AG203" i="89" s="1"/>
  <c r="W204" i="89"/>
  <c r="X204" i="89" s="1"/>
  <c r="Z204" i="89"/>
  <c r="AB204" i="89"/>
  <c r="AC204" i="89"/>
  <c r="AE204" i="89"/>
  <c r="AF204" i="89" s="1"/>
  <c r="AG204" i="89" s="1"/>
  <c r="W205" i="89"/>
  <c r="X205" i="89"/>
  <c r="Z205" i="89"/>
  <c r="AB205" i="89"/>
  <c r="AC205" i="89"/>
  <c r="AE205" i="89"/>
  <c r="AF205" i="89" s="1"/>
  <c r="AG205" i="89" s="1"/>
  <c r="W206" i="89"/>
  <c r="X206" i="89" s="1"/>
  <c r="Z206" i="89"/>
  <c r="AB206" i="89"/>
  <c r="AC206" i="89"/>
  <c r="AE206" i="89"/>
  <c r="AF206" i="89" s="1"/>
  <c r="AG206" i="89" s="1"/>
  <c r="Q16" i="89"/>
  <c r="Q17" i="89"/>
  <c r="Q18" i="89"/>
  <c r="Q19" i="89"/>
  <c r="R19" i="89"/>
  <c r="Q20" i="89"/>
  <c r="Q21" i="89"/>
  <c r="Q22" i="89"/>
  <c r="Q23" i="89"/>
  <c r="R23" i="89"/>
  <c r="Q24" i="89"/>
  <c r="Q25" i="89"/>
  <c r="Q26" i="89"/>
  <c r="Q27" i="89"/>
  <c r="R27" i="89"/>
  <c r="Q28" i="89"/>
  <c r="Q29" i="89"/>
  <c r="Q30" i="89"/>
  <c r="Q31" i="89"/>
  <c r="R31" i="89"/>
  <c r="Q32" i="89"/>
  <c r="Q33" i="89"/>
  <c r="Q34" i="89"/>
  <c r="Q35" i="89"/>
  <c r="R35" i="89"/>
  <c r="Q36" i="89"/>
  <c r="Q37" i="89"/>
  <c r="Q38" i="89"/>
  <c r="Q39" i="89"/>
  <c r="R39" i="89"/>
  <c r="Q40" i="89"/>
  <c r="Q41" i="89"/>
  <c r="Q42" i="89"/>
  <c r="Q43" i="89"/>
  <c r="R43" i="89"/>
  <c r="Q44" i="89"/>
  <c r="Q45" i="89"/>
  <c r="Q46" i="89"/>
  <c r="Q47" i="89"/>
  <c r="R47" i="89"/>
  <c r="Q48" i="89"/>
  <c r="Q49" i="89"/>
  <c r="Q50" i="89"/>
  <c r="Q51" i="89"/>
  <c r="R51" i="89"/>
  <c r="Q52" i="89"/>
  <c r="Q53" i="89"/>
  <c r="Q54" i="89"/>
  <c r="Q55" i="89"/>
  <c r="R55" i="89"/>
  <c r="Q56" i="89"/>
  <c r="Q57" i="89"/>
  <c r="Q58" i="89"/>
  <c r="Q59" i="89"/>
  <c r="R59" i="89"/>
  <c r="Q60" i="89"/>
  <c r="Q61" i="89"/>
  <c r="Q62" i="89"/>
  <c r="Q63" i="89"/>
  <c r="R63" i="89"/>
  <c r="Q64" i="89"/>
  <c r="Q65" i="89"/>
  <c r="Q66" i="89"/>
  <c r="Q67" i="89"/>
  <c r="R67" i="89"/>
  <c r="Q68" i="89"/>
  <c r="Q69" i="89"/>
  <c r="Q70" i="89"/>
  <c r="Q71" i="89"/>
  <c r="R71" i="89"/>
  <c r="Q72" i="89"/>
  <c r="Q73" i="89"/>
  <c r="Q74" i="89"/>
  <c r="Q75" i="89"/>
  <c r="R75" i="89"/>
  <c r="Q76" i="89"/>
  <c r="Q77" i="89"/>
  <c r="Q78" i="89"/>
  <c r="Q79" i="89"/>
  <c r="R79" i="89"/>
  <c r="Q80" i="89"/>
  <c r="Q81" i="89"/>
  <c r="Q82" i="89"/>
  <c r="Q83" i="89"/>
  <c r="R83" i="89"/>
  <c r="Q84" i="89"/>
  <c r="Q85" i="89"/>
  <c r="Q86" i="89"/>
  <c r="Q87" i="89"/>
  <c r="R87" i="89"/>
  <c r="Q88" i="89"/>
  <c r="Q89" i="89"/>
  <c r="Q90" i="89"/>
  <c r="Q91" i="89"/>
  <c r="R91" i="89"/>
  <c r="Q92" i="89"/>
  <c r="Q93" i="89"/>
  <c r="Q94" i="89"/>
  <c r="Q95" i="89"/>
  <c r="R95" i="89"/>
  <c r="Q96" i="89"/>
  <c r="Q97" i="89"/>
  <c r="Q98" i="89"/>
  <c r="Q99" i="89"/>
  <c r="R99" i="89"/>
  <c r="Q100" i="89"/>
  <c r="Q101" i="89"/>
  <c r="Q102" i="89"/>
  <c r="Q103" i="89"/>
  <c r="R103" i="89"/>
  <c r="Q104" i="89"/>
  <c r="Q105" i="89"/>
  <c r="Q106" i="89"/>
  <c r="Q107" i="89"/>
  <c r="R107" i="89"/>
  <c r="Q108" i="89"/>
  <c r="Q109" i="89"/>
  <c r="Q110" i="89"/>
  <c r="Q111" i="89"/>
  <c r="R111" i="89"/>
  <c r="Q112" i="89"/>
  <c r="Q113" i="89"/>
  <c r="Q114" i="89"/>
  <c r="Q115" i="89"/>
  <c r="R115" i="89"/>
  <c r="Q116" i="89"/>
  <c r="Q117" i="89"/>
  <c r="Q118" i="89"/>
  <c r="Q119" i="89"/>
  <c r="R119" i="89"/>
  <c r="Q120" i="89"/>
  <c r="Q121" i="89"/>
  <c r="Q122" i="89"/>
  <c r="Q123" i="89"/>
  <c r="R123" i="89"/>
  <c r="Q124" i="89"/>
  <c r="Q125" i="89"/>
  <c r="Q126" i="89"/>
  <c r="Q127" i="89"/>
  <c r="R127" i="89"/>
  <c r="Q128" i="89"/>
  <c r="Q129" i="89"/>
  <c r="Q130" i="89"/>
  <c r="Q131" i="89"/>
  <c r="R131" i="89"/>
  <c r="Q132" i="89"/>
  <c r="Q133" i="89"/>
  <c r="Q134" i="89"/>
  <c r="Q135" i="89"/>
  <c r="R135" i="89"/>
  <c r="Q136" i="89"/>
  <c r="Q137" i="89"/>
  <c r="Q138" i="89"/>
  <c r="Q139" i="89"/>
  <c r="R139" i="89"/>
  <c r="Q140" i="89"/>
  <c r="Q141" i="89"/>
  <c r="Q142" i="89"/>
  <c r="Q143" i="89"/>
  <c r="R143" i="89"/>
  <c r="Q144" i="89"/>
  <c r="Q145" i="89"/>
  <c r="Q146" i="89"/>
  <c r="Q147" i="89"/>
  <c r="R147" i="89"/>
  <c r="Q148" i="89"/>
  <c r="Q149" i="89"/>
  <c r="Q150" i="89"/>
  <c r="Q151" i="89"/>
  <c r="R151" i="89"/>
  <c r="Q152" i="89"/>
  <c r="Q153" i="89"/>
  <c r="Q154" i="89"/>
  <c r="Q155" i="89"/>
  <c r="R155" i="89"/>
  <c r="Q156" i="89"/>
  <c r="Q157" i="89"/>
  <c r="Q158" i="89"/>
  <c r="Q159" i="89"/>
  <c r="R159" i="89"/>
  <c r="Q160" i="89"/>
  <c r="Q161" i="89"/>
  <c r="Q162" i="89"/>
  <c r="Q163" i="89"/>
  <c r="R163" i="89"/>
  <c r="Q164" i="89"/>
  <c r="Q165" i="89"/>
  <c r="Q166" i="89"/>
  <c r="Q167" i="89"/>
  <c r="R167" i="89"/>
  <c r="Q168" i="89"/>
  <c r="Q169" i="89"/>
  <c r="Q170" i="89"/>
  <c r="Q171" i="89"/>
  <c r="R171" i="89"/>
  <c r="Q172" i="89"/>
  <c r="Q173" i="89"/>
  <c r="Q174" i="89"/>
  <c r="Q175" i="89"/>
  <c r="R175" i="89"/>
  <c r="Q176" i="89"/>
  <c r="Q177" i="89"/>
  <c r="Q178" i="89"/>
  <c r="Q179" i="89"/>
  <c r="R179" i="89"/>
  <c r="Q180" i="89"/>
  <c r="Q181" i="89"/>
  <c r="Q182" i="89"/>
  <c r="Q183" i="89"/>
  <c r="R183" i="89"/>
  <c r="Q184" i="89"/>
  <c r="Q185" i="89"/>
  <c r="Q186" i="89"/>
  <c r="Q187" i="89"/>
  <c r="R187" i="89"/>
  <c r="Q188" i="89"/>
  <c r="Q190" i="89"/>
  <c r="Q191" i="89"/>
  <c r="R191" i="89"/>
  <c r="Q192" i="89"/>
  <c r="Q193" i="89"/>
  <c r="Q194" i="89"/>
  <c r="Q195" i="89"/>
  <c r="R195" i="89"/>
  <c r="Q196" i="89"/>
  <c r="Q197" i="89"/>
  <c r="Q198" i="89"/>
  <c r="Q199" i="89"/>
  <c r="R199" i="89"/>
  <c r="Q200" i="89"/>
  <c r="Q201" i="89"/>
  <c r="Q202" i="89"/>
  <c r="Q203" i="89"/>
  <c r="R203" i="89"/>
  <c r="Q204" i="89"/>
  <c r="Q205" i="89"/>
  <c r="Q206" i="89"/>
  <c r="N16" i="89"/>
  <c r="R16" i="89" s="1"/>
  <c r="N17" i="89"/>
  <c r="R17" i="89" s="1"/>
  <c r="N18" i="89"/>
  <c r="R18" i="89" s="1"/>
  <c r="N19" i="89"/>
  <c r="N20" i="89"/>
  <c r="R20" i="89" s="1"/>
  <c r="N21" i="89"/>
  <c r="R21" i="89" s="1"/>
  <c r="N22" i="89"/>
  <c r="R22" i="89" s="1"/>
  <c r="N23" i="89"/>
  <c r="N24" i="89"/>
  <c r="R24" i="89" s="1"/>
  <c r="N25" i="89"/>
  <c r="R25" i="89" s="1"/>
  <c r="N26" i="89"/>
  <c r="R26" i="89" s="1"/>
  <c r="N27" i="89"/>
  <c r="N28" i="89"/>
  <c r="R28" i="89" s="1"/>
  <c r="N29" i="89"/>
  <c r="R29" i="89" s="1"/>
  <c r="N30" i="89"/>
  <c r="R30" i="89" s="1"/>
  <c r="N31" i="89"/>
  <c r="N32" i="89"/>
  <c r="R32" i="89" s="1"/>
  <c r="N33" i="89"/>
  <c r="R33" i="89" s="1"/>
  <c r="N34" i="89"/>
  <c r="R34" i="89" s="1"/>
  <c r="N35" i="89"/>
  <c r="N36" i="89"/>
  <c r="R36" i="89" s="1"/>
  <c r="N37" i="89"/>
  <c r="R37" i="89" s="1"/>
  <c r="N38" i="89"/>
  <c r="R38" i="89" s="1"/>
  <c r="N39" i="89"/>
  <c r="N40" i="89"/>
  <c r="R40" i="89" s="1"/>
  <c r="N41" i="89"/>
  <c r="R41" i="89" s="1"/>
  <c r="N42" i="89"/>
  <c r="R42" i="89" s="1"/>
  <c r="N43" i="89"/>
  <c r="N44" i="89"/>
  <c r="R44" i="89" s="1"/>
  <c r="N45" i="89"/>
  <c r="R45" i="89" s="1"/>
  <c r="N46" i="89"/>
  <c r="R46" i="89" s="1"/>
  <c r="N47" i="89"/>
  <c r="N48" i="89"/>
  <c r="R48" i="89" s="1"/>
  <c r="N49" i="89"/>
  <c r="R49" i="89" s="1"/>
  <c r="N50" i="89"/>
  <c r="R50" i="89" s="1"/>
  <c r="N51" i="89"/>
  <c r="N52" i="89"/>
  <c r="R52" i="89" s="1"/>
  <c r="N53" i="89"/>
  <c r="R53" i="89" s="1"/>
  <c r="N54" i="89"/>
  <c r="R54" i="89" s="1"/>
  <c r="N55" i="89"/>
  <c r="N56" i="89"/>
  <c r="R56" i="89" s="1"/>
  <c r="N57" i="89"/>
  <c r="R57" i="89" s="1"/>
  <c r="N58" i="89"/>
  <c r="R58" i="89" s="1"/>
  <c r="N59" i="89"/>
  <c r="N60" i="89"/>
  <c r="R60" i="89" s="1"/>
  <c r="N61" i="89"/>
  <c r="R61" i="89" s="1"/>
  <c r="N62" i="89"/>
  <c r="R62" i="89" s="1"/>
  <c r="N63" i="89"/>
  <c r="N64" i="89"/>
  <c r="R64" i="89" s="1"/>
  <c r="N65" i="89"/>
  <c r="R65" i="89" s="1"/>
  <c r="N66" i="89"/>
  <c r="R66" i="89" s="1"/>
  <c r="N67" i="89"/>
  <c r="N68" i="89"/>
  <c r="R68" i="89" s="1"/>
  <c r="N69" i="89"/>
  <c r="R69" i="89" s="1"/>
  <c r="N70" i="89"/>
  <c r="R70" i="89" s="1"/>
  <c r="N71" i="89"/>
  <c r="N72" i="89"/>
  <c r="R72" i="89" s="1"/>
  <c r="N73" i="89"/>
  <c r="R73" i="89" s="1"/>
  <c r="N74" i="89"/>
  <c r="R74" i="89" s="1"/>
  <c r="N75" i="89"/>
  <c r="N76" i="89"/>
  <c r="R76" i="89" s="1"/>
  <c r="N77" i="89"/>
  <c r="R77" i="89" s="1"/>
  <c r="N78" i="89"/>
  <c r="R78" i="89" s="1"/>
  <c r="N79" i="89"/>
  <c r="N80" i="89"/>
  <c r="R80" i="89" s="1"/>
  <c r="N81" i="89"/>
  <c r="R81" i="89" s="1"/>
  <c r="N82" i="89"/>
  <c r="R82" i="89" s="1"/>
  <c r="N83" i="89"/>
  <c r="N84" i="89"/>
  <c r="R84" i="89" s="1"/>
  <c r="N85" i="89"/>
  <c r="R85" i="89" s="1"/>
  <c r="N86" i="89"/>
  <c r="R86" i="89" s="1"/>
  <c r="N87" i="89"/>
  <c r="N88" i="89"/>
  <c r="R88" i="89" s="1"/>
  <c r="N89" i="89"/>
  <c r="R89" i="89" s="1"/>
  <c r="N90" i="89"/>
  <c r="R90" i="89" s="1"/>
  <c r="N91" i="89"/>
  <c r="N92" i="89"/>
  <c r="R92" i="89" s="1"/>
  <c r="N93" i="89"/>
  <c r="R93" i="89" s="1"/>
  <c r="N94" i="89"/>
  <c r="R94" i="89" s="1"/>
  <c r="N95" i="89"/>
  <c r="N96" i="89"/>
  <c r="R96" i="89" s="1"/>
  <c r="N97" i="89"/>
  <c r="R97" i="89" s="1"/>
  <c r="N98" i="89"/>
  <c r="R98" i="89" s="1"/>
  <c r="N99" i="89"/>
  <c r="N100" i="89"/>
  <c r="R100" i="89" s="1"/>
  <c r="N101" i="89"/>
  <c r="R101" i="89" s="1"/>
  <c r="N102" i="89"/>
  <c r="R102" i="89" s="1"/>
  <c r="N103" i="89"/>
  <c r="N104" i="89"/>
  <c r="R104" i="89" s="1"/>
  <c r="N105" i="89"/>
  <c r="R105" i="89" s="1"/>
  <c r="N106" i="89"/>
  <c r="R106" i="89" s="1"/>
  <c r="N107" i="89"/>
  <c r="N108" i="89"/>
  <c r="R108" i="89" s="1"/>
  <c r="N109" i="89"/>
  <c r="R109" i="89" s="1"/>
  <c r="N110" i="89"/>
  <c r="R110" i="89" s="1"/>
  <c r="N111" i="89"/>
  <c r="N112" i="89"/>
  <c r="R112" i="89" s="1"/>
  <c r="N113" i="89"/>
  <c r="R113" i="89" s="1"/>
  <c r="N114" i="89"/>
  <c r="R114" i="89" s="1"/>
  <c r="N115" i="89"/>
  <c r="N116" i="89"/>
  <c r="R116" i="89" s="1"/>
  <c r="N117" i="89"/>
  <c r="R117" i="89" s="1"/>
  <c r="N118" i="89"/>
  <c r="R118" i="89" s="1"/>
  <c r="N119" i="89"/>
  <c r="N120" i="89"/>
  <c r="R120" i="89" s="1"/>
  <c r="N121" i="89"/>
  <c r="R121" i="89" s="1"/>
  <c r="N122" i="89"/>
  <c r="R122" i="89" s="1"/>
  <c r="N123" i="89"/>
  <c r="N124" i="89"/>
  <c r="R124" i="89" s="1"/>
  <c r="N125" i="89"/>
  <c r="R125" i="89" s="1"/>
  <c r="N126" i="89"/>
  <c r="R126" i="89" s="1"/>
  <c r="N127" i="89"/>
  <c r="N128" i="89"/>
  <c r="R128" i="89" s="1"/>
  <c r="N129" i="89"/>
  <c r="R129" i="89" s="1"/>
  <c r="N130" i="89"/>
  <c r="R130" i="89" s="1"/>
  <c r="N131" i="89"/>
  <c r="N132" i="89"/>
  <c r="R132" i="89" s="1"/>
  <c r="N133" i="89"/>
  <c r="R133" i="89" s="1"/>
  <c r="N134" i="89"/>
  <c r="R134" i="89" s="1"/>
  <c r="N135" i="89"/>
  <c r="N136" i="89"/>
  <c r="R136" i="89" s="1"/>
  <c r="N137" i="89"/>
  <c r="R137" i="89" s="1"/>
  <c r="N138" i="89"/>
  <c r="R138" i="89" s="1"/>
  <c r="N139" i="89"/>
  <c r="N140" i="89"/>
  <c r="R140" i="89" s="1"/>
  <c r="N141" i="89"/>
  <c r="R141" i="89" s="1"/>
  <c r="N142" i="89"/>
  <c r="R142" i="89" s="1"/>
  <c r="N143" i="89"/>
  <c r="N144" i="89"/>
  <c r="R144" i="89" s="1"/>
  <c r="N145" i="89"/>
  <c r="R145" i="89" s="1"/>
  <c r="N146" i="89"/>
  <c r="R146" i="89" s="1"/>
  <c r="N147" i="89"/>
  <c r="N148" i="89"/>
  <c r="R148" i="89" s="1"/>
  <c r="N149" i="89"/>
  <c r="R149" i="89" s="1"/>
  <c r="N150" i="89"/>
  <c r="R150" i="89" s="1"/>
  <c r="N151" i="89"/>
  <c r="N152" i="89"/>
  <c r="R152" i="89" s="1"/>
  <c r="N153" i="89"/>
  <c r="R153" i="89" s="1"/>
  <c r="N154" i="89"/>
  <c r="R154" i="89" s="1"/>
  <c r="N155" i="89"/>
  <c r="N156" i="89"/>
  <c r="R156" i="89" s="1"/>
  <c r="N157" i="89"/>
  <c r="R157" i="89" s="1"/>
  <c r="N158" i="89"/>
  <c r="R158" i="89" s="1"/>
  <c r="N159" i="89"/>
  <c r="N160" i="89"/>
  <c r="R160" i="89" s="1"/>
  <c r="N161" i="89"/>
  <c r="R161" i="89" s="1"/>
  <c r="N162" i="89"/>
  <c r="R162" i="89" s="1"/>
  <c r="N163" i="89"/>
  <c r="N164" i="89"/>
  <c r="R164" i="89" s="1"/>
  <c r="N165" i="89"/>
  <c r="R165" i="89" s="1"/>
  <c r="N166" i="89"/>
  <c r="R166" i="89" s="1"/>
  <c r="N167" i="89"/>
  <c r="N168" i="89"/>
  <c r="R168" i="89" s="1"/>
  <c r="N169" i="89"/>
  <c r="R169" i="89" s="1"/>
  <c r="N170" i="89"/>
  <c r="R170" i="89" s="1"/>
  <c r="N171" i="89"/>
  <c r="N172" i="89"/>
  <c r="R172" i="89" s="1"/>
  <c r="N173" i="89"/>
  <c r="R173" i="89" s="1"/>
  <c r="N174" i="89"/>
  <c r="R174" i="89" s="1"/>
  <c r="N175" i="89"/>
  <c r="N176" i="89"/>
  <c r="R176" i="89" s="1"/>
  <c r="N177" i="89"/>
  <c r="R177" i="89" s="1"/>
  <c r="N178" i="89"/>
  <c r="R178" i="89" s="1"/>
  <c r="N179" i="89"/>
  <c r="N180" i="89"/>
  <c r="R180" i="89" s="1"/>
  <c r="N181" i="89"/>
  <c r="R181" i="89" s="1"/>
  <c r="N182" i="89"/>
  <c r="R182" i="89" s="1"/>
  <c r="N183" i="89"/>
  <c r="N184" i="89"/>
  <c r="R184" i="89" s="1"/>
  <c r="N185" i="89"/>
  <c r="R185" i="89" s="1"/>
  <c r="N186" i="89"/>
  <c r="R186" i="89" s="1"/>
  <c r="N187" i="89"/>
  <c r="N188" i="89"/>
  <c r="R188" i="89" s="1"/>
  <c r="N190" i="89"/>
  <c r="R190" i="89" s="1"/>
  <c r="N191" i="89"/>
  <c r="N192" i="89"/>
  <c r="R192" i="89" s="1"/>
  <c r="N193" i="89"/>
  <c r="R193" i="89" s="1"/>
  <c r="N194" i="89"/>
  <c r="R194" i="89" s="1"/>
  <c r="N195" i="89"/>
  <c r="N196" i="89"/>
  <c r="R196" i="89" s="1"/>
  <c r="N197" i="89"/>
  <c r="R197" i="89" s="1"/>
  <c r="N198" i="89"/>
  <c r="R198" i="89" s="1"/>
  <c r="N199" i="89"/>
  <c r="N200" i="89"/>
  <c r="R200" i="89" s="1"/>
  <c r="N201" i="89"/>
  <c r="R201" i="89" s="1"/>
  <c r="N202" i="89"/>
  <c r="R202" i="89" s="1"/>
  <c r="N203" i="89"/>
  <c r="N204" i="89"/>
  <c r="R204" i="89" s="1"/>
  <c r="N205" i="89"/>
  <c r="R205" i="89" s="1"/>
  <c r="N206" i="89"/>
  <c r="R206" i="89" s="1"/>
  <c r="R15" i="89"/>
  <c r="Q15" i="89"/>
  <c r="N15" i="89"/>
  <c r="AF15" i="89"/>
  <c r="AG15" i="89" s="1"/>
  <c r="AB15" i="89"/>
  <c r="AC15" i="89" s="1"/>
  <c r="W15" i="89"/>
  <c r="X15" i="89" s="1"/>
  <c r="AF56" i="95" l="1"/>
  <c r="AG56" i="95" s="1"/>
  <c r="AE56" i="95"/>
  <c r="AC56" i="95"/>
  <c r="AB56" i="95"/>
  <c r="Z56" i="95"/>
  <c r="W56" i="95"/>
  <c r="X56" i="95" s="1"/>
  <c r="R56" i="95"/>
  <c r="Q56" i="95"/>
  <c r="N56" i="95"/>
  <c r="U56" i="95" s="1"/>
  <c r="AF54" i="95"/>
  <c r="AG54" i="95" s="1"/>
  <c r="AE54" i="95"/>
  <c r="AC54" i="95"/>
  <c r="AB54" i="95"/>
  <c r="Z54" i="95"/>
  <c r="W54" i="95"/>
  <c r="X54" i="95" s="1"/>
  <c r="R54" i="95"/>
  <c r="Q54" i="95"/>
  <c r="N54" i="95"/>
  <c r="U54" i="95" s="1"/>
  <c r="AF53" i="95"/>
  <c r="AG53" i="95" s="1"/>
  <c r="AE53" i="95"/>
  <c r="AC53" i="95"/>
  <c r="AB53" i="95"/>
  <c r="Z53" i="95"/>
  <c r="W53" i="95"/>
  <c r="X53" i="95" s="1"/>
  <c r="R53" i="95"/>
  <c r="Q53" i="95"/>
  <c r="N53" i="95"/>
  <c r="U53" i="95" s="1"/>
  <c r="AF52" i="95"/>
  <c r="AG52" i="95" s="1"/>
  <c r="AE52" i="95"/>
  <c r="AC52" i="95"/>
  <c r="AB52" i="95"/>
  <c r="Z52" i="95"/>
  <c r="W52" i="95"/>
  <c r="X52" i="95" s="1"/>
  <c r="R52" i="95"/>
  <c r="Q52" i="95"/>
  <c r="N52" i="95"/>
  <c r="U52" i="95" s="1"/>
  <c r="AF51" i="95"/>
  <c r="AG51" i="95" s="1"/>
  <c r="AE51" i="95"/>
  <c r="AC51" i="95"/>
  <c r="AB51" i="95"/>
  <c r="Z51" i="95"/>
  <c r="W51" i="95"/>
  <c r="X51" i="95" s="1"/>
  <c r="R51" i="95"/>
  <c r="Q51" i="95"/>
  <c r="N51" i="95"/>
  <c r="U51" i="95" s="1"/>
  <c r="AF50" i="95"/>
  <c r="AG50" i="95" s="1"/>
  <c r="AE50" i="95"/>
  <c r="AC50" i="95"/>
  <c r="AB50" i="95"/>
  <c r="Z50" i="95"/>
  <c r="W50" i="95"/>
  <c r="X50" i="95" s="1"/>
  <c r="R50" i="95"/>
  <c r="Q50" i="95"/>
  <c r="N50" i="95"/>
  <c r="U50" i="95" s="1"/>
  <c r="AF49" i="95"/>
  <c r="AG49" i="95" s="1"/>
  <c r="AE49" i="95"/>
  <c r="AC49" i="95"/>
  <c r="AB49" i="95"/>
  <c r="Z49" i="95"/>
  <c r="W49" i="95"/>
  <c r="X49" i="95" s="1"/>
  <c r="R49" i="95"/>
  <c r="Q49" i="95"/>
  <c r="N49" i="95"/>
  <c r="U49" i="95" s="1"/>
  <c r="AF48" i="95"/>
  <c r="AG48" i="95" s="1"/>
  <c r="AE48" i="95"/>
  <c r="AC48" i="95"/>
  <c r="AB48" i="95"/>
  <c r="Z48" i="95"/>
  <c r="W48" i="95"/>
  <c r="X48" i="95" s="1"/>
  <c r="R48" i="95"/>
  <c r="Q48" i="95"/>
  <c r="N48" i="95"/>
  <c r="U48" i="95" s="1"/>
  <c r="AF47" i="95"/>
  <c r="AG47" i="95" s="1"/>
  <c r="AE47" i="95"/>
  <c r="AC47" i="95"/>
  <c r="AB47" i="95"/>
  <c r="Z47" i="95"/>
  <c r="W47" i="95"/>
  <c r="X47" i="95" s="1"/>
  <c r="R47" i="95"/>
  <c r="Q47" i="95"/>
  <c r="N47" i="95"/>
  <c r="U47" i="95" s="1"/>
  <c r="AF46" i="95"/>
  <c r="AG46" i="95" s="1"/>
  <c r="AE46" i="95"/>
  <c r="AC46" i="95"/>
  <c r="AB46" i="95"/>
  <c r="Z46" i="95"/>
  <c r="W46" i="95"/>
  <c r="X46" i="95" s="1"/>
  <c r="R46" i="95"/>
  <c r="Q46" i="95"/>
  <c r="N46" i="95"/>
  <c r="U46" i="95" s="1"/>
  <c r="AF45" i="95"/>
  <c r="AG45" i="95" s="1"/>
  <c r="AE45" i="95"/>
  <c r="AC45" i="95"/>
  <c r="AB45" i="95"/>
  <c r="Z45" i="95"/>
  <c r="W45" i="95"/>
  <c r="X45" i="95" s="1"/>
  <c r="Q45" i="95"/>
  <c r="N45" i="95"/>
  <c r="U45" i="95" s="1"/>
  <c r="AF44" i="95"/>
  <c r="AG44" i="95" s="1"/>
  <c r="AE44" i="95"/>
  <c r="AC44" i="95"/>
  <c r="AB44" i="95"/>
  <c r="Z44" i="95"/>
  <c r="W44" i="95"/>
  <c r="X44" i="95" s="1"/>
  <c r="Q44" i="95"/>
  <c r="N44" i="95"/>
  <c r="U44" i="95" s="1"/>
  <c r="AF43" i="95"/>
  <c r="AG43" i="95" s="1"/>
  <c r="AE43" i="95"/>
  <c r="AC43" i="95"/>
  <c r="AB43" i="95"/>
  <c r="Z43" i="95"/>
  <c r="W43" i="95"/>
  <c r="X43" i="95" s="1"/>
  <c r="Q43" i="95"/>
  <c r="N43" i="95"/>
  <c r="U43" i="95" s="1"/>
  <c r="AF42" i="95"/>
  <c r="AG42" i="95" s="1"/>
  <c r="AE42" i="95"/>
  <c r="AC42" i="95"/>
  <c r="AB42" i="95"/>
  <c r="Z42" i="95"/>
  <c r="W42" i="95"/>
  <c r="X42" i="95" s="1"/>
  <c r="Q42" i="95"/>
  <c r="N42" i="95"/>
  <c r="U42" i="95" s="1"/>
  <c r="AF41" i="95"/>
  <c r="AG41" i="95" s="1"/>
  <c r="AE41" i="95"/>
  <c r="AC41" i="95"/>
  <c r="AB41" i="95"/>
  <c r="Z41" i="95"/>
  <c r="W41" i="95"/>
  <c r="X41" i="95" s="1"/>
  <c r="Q41" i="95"/>
  <c r="N41" i="95"/>
  <c r="U41" i="95" s="1"/>
  <c r="AF40" i="95"/>
  <c r="AG40" i="95" s="1"/>
  <c r="AE40" i="95"/>
  <c r="AC40" i="95"/>
  <c r="AB40" i="95"/>
  <c r="Z40" i="95"/>
  <c r="W40" i="95"/>
  <c r="X40" i="95" s="1"/>
  <c r="Q40" i="95"/>
  <c r="N40" i="95"/>
  <c r="U40" i="95" s="1"/>
  <c r="AF39" i="95"/>
  <c r="AG39" i="95" s="1"/>
  <c r="AE39" i="95"/>
  <c r="AC39" i="95"/>
  <c r="AB39" i="95"/>
  <c r="Z39" i="95"/>
  <c r="W39" i="95"/>
  <c r="X39" i="95" s="1"/>
  <c r="Q39" i="95"/>
  <c r="N39" i="95"/>
  <c r="U39" i="95" s="1"/>
  <c r="AF38" i="95"/>
  <c r="AG38" i="95" s="1"/>
  <c r="AE38" i="95"/>
  <c r="AC38" i="95"/>
  <c r="AB38" i="95"/>
  <c r="Z38" i="95"/>
  <c r="W38" i="95"/>
  <c r="X38" i="95" s="1"/>
  <c r="Q38" i="95"/>
  <c r="N38" i="95"/>
  <c r="U38" i="95" s="1"/>
  <c r="AF37" i="95"/>
  <c r="AG37" i="95" s="1"/>
  <c r="AE37" i="95"/>
  <c r="AC37" i="95"/>
  <c r="AB37" i="95"/>
  <c r="Z37" i="95"/>
  <c r="W37" i="95"/>
  <c r="X37" i="95" s="1"/>
  <c r="Q37" i="95"/>
  <c r="N37" i="95"/>
  <c r="U37" i="95" s="1"/>
  <c r="AF36" i="95"/>
  <c r="AG36" i="95" s="1"/>
  <c r="AE36" i="95"/>
  <c r="AC36" i="95"/>
  <c r="AB36" i="95"/>
  <c r="Z36" i="95"/>
  <c r="W36" i="95"/>
  <c r="X36" i="95" s="1"/>
  <c r="Q36" i="95"/>
  <c r="N36" i="95"/>
  <c r="U36" i="95" s="1"/>
  <c r="AF35" i="95"/>
  <c r="AG35" i="95" s="1"/>
  <c r="AE35" i="95"/>
  <c r="AC35" i="95"/>
  <c r="AB35" i="95"/>
  <c r="Z35" i="95"/>
  <c r="W35" i="95"/>
  <c r="X35" i="95" s="1"/>
  <c r="Q35" i="95"/>
  <c r="N35" i="95"/>
  <c r="U35" i="95" s="1"/>
  <c r="AF34" i="95"/>
  <c r="AG34" i="95" s="1"/>
  <c r="AE34" i="95"/>
  <c r="AC34" i="95"/>
  <c r="AB34" i="95"/>
  <c r="Z34" i="95"/>
  <c r="W34" i="95"/>
  <c r="X34" i="95" s="1"/>
  <c r="Q34" i="95"/>
  <c r="N34" i="95"/>
  <c r="U34" i="95" s="1"/>
  <c r="AF33" i="95"/>
  <c r="AG33" i="95" s="1"/>
  <c r="AE33" i="95"/>
  <c r="AC33" i="95"/>
  <c r="AB33" i="95"/>
  <c r="Z33" i="95"/>
  <c r="W33" i="95"/>
  <c r="X33" i="95" s="1"/>
  <c r="Q33" i="95"/>
  <c r="N33" i="95"/>
  <c r="U33" i="95" s="1"/>
  <c r="AF32" i="95"/>
  <c r="AG32" i="95" s="1"/>
  <c r="AE32" i="95"/>
  <c r="AC32" i="95"/>
  <c r="AB32" i="95"/>
  <c r="Z32" i="95"/>
  <c r="W32" i="95"/>
  <c r="X32" i="95" s="1"/>
  <c r="Q32" i="95"/>
  <c r="N32" i="95"/>
  <c r="U32" i="95" s="1"/>
  <c r="AF31" i="95"/>
  <c r="AG31" i="95" s="1"/>
  <c r="AE31" i="95"/>
  <c r="AC31" i="95"/>
  <c r="AB31" i="95"/>
  <c r="Z31" i="95"/>
  <c r="W31" i="95"/>
  <c r="X31" i="95" s="1"/>
  <c r="Q31" i="95"/>
  <c r="N31" i="95"/>
  <c r="U31" i="95" s="1"/>
  <c r="AF30" i="95"/>
  <c r="AG30" i="95" s="1"/>
  <c r="AE30" i="95"/>
  <c r="AC30" i="95"/>
  <c r="AB30" i="95"/>
  <c r="Z30" i="95"/>
  <c r="W30" i="95"/>
  <c r="X30" i="95" s="1"/>
  <c r="Q30" i="95"/>
  <c r="N30" i="95"/>
  <c r="U30" i="95" s="1"/>
  <c r="AF29" i="95"/>
  <c r="AG29" i="95" s="1"/>
  <c r="AE29" i="95"/>
  <c r="AC29" i="95"/>
  <c r="AB29" i="95"/>
  <c r="Z29" i="95"/>
  <c r="W29" i="95"/>
  <c r="X29" i="95" s="1"/>
  <c r="Q29" i="95"/>
  <c r="N29" i="95"/>
  <c r="U29" i="95" s="1"/>
  <c r="AF28" i="95"/>
  <c r="AG28" i="95" s="1"/>
  <c r="AE28" i="95"/>
  <c r="AC28" i="95"/>
  <c r="AB28" i="95"/>
  <c r="Z28" i="95"/>
  <c r="W28" i="95"/>
  <c r="X28" i="95" s="1"/>
  <c r="Q28" i="95"/>
  <c r="N28" i="95"/>
  <c r="U28" i="95" s="1"/>
  <c r="AF27" i="95"/>
  <c r="AG27" i="95" s="1"/>
  <c r="AE27" i="95"/>
  <c r="AC27" i="95"/>
  <c r="AB27" i="95"/>
  <c r="Z27" i="95"/>
  <c r="W27" i="95"/>
  <c r="X27" i="95" s="1"/>
  <c r="Q27" i="95"/>
  <c r="N27" i="95"/>
  <c r="U27" i="95" s="1"/>
  <c r="AF26" i="95"/>
  <c r="AG26" i="95" s="1"/>
  <c r="AE26" i="95"/>
  <c r="AC26" i="95"/>
  <c r="AB26" i="95"/>
  <c r="Z26" i="95"/>
  <c r="W26" i="95"/>
  <c r="X26" i="95" s="1"/>
  <c r="Q26" i="95"/>
  <c r="N26" i="95"/>
  <c r="U26" i="95" s="1"/>
  <c r="AF25" i="95"/>
  <c r="AG25" i="95" s="1"/>
  <c r="AE25" i="95"/>
  <c r="AC25" i="95"/>
  <c r="AB25" i="95"/>
  <c r="Z25" i="95"/>
  <c r="W25" i="95"/>
  <c r="X25" i="95" s="1"/>
  <c r="Q25" i="95"/>
  <c r="N25" i="95"/>
  <c r="U25" i="95" s="1"/>
  <c r="AF24" i="95"/>
  <c r="AG24" i="95" s="1"/>
  <c r="AE24" i="95"/>
  <c r="AC24" i="95"/>
  <c r="AB24" i="95"/>
  <c r="Z24" i="95"/>
  <c r="W24" i="95"/>
  <c r="X24" i="95" s="1"/>
  <c r="Q24" i="95"/>
  <c r="N24" i="95"/>
  <c r="U24" i="95" s="1"/>
  <c r="AF23" i="95"/>
  <c r="AG23" i="95" s="1"/>
  <c r="AE23" i="95"/>
  <c r="AC23" i="95"/>
  <c r="AB23" i="95"/>
  <c r="Z23" i="95"/>
  <c r="W23" i="95"/>
  <c r="X23" i="95" s="1"/>
  <c r="Q23" i="95"/>
  <c r="N23" i="95"/>
  <c r="U23" i="95" s="1"/>
  <c r="AF22" i="95"/>
  <c r="AG22" i="95" s="1"/>
  <c r="AE22" i="95"/>
  <c r="AC22" i="95"/>
  <c r="AB22" i="95"/>
  <c r="Z22" i="95"/>
  <c r="W22" i="95"/>
  <c r="X22" i="95" s="1"/>
  <c r="Q22" i="95"/>
  <c r="N22" i="95"/>
  <c r="U22" i="95" s="1"/>
  <c r="AF21" i="95"/>
  <c r="AG21" i="95" s="1"/>
  <c r="AE21" i="95"/>
  <c r="AC21" i="95"/>
  <c r="AB21" i="95"/>
  <c r="Z21" i="95"/>
  <c r="W21" i="95"/>
  <c r="X21" i="95" s="1"/>
  <c r="Q21" i="95"/>
  <c r="N21" i="95"/>
  <c r="U21" i="95" s="1"/>
  <c r="AF20" i="95"/>
  <c r="AG20" i="95" s="1"/>
  <c r="AE20" i="95"/>
  <c r="AC20" i="95"/>
  <c r="AB20" i="95"/>
  <c r="Z20" i="95"/>
  <c r="W20" i="95"/>
  <c r="X20" i="95" s="1"/>
  <c r="Q20" i="95"/>
  <c r="N20" i="95"/>
  <c r="U20" i="95" s="1"/>
  <c r="AF19" i="95"/>
  <c r="AG19" i="95" s="1"/>
  <c r="AE19" i="95"/>
  <c r="AC19" i="95"/>
  <c r="AB19" i="95"/>
  <c r="Z19" i="95"/>
  <c r="W19" i="95"/>
  <c r="X19" i="95" s="1"/>
  <c r="Q19" i="95"/>
  <c r="N19" i="95"/>
  <c r="U19" i="95" s="1"/>
  <c r="AF18" i="95"/>
  <c r="AG18" i="95" s="1"/>
  <c r="AE18" i="95"/>
  <c r="AC18" i="95"/>
  <c r="AB18" i="95"/>
  <c r="Z18" i="95"/>
  <c r="W18" i="95"/>
  <c r="X18" i="95" s="1"/>
  <c r="Q18" i="95"/>
  <c r="N18" i="95"/>
  <c r="U18" i="95" s="1"/>
  <c r="AF17" i="95"/>
  <c r="AG17" i="95" s="1"/>
  <c r="AE17" i="95"/>
  <c r="AC17" i="95"/>
  <c r="AB17" i="95"/>
  <c r="Z17" i="95"/>
  <c r="W17" i="95"/>
  <c r="X17" i="95" s="1"/>
  <c r="Q17" i="95"/>
  <c r="N17" i="95"/>
  <c r="U17" i="95" s="1"/>
  <c r="AF16" i="95"/>
  <c r="AG16" i="95" s="1"/>
  <c r="AE16" i="95"/>
  <c r="AC16" i="95"/>
  <c r="AB16" i="95"/>
  <c r="Z16" i="95"/>
  <c r="W16" i="95"/>
  <c r="X16" i="95" s="1"/>
  <c r="Q16" i="95"/>
  <c r="N16" i="95"/>
  <c r="U16" i="95" s="1"/>
  <c r="AE15" i="95"/>
  <c r="AF15" i="95" s="1"/>
  <c r="AG15" i="95" s="1"/>
  <c r="AB15" i="95"/>
  <c r="AC15" i="95" s="1"/>
  <c r="Z15" i="95"/>
  <c r="W15" i="95"/>
  <c r="X15" i="95" s="1"/>
  <c r="Q15" i="95"/>
  <c r="N15" i="95"/>
  <c r="U15" i="95" s="1"/>
  <c r="AE19" i="65"/>
  <c r="AF19" i="65" s="1"/>
  <c r="AG19" i="65" s="1"/>
  <c r="AE20" i="65"/>
  <c r="AF20" i="65" s="1"/>
  <c r="AG20" i="65" s="1"/>
  <c r="Q20" i="65"/>
  <c r="AB20" i="65"/>
  <c r="AC20" i="65" s="1"/>
  <c r="Q19" i="65"/>
  <c r="Z19" i="65"/>
  <c r="AB19" i="65"/>
  <c r="AC19" i="65" s="1"/>
  <c r="N20" i="65"/>
  <c r="U20" i="65" s="1"/>
  <c r="W20" i="65"/>
  <c r="X20" i="65" s="1"/>
  <c r="N19" i="65"/>
  <c r="U19" i="65" s="1"/>
  <c r="W19" i="65"/>
  <c r="X19" i="65"/>
  <c r="R15" i="95" l="1"/>
  <c r="R16" i="95"/>
  <c r="R17" i="95"/>
  <c r="R18" i="95"/>
  <c r="R19" i="95"/>
  <c r="R20" i="95"/>
  <c r="R21" i="95"/>
  <c r="R22" i="95"/>
  <c r="R23" i="95"/>
  <c r="R24" i="95"/>
  <c r="R25" i="95"/>
  <c r="R26" i="95"/>
  <c r="R27" i="95"/>
  <c r="R28" i="95"/>
  <c r="R29" i="95"/>
  <c r="R30" i="95"/>
  <c r="R31" i="95"/>
  <c r="R32" i="95"/>
  <c r="R33" i="95"/>
  <c r="R34" i="95"/>
  <c r="R35" i="95"/>
  <c r="R36" i="95"/>
  <c r="R37" i="95"/>
  <c r="R38" i="95"/>
  <c r="R39" i="95"/>
  <c r="R40" i="95"/>
  <c r="R41" i="95"/>
  <c r="R42" i="95"/>
  <c r="R43" i="95"/>
  <c r="R44" i="95"/>
  <c r="R45" i="95"/>
  <c r="R20" i="65"/>
  <c r="R19" i="65"/>
  <c r="Z20" i="65"/>
  <c r="N15" i="94"/>
  <c r="Q15" i="94"/>
  <c r="N16" i="94"/>
  <c r="U16" i="94" s="1"/>
  <c r="Q16" i="94"/>
  <c r="N17" i="94"/>
  <c r="Q17" i="94"/>
  <c r="Z17" i="94" s="1"/>
  <c r="N18" i="94"/>
  <c r="Q18" i="94"/>
  <c r="Z18" i="94" s="1"/>
  <c r="N19" i="94"/>
  <c r="U19" i="94" s="1"/>
  <c r="Q19" i="94"/>
  <c r="N20" i="94"/>
  <c r="Q20" i="94"/>
  <c r="N21" i="94"/>
  <c r="U21" i="94" s="1"/>
  <c r="Q21" i="94"/>
  <c r="Z21" i="94" s="1"/>
  <c r="N22" i="94"/>
  <c r="Q22" i="94"/>
  <c r="Z22" i="94" s="1"/>
  <c r="N23" i="94"/>
  <c r="Q23" i="94"/>
  <c r="Z23" i="94" s="1"/>
  <c r="N24" i="94"/>
  <c r="Q24" i="94"/>
  <c r="N25" i="94"/>
  <c r="U25" i="94" s="1"/>
  <c r="Q25" i="94"/>
  <c r="Z25" i="94" s="1"/>
  <c r="N26" i="94"/>
  <c r="Q26" i="94"/>
  <c r="Z26" i="94" s="1"/>
  <c r="N27" i="94"/>
  <c r="U27" i="94" s="1"/>
  <c r="Q27" i="94"/>
  <c r="Z27" i="94" s="1"/>
  <c r="N28" i="94"/>
  <c r="U28" i="94" s="1"/>
  <c r="Q28" i="94"/>
  <c r="AE34" i="94"/>
  <c r="AF34" i="94" s="1"/>
  <c r="AG34" i="94" s="1"/>
  <c r="AB34" i="94"/>
  <c r="AC34" i="94" s="1"/>
  <c r="W34" i="94"/>
  <c r="X34" i="94" s="1"/>
  <c r="Q34" i="94"/>
  <c r="Z34" i="94" s="1"/>
  <c r="N34" i="94"/>
  <c r="AE33" i="94"/>
  <c r="AF33" i="94" s="1"/>
  <c r="AG33" i="94" s="1"/>
  <c r="AB33" i="94"/>
  <c r="AC33" i="94" s="1"/>
  <c r="W33" i="94"/>
  <c r="X33" i="94" s="1"/>
  <c r="Q33" i="94"/>
  <c r="Z33" i="94" s="1"/>
  <c r="N33" i="94"/>
  <c r="R33" i="94" s="1"/>
  <c r="AE32" i="94"/>
  <c r="AF32" i="94" s="1"/>
  <c r="AG32" i="94" s="1"/>
  <c r="AB32" i="94"/>
  <c r="AC32" i="94" s="1"/>
  <c r="W32" i="94"/>
  <c r="X32" i="94" s="1"/>
  <c r="Q32" i="94"/>
  <c r="Z32" i="94" s="1"/>
  <c r="N32" i="94"/>
  <c r="AE31" i="94"/>
  <c r="AF31" i="94" s="1"/>
  <c r="AG31" i="94" s="1"/>
  <c r="AB31" i="94"/>
  <c r="AC31" i="94" s="1"/>
  <c r="W31" i="94"/>
  <c r="X31" i="94" s="1"/>
  <c r="Q31" i="94"/>
  <c r="Z31" i="94" s="1"/>
  <c r="N31" i="94"/>
  <c r="AE30" i="94"/>
  <c r="AF30" i="94" s="1"/>
  <c r="AG30" i="94" s="1"/>
  <c r="AB30" i="94"/>
  <c r="AC30" i="94" s="1"/>
  <c r="W30" i="94"/>
  <c r="X30" i="94" s="1"/>
  <c r="Q30" i="94"/>
  <c r="Z30" i="94" s="1"/>
  <c r="N30" i="94"/>
  <c r="AE28" i="94"/>
  <c r="AF28" i="94" s="1"/>
  <c r="AG28" i="94" s="1"/>
  <c r="AB28" i="94"/>
  <c r="AC28" i="94" s="1"/>
  <c r="Z28" i="94"/>
  <c r="W28" i="94"/>
  <c r="X28" i="94" s="1"/>
  <c r="AE27" i="94"/>
  <c r="AF27" i="94" s="1"/>
  <c r="AG27" i="94" s="1"/>
  <c r="AB27" i="94"/>
  <c r="AC27" i="94" s="1"/>
  <c r="W27" i="94"/>
  <c r="X27" i="94" s="1"/>
  <c r="R27" i="94"/>
  <c r="AE26" i="94"/>
  <c r="AF26" i="94" s="1"/>
  <c r="AG26" i="94" s="1"/>
  <c r="AB26" i="94"/>
  <c r="AC26" i="94" s="1"/>
  <c r="W26" i="94"/>
  <c r="X26" i="94" s="1"/>
  <c r="AE25" i="94"/>
  <c r="AF25" i="94" s="1"/>
  <c r="AG25" i="94" s="1"/>
  <c r="AB25" i="94"/>
  <c r="AC25" i="94" s="1"/>
  <c r="W25" i="94"/>
  <c r="X25" i="94" s="1"/>
  <c r="AE24" i="94"/>
  <c r="AF24" i="94" s="1"/>
  <c r="AG24" i="94" s="1"/>
  <c r="AB24" i="94"/>
  <c r="AC24" i="94" s="1"/>
  <c r="W24" i="94"/>
  <c r="X24" i="94" s="1"/>
  <c r="Z24" i="94"/>
  <c r="AE23" i="94"/>
  <c r="AF23" i="94" s="1"/>
  <c r="AG23" i="94" s="1"/>
  <c r="AB23" i="94"/>
  <c r="AC23" i="94" s="1"/>
  <c r="W23" i="94"/>
  <c r="X23" i="94" s="1"/>
  <c r="U23" i="94"/>
  <c r="AE22" i="94"/>
  <c r="AF22" i="94" s="1"/>
  <c r="AG22" i="94" s="1"/>
  <c r="AB22" i="94"/>
  <c r="AC22" i="94" s="1"/>
  <c r="W22" i="94"/>
  <c r="X22" i="94" s="1"/>
  <c r="AE21" i="94"/>
  <c r="AF21" i="94" s="1"/>
  <c r="AG21" i="94" s="1"/>
  <c r="AB21" i="94"/>
  <c r="AC21" i="94" s="1"/>
  <c r="W21" i="94"/>
  <c r="X21" i="94" s="1"/>
  <c r="AE20" i="94"/>
  <c r="AF20" i="94" s="1"/>
  <c r="AG20" i="94" s="1"/>
  <c r="AB20" i="94"/>
  <c r="AC20" i="94" s="1"/>
  <c r="W20" i="94"/>
  <c r="X20" i="94" s="1"/>
  <c r="Z20" i="94"/>
  <c r="R20" i="94"/>
  <c r="AE19" i="94"/>
  <c r="AF19" i="94" s="1"/>
  <c r="AG19" i="94" s="1"/>
  <c r="AB19" i="94"/>
  <c r="AC19" i="94" s="1"/>
  <c r="Z19" i="94"/>
  <c r="W19" i="94"/>
  <c r="X19" i="94" s="1"/>
  <c r="R19" i="94"/>
  <c r="AE18" i="94"/>
  <c r="AF18" i="94" s="1"/>
  <c r="AG18" i="94" s="1"/>
  <c r="AB18" i="94"/>
  <c r="AC18" i="94" s="1"/>
  <c r="W18" i="94"/>
  <c r="X18" i="94" s="1"/>
  <c r="U18" i="94"/>
  <c r="AE17" i="94"/>
  <c r="AF17" i="94" s="1"/>
  <c r="AG17" i="94" s="1"/>
  <c r="AB17" i="94"/>
  <c r="AC17" i="94" s="1"/>
  <c r="W17" i="94"/>
  <c r="X17" i="94" s="1"/>
  <c r="U17" i="94"/>
  <c r="AE16" i="94"/>
  <c r="AF16" i="94" s="1"/>
  <c r="AG16" i="94" s="1"/>
  <c r="AB16" i="94"/>
  <c r="AC16" i="94" s="1"/>
  <c r="W16" i="94"/>
  <c r="X16" i="94" s="1"/>
  <c r="Z16" i="94"/>
  <c r="AE15" i="94"/>
  <c r="AF15" i="94" s="1"/>
  <c r="AG15" i="94" s="1"/>
  <c r="AB15" i="94"/>
  <c r="AC15" i="94" s="1"/>
  <c r="Z15" i="94"/>
  <c r="W15" i="94"/>
  <c r="X15" i="94" s="1"/>
  <c r="U15" i="94"/>
  <c r="R15" i="94"/>
  <c r="R24" i="94" l="1"/>
  <c r="R23" i="94"/>
  <c r="R31" i="94"/>
  <c r="R17" i="94"/>
  <c r="R26" i="94"/>
  <c r="R22" i="94"/>
  <c r="R21" i="94"/>
  <c r="R25" i="94"/>
  <c r="R28" i="94"/>
  <c r="R30" i="94"/>
  <c r="R32" i="94"/>
  <c r="R34" i="94"/>
  <c r="U20" i="94"/>
  <c r="U22" i="94"/>
  <c r="U24" i="94"/>
  <c r="R16" i="94"/>
  <c r="R18" i="94"/>
  <c r="U26" i="94"/>
  <c r="W16" i="72" l="1"/>
  <c r="X16" i="72" s="1"/>
  <c r="AB16" i="72"/>
  <c r="AC16" i="72"/>
  <c r="AE16" i="72"/>
  <c r="AF16" i="72"/>
  <c r="AG16" i="72" s="1"/>
  <c r="W17" i="72"/>
  <c r="X17" i="72" s="1"/>
  <c r="AB17" i="72"/>
  <c r="AC17" i="72"/>
  <c r="AE17" i="72"/>
  <c r="AF17" i="72" s="1"/>
  <c r="AG17" i="72" s="1"/>
  <c r="W18" i="72"/>
  <c r="X18" i="72"/>
  <c r="AB18" i="72"/>
  <c r="AC18" i="72"/>
  <c r="AE18" i="72"/>
  <c r="AF18" i="72"/>
  <c r="AG18" i="72" s="1"/>
  <c r="W19" i="72"/>
  <c r="X19" i="72"/>
  <c r="AB19" i="72"/>
  <c r="AC19" i="72" s="1"/>
  <c r="AE19" i="72"/>
  <c r="AF19" i="72" s="1"/>
  <c r="AG19" i="72" s="1"/>
  <c r="W20" i="72"/>
  <c r="X20" i="72"/>
  <c r="AB20" i="72"/>
  <c r="AC20" i="72"/>
  <c r="AE20" i="72"/>
  <c r="AF20" i="72" s="1"/>
  <c r="AG20" i="72" s="1"/>
  <c r="W21" i="72"/>
  <c r="X21" i="72"/>
  <c r="AB21" i="72"/>
  <c r="AC21" i="72" s="1"/>
  <c r="AE21" i="72"/>
  <c r="AF21" i="72"/>
  <c r="AG21" i="72"/>
  <c r="U22" i="72"/>
  <c r="W22" i="72"/>
  <c r="X22" i="72" s="1"/>
  <c r="Z22" i="72"/>
  <c r="AB22" i="72"/>
  <c r="AC22" i="72" s="1"/>
  <c r="AE22" i="72"/>
  <c r="AF22" i="72"/>
  <c r="AG22" i="72"/>
  <c r="U23" i="72"/>
  <c r="W23" i="72"/>
  <c r="X23" i="72"/>
  <c r="Z23" i="72"/>
  <c r="AB23" i="72"/>
  <c r="AC23" i="72"/>
  <c r="AE23" i="72"/>
  <c r="AF23" i="72"/>
  <c r="AG23" i="72"/>
  <c r="U24" i="72"/>
  <c r="W24" i="72"/>
  <c r="X24" i="72" s="1"/>
  <c r="Z24" i="72"/>
  <c r="AB24" i="72"/>
  <c r="AC24" i="72"/>
  <c r="AE24" i="72"/>
  <c r="AF24" i="72"/>
  <c r="AG24" i="72" s="1"/>
  <c r="U25" i="72"/>
  <c r="W25" i="72"/>
  <c r="X25" i="72" s="1"/>
  <c r="Z25" i="72"/>
  <c r="AB25" i="72"/>
  <c r="AC25" i="72"/>
  <c r="AE25" i="72"/>
  <c r="AF25" i="72" s="1"/>
  <c r="AG25" i="72" s="1"/>
  <c r="W26" i="72"/>
  <c r="X26" i="72"/>
  <c r="AB26" i="72"/>
  <c r="AC26" i="72"/>
  <c r="AE26" i="72"/>
  <c r="AF26" i="72"/>
  <c r="AG26" i="72" s="1"/>
  <c r="W27" i="72"/>
  <c r="X27" i="72"/>
  <c r="AB27" i="72"/>
  <c r="AC27" i="72" s="1"/>
  <c r="AE27" i="72"/>
  <c r="AF27" i="72" s="1"/>
  <c r="AG27" i="72" s="1"/>
  <c r="W28" i="72"/>
  <c r="X28" i="72"/>
  <c r="AB28" i="72"/>
  <c r="AC28" i="72"/>
  <c r="AE28" i="72"/>
  <c r="AF28" i="72" s="1"/>
  <c r="AG28" i="72" s="1"/>
  <c r="W29" i="72"/>
  <c r="X29" i="72"/>
  <c r="AB29" i="72"/>
  <c r="AC29" i="72" s="1"/>
  <c r="AE29" i="72"/>
  <c r="AF29" i="72"/>
  <c r="AG29" i="72"/>
  <c r="W30" i="72"/>
  <c r="X30" i="72" s="1"/>
  <c r="AB30" i="72"/>
  <c r="AC30" i="72" s="1"/>
  <c r="AE30" i="72"/>
  <c r="AF30" i="72"/>
  <c r="AG30" i="72"/>
  <c r="W31" i="72"/>
  <c r="X31" i="72"/>
  <c r="AB31" i="72"/>
  <c r="AC31" i="72"/>
  <c r="AE31" i="72"/>
  <c r="AF31" i="72"/>
  <c r="AG31" i="72"/>
  <c r="W32" i="72"/>
  <c r="X32" i="72" s="1"/>
  <c r="AB32" i="72"/>
  <c r="AC32" i="72"/>
  <c r="AE32" i="72"/>
  <c r="AF32" i="72"/>
  <c r="AG32" i="72" s="1"/>
  <c r="W33" i="72"/>
  <c r="X33" i="72" s="1"/>
  <c r="AB33" i="72"/>
  <c r="AC33" i="72"/>
  <c r="AE33" i="72"/>
  <c r="AF33" i="72" s="1"/>
  <c r="AG33" i="72" s="1"/>
  <c r="W34" i="72"/>
  <c r="X34" i="72"/>
  <c r="AB34" i="72"/>
  <c r="AC34" i="72"/>
  <c r="AE34" i="72"/>
  <c r="AF34" i="72"/>
  <c r="AG34" i="72" s="1"/>
  <c r="W35" i="72"/>
  <c r="X35" i="72"/>
  <c r="AB35" i="72"/>
  <c r="AC35" i="72" s="1"/>
  <c r="AE35" i="72"/>
  <c r="AF35" i="72" s="1"/>
  <c r="AG35" i="72" s="1"/>
  <c r="W36" i="72"/>
  <c r="X36" i="72"/>
  <c r="AB36" i="72"/>
  <c r="AC36" i="72"/>
  <c r="AE36" i="72"/>
  <c r="AF36" i="72" s="1"/>
  <c r="AG36" i="72" s="1"/>
  <c r="W37" i="72"/>
  <c r="X37" i="72"/>
  <c r="AB37" i="72"/>
  <c r="AC37" i="72" s="1"/>
  <c r="AE37" i="72"/>
  <c r="AF37" i="72"/>
  <c r="AG37" i="72"/>
  <c r="W38" i="72"/>
  <c r="X38" i="72" s="1"/>
  <c r="AB38" i="72"/>
  <c r="AC38" i="72" s="1"/>
  <c r="AE38" i="72"/>
  <c r="AF38" i="72"/>
  <c r="AG38" i="72"/>
  <c r="W39" i="72"/>
  <c r="X39" i="72"/>
  <c r="AB39" i="72"/>
  <c r="AC39" i="72"/>
  <c r="AE39" i="72"/>
  <c r="AF39" i="72"/>
  <c r="AG39" i="72"/>
  <c r="W40" i="72"/>
  <c r="X40" i="72" s="1"/>
  <c r="AB40" i="72"/>
  <c r="AC40" i="72"/>
  <c r="AE40" i="72"/>
  <c r="AF40" i="72"/>
  <c r="AG40" i="72" s="1"/>
  <c r="W41" i="72"/>
  <c r="X41" i="72" s="1"/>
  <c r="AB41" i="72"/>
  <c r="AC41" i="72"/>
  <c r="AE41" i="72"/>
  <c r="AF41" i="72" s="1"/>
  <c r="AG41" i="72" s="1"/>
  <c r="W42" i="72"/>
  <c r="X42" i="72"/>
  <c r="AB42" i="72"/>
  <c r="AC42" i="72"/>
  <c r="AE42" i="72"/>
  <c r="AF42" i="72"/>
  <c r="AG42" i="72" s="1"/>
  <c r="W43" i="72"/>
  <c r="X43" i="72"/>
  <c r="AB43" i="72"/>
  <c r="AC43" i="72" s="1"/>
  <c r="AE43" i="72"/>
  <c r="AF43" i="72" s="1"/>
  <c r="AG43" i="72" s="1"/>
  <c r="W44" i="72"/>
  <c r="X44" i="72"/>
  <c r="AB44" i="72"/>
  <c r="AC44" i="72"/>
  <c r="AE44" i="72"/>
  <c r="AF44" i="72" s="1"/>
  <c r="AG44" i="72" s="1"/>
  <c r="W45" i="72"/>
  <c r="X45" i="72"/>
  <c r="AB45" i="72"/>
  <c r="AC45" i="72" s="1"/>
  <c r="AE45" i="72"/>
  <c r="AF45" i="72"/>
  <c r="AG45" i="72"/>
  <c r="W46" i="72"/>
  <c r="X46" i="72" s="1"/>
  <c r="AB46" i="72"/>
  <c r="AC46" i="72" s="1"/>
  <c r="AE46" i="72"/>
  <c r="AF46" i="72"/>
  <c r="AG46" i="72"/>
  <c r="W47" i="72"/>
  <c r="X47" i="72"/>
  <c r="AB47" i="72"/>
  <c r="AC47" i="72"/>
  <c r="AE47" i="72"/>
  <c r="AF47" i="72"/>
  <c r="AG47" i="72"/>
  <c r="W49" i="72"/>
  <c r="X49" i="72" s="1"/>
  <c r="AB49" i="72"/>
  <c r="AC49" i="72"/>
  <c r="AE49" i="72"/>
  <c r="AF49" i="72" s="1"/>
  <c r="AG49" i="72" s="1"/>
  <c r="AE15" i="72"/>
  <c r="AF15" i="72" s="1"/>
  <c r="AG15" i="72" s="1"/>
  <c r="AB15" i="72"/>
  <c r="AC15" i="72" s="1"/>
  <c r="W15" i="72"/>
  <c r="X15" i="72" s="1"/>
  <c r="W16" i="71"/>
  <c r="X16" i="71" s="1"/>
  <c r="AB16" i="71"/>
  <c r="AC16" i="71"/>
  <c r="AE16" i="71"/>
  <c r="AF16" i="71"/>
  <c r="AG16" i="71" s="1"/>
  <c r="W17" i="71"/>
  <c r="X17" i="71" s="1"/>
  <c r="AB17" i="71"/>
  <c r="AC17" i="71" s="1"/>
  <c r="AE17" i="71"/>
  <c r="AF17" i="71" s="1"/>
  <c r="AG17" i="71" s="1"/>
  <c r="W18" i="71"/>
  <c r="X18" i="71"/>
  <c r="AB18" i="71"/>
  <c r="AC18" i="71"/>
  <c r="AE18" i="71"/>
  <c r="AF18" i="71"/>
  <c r="AG18" i="71" s="1"/>
  <c r="W19" i="71"/>
  <c r="X19" i="71"/>
  <c r="AB19" i="71"/>
  <c r="AC19" i="71" s="1"/>
  <c r="AE19" i="71"/>
  <c r="AF19" i="71" s="1"/>
  <c r="AG19" i="71" s="1"/>
  <c r="W20" i="71"/>
  <c r="X20" i="71" s="1"/>
  <c r="AB20" i="71"/>
  <c r="AC20" i="71"/>
  <c r="AE20" i="71"/>
  <c r="AF20" i="71" s="1"/>
  <c r="AG20" i="71" s="1"/>
  <c r="W21" i="71"/>
  <c r="X21" i="71"/>
  <c r="AB21" i="71"/>
  <c r="AC21" i="71" s="1"/>
  <c r="AE21" i="71"/>
  <c r="AF21" i="71"/>
  <c r="AG21" i="71"/>
  <c r="W22" i="71"/>
  <c r="X22" i="71" s="1"/>
  <c r="AB22" i="71"/>
  <c r="AC22" i="71" s="1"/>
  <c r="AE22" i="71"/>
  <c r="AF22" i="71"/>
  <c r="AG22" i="71" s="1"/>
  <c r="W23" i="71"/>
  <c r="X23" i="71"/>
  <c r="AB23" i="71"/>
  <c r="AC23" i="71"/>
  <c r="AE23" i="71"/>
  <c r="AF23" i="71" s="1"/>
  <c r="AG23" i="71" s="1"/>
  <c r="W24" i="71"/>
  <c r="X24" i="71" s="1"/>
  <c r="AB24" i="71"/>
  <c r="AC24" i="71"/>
  <c r="AE24" i="71"/>
  <c r="AF24" i="71"/>
  <c r="AG24" i="71" s="1"/>
  <c r="W25" i="71"/>
  <c r="X25" i="71" s="1"/>
  <c r="AB25" i="71"/>
  <c r="AC25" i="71" s="1"/>
  <c r="AE25" i="71"/>
  <c r="AF25" i="71" s="1"/>
  <c r="AG25" i="71" s="1"/>
  <c r="W26" i="71"/>
  <c r="X26" i="71"/>
  <c r="AB26" i="71"/>
  <c r="AC26" i="71"/>
  <c r="AE26" i="71"/>
  <c r="AF26" i="71"/>
  <c r="AG26" i="71" s="1"/>
  <c r="W27" i="71"/>
  <c r="X27" i="71"/>
  <c r="AB27" i="71"/>
  <c r="AC27" i="71" s="1"/>
  <c r="AE27" i="71"/>
  <c r="AF27" i="71" s="1"/>
  <c r="AG27" i="71" s="1"/>
  <c r="W28" i="71"/>
  <c r="X28" i="71" s="1"/>
  <c r="AB28" i="71"/>
  <c r="AC28" i="71"/>
  <c r="AE28" i="71"/>
  <c r="AF28" i="71" s="1"/>
  <c r="AG28" i="71" s="1"/>
  <c r="W29" i="71"/>
  <c r="X29" i="71"/>
  <c r="AB29" i="71"/>
  <c r="AC29" i="71" s="1"/>
  <c r="AE29" i="71"/>
  <c r="AF29" i="71"/>
  <c r="AG29" i="71"/>
  <c r="W30" i="71"/>
  <c r="X30" i="71" s="1"/>
  <c r="AB30" i="71"/>
  <c r="AC30" i="71" s="1"/>
  <c r="AE30" i="71"/>
  <c r="AF30" i="71"/>
  <c r="AG30" i="71" s="1"/>
  <c r="W31" i="71"/>
  <c r="X31" i="71"/>
  <c r="AB31" i="71"/>
  <c r="AC31" i="71"/>
  <c r="AE31" i="71"/>
  <c r="AF31" i="71" s="1"/>
  <c r="AG31" i="71" s="1"/>
  <c r="W32" i="71"/>
  <c r="X32" i="71" s="1"/>
  <c r="AB32" i="71"/>
  <c r="AC32" i="71"/>
  <c r="AE32" i="71"/>
  <c r="AF32" i="71"/>
  <c r="AG32" i="71" s="1"/>
  <c r="W34" i="71"/>
  <c r="X34" i="71"/>
  <c r="AB34" i="71"/>
  <c r="AC34" i="71"/>
  <c r="AE34" i="71"/>
  <c r="AF34" i="71"/>
  <c r="AG34" i="71" s="1"/>
  <c r="W35" i="71"/>
  <c r="X35" i="71"/>
  <c r="AB35" i="71"/>
  <c r="AC35" i="71" s="1"/>
  <c r="AE35" i="71"/>
  <c r="AF35" i="71" s="1"/>
  <c r="AG35" i="71" s="1"/>
  <c r="W36" i="71"/>
  <c r="X36" i="71" s="1"/>
  <c r="AB36" i="71"/>
  <c r="AC36" i="71"/>
  <c r="AE36" i="71"/>
  <c r="AF36" i="71" s="1"/>
  <c r="AG36" i="71" s="1"/>
  <c r="W37" i="71"/>
  <c r="X37" i="71"/>
  <c r="AB37" i="71"/>
  <c r="AC37" i="71" s="1"/>
  <c r="AE37" i="71"/>
  <c r="AF37" i="71"/>
  <c r="AG37" i="71"/>
  <c r="W38" i="71"/>
  <c r="X38" i="71" s="1"/>
  <c r="AB38" i="71"/>
  <c r="AC38" i="71" s="1"/>
  <c r="AE38" i="71"/>
  <c r="AF38" i="71"/>
  <c r="AG38" i="71" s="1"/>
  <c r="W39" i="71"/>
  <c r="X39" i="71"/>
  <c r="AB39" i="71"/>
  <c r="AC39" i="71"/>
  <c r="AE39" i="71"/>
  <c r="AF39" i="71" s="1"/>
  <c r="AG39" i="71" s="1"/>
  <c r="W40" i="71"/>
  <c r="X40" i="71" s="1"/>
  <c r="AB40" i="71"/>
  <c r="AC40" i="71"/>
  <c r="AE40" i="71"/>
  <c r="AF40" i="71"/>
  <c r="AG40" i="71" s="1"/>
  <c r="AE15" i="71"/>
  <c r="AF15" i="71" s="1"/>
  <c r="AG15" i="71" s="1"/>
  <c r="AB15" i="71"/>
  <c r="AC15" i="71" s="1"/>
  <c r="W15" i="71"/>
  <c r="X15" i="71" s="1"/>
  <c r="W16" i="70"/>
  <c r="X16" i="70" s="1"/>
  <c r="AB16" i="70"/>
  <c r="AC16" i="70"/>
  <c r="AE16" i="70"/>
  <c r="AF16" i="70"/>
  <c r="AG16" i="70" s="1"/>
  <c r="W17" i="70"/>
  <c r="X17" i="70" s="1"/>
  <c r="AB17" i="70"/>
  <c r="AC17" i="70"/>
  <c r="AE17" i="70"/>
  <c r="AF17" i="70" s="1"/>
  <c r="AG17" i="70" s="1"/>
  <c r="W18" i="70"/>
  <c r="X18" i="70"/>
  <c r="AB18" i="70"/>
  <c r="AC18" i="70"/>
  <c r="AE18" i="70"/>
  <c r="AF18" i="70"/>
  <c r="AG18" i="70" s="1"/>
  <c r="W19" i="70"/>
  <c r="X19" i="70"/>
  <c r="AB19" i="70"/>
  <c r="AC19" i="70" s="1"/>
  <c r="AE19" i="70"/>
  <c r="AF19" i="70" s="1"/>
  <c r="AG19" i="70" s="1"/>
  <c r="W20" i="70"/>
  <c r="X20" i="70"/>
  <c r="AB20" i="70"/>
  <c r="AC20" i="70"/>
  <c r="AE20" i="70"/>
  <c r="AF20" i="70" s="1"/>
  <c r="AG20" i="70" s="1"/>
  <c r="W21" i="70"/>
  <c r="X21" i="70"/>
  <c r="AB21" i="70"/>
  <c r="AC21" i="70" s="1"/>
  <c r="AE21" i="70"/>
  <c r="AF21" i="70"/>
  <c r="AG21" i="70"/>
  <c r="W22" i="70"/>
  <c r="X22" i="70" s="1"/>
  <c r="AB22" i="70"/>
  <c r="AC22" i="70" s="1"/>
  <c r="AE22" i="70"/>
  <c r="AF22" i="70"/>
  <c r="AG22" i="70"/>
  <c r="W23" i="70"/>
  <c r="X23" i="70"/>
  <c r="AB23" i="70"/>
  <c r="AC23" i="70"/>
  <c r="AE23" i="70"/>
  <c r="AF23" i="70"/>
  <c r="AG23" i="70"/>
  <c r="W24" i="70"/>
  <c r="X24" i="70" s="1"/>
  <c r="AB24" i="70"/>
  <c r="AC24" i="70"/>
  <c r="AE24" i="70"/>
  <c r="AF24" i="70"/>
  <c r="AG24" i="70" s="1"/>
  <c r="W25" i="70"/>
  <c r="X25" i="70" s="1"/>
  <c r="AB25" i="70"/>
  <c r="AC25" i="70" s="1"/>
  <c r="AE25" i="70"/>
  <c r="AF25" i="70" s="1"/>
  <c r="AG25" i="70" s="1"/>
  <c r="W26" i="70"/>
  <c r="X26" i="70"/>
  <c r="AB26" i="70"/>
  <c r="AC26" i="70"/>
  <c r="AE26" i="70"/>
  <c r="AF26" i="70"/>
  <c r="AG26" i="70" s="1"/>
  <c r="W27" i="70"/>
  <c r="X27" i="70"/>
  <c r="AB27" i="70"/>
  <c r="AC27" i="70" s="1"/>
  <c r="AE27" i="70"/>
  <c r="AF27" i="70" s="1"/>
  <c r="AG27" i="70" s="1"/>
  <c r="W28" i="70"/>
  <c r="X28" i="70"/>
  <c r="AB28" i="70"/>
  <c r="AC28" i="70"/>
  <c r="AE28" i="70"/>
  <c r="AF28" i="70" s="1"/>
  <c r="AG28" i="70" s="1"/>
  <c r="W29" i="70"/>
  <c r="X29" i="70"/>
  <c r="AB29" i="70"/>
  <c r="AC29" i="70" s="1"/>
  <c r="AE29" i="70"/>
  <c r="AF29" i="70"/>
  <c r="AG29" i="70"/>
  <c r="W30" i="70"/>
  <c r="X30" i="70" s="1"/>
  <c r="AB30" i="70"/>
  <c r="AC30" i="70" s="1"/>
  <c r="AE30" i="70"/>
  <c r="AF30" i="70"/>
  <c r="AG30" i="70"/>
  <c r="W31" i="70"/>
  <c r="X31" i="70"/>
  <c r="AB31" i="70"/>
  <c r="AC31" i="70"/>
  <c r="AE31" i="70"/>
  <c r="AF31" i="70"/>
  <c r="AG31" i="70"/>
  <c r="W32" i="70"/>
  <c r="X32" i="70" s="1"/>
  <c r="AB32" i="70"/>
  <c r="AC32" i="70"/>
  <c r="AE32" i="70"/>
  <c r="AF32" i="70"/>
  <c r="AG32" i="70" s="1"/>
  <c r="W33" i="70"/>
  <c r="X33" i="70" s="1"/>
  <c r="AB33" i="70"/>
  <c r="AC33" i="70"/>
  <c r="AE33" i="70"/>
  <c r="AF33" i="70" s="1"/>
  <c r="AG33" i="70" s="1"/>
  <c r="W34" i="70"/>
  <c r="X34" i="70"/>
  <c r="AB34" i="70"/>
  <c r="AC34" i="70"/>
  <c r="AE34" i="70"/>
  <c r="AF34" i="70"/>
  <c r="AG34" i="70" s="1"/>
  <c r="W35" i="70"/>
  <c r="X35" i="70"/>
  <c r="AB35" i="70"/>
  <c r="AC35" i="70" s="1"/>
  <c r="AE35" i="70"/>
  <c r="AF35" i="70" s="1"/>
  <c r="AG35" i="70" s="1"/>
  <c r="W36" i="70"/>
  <c r="X36" i="70"/>
  <c r="AB36" i="70"/>
  <c r="AC36" i="70"/>
  <c r="AE36" i="70"/>
  <c r="AF36" i="70" s="1"/>
  <c r="AG36" i="70" s="1"/>
  <c r="W37" i="70"/>
  <c r="X37" i="70"/>
  <c r="AB37" i="70"/>
  <c r="AC37" i="70" s="1"/>
  <c r="AE37" i="70"/>
  <c r="AF37" i="70"/>
  <c r="AG37" i="70"/>
  <c r="W38" i="70"/>
  <c r="X38" i="70" s="1"/>
  <c r="AB38" i="70"/>
  <c r="AC38" i="70" s="1"/>
  <c r="AE38" i="70"/>
  <c r="AF38" i="70"/>
  <c r="AG38" i="70"/>
  <c r="W39" i="70"/>
  <c r="X39" i="70"/>
  <c r="AB39" i="70"/>
  <c r="AC39" i="70"/>
  <c r="AE39" i="70"/>
  <c r="AF39" i="70"/>
  <c r="AG39" i="70"/>
  <c r="W40" i="70"/>
  <c r="X40" i="70" s="1"/>
  <c r="AB40" i="70"/>
  <c r="AC40" i="70"/>
  <c r="AE40" i="70"/>
  <c r="AF40" i="70"/>
  <c r="AG40" i="70" s="1"/>
  <c r="W41" i="70"/>
  <c r="X41" i="70" s="1"/>
  <c r="AB41" i="70"/>
  <c r="AC41" i="70"/>
  <c r="AE41" i="70"/>
  <c r="AF41" i="70" s="1"/>
  <c r="AG41" i="70" s="1"/>
  <c r="W42" i="70"/>
  <c r="X42" i="70"/>
  <c r="AB42" i="70"/>
  <c r="AC42" i="70"/>
  <c r="AE42" i="70"/>
  <c r="AF42" i="70"/>
  <c r="AG42" i="70" s="1"/>
  <c r="W43" i="70"/>
  <c r="X43" i="70"/>
  <c r="AB43" i="70"/>
  <c r="AC43" i="70" s="1"/>
  <c r="AE43" i="70"/>
  <c r="AF43" i="70" s="1"/>
  <c r="AG43" i="70" s="1"/>
  <c r="W44" i="70"/>
  <c r="X44" i="70"/>
  <c r="AB44" i="70"/>
  <c r="AC44" i="70"/>
  <c r="AE44" i="70"/>
  <c r="AF44" i="70" s="1"/>
  <c r="AG44" i="70" s="1"/>
  <c r="W45" i="70"/>
  <c r="X45" i="70"/>
  <c r="AB45" i="70"/>
  <c r="AC45" i="70" s="1"/>
  <c r="AE45" i="70"/>
  <c r="AF45" i="70"/>
  <c r="AG45" i="70"/>
  <c r="W46" i="70"/>
  <c r="X46" i="70" s="1"/>
  <c r="AB46" i="70"/>
  <c r="AC46" i="70" s="1"/>
  <c r="AE46" i="70"/>
  <c r="AF46" i="70"/>
  <c r="AG46" i="70"/>
  <c r="W47" i="70"/>
  <c r="X47" i="70"/>
  <c r="AB47" i="70"/>
  <c r="AC47" i="70"/>
  <c r="AE47" i="70"/>
  <c r="AF47" i="70"/>
  <c r="AG47" i="70"/>
  <c r="W48" i="70"/>
  <c r="X48" i="70" s="1"/>
  <c r="AB48" i="70"/>
  <c r="AC48" i="70"/>
  <c r="AE48" i="70"/>
  <c r="AF48" i="70"/>
  <c r="AG48" i="70" s="1"/>
  <c r="W49" i="70"/>
  <c r="X49" i="70" s="1"/>
  <c r="AB49" i="70"/>
  <c r="AC49" i="70"/>
  <c r="AE49" i="70"/>
  <c r="AF49" i="70" s="1"/>
  <c r="AG49" i="70" s="1"/>
  <c r="W50" i="70"/>
  <c r="X50" i="70"/>
  <c r="AB50" i="70"/>
  <c r="AC50" i="70"/>
  <c r="AE50" i="70"/>
  <c r="AF50" i="70"/>
  <c r="AG50" i="70" s="1"/>
  <c r="W51" i="70"/>
  <c r="X51" i="70"/>
  <c r="AB51" i="70"/>
  <c r="AC51" i="70" s="1"/>
  <c r="AE51" i="70"/>
  <c r="AF51" i="70" s="1"/>
  <c r="AG51" i="70" s="1"/>
  <c r="W52" i="70"/>
  <c r="X52" i="70"/>
  <c r="AB52" i="70"/>
  <c r="AC52" i="70"/>
  <c r="AE52" i="70"/>
  <c r="AF52" i="70" s="1"/>
  <c r="AG52" i="70" s="1"/>
  <c r="W53" i="70"/>
  <c r="X53" i="70"/>
  <c r="AB53" i="70"/>
  <c r="AC53" i="70" s="1"/>
  <c r="AE53" i="70"/>
  <c r="AF53" i="70"/>
  <c r="AG53" i="70"/>
  <c r="W54" i="70"/>
  <c r="X54" i="70" s="1"/>
  <c r="AB54" i="70"/>
  <c r="AC54" i="70" s="1"/>
  <c r="AE54" i="70"/>
  <c r="AF54" i="70"/>
  <c r="AG54" i="70"/>
  <c r="W55" i="70"/>
  <c r="X55" i="70"/>
  <c r="AB55" i="70"/>
  <c r="AC55" i="70"/>
  <c r="AE55" i="70"/>
  <c r="AF55" i="70"/>
  <c r="AG55" i="70"/>
  <c r="W56" i="70"/>
  <c r="X56" i="70" s="1"/>
  <c r="AB56" i="70"/>
  <c r="AC56" i="70"/>
  <c r="AE56" i="70"/>
  <c r="AF56" i="70"/>
  <c r="AG56" i="70" s="1"/>
  <c r="W57" i="70"/>
  <c r="X57" i="70" s="1"/>
  <c r="AB57" i="70"/>
  <c r="AC57" i="70"/>
  <c r="AE57" i="70"/>
  <c r="AF57" i="70" s="1"/>
  <c r="AG57" i="70" s="1"/>
  <c r="W59" i="70"/>
  <c r="X59" i="70"/>
  <c r="AB59" i="70"/>
  <c r="AC59" i="70" s="1"/>
  <c r="AE59" i="70"/>
  <c r="AF59" i="70" s="1"/>
  <c r="AG59" i="70" s="1"/>
  <c r="W60" i="70"/>
  <c r="X60" i="70"/>
  <c r="AB60" i="70"/>
  <c r="AC60" i="70"/>
  <c r="AE60" i="70"/>
  <c r="AF60" i="70" s="1"/>
  <c r="AG60" i="70" s="1"/>
  <c r="W61" i="70"/>
  <c r="X61" i="70"/>
  <c r="AB61" i="70"/>
  <c r="AC61" i="70" s="1"/>
  <c r="AE61" i="70"/>
  <c r="AF61" i="70"/>
  <c r="AG61" i="70"/>
  <c r="W62" i="70"/>
  <c r="X62" i="70" s="1"/>
  <c r="AB62" i="70"/>
  <c r="AC62" i="70" s="1"/>
  <c r="AE62" i="70"/>
  <c r="AF62" i="70"/>
  <c r="AG62" i="70"/>
  <c r="W63" i="70"/>
  <c r="X63" i="70"/>
  <c r="AB63" i="70"/>
  <c r="AC63" i="70"/>
  <c r="AE63" i="70"/>
  <c r="AF63" i="70"/>
  <c r="AG63" i="70"/>
  <c r="W64" i="70"/>
  <c r="X64" i="70" s="1"/>
  <c r="AB64" i="70"/>
  <c r="AC64" i="70"/>
  <c r="AE64" i="70"/>
  <c r="AF64" i="70"/>
  <c r="AG64" i="70" s="1"/>
  <c r="W65" i="70"/>
  <c r="X65" i="70" s="1"/>
  <c r="AB65" i="70"/>
  <c r="AC65" i="70"/>
  <c r="AE65" i="70"/>
  <c r="AF65" i="70" s="1"/>
  <c r="AG65" i="70" s="1"/>
  <c r="W66" i="70"/>
  <c r="X66" i="70"/>
  <c r="AB66" i="70"/>
  <c r="AC66" i="70"/>
  <c r="AE66" i="70"/>
  <c r="AF66" i="70"/>
  <c r="AG66" i="70" s="1"/>
  <c r="AE15" i="70"/>
  <c r="AF15" i="70" s="1"/>
  <c r="AG15" i="70" s="1"/>
  <c r="AB15" i="70"/>
  <c r="AC15" i="70" s="1"/>
  <c r="W15" i="70"/>
  <c r="X15" i="70" s="1"/>
  <c r="W82" i="54"/>
  <c r="X82" i="54" s="1"/>
  <c r="AB82" i="54"/>
  <c r="AC82" i="54" s="1"/>
  <c r="AE82" i="54"/>
  <c r="AF82" i="54" s="1"/>
  <c r="AG82" i="54" s="1"/>
  <c r="W16" i="54"/>
  <c r="X16" i="54" s="1"/>
  <c r="AB16" i="54"/>
  <c r="AC16" i="54" s="1"/>
  <c r="AE16" i="54"/>
  <c r="AF16" i="54" s="1"/>
  <c r="AG16" i="54" s="1"/>
  <c r="W17" i="54"/>
  <c r="X17" i="54" s="1"/>
  <c r="AB17" i="54"/>
  <c r="AC17" i="54" s="1"/>
  <c r="AE17" i="54"/>
  <c r="AF17" i="54" s="1"/>
  <c r="AG17" i="54" s="1"/>
  <c r="W18" i="54"/>
  <c r="X18" i="54" s="1"/>
  <c r="AB18" i="54"/>
  <c r="AC18" i="54" s="1"/>
  <c r="AE18" i="54"/>
  <c r="AF18" i="54" s="1"/>
  <c r="AG18" i="54" s="1"/>
  <c r="W19" i="54"/>
  <c r="X19" i="54" s="1"/>
  <c r="AB19" i="54"/>
  <c r="AC19" i="54" s="1"/>
  <c r="AE19" i="54"/>
  <c r="AF19" i="54" s="1"/>
  <c r="AG19" i="54" s="1"/>
  <c r="W20" i="54"/>
  <c r="X20" i="54" s="1"/>
  <c r="AB20" i="54"/>
  <c r="AC20" i="54" s="1"/>
  <c r="AE20" i="54"/>
  <c r="AF20" i="54" s="1"/>
  <c r="AG20" i="54" s="1"/>
  <c r="W21" i="54"/>
  <c r="X21" i="54" s="1"/>
  <c r="AB21" i="54"/>
  <c r="AC21" i="54" s="1"/>
  <c r="AE21" i="54"/>
  <c r="AF21" i="54" s="1"/>
  <c r="AG21" i="54" s="1"/>
  <c r="W22" i="54"/>
  <c r="X22" i="54" s="1"/>
  <c r="AB22" i="54"/>
  <c r="AC22" i="54" s="1"/>
  <c r="AE22" i="54"/>
  <c r="AF22" i="54" s="1"/>
  <c r="AG22" i="54" s="1"/>
  <c r="W23" i="54"/>
  <c r="X23" i="54" s="1"/>
  <c r="AB23" i="54"/>
  <c r="AC23" i="54" s="1"/>
  <c r="AE23" i="54"/>
  <c r="AF23" i="54" s="1"/>
  <c r="AG23" i="54" s="1"/>
  <c r="W24" i="54"/>
  <c r="X24" i="54" s="1"/>
  <c r="AB24" i="54"/>
  <c r="AC24" i="54" s="1"/>
  <c r="AE24" i="54"/>
  <c r="AF24" i="54" s="1"/>
  <c r="AG24" i="54" s="1"/>
  <c r="W25" i="54"/>
  <c r="X25" i="54" s="1"/>
  <c r="AB25" i="54"/>
  <c r="AC25" i="54" s="1"/>
  <c r="AE25" i="54"/>
  <c r="AF25" i="54" s="1"/>
  <c r="AG25" i="54" s="1"/>
  <c r="W26" i="54"/>
  <c r="X26" i="54" s="1"/>
  <c r="AB26" i="54"/>
  <c r="AC26" i="54" s="1"/>
  <c r="AE26" i="54"/>
  <c r="AF26" i="54" s="1"/>
  <c r="AG26" i="54" s="1"/>
  <c r="W27" i="54"/>
  <c r="X27" i="54" s="1"/>
  <c r="AB27" i="54"/>
  <c r="AC27" i="54" s="1"/>
  <c r="AE27" i="54"/>
  <c r="AF27" i="54" s="1"/>
  <c r="AG27" i="54" s="1"/>
  <c r="W28" i="54"/>
  <c r="X28" i="54" s="1"/>
  <c r="AB28" i="54"/>
  <c r="AC28" i="54" s="1"/>
  <c r="AE28" i="54"/>
  <c r="AF28" i="54" s="1"/>
  <c r="AG28" i="54" s="1"/>
  <c r="W29" i="54"/>
  <c r="X29" i="54" s="1"/>
  <c r="AB29" i="54"/>
  <c r="AC29" i="54" s="1"/>
  <c r="AE29" i="54"/>
  <c r="AF29" i="54" s="1"/>
  <c r="AG29" i="54" s="1"/>
  <c r="W30" i="54"/>
  <c r="X30" i="54" s="1"/>
  <c r="AB30" i="54"/>
  <c r="AC30" i="54" s="1"/>
  <c r="AE30" i="54"/>
  <c r="AF30" i="54" s="1"/>
  <c r="AG30" i="54" s="1"/>
  <c r="W31" i="54"/>
  <c r="X31" i="54" s="1"/>
  <c r="AB31" i="54"/>
  <c r="AC31" i="54" s="1"/>
  <c r="AE31" i="54"/>
  <c r="AF31" i="54" s="1"/>
  <c r="AG31" i="54" s="1"/>
  <c r="W32" i="54"/>
  <c r="X32" i="54" s="1"/>
  <c r="AB32" i="54"/>
  <c r="AC32" i="54" s="1"/>
  <c r="AE32" i="54"/>
  <c r="AF32" i="54" s="1"/>
  <c r="AG32" i="54" s="1"/>
  <c r="W33" i="54"/>
  <c r="X33" i="54" s="1"/>
  <c r="AB33" i="54"/>
  <c r="AC33" i="54" s="1"/>
  <c r="AE33" i="54"/>
  <c r="AF33" i="54" s="1"/>
  <c r="AG33" i="54" s="1"/>
  <c r="W34" i="54"/>
  <c r="X34" i="54" s="1"/>
  <c r="AB34" i="54"/>
  <c r="AC34" i="54" s="1"/>
  <c r="AE34" i="54"/>
  <c r="AF34" i="54" s="1"/>
  <c r="AG34" i="54" s="1"/>
  <c r="W35" i="54"/>
  <c r="X35" i="54" s="1"/>
  <c r="AB35" i="54"/>
  <c r="AC35" i="54" s="1"/>
  <c r="AE35" i="54"/>
  <c r="AF35" i="54"/>
  <c r="AG35" i="54" s="1"/>
  <c r="W36" i="54"/>
  <c r="X36" i="54" s="1"/>
  <c r="AB36" i="54"/>
  <c r="AC36" i="54" s="1"/>
  <c r="AE36" i="54"/>
  <c r="AF36" i="54" s="1"/>
  <c r="AG36" i="54" s="1"/>
  <c r="W37" i="54"/>
  <c r="X37" i="54" s="1"/>
  <c r="AB37" i="54"/>
  <c r="AC37" i="54" s="1"/>
  <c r="AE37" i="54"/>
  <c r="AF37" i="54" s="1"/>
  <c r="AG37" i="54" s="1"/>
  <c r="W38" i="54"/>
  <c r="X38" i="54" s="1"/>
  <c r="AB38" i="54"/>
  <c r="AC38" i="54" s="1"/>
  <c r="AE38" i="54"/>
  <c r="AF38" i="54" s="1"/>
  <c r="AG38" i="54" s="1"/>
  <c r="W39" i="54"/>
  <c r="X39" i="54" s="1"/>
  <c r="AB39" i="54"/>
  <c r="AC39" i="54" s="1"/>
  <c r="AE39" i="54"/>
  <c r="AF39" i="54" s="1"/>
  <c r="AG39" i="54" s="1"/>
  <c r="W40" i="54"/>
  <c r="X40" i="54" s="1"/>
  <c r="AB40" i="54"/>
  <c r="AC40" i="54" s="1"/>
  <c r="AE40" i="54"/>
  <c r="AF40" i="54" s="1"/>
  <c r="AG40" i="54" s="1"/>
  <c r="W41" i="54"/>
  <c r="X41" i="54" s="1"/>
  <c r="AB41" i="54"/>
  <c r="AC41" i="54" s="1"/>
  <c r="AE41" i="54"/>
  <c r="AF41" i="54" s="1"/>
  <c r="AG41" i="54" s="1"/>
  <c r="W42" i="54"/>
  <c r="X42" i="54" s="1"/>
  <c r="AB42" i="54"/>
  <c r="AC42" i="54" s="1"/>
  <c r="AE42" i="54"/>
  <c r="AF42" i="54" s="1"/>
  <c r="AG42" i="54" s="1"/>
  <c r="W43" i="54"/>
  <c r="X43" i="54" s="1"/>
  <c r="AB43" i="54"/>
  <c r="AC43" i="54" s="1"/>
  <c r="AE43" i="54"/>
  <c r="AF43" i="54" s="1"/>
  <c r="AG43" i="54" s="1"/>
  <c r="W44" i="54"/>
  <c r="X44" i="54" s="1"/>
  <c r="AB44" i="54"/>
  <c r="AC44" i="54" s="1"/>
  <c r="AE44" i="54"/>
  <c r="AF44" i="54" s="1"/>
  <c r="AG44" i="54" s="1"/>
  <c r="W45" i="54"/>
  <c r="X45" i="54" s="1"/>
  <c r="AB45" i="54"/>
  <c r="AC45" i="54" s="1"/>
  <c r="AE45" i="54"/>
  <c r="AF45" i="54" s="1"/>
  <c r="AG45" i="54" s="1"/>
  <c r="W46" i="54"/>
  <c r="X46" i="54" s="1"/>
  <c r="AB46" i="54"/>
  <c r="AC46" i="54" s="1"/>
  <c r="AE46" i="54"/>
  <c r="AF46" i="54" s="1"/>
  <c r="AG46" i="54" s="1"/>
  <c r="W47" i="54"/>
  <c r="X47" i="54" s="1"/>
  <c r="AB47" i="54"/>
  <c r="AC47" i="54" s="1"/>
  <c r="AE47" i="54"/>
  <c r="AF47" i="54" s="1"/>
  <c r="AG47" i="54" s="1"/>
  <c r="W48" i="54"/>
  <c r="X48" i="54" s="1"/>
  <c r="AB48" i="54"/>
  <c r="AC48" i="54" s="1"/>
  <c r="AE48" i="54"/>
  <c r="AF48" i="54" s="1"/>
  <c r="AG48" i="54" s="1"/>
  <c r="W49" i="54"/>
  <c r="X49" i="54" s="1"/>
  <c r="AB49" i="54"/>
  <c r="AC49" i="54" s="1"/>
  <c r="AE49" i="54"/>
  <c r="AF49" i="54" s="1"/>
  <c r="AG49" i="54" s="1"/>
  <c r="W50" i="54"/>
  <c r="X50" i="54" s="1"/>
  <c r="AB50" i="54"/>
  <c r="AC50" i="54" s="1"/>
  <c r="AE50" i="54"/>
  <c r="AF50" i="54" s="1"/>
  <c r="AG50" i="54" s="1"/>
  <c r="W51" i="54"/>
  <c r="X51" i="54" s="1"/>
  <c r="AB51" i="54"/>
  <c r="AC51" i="54" s="1"/>
  <c r="AE51" i="54"/>
  <c r="AF51" i="54" s="1"/>
  <c r="AG51" i="54" s="1"/>
  <c r="W52" i="54"/>
  <c r="X52" i="54" s="1"/>
  <c r="AB52" i="54"/>
  <c r="AC52" i="54" s="1"/>
  <c r="AE52" i="54"/>
  <c r="AF52" i="54" s="1"/>
  <c r="AG52" i="54" s="1"/>
  <c r="W53" i="54"/>
  <c r="X53" i="54" s="1"/>
  <c r="AB53" i="54"/>
  <c r="AC53" i="54" s="1"/>
  <c r="AE53" i="54"/>
  <c r="AF53" i="54" s="1"/>
  <c r="AG53" i="54" s="1"/>
  <c r="W54" i="54"/>
  <c r="X54" i="54" s="1"/>
  <c r="AB54" i="54"/>
  <c r="AC54" i="54" s="1"/>
  <c r="AE54" i="54"/>
  <c r="AF54" i="54" s="1"/>
  <c r="AG54" i="54" s="1"/>
  <c r="W55" i="54"/>
  <c r="X55" i="54" s="1"/>
  <c r="AB55" i="54"/>
  <c r="AC55" i="54" s="1"/>
  <c r="AE55" i="54"/>
  <c r="AF55" i="54" s="1"/>
  <c r="AG55" i="54" s="1"/>
  <c r="W56" i="54"/>
  <c r="X56" i="54" s="1"/>
  <c r="AB56" i="54"/>
  <c r="AC56" i="54" s="1"/>
  <c r="AE56" i="54"/>
  <c r="AF56" i="54" s="1"/>
  <c r="AG56" i="54" s="1"/>
  <c r="W57" i="54"/>
  <c r="X57" i="54" s="1"/>
  <c r="AB57" i="54"/>
  <c r="AC57" i="54" s="1"/>
  <c r="AE57" i="54"/>
  <c r="AF57" i="54" s="1"/>
  <c r="AG57" i="54" s="1"/>
  <c r="W58" i="54"/>
  <c r="X58" i="54" s="1"/>
  <c r="AB58" i="54"/>
  <c r="AC58" i="54" s="1"/>
  <c r="AE58" i="54"/>
  <c r="AF58" i="54" s="1"/>
  <c r="AG58" i="54" s="1"/>
  <c r="W59" i="54"/>
  <c r="X59" i="54" s="1"/>
  <c r="AB59" i="54"/>
  <c r="AC59" i="54" s="1"/>
  <c r="AE59" i="54"/>
  <c r="AF59" i="54" s="1"/>
  <c r="AG59" i="54" s="1"/>
  <c r="W60" i="54"/>
  <c r="X60" i="54" s="1"/>
  <c r="AB60" i="54"/>
  <c r="AC60" i="54" s="1"/>
  <c r="AE60" i="54"/>
  <c r="AF60" i="54" s="1"/>
  <c r="AG60" i="54" s="1"/>
  <c r="W61" i="54"/>
  <c r="X61" i="54" s="1"/>
  <c r="AB61" i="54"/>
  <c r="AC61" i="54" s="1"/>
  <c r="AE61" i="54"/>
  <c r="AF61" i="54" s="1"/>
  <c r="AG61" i="54" s="1"/>
  <c r="W62" i="54"/>
  <c r="X62" i="54" s="1"/>
  <c r="AB62" i="54"/>
  <c r="AC62" i="54" s="1"/>
  <c r="AE62" i="54"/>
  <c r="AF62" i="54" s="1"/>
  <c r="AG62" i="54" s="1"/>
  <c r="W63" i="54"/>
  <c r="X63" i="54" s="1"/>
  <c r="AB63" i="54"/>
  <c r="AC63" i="54"/>
  <c r="AE63" i="54"/>
  <c r="AF63" i="54" s="1"/>
  <c r="AG63" i="54" s="1"/>
  <c r="W64" i="54"/>
  <c r="X64" i="54" s="1"/>
  <c r="AB64" i="54"/>
  <c r="AC64" i="54" s="1"/>
  <c r="AE64" i="54"/>
  <c r="AF64" i="54" s="1"/>
  <c r="AG64" i="54" s="1"/>
  <c r="W65" i="54"/>
  <c r="X65" i="54" s="1"/>
  <c r="AB65" i="54"/>
  <c r="AC65" i="54" s="1"/>
  <c r="AE65" i="54"/>
  <c r="AF65" i="54" s="1"/>
  <c r="AG65" i="54" s="1"/>
  <c r="W66" i="54"/>
  <c r="X66" i="54" s="1"/>
  <c r="AB66" i="54"/>
  <c r="AC66" i="54" s="1"/>
  <c r="AE66" i="54"/>
  <c r="AF66" i="54" s="1"/>
  <c r="AG66" i="54" s="1"/>
  <c r="W67" i="54"/>
  <c r="X67" i="54" s="1"/>
  <c r="AB67" i="54"/>
  <c r="AC67" i="54" s="1"/>
  <c r="AE67" i="54"/>
  <c r="AF67" i="54" s="1"/>
  <c r="AG67" i="54" s="1"/>
  <c r="W68" i="54"/>
  <c r="X68" i="54" s="1"/>
  <c r="AB68" i="54"/>
  <c r="AC68" i="54" s="1"/>
  <c r="AE68" i="54"/>
  <c r="AF68" i="54" s="1"/>
  <c r="AG68" i="54" s="1"/>
  <c r="W69" i="54"/>
  <c r="X69" i="54" s="1"/>
  <c r="AB69" i="54"/>
  <c r="AC69" i="54" s="1"/>
  <c r="AE69" i="54"/>
  <c r="AF69" i="54" s="1"/>
  <c r="AG69" i="54" s="1"/>
  <c r="W70" i="54"/>
  <c r="X70" i="54" s="1"/>
  <c r="AB70" i="54"/>
  <c r="AC70" i="54" s="1"/>
  <c r="AE70" i="54"/>
  <c r="AF70" i="54" s="1"/>
  <c r="AG70" i="54" s="1"/>
  <c r="W71" i="54"/>
  <c r="X71" i="54" s="1"/>
  <c r="AB71" i="54"/>
  <c r="AC71" i="54" s="1"/>
  <c r="AE71" i="54"/>
  <c r="AF71" i="54" s="1"/>
  <c r="AG71" i="54" s="1"/>
  <c r="W72" i="54"/>
  <c r="X72" i="54" s="1"/>
  <c r="AB72" i="54"/>
  <c r="AC72" i="54" s="1"/>
  <c r="AE72" i="54"/>
  <c r="AF72" i="54" s="1"/>
  <c r="AG72" i="54" s="1"/>
  <c r="W73" i="54"/>
  <c r="X73" i="54" s="1"/>
  <c r="AB73" i="54"/>
  <c r="AC73" i="54" s="1"/>
  <c r="AE73" i="54"/>
  <c r="AF73" i="54" s="1"/>
  <c r="AG73" i="54" s="1"/>
  <c r="W74" i="54"/>
  <c r="X74" i="54" s="1"/>
  <c r="AB74" i="54"/>
  <c r="AC74" i="54" s="1"/>
  <c r="AE74" i="54"/>
  <c r="AF74" i="54" s="1"/>
  <c r="AG74" i="54" s="1"/>
  <c r="W78" i="54"/>
  <c r="X78" i="54" s="1"/>
  <c r="AB78" i="54"/>
  <c r="AC78" i="54" s="1"/>
  <c r="AE78" i="54"/>
  <c r="AF78" i="54" s="1"/>
  <c r="AG78" i="54" s="1"/>
  <c r="W79" i="54"/>
  <c r="X79" i="54" s="1"/>
  <c r="AB79" i="54"/>
  <c r="AC79" i="54" s="1"/>
  <c r="AE79" i="54"/>
  <c r="AF79" i="54" s="1"/>
  <c r="AG79" i="54" s="1"/>
  <c r="W80" i="54"/>
  <c r="X80" i="54" s="1"/>
  <c r="AB80" i="54"/>
  <c r="AC80" i="54" s="1"/>
  <c r="AE80" i="54"/>
  <c r="AF80" i="54" s="1"/>
  <c r="AG80" i="54" s="1"/>
  <c r="W81" i="54"/>
  <c r="X81" i="54" s="1"/>
  <c r="AB81" i="54"/>
  <c r="AC81" i="54" s="1"/>
  <c r="AE81" i="54"/>
  <c r="AF81" i="54" s="1"/>
  <c r="AG81" i="54" s="1"/>
  <c r="AE15" i="54"/>
  <c r="AF15" i="54" s="1"/>
  <c r="AG15" i="54" s="1"/>
  <c r="AB15" i="54"/>
  <c r="AC15" i="54" s="1"/>
  <c r="W15" i="54"/>
  <c r="X15" i="54" s="1"/>
  <c r="W16" i="61"/>
  <c r="X16" i="61" s="1"/>
  <c r="AB16" i="61"/>
  <c r="AC16" i="61"/>
  <c r="AE16" i="61"/>
  <c r="AF16" i="61" s="1"/>
  <c r="AG16" i="61" s="1"/>
  <c r="W17" i="61"/>
  <c r="X17" i="61" s="1"/>
  <c r="AB17" i="61"/>
  <c r="AC17" i="61" s="1"/>
  <c r="AE17" i="61"/>
  <c r="AF17" i="61" s="1"/>
  <c r="AG17" i="61" s="1"/>
  <c r="W18" i="61"/>
  <c r="X18" i="61"/>
  <c r="AB18" i="61"/>
  <c r="AC18" i="61" s="1"/>
  <c r="AE18" i="61"/>
  <c r="AF18" i="61"/>
  <c r="AG18" i="61" s="1"/>
  <c r="W19" i="61"/>
  <c r="X19" i="61"/>
  <c r="AB19" i="61"/>
  <c r="AC19" i="61" s="1"/>
  <c r="AE19" i="61"/>
  <c r="AF19" i="61" s="1"/>
  <c r="AG19" i="61" s="1"/>
  <c r="W20" i="61"/>
  <c r="X20" i="61" s="1"/>
  <c r="AB20" i="61"/>
  <c r="AC20" i="61"/>
  <c r="AE20" i="61"/>
  <c r="AF20" i="61" s="1"/>
  <c r="AG20" i="61" s="1"/>
  <c r="W21" i="61"/>
  <c r="X21" i="61" s="1"/>
  <c r="AB21" i="61"/>
  <c r="AC21" i="61" s="1"/>
  <c r="AE21" i="61"/>
  <c r="AF21" i="61"/>
  <c r="AG21" i="61"/>
  <c r="W22" i="61"/>
  <c r="X22" i="61" s="1"/>
  <c r="AB22" i="61"/>
  <c r="AC22" i="61" s="1"/>
  <c r="AE22" i="61"/>
  <c r="AF22" i="61"/>
  <c r="AG22" i="61" s="1"/>
  <c r="W23" i="61"/>
  <c r="X23" i="61"/>
  <c r="AB23" i="61"/>
  <c r="AC23" i="61"/>
  <c r="AE23" i="61"/>
  <c r="AF23" i="61" s="1"/>
  <c r="AG23" i="61" s="1"/>
  <c r="W24" i="61"/>
  <c r="X24" i="61" s="1"/>
  <c r="AB24" i="61"/>
  <c r="AC24" i="61"/>
  <c r="AE24" i="61"/>
  <c r="AF24" i="61" s="1"/>
  <c r="AG24" i="61" s="1"/>
  <c r="W25" i="61"/>
  <c r="X25" i="61" s="1"/>
  <c r="AB25" i="61"/>
  <c r="AC25" i="61" s="1"/>
  <c r="AE25" i="61"/>
  <c r="AF25" i="61" s="1"/>
  <c r="AG25" i="61" s="1"/>
  <c r="W26" i="61"/>
  <c r="X26" i="61"/>
  <c r="AB26" i="61"/>
  <c r="AC26" i="61" s="1"/>
  <c r="AE26" i="61"/>
  <c r="AF26" i="61"/>
  <c r="AG26" i="61" s="1"/>
  <c r="W27" i="61"/>
  <c r="X27" i="61"/>
  <c r="AB27" i="61"/>
  <c r="AC27" i="61" s="1"/>
  <c r="AE27" i="61"/>
  <c r="AF27" i="61" s="1"/>
  <c r="AG27" i="61" s="1"/>
  <c r="W29" i="61"/>
  <c r="X29" i="61" s="1"/>
  <c r="AB29" i="61"/>
  <c r="AC29" i="61" s="1"/>
  <c r="AE29" i="61"/>
  <c r="AF29" i="61"/>
  <c r="AG29" i="61"/>
  <c r="W30" i="61"/>
  <c r="X30" i="61" s="1"/>
  <c r="AB30" i="61"/>
  <c r="AC30" i="61" s="1"/>
  <c r="AE30" i="61"/>
  <c r="AF30" i="61"/>
  <c r="AG30" i="61" s="1"/>
  <c r="AE15" i="61"/>
  <c r="AF15" i="61" s="1"/>
  <c r="AG15" i="61" s="1"/>
  <c r="AB15" i="61"/>
  <c r="AC15" i="61" s="1"/>
  <c r="W15" i="61"/>
  <c r="X15" i="61" s="1"/>
  <c r="W16" i="60"/>
  <c r="X16" i="60" s="1"/>
  <c r="AB16" i="60"/>
  <c r="AC16" i="60"/>
  <c r="AE16" i="60"/>
  <c r="AF16" i="60" s="1"/>
  <c r="AG16" i="60" s="1"/>
  <c r="W17" i="60"/>
  <c r="X17" i="60" s="1"/>
  <c r="AB17" i="60"/>
  <c r="AC17" i="60" s="1"/>
  <c r="AE17" i="60"/>
  <c r="AF17" i="60"/>
  <c r="AG17" i="60"/>
  <c r="W18" i="60"/>
  <c r="X18" i="60"/>
  <c r="AB18" i="60"/>
  <c r="AC18" i="60" s="1"/>
  <c r="AE18" i="60"/>
  <c r="AF18" i="60"/>
  <c r="AG18" i="60" s="1"/>
  <c r="W19" i="60"/>
  <c r="X19" i="60"/>
  <c r="AB19" i="60"/>
  <c r="AC19" i="60"/>
  <c r="AE19" i="60"/>
  <c r="AF19" i="60" s="1"/>
  <c r="AG19" i="60" s="1"/>
  <c r="W20" i="60"/>
  <c r="X20" i="60" s="1"/>
  <c r="AB20" i="60"/>
  <c r="AC20" i="60"/>
  <c r="AE20" i="60"/>
  <c r="AF20" i="60" s="1"/>
  <c r="AG20" i="60" s="1"/>
  <c r="W21" i="60"/>
  <c r="X21" i="60" s="1"/>
  <c r="AB21" i="60"/>
  <c r="AC21" i="60" s="1"/>
  <c r="AE21" i="60"/>
  <c r="AF21" i="60"/>
  <c r="AG21" i="60"/>
  <c r="W22" i="60"/>
  <c r="X22" i="60"/>
  <c r="AB22" i="60"/>
  <c r="AC22" i="60" s="1"/>
  <c r="AE22" i="60"/>
  <c r="AF22" i="60"/>
  <c r="AG22" i="60" s="1"/>
  <c r="W23" i="60"/>
  <c r="X23" i="60"/>
  <c r="AB23" i="60"/>
  <c r="AC23" i="60"/>
  <c r="AE23" i="60"/>
  <c r="AF23" i="60" s="1"/>
  <c r="AG23" i="60" s="1"/>
  <c r="W24" i="60"/>
  <c r="X24" i="60" s="1"/>
  <c r="AB24" i="60"/>
  <c r="AC24" i="60"/>
  <c r="AE24" i="60"/>
  <c r="AF24" i="60" s="1"/>
  <c r="AG24" i="60" s="1"/>
  <c r="W25" i="60"/>
  <c r="X25" i="60" s="1"/>
  <c r="AB25" i="60"/>
  <c r="AC25" i="60" s="1"/>
  <c r="AE25" i="60"/>
  <c r="AF25" i="60"/>
  <c r="AG25" i="60"/>
  <c r="W26" i="60"/>
  <c r="X26" i="60"/>
  <c r="AB26" i="60"/>
  <c r="AC26" i="60" s="1"/>
  <c r="AE26" i="60"/>
  <c r="AF26" i="60"/>
  <c r="AG26" i="60" s="1"/>
  <c r="W27" i="60"/>
  <c r="X27" i="60"/>
  <c r="AB27" i="60"/>
  <c r="AC27" i="60"/>
  <c r="AE27" i="60"/>
  <c r="AF27" i="60" s="1"/>
  <c r="AG27" i="60" s="1"/>
  <c r="W28" i="60"/>
  <c r="X28" i="60" s="1"/>
  <c r="AB28" i="60"/>
  <c r="AC28" i="60"/>
  <c r="AE28" i="60"/>
  <c r="AF28" i="60" s="1"/>
  <c r="AG28" i="60" s="1"/>
  <c r="W29" i="60"/>
  <c r="X29" i="60" s="1"/>
  <c r="AB29" i="60"/>
  <c r="AC29" i="60" s="1"/>
  <c r="AE29" i="60"/>
  <c r="AF29" i="60"/>
  <c r="AG29" i="60"/>
  <c r="W30" i="60"/>
  <c r="X30" i="60"/>
  <c r="AB30" i="60"/>
  <c r="AC30" i="60" s="1"/>
  <c r="AE30" i="60"/>
  <c r="AF30" i="60"/>
  <c r="AG30" i="60" s="1"/>
  <c r="W31" i="60"/>
  <c r="X31" i="60"/>
  <c r="AB31" i="60"/>
  <c r="AC31" i="60"/>
  <c r="AE31" i="60"/>
  <c r="AF31" i="60" s="1"/>
  <c r="AG31" i="60" s="1"/>
  <c r="W32" i="60"/>
  <c r="X32" i="60" s="1"/>
  <c r="AB32" i="60"/>
  <c r="AC32" i="60"/>
  <c r="AE32" i="60"/>
  <c r="AF32" i="60" s="1"/>
  <c r="AG32" i="60" s="1"/>
  <c r="W33" i="60"/>
  <c r="X33" i="60" s="1"/>
  <c r="AB33" i="60"/>
  <c r="AC33" i="60" s="1"/>
  <c r="AE33" i="60"/>
  <c r="AF33" i="60"/>
  <c r="AG33" i="60"/>
  <c r="W34" i="60"/>
  <c r="X34" i="60"/>
  <c r="AB34" i="60"/>
  <c r="AC34" i="60" s="1"/>
  <c r="AE34" i="60"/>
  <c r="AF34" i="60"/>
  <c r="AG34" i="60" s="1"/>
  <c r="W35" i="60"/>
  <c r="X35" i="60"/>
  <c r="AB35" i="60"/>
  <c r="AC35" i="60"/>
  <c r="AE35" i="60"/>
  <c r="AF35" i="60" s="1"/>
  <c r="AG35" i="60" s="1"/>
  <c r="W36" i="60"/>
  <c r="X36" i="60" s="1"/>
  <c r="AB36" i="60"/>
  <c r="AC36" i="60"/>
  <c r="AE36" i="60"/>
  <c r="AF36" i="60" s="1"/>
  <c r="AG36" i="60" s="1"/>
  <c r="W37" i="60"/>
  <c r="X37" i="60" s="1"/>
  <c r="AB37" i="60"/>
  <c r="AC37" i="60" s="1"/>
  <c r="AE37" i="60"/>
  <c r="AF37" i="60"/>
  <c r="AG37" i="60"/>
  <c r="W38" i="60"/>
  <c r="X38" i="60"/>
  <c r="AB38" i="60"/>
  <c r="AC38" i="60" s="1"/>
  <c r="AE38" i="60"/>
  <c r="AF38" i="60"/>
  <c r="AG38" i="60" s="1"/>
  <c r="W39" i="60"/>
  <c r="X39" i="60"/>
  <c r="AB39" i="60"/>
  <c r="AC39" i="60"/>
  <c r="AE39" i="60"/>
  <c r="AF39" i="60" s="1"/>
  <c r="AG39" i="60" s="1"/>
  <c r="W40" i="60"/>
  <c r="X40" i="60" s="1"/>
  <c r="AB40" i="60"/>
  <c r="AC40" i="60"/>
  <c r="AE40" i="60"/>
  <c r="AF40" i="60" s="1"/>
  <c r="AG40" i="60" s="1"/>
  <c r="W41" i="60"/>
  <c r="X41" i="60" s="1"/>
  <c r="AB41" i="60"/>
  <c r="AC41" i="60" s="1"/>
  <c r="AE41" i="60"/>
  <c r="AF41" i="60"/>
  <c r="AG41" i="60"/>
  <c r="W42" i="60"/>
  <c r="X42" i="60"/>
  <c r="AB42" i="60"/>
  <c r="AC42" i="60" s="1"/>
  <c r="AE42" i="60"/>
  <c r="AF42" i="60" s="1"/>
  <c r="AG42" i="60" s="1"/>
  <c r="W43" i="60"/>
  <c r="X43" i="60"/>
  <c r="AB43" i="60"/>
  <c r="AC43" i="60"/>
  <c r="AE43" i="60"/>
  <c r="AF43" i="60" s="1"/>
  <c r="AG43" i="60" s="1"/>
  <c r="W44" i="60"/>
  <c r="X44" i="60" s="1"/>
  <c r="AB44" i="60"/>
  <c r="AC44" i="60"/>
  <c r="AE44" i="60"/>
  <c r="AF44" i="60" s="1"/>
  <c r="AG44" i="60" s="1"/>
  <c r="W45" i="60"/>
  <c r="X45" i="60" s="1"/>
  <c r="AB45" i="60"/>
  <c r="AC45" i="60" s="1"/>
  <c r="AE45" i="60"/>
  <c r="AF45" i="60"/>
  <c r="AG45" i="60"/>
  <c r="W46" i="60"/>
  <c r="X46" i="60"/>
  <c r="AB46" i="60"/>
  <c r="AC46" i="60" s="1"/>
  <c r="AE46" i="60"/>
  <c r="AF46" i="60"/>
  <c r="AG46" i="60" s="1"/>
  <c r="W47" i="60"/>
  <c r="X47" i="60"/>
  <c r="AB47" i="60"/>
  <c r="AC47" i="60"/>
  <c r="AE47" i="60"/>
  <c r="AF47" i="60" s="1"/>
  <c r="AG47" i="60" s="1"/>
  <c r="W48" i="60"/>
  <c r="X48" i="60" s="1"/>
  <c r="AB48" i="60"/>
  <c r="AC48" i="60"/>
  <c r="AE48" i="60"/>
  <c r="AF48" i="60" s="1"/>
  <c r="AG48" i="60" s="1"/>
  <c r="W49" i="60"/>
  <c r="X49" i="60" s="1"/>
  <c r="AB49" i="60"/>
  <c r="AC49" i="60" s="1"/>
  <c r="AE49" i="60"/>
  <c r="AF49" i="60"/>
  <c r="AG49" i="60"/>
  <c r="W50" i="60"/>
  <c r="X50" i="60"/>
  <c r="AB50" i="60"/>
  <c r="AC50" i="60" s="1"/>
  <c r="AE50" i="60"/>
  <c r="AF50" i="60"/>
  <c r="AG50" i="60" s="1"/>
  <c r="W51" i="60"/>
  <c r="X51" i="60"/>
  <c r="AB51" i="60"/>
  <c r="AC51" i="60"/>
  <c r="AE51" i="60"/>
  <c r="AF51" i="60" s="1"/>
  <c r="AG51" i="60" s="1"/>
  <c r="W52" i="60"/>
  <c r="X52" i="60" s="1"/>
  <c r="AB52" i="60"/>
  <c r="AC52" i="60"/>
  <c r="AE52" i="60"/>
  <c r="AF52" i="60" s="1"/>
  <c r="AG52" i="60" s="1"/>
  <c r="W53" i="60"/>
  <c r="X53" i="60" s="1"/>
  <c r="AB53" i="60"/>
  <c r="AC53" i="60" s="1"/>
  <c r="AE53" i="60"/>
  <c r="AF53" i="60"/>
  <c r="AG53" i="60"/>
  <c r="W54" i="60"/>
  <c r="X54" i="60"/>
  <c r="AB54" i="60"/>
  <c r="AC54" i="60" s="1"/>
  <c r="AE54" i="60"/>
  <c r="AF54" i="60"/>
  <c r="AG54" i="60" s="1"/>
  <c r="W55" i="60"/>
  <c r="X55" i="60"/>
  <c r="AB55" i="60"/>
  <c r="AC55" i="60"/>
  <c r="AE55" i="60"/>
  <c r="AF55" i="60" s="1"/>
  <c r="AG55" i="60" s="1"/>
  <c r="W56" i="60"/>
  <c r="X56" i="60" s="1"/>
  <c r="AB56" i="60"/>
  <c r="AC56" i="60"/>
  <c r="AE56" i="60"/>
  <c r="AF56" i="60" s="1"/>
  <c r="AG56" i="60" s="1"/>
  <c r="W57" i="60"/>
  <c r="X57" i="60" s="1"/>
  <c r="AB57" i="60"/>
  <c r="AC57" i="60" s="1"/>
  <c r="AE57" i="60"/>
  <c r="AF57" i="60"/>
  <c r="AG57" i="60"/>
  <c r="W58" i="60"/>
  <c r="X58" i="60"/>
  <c r="AB58" i="60"/>
  <c r="AC58" i="60" s="1"/>
  <c r="AE58" i="60"/>
  <c r="AF58" i="60"/>
  <c r="AG58" i="60" s="1"/>
  <c r="W59" i="60"/>
  <c r="X59" i="60"/>
  <c r="AB59" i="60"/>
  <c r="AC59" i="60"/>
  <c r="AE59" i="60"/>
  <c r="AF59" i="60" s="1"/>
  <c r="AG59" i="60" s="1"/>
  <c r="W60" i="60"/>
  <c r="X60" i="60" s="1"/>
  <c r="AB60" i="60"/>
  <c r="AC60" i="60"/>
  <c r="AE60" i="60"/>
  <c r="AF60" i="60" s="1"/>
  <c r="AG60" i="60" s="1"/>
  <c r="W61" i="60"/>
  <c r="X61" i="60" s="1"/>
  <c r="AB61" i="60"/>
  <c r="AC61" i="60" s="1"/>
  <c r="AE61" i="60"/>
  <c r="AF61" i="60"/>
  <c r="AG61" i="60"/>
  <c r="W62" i="60"/>
  <c r="X62" i="60"/>
  <c r="AB62" i="60"/>
  <c r="AC62" i="60" s="1"/>
  <c r="AE62" i="60"/>
  <c r="AF62" i="60"/>
  <c r="AG62" i="60" s="1"/>
  <c r="W63" i="60"/>
  <c r="X63" i="60"/>
  <c r="AB63" i="60"/>
  <c r="AC63" i="60"/>
  <c r="AE63" i="60"/>
  <c r="AF63" i="60" s="1"/>
  <c r="AG63" i="60" s="1"/>
  <c r="W64" i="60"/>
  <c r="X64" i="60" s="1"/>
  <c r="AB64" i="60"/>
  <c r="AC64" i="60"/>
  <c r="AE64" i="60"/>
  <c r="AF64" i="60" s="1"/>
  <c r="AG64" i="60" s="1"/>
  <c r="W65" i="60"/>
  <c r="X65" i="60" s="1"/>
  <c r="AB65" i="60"/>
  <c r="AC65" i="60" s="1"/>
  <c r="AE65" i="60"/>
  <c r="AF65" i="60"/>
  <c r="AG65" i="60"/>
  <c r="W66" i="60"/>
  <c r="X66" i="60"/>
  <c r="AB66" i="60"/>
  <c r="AC66" i="60" s="1"/>
  <c r="AE66" i="60"/>
  <c r="AF66" i="60"/>
  <c r="AG66" i="60" s="1"/>
  <c r="W67" i="60"/>
  <c r="X67" i="60"/>
  <c r="AB67" i="60"/>
  <c r="AC67" i="60"/>
  <c r="AE67" i="60"/>
  <c r="AF67" i="60" s="1"/>
  <c r="AG67" i="60" s="1"/>
  <c r="W68" i="60"/>
  <c r="X68" i="60" s="1"/>
  <c r="AB68" i="60"/>
  <c r="AC68" i="60"/>
  <c r="AE68" i="60"/>
  <c r="AF68" i="60" s="1"/>
  <c r="AG68" i="60" s="1"/>
  <c r="W69" i="60"/>
  <c r="X69" i="60" s="1"/>
  <c r="AB69" i="60"/>
  <c r="AC69" i="60" s="1"/>
  <c r="AE69" i="60"/>
  <c r="AF69" i="60"/>
  <c r="AG69" i="60"/>
  <c r="W70" i="60"/>
  <c r="X70" i="60"/>
  <c r="AB70" i="60"/>
  <c r="AC70" i="60" s="1"/>
  <c r="AE70" i="60"/>
  <c r="AF70" i="60"/>
  <c r="AG70" i="60" s="1"/>
  <c r="W71" i="60"/>
  <c r="X71" i="60"/>
  <c r="AB71" i="60"/>
  <c r="AC71" i="60"/>
  <c r="AE71" i="60"/>
  <c r="AF71" i="60" s="1"/>
  <c r="AG71" i="60" s="1"/>
  <c r="W72" i="60"/>
  <c r="X72" i="60" s="1"/>
  <c r="AB72" i="60"/>
  <c r="AC72" i="60"/>
  <c r="AE72" i="60"/>
  <c r="AF72" i="60" s="1"/>
  <c r="AG72" i="60" s="1"/>
  <c r="W73" i="60"/>
  <c r="X73" i="60" s="1"/>
  <c r="AB73" i="60"/>
  <c r="AC73" i="60" s="1"/>
  <c r="AE73" i="60"/>
  <c r="AF73" i="60"/>
  <c r="AG73" i="60"/>
  <c r="W74" i="60"/>
  <c r="X74" i="60"/>
  <c r="AB74" i="60"/>
  <c r="AC74" i="60" s="1"/>
  <c r="AE74" i="60"/>
  <c r="AF74" i="60"/>
  <c r="AG74" i="60" s="1"/>
  <c r="W75" i="60"/>
  <c r="X75" i="60"/>
  <c r="AB75" i="60"/>
  <c r="AC75" i="60"/>
  <c r="AE75" i="60"/>
  <c r="AF75" i="60" s="1"/>
  <c r="AG75" i="60" s="1"/>
  <c r="W76" i="60"/>
  <c r="X76" i="60" s="1"/>
  <c r="AB76" i="60"/>
  <c r="AC76" i="60"/>
  <c r="AE76" i="60"/>
  <c r="AF76" i="60" s="1"/>
  <c r="AG76" i="60" s="1"/>
  <c r="W77" i="60"/>
  <c r="X77" i="60" s="1"/>
  <c r="AB77" i="60"/>
  <c r="AC77" i="60" s="1"/>
  <c r="AE77" i="60"/>
  <c r="AF77" i="60"/>
  <c r="AG77" i="60"/>
  <c r="W79" i="60"/>
  <c r="X79" i="60"/>
  <c r="AB79" i="60"/>
  <c r="AC79" i="60"/>
  <c r="AE79" i="60"/>
  <c r="AF79" i="60" s="1"/>
  <c r="AG79" i="60" s="1"/>
  <c r="W80" i="60"/>
  <c r="X80" i="60" s="1"/>
  <c r="AB80" i="60"/>
  <c r="AC80" i="60"/>
  <c r="AE80" i="60"/>
  <c r="AF80" i="60" s="1"/>
  <c r="AG80" i="60" s="1"/>
  <c r="W81" i="60"/>
  <c r="X81" i="60" s="1"/>
  <c r="AB81" i="60"/>
  <c r="AC81" i="60" s="1"/>
  <c r="AE81" i="60"/>
  <c r="AF81" i="60"/>
  <c r="AG81" i="60"/>
  <c r="W82" i="60"/>
  <c r="X82" i="60"/>
  <c r="AB82" i="60"/>
  <c r="AC82" i="60" s="1"/>
  <c r="AE82" i="60"/>
  <c r="AF82" i="60"/>
  <c r="AG82" i="60" s="1"/>
  <c r="AE15" i="60"/>
  <c r="AF15" i="60" s="1"/>
  <c r="AG15" i="60" s="1"/>
  <c r="AB15" i="60"/>
  <c r="AC15" i="60" s="1"/>
  <c r="W15" i="60"/>
  <c r="X15" i="60" s="1"/>
  <c r="W16" i="59"/>
  <c r="X16" i="59" s="1"/>
  <c r="AB16" i="59"/>
  <c r="AC16" i="59"/>
  <c r="AE16" i="59"/>
  <c r="AF16" i="59"/>
  <c r="AG16" i="59" s="1"/>
  <c r="W17" i="59"/>
  <c r="X17" i="59" s="1"/>
  <c r="AB17" i="59"/>
  <c r="AC17" i="59"/>
  <c r="AE17" i="59"/>
  <c r="AF17" i="59" s="1"/>
  <c r="AG17" i="59" s="1"/>
  <c r="W18" i="59"/>
  <c r="X18" i="59"/>
  <c r="AB18" i="59"/>
  <c r="AC18" i="59"/>
  <c r="AE18" i="59"/>
  <c r="AF18" i="59"/>
  <c r="AG18" i="59" s="1"/>
  <c r="W19" i="59"/>
  <c r="X19" i="59"/>
  <c r="AB19" i="59"/>
  <c r="AC19" i="59" s="1"/>
  <c r="AE19" i="59"/>
  <c r="AF19" i="59" s="1"/>
  <c r="AG19" i="59" s="1"/>
  <c r="W20" i="59"/>
  <c r="X20" i="59"/>
  <c r="AB20" i="59"/>
  <c r="AC20" i="59"/>
  <c r="AE20" i="59"/>
  <c r="AF20" i="59" s="1"/>
  <c r="AG20" i="59" s="1"/>
  <c r="W21" i="59"/>
  <c r="X21" i="59"/>
  <c r="AB21" i="59"/>
  <c r="AC21" i="59" s="1"/>
  <c r="AE21" i="59"/>
  <c r="AF21" i="59"/>
  <c r="AG21" i="59"/>
  <c r="W22" i="59"/>
  <c r="X22" i="59" s="1"/>
  <c r="AB22" i="59"/>
  <c r="AC22" i="59" s="1"/>
  <c r="AE22" i="59"/>
  <c r="AF22" i="59"/>
  <c r="AG22" i="59"/>
  <c r="W23" i="59"/>
  <c r="X23" i="59"/>
  <c r="AB23" i="59"/>
  <c r="AC23" i="59"/>
  <c r="AE23" i="59"/>
  <c r="AF23" i="59"/>
  <c r="AG23" i="59"/>
  <c r="W24" i="59"/>
  <c r="X24" i="59" s="1"/>
  <c r="AB24" i="59"/>
  <c r="AC24" i="59"/>
  <c r="AE24" i="59"/>
  <c r="AF24" i="59"/>
  <c r="AG24" i="59" s="1"/>
  <c r="W25" i="59"/>
  <c r="X25" i="59" s="1"/>
  <c r="AB25" i="59"/>
  <c r="AC25" i="59"/>
  <c r="AE25" i="59"/>
  <c r="AF25" i="59" s="1"/>
  <c r="AG25" i="59" s="1"/>
  <c r="W26" i="59"/>
  <c r="X26" i="59"/>
  <c r="AB26" i="59"/>
  <c r="AC26" i="59"/>
  <c r="AE26" i="59"/>
  <c r="AF26" i="59"/>
  <c r="AG26" i="59" s="1"/>
  <c r="W27" i="59"/>
  <c r="X27" i="59"/>
  <c r="AB27" i="59"/>
  <c r="AC27" i="59" s="1"/>
  <c r="AE27" i="59"/>
  <c r="AF27" i="59" s="1"/>
  <c r="AG27" i="59" s="1"/>
  <c r="W28" i="59"/>
  <c r="X28" i="59"/>
  <c r="AB28" i="59"/>
  <c r="AC28" i="59"/>
  <c r="AE28" i="59"/>
  <c r="AF28" i="59" s="1"/>
  <c r="AG28" i="59" s="1"/>
  <c r="W29" i="59"/>
  <c r="X29" i="59"/>
  <c r="AB29" i="59"/>
  <c r="AC29" i="59" s="1"/>
  <c r="AE29" i="59"/>
  <c r="AF29" i="59"/>
  <c r="AG29" i="59"/>
  <c r="W30" i="59"/>
  <c r="X30" i="59" s="1"/>
  <c r="AB30" i="59"/>
  <c r="AC30" i="59" s="1"/>
  <c r="AE30" i="59"/>
  <c r="AF30" i="59"/>
  <c r="AG30" i="59"/>
  <c r="W31" i="59"/>
  <c r="X31" i="59"/>
  <c r="AB31" i="59"/>
  <c r="AC31" i="59"/>
  <c r="AE31" i="59"/>
  <c r="AF31" i="59"/>
  <c r="AG31" i="59"/>
  <c r="W33" i="59"/>
  <c r="X33" i="59" s="1"/>
  <c r="AB33" i="59"/>
  <c r="AC33" i="59"/>
  <c r="AE33" i="59"/>
  <c r="AF33" i="59" s="1"/>
  <c r="AG33" i="59" s="1"/>
  <c r="W34" i="59"/>
  <c r="X34" i="59"/>
  <c r="AB34" i="59"/>
  <c r="AC34" i="59"/>
  <c r="AE34" i="59"/>
  <c r="AF34" i="59"/>
  <c r="AG34" i="59" s="1"/>
  <c r="AE15" i="59"/>
  <c r="AF15" i="59" s="1"/>
  <c r="AG15" i="59" s="1"/>
  <c r="AB15" i="59"/>
  <c r="AC15" i="59" s="1"/>
  <c r="W15" i="59"/>
  <c r="X15" i="59" s="1"/>
  <c r="W16" i="62"/>
  <c r="X16" i="62" s="1"/>
  <c r="AB16" i="62"/>
  <c r="AC16" i="62"/>
  <c r="AE16" i="62"/>
  <c r="AF16" i="62"/>
  <c r="AG16" i="62" s="1"/>
  <c r="W17" i="62"/>
  <c r="X17" i="62" s="1"/>
  <c r="AB17" i="62"/>
  <c r="AC17" i="62" s="1"/>
  <c r="AE17" i="62"/>
  <c r="AF17" i="62" s="1"/>
  <c r="AG17" i="62" s="1"/>
  <c r="W18" i="62"/>
  <c r="X18" i="62" s="1"/>
  <c r="AB18" i="62"/>
  <c r="AC18" i="62"/>
  <c r="AE18" i="62"/>
  <c r="AF18" i="62" s="1"/>
  <c r="AG18" i="62" s="1"/>
  <c r="W19" i="62"/>
  <c r="X19" i="62"/>
  <c r="AB19" i="62"/>
  <c r="AC19" i="62" s="1"/>
  <c r="AE19" i="62"/>
  <c r="AF19" i="62" s="1"/>
  <c r="AG19" i="62" s="1"/>
  <c r="W20" i="62"/>
  <c r="X20" i="62" s="1"/>
  <c r="AB20" i="62"/>
  <c r="AC20" i="62" s="1"/>
  <c r="AE20" i="62"/>
  <c r="AF20" i="62"/>
  <c r="AG20" i="62" s="1"/>
  <c r="W21" i="62"/>
  <c r="X21" i="62"/>
  <c r="AB21" i="62"/>
  <c r="AC21" i="62" s="1"/>
  <c r="AE21" i="62"/>
  <c r="AF21" i="62" s="1"/>
  <c r="AG21" i="62" s="1"/>
  <c r="W22" i="62"/>
  <c r="X22" i="62" s="1"/>
  <c r="AB22" i="62"/>
  <c r="AC22" i="62"/>
  <c r="AE22" i="62"/>
  <c r="AF22" i="62"/>
  <c r="AG22" i="62" s="1"/>
  <c r="W24" i="62"/>
  <c r="X24" i="62" s="1"/>
  <c r="AB24" i="62"/>
  <c r="AC24" i="62"/>
  <c r="AE24" i="62"/>
  <c r="AF24" i="62"/>
  <c r="AG24" i="62" s="1"/>
  <c r="W25" i="62"/>
  <c r="X25" i="62"/>
  <c r="AB25" i="62"/>
  <c r="AC25" i="62" s="1"/>
  <c r="AE25" i="62"/>
  <c r="AF25" i="62" s="1"/>
  <c r="AG25" i="62" s="1"/>
  <c r="AE15" i="62"/>
  <c r="AF15" i="62" s="1"/>
  <c r="AG15" i="62" s="1"/>
  <c r="AB15" i="62"/>
  <c r="AC15" i="62" s="1"/>
  <c r="W15" i="62"/>
  <c r="X15" i="62" s="1"/>
  <c r="W16" i="57"/>
  <c r="X16" i="57"/>
  <c r="AB16" i="57"/>
  <c r="AC16" i="57"/>
  <c r="AE16" i="57"/>
  <c r="AF16" i="57"/>
  <c r="AG16" i="57" s="1"/>
  <c r="W17" i="57"/>
  <c r="X17" i="57" s="1"/>
  <c r="AB17" i="57"/>
  <c r="AC17" i="57" s="1"/>
  <c r="AE17" i="57"/>
  <c r="AF17" i="57" s="1"/>
  <c r="AG17" i="57" s="1"/>
  <c r="W18" i="57"/>
  <c r="X18" i="57"/>
  <c r="AB18" i="57"/>
  <c r="AC18" i="57"/>
  <c r="AE18" i="57"/>
  <c r="AF18" i="57" s="1"/>
  <c r="AG18" i="57" s="1"/>
  <c r="W19" i="57"/>
  <c r="X19" i="57"/>
  <c r="AB19" i="57"/>
  <c r="AC19" i="57" s="1"/>
  <c r="AE19" i="57"/>
  <c r="AF19" i="57"/>
  <c r="AG19" i="57" s="1"/>
  <c r="W20" i="57"/>
  <c r="X20" i="57" s="1"/>
  <c r="AB20" i="57"/>
  <c r="AC20" i="57" s="1"/>
  <c r="AE20" i="57"/>
  <c r="AF20" i="57" s="1"/>
  <c r="AG20" i="57" s="1"/>
  <c r="W21" i="57"/>
  <c r="X21" i="57"/>
  <c r="AB21" i="57"/>
  <c r="AC21" i="57"/>
  <c r="AE21" i="57"/>
  <c r="AF21" i="57"/>
  <c r="AG21" i="57"/>
  <c r="W22" i="57"/>
  <c r="X22" i="57" s="1"/>
  <c r="AB22" i="57"/>
  <c r="AC22" i="57" s="1"/>
  <c r="AE22" i="57"/>
  <c r="AF22" i="57"/>
  <c r="AG22" i="57" s="1"/>
  <c r="W23" i="57"/>
  <c r="X23" i="57" s="1"/>
  <c r="AB23" i="57"/>
  <c r="AC23" i="57"/>
  <c r="AE23" i="57"/>
  <c r="AF23" i="57" s="1"/>
  <c r="AG23" i="57" s="1"/>
  <c r="W24" i="57"/>
  <c r="X24" i="57"/>
  <c r="AB24" i="57"/>
  <c r="AC24" i="57"/>
  <c r="AE24" i="57"/>
  <c r="AF24" i="57"/>
  <c r="AG24" i="57" s="1"/>
  <c r="W25" i="57"/>
  <c r="X25" i="57" s="1"/>
  <c r="AB25" i="57"/>
  <c r="AC25" i="57" s="1"/>
  <c r="AE25" i="57"/>
  <c r="AF25" i="57" s="1"/>
  <c r="AG25" i="57" s="1"/>
  <c r="W26" i="57"/>
  <c r="X26" i="57"/>
  <c r="AB26" i="57"/>
  <c r="AC26" i="57"/>
  <c r="AE26" i="57"/>
  <c r="AF26" i="57" s="1"/>
  <c r="AG26" i="57" s="1"/>
  <c r="W27" i="57"/>
  <c r="X27" i="57"/>
  <c r="AB27" i="57"/>
  <c r="AC27" i="57" s="1"/>
  <c r="AE27" i="57"/>
  <c r="AF27" i="57"/>
  <c r="AG27" i="57" s="1"/>
  <c r="W28" i="57"/>
  <c r="X28" i="57" s="1"/>
  <c r="AB28" i="57"/>
  <c r="AC28" i="57" s="1"/>
  <c r="AE28" i="57"/>
  <c r="AF28" i="57" s="1"/>
  <c r="AG28" i="57" s="1"/>
  <c r="W29" i="57"/>
  <c r="X29" i="57"/>
  <c r="AB29" i="57"/>
  <c r="AC29" i="57"/>
  <c r="AE29" i="57"/>
  <c r="AF29" i="57"/>
  <c r="AG29" i="57"/>
  <c r="W30" i="57"/>
  <c r="X30" i="57" s="1"/>
  <c r="AB30" i="57"/>
  <c r="AC30" i="57" s="1"/>
  <c r="AE30" i="57"/>
  <c r="AF30" i="57"/>
  <c r="AG30" i="57" s="1"/>
  <c r="W31" i="57"/>
  <c r="X31" i="57" s="1"/>
  <c r="AB31" i="57"/>
  <c r="AC31" i="57"/>
  <c r="AE31" i="57"/>
  <c r="AF31" i="57" s="1"/>
  <c r="AG31" i="57" s="1"/>
  <c r="W32" i="57"/>
  <c r="X32" i="57"/>
  <c r="AB32" i="57"/>
  <c r="AC32" i="57"/>
  <c r="AE32" i="57"/>
  <c r="AF32" i="57"/>
  <c r="AG32" i="57" s="1"/>
  <c r="W33" i="57"/>
  <c r="X33" i="57" s="1"/>
  <c r="AB33" i="57"/>
  <c r="AC33" i="57" s="1"/>
  <c r="AE33" i="57"/>
  <c r="AF33" i="57" s="1"/>
  <c r="AG33" i="57" s="1"/>
  <c r="W34" i="57"/>
  <c r="X34" i="57"/>
  <c r="AB34" i="57"/>
  <c r="AC34" i="57"/>
  <c r="AE34" i="57"/>
  <c r="AF34" i="57" s="1"/>
  <c r="AG34" i="57" s="1"/>
  <c r="W35" i="57"/>
  <c r="X35" i="57"/>
  <c r="AB35" i="57"/>
  <c r="AC35" i="57" s="1"/>
  <c r="AE35" i="57"/>
  <c r="AF35" i="57"/>
  <c r="AG35" i="57" s="1"/>
  <c r="W36" i="57"/>
  <c r="X36" i="57" s="1"/>
  <c r="AB36" i="57"/>
  <c r="AC36" i="57" s="1"/>
  <c r="AE36" i="57"/>
  <c r="AF36" i="57" s="1"/>
  <c r="AG36" i="57" s="1"/>
  <c r="W37" i="57"/>
  <c r="X37" i="57"/>
  <c r="AB37" i="57"/>
  <c r="AC37" i="57"/>
  <c r="AE37" i="57"/>
  <c r="AF37" i="57"/>
  <c r="AG37" i="57"/>
  <c r="W38" i="57"/>
  <c r="X38" i="57" s="1"/>
  <c r="AB38" i="57"/>
  <c r="AC38" i="57" s="1"/>
  <c r="AE38" i="57"/>
  <c r="AF38" i="57"/>
  <c r="AG38" i="57" s="1"/>
  <c r="W39" i="57"/>
  <c r="X39" i="57" s="1"/>
  <c r="AB39" i="57"/>
  <c r="AC39" i="57"/>
  <c r="AE39" i="57"/>
  <c r="AF39" i="57" s="1"/>
  <c r="AG39" i="57" s="1"/>
  <c r="W40" i="57"/>
  <c r="X40" i="57"/>
  <c r="AB40" i="57"/>
  <c r="AC40" i="57"/>
  <c r="AE40" i="57"/>
  <c r="AF40" i="57"/>
  <c r="AG40" i="57" s="1"/>
  <c r="W41" i="57"/>
  <c r="X41" i="57" s="1"/>
  <c r="AB41" i="57"/>
  <c r="AC41" i="57" s="1"/>
  <c r="AE41" i="57"/>
  <c r="AF41" i="57" s="1"/>
  <c r="AG41" i="57" s="1"/>
  <c r="W42" i="57"/>
  <c r="X42" i="57"/>
  <c r="AB42" i="57"/>
  <c r="AC42" i="57"/>
  <c r="AE42" i="57"/>
  <c r="AF42" i="57" s="1"/>
  <c r="AG42" i="57" s="1"/>
  <c r="W43" i="57"/>
  <c r="X43" i="57"/>
  <c r="AB43" i="57"/>
  <c r="AC43" i="57" s="1"/>
  <c r="AE43" i="57"/>
  <c r="AF43" i="57"/>
  <c r="AG43" i="57" s="1"/>
  <c r="W44" i="57"/>
  <c r="X44" i="57" s="1"/>
  <c r="AB44" i="57"/>
  <c r="AC44" i="57" s="1"/>
  <c r="AE44" i="57"/>
  <c r="AF44" i="57" s="1"/>
  <c r="AG44" i="57" s="1"/>
  <c r="W45" i="57"/>
  <c r="X45" i="57"/>
  <c r="AB45" i="57"/>
  <c r="AC45" i="57"/>
  <c r="AE45" i="57"/>
  <c r="AF45" i="57"/>
  <c r="AG45" i="57"/>
  <c r="W46" i="57"/>
  <c r="X46" i="57" s="1"/>
  <c r="AB46" i="57"/>
  <c r="AC46" i="57" s="1"/>
  <c r="AE46" i="57"/>
  <c r="AF46" i="57"/>
  <c r="AG46" i="57" s="1"/>
  <c r="W47" i="57"/>
  <c r="X47" i="57" s="1"/>
  <c r="AB47" i="57"/>
  <c r="AC47" i="57"/>
  <c r="AE47" i="57"/>
  <c r="AF47" i="57" s="1"/>
  <c r="AG47" i="57" s="1"/>
  <c r="W48" i="57"/>
  <c r="X48" i="57"/>
  <c r="AB48" i="57"/>
  <c r="AC48" i="57"/>
  <c r="AE48" i="57"/>
  <c r="AF48" i="57"/>
  <c r="AG48" i="57" s="1"/>
  <c r="W49" i="57"/>
  <c r="X49" i="57" s="1"/>
  <c r="AB49" i="57"/>
  <c r="AC49" i="57" s="1"/>
  <c r="AE49" i="57"/>
  <c r="AF49" i="57" s="1"/>
  <c r="AG49" i="57" s="1"/>
  <c r="W50" i="57"/>
  <c r="X50" i="57"/>
  <c r="AB50" i="57"/>
  <c r="AC50" i="57"/>
  <c r="AE50" i="57"/>
  <c r="AF50" i="57" s="1"/>
  <c r="AG50" i="57" s="1"/>
  <c r="W51" i="57"/>
  <c r="X51" i="57"/>
  <c r="AB51" i="57"/>
  <c r="AC51" i="57" s="1"/>
  <c r="AE51" i="57"/>
  <c r="AF51" i="57"/>
  <c r="AG51" i="57" s="1"/>
  <c r="W52" i="57"/>
  <c r="X52" i="57" s="1"/>
  <c r="AB52" i="57"/>
  <c r="AC52" i="57" s="1"/>
  <c r="AE52" i="57"/>
  <c r="AF52" i="57" s="1"/>
  <c r="AG52" i="57" s="1"/>
  <c r="W53" i="57"/>
  <c r="X53" i="57"/>
  <c r="AB53" i="57"/>
  <c r="AC53" i="57"/>
  <c r="AE53" i="57"/>
  <c r="AF53" i="57"/>
  <c r="AG53" i="57"/>
  <c r="W54" i="57"/>
  <c r="X54" i="57" s="1"/>
  <c r="AB54" i="57"/>
  <c r="AC54" i="57" s="1"/>
  <c r="AE54" i="57"/>
  <c r="AF54" i="57"/>
  <c r="AG54" i="57" s="1"/>
  <c r="W55" i="57"/>
  <c r="X55" i="57" s="1"/>
  <c r="AB55" i="57"/>
  <c r="AC55" i="57"/>
  <c r="AE55" i="57"/>
  <c r="AF55" i="57" s="1"/>
  <c r="AG55" i="57" s="1"/>
  <c r="W56" i="57"/>
  <c r="X56" i="57"/>
  <c r="AB56" i="57"/>
  <c r="AC56" i="57"/>
  <c r="AE56" i="57"/>
  <c r="AF56" i="57"/>
  <c r="AG56" i="57" s="1"/>
  <c r="W57" i="57"/>
  <c r="X57" i="57" s="1"/>
  <c r="AB57" i="57"/>
  <c r="AC57" i="57" s="1"/>
  <c r="AE57" i="57"/>
  <c r="AF57" i="57" s="1"/>
  <c r="AG57" i="57" s="1"/>
  <c r="W58" i="57"/>
  <c r="X58" i="57"/>
  <c r="AB58" i="57"/>
  <c r="AC58" i="57"/>
  <c r="AE58" i="57"/>
  <c r="AF58" i="57" s="1"/>
  <c r="AG58" i="57" s="1"/>
  <c r="U59" i="57"/>
  <c r="W59" i="57"/>
  <c r="X59" i="57"/>
  <c r="AB59" i="57"/>
  <c r="AC59" i="57" s="1"/>
  <c r="AE59" i="57"/>
  <c r="AF59" i="57"/>
  <c r="AG59" i="57" s="1"/>
  <c r="U60" i="57"/>
  <c r="W60" i="57"/>
  <c r="X60" i="57" s="1"/>
  <c r="AB60" i="57"/>
  <c r="AC60" i="57" s="1"/>
  <c r="AE60" i="57"/>
  <c r="AF60" i="57" s="1"/>
  <c r="AG60" i="57" s="1"/>
  <c r="U61" i="57"/>
  <c r="W61" i="57"/>
  <c r="X61" i="57"/>
  <c r="AB61" i="57"/>
  <c r="AC61" i="57"/>
  <c r="AE61" i="57"/>
  <c r="AF61" i="57"/>
  <c r="AG61" i="57"/>
  <c r="U62" i="57"/>
  <c r="W62" i="57"/>
  <c r="X62" i="57" s="1"/>
  <c r="AB62" i="57"/>
  <c r="AC62" i="57" s="1"/>
  <c r="AE62" i="57"/>
  <c r="AF62" i="57"/>
  <c r="AG62" i="57" s="1"/>
  <c r="W63" i="57"/>
  <c r="X63" i="57" s="1"/>
  <c r="AB63" i="57"/>
  <c r="AC63" i="57"/>
  <c r="AE63" i="57"/>
  <c r="AF63" i="57" s="1"/>
  <c r="AG63" i="57" s="1"/>
  <c r="W65" i="57"/>
  <c r="X65" i="57" s="1"/>
  <c r="AB65" i="57"/>
  <c r="AC65" i="57" s="1"/>
  <c r="AE65" i="57"/>
  <c r="AF65" i="57" s="1"/>
  <c r="AG65" i="57" s="1"/>
  <c r="AE15" i="57"/>
  <c r="AF15" i="57" s="1"/>
  <c r="AG15" i="57" s="1"/>
  <c r="AB15" i="57"/>
  <c r="AC15" i="57" s="1"/>
  <c r="W15" i="57"/>
  <c r="X15" i="57" s="1"/>
  <c r="AE16" i="66"/>
  <c r="AF16" i="66" s="1"/>
  <c r="AG16" i="66" s="1"/>
  <c r="AE17" i="66"/>
  <c r="AF17" i="66" s="1"/>
  <c r="AG17" i="66" s="1"/>
  <c r="AE18" i="66"/>
  <c r="AF18" i="66" s="1"/>
  <c r="AG18" i="66" s="1"/>
  <c r="AE19" i="66"/>
  <c r="AF19" i="66" s="1"/>
  <c r="AG19" i="66" s="1"/>
  <c r="AE20" i="66"/>
  <c r="AF20" i="66"/>
  <c r="AG20" i="66" s="1"/>
  <c r="AE21" i="66"/>
  <c r="AF21" i="66" s="1"/>
  <c r="AG21" i="66" s="1"/>
  <c r="AE22" i="66"/>
  <c r="AF22" i="66"/>
  <c r="AG22" i="66" s="1"/>
  <c r="AE23" i="66"/>
  <c r="AF23" i="66" s="1"/>
  <c r="AG23" i="66" s="1"/>
  <c r="AE24" i="66"/>
  <c r="AF24" i="66"/>
  <c r="AG24" i="66" s="1"/>
  <c r="AE25" i="66"/>
  <c r="AF25" i="66" s="1"/>
  <c r="AG25" i="66" s="1"/>
  <c r="AE26" i="66"/>
  <c r="AF26" i="66"/>
  <c r="AG26" i="66" s="1"/>
  <c r="AE27" i="66"/>
  <c r="AF27" i="66" s="1"/>
  <c r="AG27" i="66" s="1"/>
  <c r="AE29" i="66"/>
  <c r="AF29" i="66" s="1"/>
  <c r="AG29" i="66" s="1"/>
  <c r="AE15" i="66"/>
  <c r="AF15" i="66" s="1"/>
  <c r="AG15" i="66" s="1"/>
  <c r="AE16" i="64"/>
  <c r="AF16" i="64" s="1"/>
  <c r="AG16" i="64" s="1"/>
  <c r="AE17" i="64"/>
  <c r="AF17" i="64" s="1"/>
  <c r="AG17" i="64" s="1"/>
  <c r="AE18" i="64"/>
  <c r="AF18" i="64"/>
  <c r="AG18" i="64" s="1"/>
  <c r="AE19" i="64"/>
  <c r="AF19" i="64" s="1"/>
  <c r="AG19" i="64" s="1"/>
  <c r="AE20" i="64"/>
  <c r="AF20" i="64"/>
  <c r="AG20" i="64" s="1"/>
  <c r="AE21" i="64"/>
  <c r="AF21" i="64" s="1"/>
  <c r="AG21" i="64" s="1"/>
  <c r="AE22" i="64"/>
  <c r="AF22" i="64"/>
  <c r="AG22" i="64" s="1"/>
  <c r="AE23" i="64"/>
  <c r="AF23" i="64" s="1"/>
  <c r="AG23" i="64" s="1"/>
  <c r="AE24" i="64"/>
  <c r="AF24" i="64" s="1"/>
  <c r="AG24" i="64" s="1"/>
  <c r="AE25" i="64"/>
  <c r="AF25" i="64" s="1"/>
  <c r="AG25" i="64" s="1"/>
  <c r="AE27" i="64"/>
  <c r="AF27" i="64" s="1"/>
  <c r="AG27" i="64" s="1"/>
  <c r="AE15" i="64"/>
  <c r="AF15" i="64" s="1"/>
  <c r="AG15" i="64" s="1"/>
  <c r="AE16" i="65"/>
  <c r="AF16" i="65" s="1"/>
  <c r="AG16" i="65" s="1"/>
  <c r="AE17" i="65"/>
  <c r="AF17" i="65" s="1"/>
  <c r="AG17" i="65" s="1"/>
  <c r="AE18" i="65"/>
  <c r="AF18" i="65"/>
  <c r="AG18" i="65" s="1"/>
  <c r="AE21" i="65"/>
  <c r="AF21" i="65" s="1"/>
  <c r="AG21" i="65" s="1"/>
  <c r="AE22" i="65"/>
  <c r="AF22" i="65"/>
  <c r="AG22" i="65" s="1"/>
  <c r="AE23" i="65"/>
  <c r="AF23" i="65" s="1"/>
  <c r="AG23" i="65" s="1"/>
  <c r="AE24" i="65"/>
  <c r="AF24" i="65"/>
  <c r="AG24" i="65" s="1"/>
  <c r="AE25" i="65"/>
  <c r="AF25" i="65" s="1"/>
  <c r="AG25" i="65" s="1"/>
  <c r="AE26" i="65"/>
  <c r="AF26" i="65" s="1"/>
  <c r="AG26" i="65" s="1"/>
  <c r="AE27" i="65"/>
  <c r="AF27" i="65" s="1"/>
  <c r="AG27" i="65" s="1"/>
  <c r="AE28" i="65"/>
  <c r="AF28" i="65"/>
  <c r="AG28" i="65" s="1"/>
  <c r="AE29" i="65"/>
  <c r="AF29" i="65" s="1"/>
  <c r="AG29" i="65" s="1"/>
  <c r="AE30" i="65"/>
  <c r="AF30" i="65"/>
  <c r="AG30" i="65" s="1"/>
  <c r="AE31" i="65"/>
  <c r="AF31" i="65" s="1"/>
  <c r="AG31" i="65" s="1"/>
  <c r="AE32" i="65"/>
  <c r="AF32" i="65"/>
  <c r="AG32" i="65" s="1"/>
  <c r="AE33" i="65"/>
  <c r="AF33" i="65" s="1"/>
  <c r="AG33" i="65" s="1"/>
  <c r="AE34" i="65"/>
  <c r="AF34" i="65" s="1"/>
  <c r="AG34" i="65" s="1"/>
  <c r="AE35" i="65"/>
  <c r="AF35" i="65" s="1"/>
  <c r="AG35" i="65" s="1"/>
  <c r="AE36" i="65"/>
  <c r="AF36" i="65"/>
  <c r="AG36" i="65" s="1"/>
  <c r="AE37" i="65"/>
  <c r="AF37" i="65" s="1"/>
  <c r="AG37" i="65" s="1"/>
  <c r="AE38" i="65"/>
  <c r="AF38" i="65"/>
  <c r="AG38" i="65" s="1"/>
  <c r="AE39" i="65"/>
  <c r="AF39" i="65" s="1"/>
  <c r="AG39" i="65" s="1"/>
  <c r="AE40" i="65"/>
  <c r="AF40" i="65"/>
  <c r="AG40" i="65" s="1"/>
  <c r="AE41" i="65"/>
  <c r="AF41" i="65" s="1"/>
  <c r="AG41" i="65" s="1"/>
  <c r="AE43" i="65"/>
  <c r="AF43" i="65" s="1"/>
  <c r="AG43" i="65" s="1"/>
  <c r="AE44" i="65"/>
  <c r="AF44" i="65"/>
  <c r="AG44" i="65" s="1"/>
  <c r="AE45" i="65"/>
  <c r="AF45" i="65" s="1"/>
  <c r="AG45" i="65" s="1"/>
  <c r="AE46" i="65"/>
  <c r="AF46" i="65"/>
  <c r="AG46" i="65" s="1"/>
  <c r="AE47" i="65"/>
  <c r="AF47" i="65" s="1"/>
  <c r="AG47" i="65" s="1"/>
  <c r="AE48" i="65"/>
  <c r="AF48" i="65"/>
  <c r="AG48" i="65" s="1"/>
  <c r="AE49" i="65"/>
  <c r="AF49" i="65" s="1"/>
  <c r="AG49" i="65" s="1"/>
  <c r="AE50" i="65"/>
  <c r="AF50" i="65" s="1"/>
  <c r="AG50" i="65" s="1"/>
  <c r="AE51" i="65"/>
  <c r="AF51" i="65" s="1"/>
  <c r="AG51" i="65" s="1"/>
  <c r="AE52" i="65"/>
  <c r="AF52" i="65"/>
  <c r="AG52" i="65" s="1"/>
  <c r="AE53" i="65"/>
  <c r="AF53" i="65" s="1"/>
  <c r="AG53" i="65" s="1"/>
  <c r="AE54" i="65"/>
  <c r="AF54" i="65"/>
  <c r="AG54" i="65" s="1"/>
  <c r="AE55" i="65"/>
  <c r="AF55" i="65" s="1"/>
  <c r="AG55" i="65" s="1"/>
  <c r="AE56" i="65"/>
  <c r="AF56" i="65"/>
  <c r="AG56" i="65" s="1"/>
  <c r="AE57" i="65"/>
  <c r="AF57" i="65" s="1"/>
  <c r="AG57" i="65" s="1"/>
  <c r="AE15" i="65"/>
  <c r="AF15" i="65" s="1"/>
  <c r="AG15" i="65" s="1"/>
  <c r="AE16" i="69"/>
  <c r="AF16" i="69" s="1"/>
  <c r="AG16" i="69" s="1"/>
  <c r="AE17" i="69"/>
  <c r="AF17" i="69" s="1"/>
  <c r="AG17" i="69" s="1"/>
  <c r="AE18" i="69"/>
  <c r="AF18" i="69" s="1"/>
  <c r="AG18" i="69" s="1"/>
  <c r="AE19" i="69"/>
  <c r="AF19" i="69" s="1"/>
  <c r="AG19" i="69" s="1"/>
  <c r="AE22" i="69"/>
  <c r="AF22" i="69" s="1"/>
  <c r="AG22" i="69" s="1"/>
  <c r="AE23" i="69"/>
  <c r="AF23" i="69" s="1"/>
  <c r="AG23" i="69" s="1"/>
  <c r="AE24" i="69"/>
  <c r="AF24" i="69" s="1"/>
  <c r="AG24" i="69" s="1"/>
  <c r="AE25" i="69"/>
  <c r="AF25" i="69"/>
  <c r="AG25" i="69" s="1"/>
  <c r="AE26" i="69"/>
  <c r="AF26" i="69" s="1"/>
  <c r="AG26" i="69" s="1"/>
  <c r="AE27" i="69"/>
  <c r="AF27" i="69" s="1"/>
  <c r="AG27" i="69" s="1"/>
  <c r="AE28" i="69"/>
  <c r="AF28" i="69"/>
  <c r="AG28" i="69" s="1"/>
  <c r="AE30" i="69"/>
  <c r="AF30" i="69" s="1"/>
  <c r="AG30" i="69" s="1"/>
  <c r="AE31" i="69"/>
  <c r="AF31" i="69" s="1"/>
  <c r="AG31" i="69" s="1"/>
  <c r="AE32" i="69"/>
  <c r="AF32" i="69" s="1"/>
  <c r="AG32" i="69" s="1"/>
  <c r="AE33" i="69"/>
  <c r="AF33" i="69" s="1"/>
  <c r="AG33" i="69" s="1"/>
  <c r="AE37" i="69"/>
  <c r="AF37" i="69" s="1"/>
  <c r="AG37" i="69" s="1"/>
  <c r="AE38" i="69"/>
  <c r="AF38" i="69" s="1"/>
  <c r="AG38" i="69" s="1"/>
  <c r="AE39" i="69"/>
  <c r="AF39" i="69" s="1"/>
  <c r="AG39" i="69" s="1"/>
  <c r="AE40" i="69"/>
  <c r="AF40" i="69" s="1"/>
  <c r="AG40" i="69" s="1"/>
  <c r="AE41" i="69"/>
  <c r="AF41" i="69" s="1"/>
  <c r="AG41" i="69" s="1"/>
  <c r="AE42" i="69"/>
  <c r="AF42" i="69" s="1"/>
  <c r="AG42" i="69" s="1"/>
  <c r="AE44" i="69"/>
  <c r="AF44" i="69" s="1"/>
  <c r="AG44" i="69" s="1"/>
  <c r="AE45" i="69"/>
  <c r="AF45" i="69" s="1"/>
  <c r="AG45" i="69" s="1"/>
  <c r="AE46" i="69"/>
  <c r="AF46" i="69" s="1"/>
  <c r="AG46" i="69" s="1"/>
  <c r="AE15" i="69"/>
  <c r="AF15" i="69" s="1"/>
  <c r="AG15" i="69" s="1"/>
  <c r="W16" i="66"/>
  <c r="X16" i="66" s="1"/>
  <c r="AB16" i="66"/>
  <c r="AC16" i="66"/>
  <c r="W17" i="66"/>
  <c r="X17" i="66" s="1"/>
  <c r="AB17" i="66"/>
  <c r="AC17" i="66" s="1"/>
  <c r="W18" i="66"/>
  <c r="X18" i="66" s="1"/>
  <c r="AB18" i="66"/>
  <c r="AC18" i="66"/>
  <c r="W19" i="66"/>
  <c r="X19" i="66" s="1"/>
  <c r="AB19" i="66"/>
  <c r="AC19" i="66"/>
  <c r="W20" i="66"/>
  <c r="X20" i="66" s="1"/>
  <c r="AB20" i="66"/>
  <c r="AC20" i="66"/>
  <c r="W21" i="66"/>
  <c r="X21" i="66" s="1"/>
  <c r="AB21" i="66"/>
  <c r="AC21" i="66" s="1"/>
  <c r="W22" i="66"/>
  <c r="X22" i="66"/>
  <c r="AB22" i="66"/>
  <c r="AC22" i="66"/>
  <c r="W23" i="66"/>
  <c r="X23" i="66"/>
  <c r="AB23" i="66"/>
  <c r="AC23" i="66"/>
  <c r="W24" i="66"/>
  <c r="X24" i="66" s="1"/>
  <c r="AB24" i="66"/>
  <c r="AC24" i="66"/>
  <c r="W25" i="66"/>
  <c r="X25" i="66" s="1"/>
  <c r="AB25" i="66"/>
  <c r="AC25" i="66" s="1"/>
  <c r="W26" i="66"/>
  <c r="X26" i="66"/>
  <c r="AB26" i="66"/>
  <c r="AC26" i="66"/>
  <c r="W27" i="66"/>
  <c r="X27" i="66"/>
  <c r="AB27" i="66"/>
  <c r="AC27" i="66"/>
  <c r="W29" i="66"/>
  <c r="X29" i="66" s="1"/>
  <c r="AB29" i="66"/>
  <c r="AC29" i="66" s="1"/>
  <c r="AB15" i="66"/>
  <c r="AC15" i="66" s="1"/>
  <c r="W15" i="66"/>
  <c r="X15" i="66" s="1"/>
  <c r="W16" i="64"/>
  <c r="X16" i="64" s="1"/>
  <c r="AB16" i="64"/>
  <c r="AC16" i="64"/>
  <c r="W17" i="64"/>
  <c r="X17" i="64"/>
  <c r="AB17" i="64"/>
  <c r="AC17" i="64"/>
  <c r="W18" i="64"/>
  <c r="X18" i="64" s="1"/>
  <c r="AB18" i="64"/>
  <c r="AC18" i="64" s="1"/>
  <c r="W19" i="64"/>
  <c r="X19" i="64" s="1"/>
  <c r="AB19" i="64"/>
  <c r="AC19" i="64"/>
  <c r="W20" i="64"/>
  <c r="X20" i="64" s="1"/>
  <c r="AB20" i="64"/>
  <c r="AC20" i="64"/>
  <c r="W21" i="64"/>
  <c r="X21" i="64" s="1"/>
  <c r="AB21" i="64"/>
  <c r="AC21" i="64"/>
  <c r="W22" i="64"/>
  <c r="X22" i="64" s="1"/>
  <c r="AB22" i="64"/>
  <c r="AC22" i="64" s="1"/>
  <c r="W23" i="64"/>
  <c r="X23" i="64" s="1"/>
  <c r="AB23" i="64"/>
  <c r="AC23" i="64"/>
  <c r="W24" i="64"/>
  <c r="X24" i="64" s="1"/>
  <c r="AB24" i="64"/>
  <c r="AC24" i="64"/>
  <c r="W25" i="64"/>
  <c r="X25" i="64"/>
  <c r="AB25" i="64"/>
  <c r="AC25" i="64"/>
  <c r="W27" i="64"/>
  <c r="X27" i="64" s="1"/>
  <c r="AB27" i="64"/>
  <c r="AC27" i="64"/>
  <c r="AB15" i="64"/>
  <c r="AC15" i="64" s="1"/>
  <c r="W15" i="64"/>
  <c r="X15" i="64" s="1"/>
  <c r="W16" i="65"/>
  <c r="X16" i="65" s="1"/>
  <c r="AB16" i="65"/>
  <c r="AC16" i="65"/>
  <c r="W17" i="65"/>
  <c r="X17" i="65"/>
  <c r="AB17" i="65"/>
  <c r="AC17" i="65" s="1"/>
  <c r="W18" i="65"/>
  <c r="X18" i="65" s="1"/>
  <c r="AB18" i="65"/>
  <c r="AC18" i="65" s="1"/>
  <c r="W21" i="65"/>
  <c r="X21" i="65"/>
  <c r="AB21" i="65"/>
  <c r="AC21" i="65" s="1"/>
  <c r="W22" i="65"/>
  <c r="X22" i="65" s="1"/>
  <c r="AB22" i="65"/>
  <c r="AC22" i="65"/>
  <c r="W23" i="65"/>
  <c r="X23" i="65"/>
  <c r="AB23" i="65"/>
  <c r="AC23" i="65" s="1"/>
  <c r="W24" i="65"/>
  <c r="X24" i="65"/>
  <c r="AB24" i="65"/>
  <c r="AC24" i="65" s="1"/>
  <c r="W25" i="65"/>
  <c r="X25" i="65"/>
  <c r="AB25" i="65"/>
  <c r="AC25" i="65" s="1"/>
  <c r="W26" i="65"/>
  <c r="X26" i="65" s="1"/>
  <c r="AB26" i="65"/>
  <c r="AC26" i="65"/>
  <c r="W27" i="65"/>
  <c r="X27" i="65"/>
  <c r="AB27" i="65"/>
  <c r="AC27" i="65" s="1"/>
  <c r="W28" i="65"/>
  <c r="X28" i="65"/>
  <c r="AB28" i="65"/>
  <c r="AC28" i="65" s="1"/>
  <c r="W29" i="65"/>
  <c r="X29" i="65"/>
  <c r="AB29" i="65"/>
  <c r="AC29" i="65" s="1"/>
  <c r="W30" i="65"/>
  <c r="X30" i="65" s="1"/>
  <c r="AB30" i="65"/>
  <c r="AC30" i="65"/>
  <c r="W31" i="65"/>
  <c r="X31" i="65" s="1"/>
  <c r="AB31" i="65"/>
  <c r="AC31" i="65" s="1"/>
  <c r="W32" i="65"/>
  <c r="X32" i="65"/>
  <c r="AB32" i="65"/>
  <c r="AC32" i="65" s="1"/>
  <c r="U33" i="65"/>
  <c r="W33" i="65"/>
  <c r="X33" i="65"/>
  <c r="Z33" i="65"/>
  <c r="AB33" i="65"/>
  <c r="AC33" i="65" s="1"/>
  <c r="U34" i="65"/>
  <c r="W34" i="65"/>
  <c r="X34" i="65" s="1"/>
  <c r="Z34" i="65"/>
  <c r="AB34" i="65"/>
  <c r="AC34" i="65"/>
  <c r="U35" i="65"/>
  <c r="W35" i="65"/>
  <c r="X35" i="65"/>
  <c r="Z35" i="65"/>
  <c r="AB35" i="65"/>
  <c r="AC35" i="65" s="1"/>
  <c r="U36" i="65"/>
  <c r="W36" i="65"/>
  <c r="X36" i="65"/>
  <c r="Z36" i="65"/>
  <c r="AB36" i="65"/>
  <c r="AC36" i="65" s="1"/>
  <c r="U37" i="65"/>
  <c r="W37" i="65"/>
  <c r="X37" i="65"/>
  <c r="Z37" i="65"/>
  <c r="AB37" i="65"/>
  <c r="AC37" i="65" s="1"/>
  <c r="W38" i="65"/>
  <c r="X38" i="65" s="1"/>
  <c r="AB38" i="65"/>
  <c r="AC38" i="65"/>
  <c r="W39" i="65"/>
  <c r="X39" i="65"/>
  <c r="AB39" i="65"/>
  <c r="AC39" i="65" s="1"/>
  <c r="W40" i="65"/>
  <c r="X40" i="65"/>
  <c r="AB40" i="65"/>
  <c r="AC40" i="65" s="1"/>
  <c r="W41" i="65"/>
  <c r="X41" i="65"/>
  <c r="AB41" i="65"/>
  <c r="AC41" i="65" s="1"/>
  <c r="W43" i="65"/>
  <c r="X43" i="65"/>
  <c r="AB43" i="65"/>
  <c r="AC43" i="65" s="1"/>
  <c r="W44" i="65"/>
  <c r="X44" i="65"/>
  <c r="AB44" i="65"/>
  <c r="AC44" i="65" s="1"/>
  <c r="W45" i="65"/>
  <c r="X45" i="65"/>
  <c r="AB45" i="65"/>
  <c r="AC45" i="65" s="1"/>
  <c r="W46" i="65"/>
  <c r="X46" i="65" s="1"/>
  <c r="AB46" i="65"/>
  <c r="AC46" i="65"/>
  <c r="W47" i="65"/>
  <c r="X47" i="65"/>
  <c r="AB47" i="65"/>
  <c r="AC47" i="65" s="1"/>
  <c r="W48" i="65"/>
  <c r="X48" i="65"/>
  <c r="AB48" i="65"/>
  <c r="AC48" i="65" s="1"/>
  <c r="W49" i="65"/>
  <c r="X49" i="65"/>
  <c r="AB49" i="65"/>
  <c r="AC49" i="65" s="1"/>
  <c r="W50" i="65"/>
  <c r="X50" i="65" s="1"/>
  <c r="AB50" i="65"/>
  <c r="AC50" i="65"/>
  <c r="W51" i="65"/>
  <c r="X51" i="65"/>
  <c r="AB51" i="65"/>
  <c r="AC51" i="65" s="1"/>
  <c r="W52" i="65"/>
  <c r="X52" i="65"/>
  <c r="AB52" i="65"/>
  <c r="AC52" i="65" s="1"/>
  <c r="W53" i="65"/>
  <c r="X53" i="65"/>
  <c r="AB53" i="65"/>
  <c r="AC53" i="65" s="1"/>
  <c r="W54" i="65"/>
  <c r="X54" i="65" s="1"/>
  <c r="AB54" i="65"/>
  <c r="AC54" i="65"/>
  <c r="W55" i="65"/>
  <c r="X55" i="65"/>
  <c r="AB55" i="65"/>
  <c r="AC55" i="65" s="1"/>
  <c r="W56" i="65"/>
  <c r="X56" i="65"/>
  <c r="AB56" i="65"/>
  <c r="AC56" i="65" s="1"/>
  <c r="W57" i="65"/>
  <c r="X57" i="65"/>
  <c r="AB57" i="65"/>
  <c r="AC57" i="65" s="1"/>
  <c r="AB15" i="65"/>
  <c r="AC15" i="65" s="1"/>
  <c r="W15" i="65"/>
  <c r="X15" i="65" s="1"/>
  <c r="W44" i="69"/>
  <c r="X44" i="69" s="1"/>
  <c r="AB44" i="69"/>
  <c r="AC44" i="69" s="1"/>
  <c r="W45" i="69"/>
  <c r="X45" i="69" s="1"/>
  <c r="AB45" i="69"/>
  <c r="AC45" i="69" s="1"/>
  <c r="W46" i="69"/>
  <c r="X46" i="69" s="1"/>
  <c r="AB46" i="69"/>
  <c r="AC46" i="69" s="1"/>
  <c r="W16" i="69"/>
  <c r="X16" i="69" s="1"/>
  <c r="AB16" i="69"/>
  <c r="AC16" i="69" s="1"/>
  <c r="W17" i="69"/>
  <c r="X17" i="69" s="1"/>
  <c r="AB17" i="69"/>
  <c r="AC17" i="69" s="1"/>
  <c r="W18" i="69"/>
  <c r="X18" i="69" s="1"/>
  <c r="AB18" i="69"/>
  <c r="AC18" i="69" s="1"/>
  <c r="W19" i="69"/>
  <c r="X19" i="69" s="1"/>
  <c r="AB19" i="69"/>
  <c r="AC19" i="69" s="1"/>
  <c r="W22" i="69"/>
  <c r="X22" i="69" s="1"/>
  <c r="AB22" i="69"/>
  <c r="AC22" i="69" s="1"/>
  <c r="W23" i="69"/>
  <c r="X23" i="69" s="1"/>
  <c r="AB23" i="69"/>
  <c r="AC23" i="69" s="1"/>
  <c r="W24" i="69"/>
  <c r="X24" i="69" s="1"/>
  <c r="AB24" i="69"/>
  <c r="AC24" i="69" s="1"/>
  <c r="W25" i="69"/>
  <c r="X25" i="69" s="1"/>
  <c r="AB25" i="69"/>
  <c r="AC25" i="69" s="1"/>
  <c r="W26" i="69"/>
  <c r="X26" i="69" s="1"/>
  <c r="AB26" i="69"/>
  <c r="AC26" i="69" s="1"/>
  <c r="W27" i="69"/>
  <c r="X27" i="69" s="1"/>
  <c r="AB27" i="69"/>
  <c r="AC27" i="69" s="1"/>
  <c r="W28" i="69"/>
  <c r="X28" i="69" s="1"/>
  <c r="AB28" i="69"/>
  <c r="AC28" i="69" s="1"/>
  <c r="U30" i="69"/>
  <c r="W30" i="69"/>
  <c r="X30" i="69" s="1"/>
  <c r="Z30" i="69"/>
  <c r="AB30" i="69"/>
  <c r="AC30" i="69" s="1"/>
  <c r="U31" i="69"/>
  <c r="W31" i="69"/>
  <c r="X31" i="69" s="1"/>
  <c r="Z31" i="69"/>
  <c r="AB31" i="69"/>
  <c r="AC31" i="69" s="1"/>
  <c r="U32" i="69"/>
  <c r="W32" i="69"/>
  <c r="X32" i="69" s="1"/>
  <c r="Z32" i="69"/>
  <c r="AB32" i="69"/>
  <c r="AC32" i="69" s="1"/>
  <c r="U33" i="69"/>
  <c r="W33" i="69"/>
  <c r="X33" i="69" s="1"/>
  <c r="Z33" i="69"/>
  <c r="AB33" i="69"/>
  <c r="AC33" i="69" s="1"/>
  <c r="W37" i="69"/>
  <c r="X37" i="69" s="1"/>
  <c r="AB37" i="69"/>
  <c r="AC37" i="69" s="1"/>
  <c r="W38" i="69"/>
  <c r="X38" i="69" s="1"/>
  <c r="AB38" i="69"/>
  <c r="AC38" i="69" s="1"/>
  <c r="W39" i="69"/>
  <c r="X39" i="69" s="1"/>
  <c r="AB39" i="69"/>
  <c r="AC39" i="69" s="1"/>
  <c r="W40" i="69"/>
  <c r="X40" i="69" s="1"/>
  <c r="AB40" i="69"/>
  <c r="AC40" i="69" s="1"/>
  <c r="W41" i="69"/>
  <c r="X41" i="69" s="1"/>
  <c r="AB41" i="69"/>
  <c r="AC41" i="69" s="1"/>
  <c r="W42" i="69"/>
  <c r="X42" i="69" s="1"/>
  <c r="AB42" i="69"/>
  <c r="AC42" i="69" s="1"/>
  <c r="AB15" i="69"/>
  <c r="AC15" i="69" s="1"/>
  <c r="W15" i="69"/>
  <c r="X15" i="69" s="1"/>
  <c r="Q18" i="61" l="1"/>
  <c r="N18" i="61"/>
  <c r="U18" i="61" s="1"/>
  <c r="R18" i="61" l="1"/>
  <c r="Z18" i="61"/>
  <c r="P30" i="72" l="1"/>
  <c r="O30" i="72"/>
  <c r="Q30" i="72" s="1"/>
  <c r="Z30" i="72" s="1"/>
  <c r="O26" i="72"/>
  <c r="Q26" i="72" s="1"/>
  <c r="Z26" i="72" s="1"/>
  <c r="P18" i="72"/>
  <c r="O18" i="72"/>
  <c r="P16" i="72"/>
  <c r="O16" i="72"/>
  <c r="Q16" i="72" s="1"/>
  <c r="Z16" i="72" s="1"/>
  <c r="M30" i="72"/>
  <c r="L30" i="72"/>
  <c r="M18" i="72"/>
  <c r="L18" i="72"/>
  <c r="N18" i="72" s="1"/>
  <c r="U18" i="72" s="1"/>
  <c r="M16" i="72"/>
  <c r="L16" i="72"/>
  <c r="Q49" i="72"/>
  <c r="Z49" i="72" s="1"/>
  <c r="N49" i="72"/>
  <c r="Q47" i="72"/>
  <c r="Z47" i="72" s="1"/>
  <c r="N47" i="72"/>
  <c r="U47" i="72" s="1"/>
  <c r="Q46" i="72"/>
  <c r="Z46" i="72" s="1"/>
  <c r="N46" i="72"/>
  <c r="U46" i="72" s="1"/>
  <c r="Q45" i="72"/>
  <c r="Z45" i="72" s="1"/>
  <c r="N45" i="72"/>
  <c r="U45" i="72" s="1"/>
  <c r="Q44" i="72"/>
  <c r="Z44" i="72" s="1"/>
  <c r="N44" i="72"/>
  <c r="U44" i="72" s="1"/>
  <c r="Q43" i="72"/>
  <c r="Z43" i="72" s="1"/>
  <c r="N43" i="72"/>
  <c r="U43" i="72" s="1"/>
  <c r="Q42" i="72"/>
  <c r="Z42" i="72" s="1"/>
  <c r="N42" i="72"/>
  <c r="U42" i="72" s="1"/>
  <c r="Q41" i="72"/>
  <c r="Z41" i="72" s="1"/>
  <c r="N41" i="72"/>
  <c r="U41" i="72" s="1"/>
  <c r="Q40" i="72"/>
  <c r="Z40" i="72" s="1"/>
  <c r="N40" i="72"/>
  <c r="U40" i="72" s="1"/>
  <c r="Q39" i="72"/>
  <c r="Z39" i="72" s="1"/>
  <c r="N39" i="72"/>
  <c r="U39" i="72" s="1"/>
  <c r="Q38" i="72"/>
  <c r="Z38" i="72" s="1"/>
  <c r="N38" i="72"/>
  <c r="U38" i="72" s="1"/>
  <c r="Q37" i="72"/>
  <c r="Z37" i="72" s="1"/>
  <c r="N37" i="72"/>
  <c r="U37" i="72" s="1"/>
  <c r="Q36" i="72"/>
  <c r="Z36" i="72" s="1"/>
  <c r="N36" i="72"/>
  <c r="U36" i="72" s="1"/>
  <c r="Q35" i="72"/>
  <c r="Z35" i="72" s="1"/>
  <c r="N35" i="72"/>
  <c r="U35" i="72" s="1"/>
  <c r="Q34" i="72"/>
  <c r="Z34" i="72" s="1"/>
  <c r="N34" i="72"/>
  <c r="U34" i="72" s="1"/>
  <c r="Q33" i="72"/>
  <c r="Z33" i="72" s="1"/>
  <c r="N33" i="72"/>
  <c r="Q32" i="72"/>
  <c r="Z32" i="72" s="1"/>
  <c r="N32" i="72"/>
  <c r="U32" i="72" s="1"/>
  <c r="Q31" i="72"/>
  <c r="Z31" i="72" s="1"/>
  <c r="N31" i="72"/>
  <c r="U31" i="72" s="1"/>
  <c r="Q29" i="72"/>
  <c r="Z29" i="72" s="1"/>
  <c r="N29" i="72"/>
  <c r="U29" i="72" s="1"/>
  <c r="Q28" i="72"/>
  <c r="Z28" i="72" s="1"/>
  <c r="N28" i="72"/>
  <c r="U28" i="72" s="1"/>
  <c r="Q27" i="72"/>
  <c r="Z27" i="72" s="1"/>
  <c r="N27" i="72"/>
  <c r="U27" i="72" s="1"/>
  <c r="N26" i="72"/>
  <c r="U26" i="72" s="1"/>
  <c r="Q21" i="72"/>
  <c r="Z21" i="72" s="1"/>
  <c r="N21" i="72"/>
  <c r="U21" i="72" s="1"/>
  <c r="Q20" i="72"/>
  <c r="Z20" i="72" s="1"/>
  <c r="N20" i="72"/>
  <c r="U20" i="72" s="1"/>
  <c r="Q19" i="72"/>
  <c r="Z19" i="72" s="1"/>
  <c r="N19" i="72"/>
  <c r="U19" i="72" s="1"/>
  <c r="Q17" i="72"/>
  <c r="Z17" i="72" s="1"/>
  <c r="N17" i="72"/>
  <c r="U17" i="72" s="1"/>
  <c r="Q15" i="72"/>
  <c r="Z15" i="72" s="1"/>
  <c r="N15" i="72"/>
  <c r="U15" i="72" s="1"/>
  <c r="R33" i="72" l="1"/>
  <c r="U33" i="72"/>
  <c r="R49" i="72"/>
  <c r="U49" i="72"/>
  <c r="N16" i="72"/>
  <c r="U16" i="72" s="1"/>
  <c r="N30" i="72"/>
  <c r="U30" i="72" s="1"/>
  <c r="Q18" i="72"/>
  <c r="Z18" i="72" s="1"/>
  <c r="R30" i="72"/>
  <c r="R36" i="72"/>
  <c r="R38" i="72"/>
  <c r="R40" i="72"/>
  <c r="R42" i="72"/>
  <c r="R44" i="72"/>
  <c r="R39" i="72"/>
  <c r="R15" i="72"/>
  <c r="R17" i="72"/>
  <c r="R19" i="72"/>
  <c r="R21" i="72"/>
  <c r="R27" i="72"/>
  <c r="R29" i="72"/>
  <c r="R34" i="72"/>
  <c r="R46" i="72"/>
  <c r="R16" i="72"/>
  <c r="R18" i="72"/>
  <c r="R20" i="72"/>
  <c r="R26" i="72"/>
  <c r="R28" i="72"/>
  <c r="R37" i="72"/>
  <c r="R41" i="72"/>
  <c r="R45" i="72"/>
  <c r="R32" i="72"/>
  <c r="R43" i="72"/>
  <c r="R31" i="72"/>
  <c r="R47" i="72"/>
  <c r="R35" i="72"/>
  <c r="P15" i="71" l="1"/>
  <c r="O15" i="71"/>
  <c r="Q15" i="71" s="1"/>
  <c r="Z15" i="71" s="1"/>
  <c r="M15" i="71"/>
  <c r="L15" i="71"/>
  <c r="Q40" i="71"/>
  <c r="Z40" i="71" s="1"/>
  <c r="N40" i="71"/>
  <c r="U40" i="71" s="1"/>
  <c r="Q39" i="71"/>
  <c r="Z39" i="71" s="1"/>
  <c r="N39" i="71"/>
  <c r="U39" i="71" s="1"/>
  <c r="Q38" i="71"/>
  <c r="Z38" i="71" s="1"/>
  <c r="N38" i="71"/>
  <c r="U38" i="71" s="1"/>
  <c r="Q37" i="71"/>
  <c r="Z37" i="71" s="1"/>
  <c r="N37" i="71"/>
  <c r="U37" i="71" s="1"/>
  <c r="Q36" i="71"/>
  <c r="Z36" i="71" s="1"/>
  <c r="N36" i="71"/>
  <c r="U36" i="71" s="1"/>
  <c r="Q35" i="71"/>
  <c r="Z35" i="71" s="1"/>
  <c r="N35" i="71"/>
  <c r="U35" i="71" s="1"/>
  <c r="Q34" i="71"/>
  <c r="Z34" i="71" s="1"/>
  <c r="N34" i="71"/>
  <c r="U34" i="71" s="1"/>
  <c r="Q32" i="71"/>
  <c r="Z32" i="71" s="1"/>
  <c r="N32" i="71"/>
  <c r="U32" i="71" s="1"/>
  <c r="Q31" i="71"/>
  <c r="N31" i="71"/>
  <c r="U31" i="71" s="1"/>
  <c r="Q30" i="71"/>
  <c r="Z30" i="71" s="1"/>
  <c r="N30" i="71"/>
  <c r="U30" i="71" s="1"/>
  <c r="Q29" i="71"/>
  <c r="Z29" i="71" s="1"/>
  <c r="N29" i="71"/>
  <c r="U29" i="71" s="1"/>
  <c r="Q28" i="71"/>
  <c r="Z28" i="71" s="1"/>
  <c r="N28" i="71"/>
  <c r="U28" i="71" s="1"/>
  <c r="Q27" i="71"/>
  <c r="Z27" i="71" s="1"/>
  <c r="N27" i="71"/>
  <c r="U27" i="71" s="1"/>
  <c r="Q26" i="71"/>
  <c r="Z26" i="71" s="1"/>
  <c r="N26" i="71"/>
  <c r="U26" i="71" s="1"/>
  <c r="Q25" i="71"/>
  <c r="Z25" i="71" s="1"/>
  <c r="N25" i="71"/>
  <c r="U25" i="71" s="1"/>
  <c r="Q24" i="71"/>
  <c r="Z24" i="71" s="1"/>
  <c r="N24" i="71"/>
  <c r="U24" i="71" s="1"/>
  <c r="Q23" i="71"/>
  <c r="Z23" i="71" s="1"/>
  <c r="N23" i="71"/>
  <c r="U23" i="71" s="1"/>
  <c r="Q22" i="71"/>
  <c r="Z22" i="71" s="1"/>
  <c r="N22" i="71"/>
  <c r="U22" i="71" s="1"/>
  <c r="Q21" i="71"/>
  <c r="Z21" i="71" s="1"/>
  <c r="N21" i="71"/>
  <c r="U21" i="71" s="1"/>
  <c r="Q20" i="71"/>
  <c r="Z20" i="71" s="1"/>
  <c r="N20" i="71"/>
  <c r="U20" i="71" s="1"/>
  <c r="Q19" i="71"/>
  <c r="Z19" i="71" s="1"/>
  <c r="N19" i="71"/>
  <c r="U19" i="71" s="1"/>
  <c r="Q18" i="71"/>
  <c r="Z18" i="71" s="1"/>
  <c r="N18" i="71"/>
  <c r="U18" i="71" s="1"/>
  <c r="Q17" i="71"/>
  <c r="Z17" i="71" s="1"/>
  <c r="N17" i="71"/>
  <c r="U17" i="71" s="1"/>
  <c r="Q16" i="71"/>
  <c r="Z16" i="71" s="1"/>
  <c r="N16" i="71"/>
  <c r="U16" i="71" s="1"/>
  <c r="N15" i="71"/>
  <c r="U15" i="71" s="1"/>
  <c r="R31" i="71" l="1"/>
  <c r="Z31" i="71"/>
  <c r="R35" i="71"/>
  <c r="R26" i="71"/>
  <c r="R30" i="71"/>
  <c r="R34" i="71"/>
  <c r="R38" i="71"/>
  <c r="R40" i="71"/>
  <c r="R37" i="71"/>
  <c r="R20" i="71"/>
  <c r="R36" i="71"/>
  <c r="R39" i="71"/>
  <c r="R21" i="71"/>
  <c r="R23" i="71"/>
  <c r="R19" i="71"/>
  <c r="R15" i="71"/>
  <c r="R17" i="71"/>
  <c r="R24" i="71"/>
  <c r="R28" i="71"/>
  <c r="R16" i="71"/>
  <c r="R25" i="71"/>
  <c r="R27" i="71"/>
  <c r="R29" i="71"/>
  <c r="R32" i="71"/>
  <c r="R18" i="71"/>
  <c r="R22" i="71"/>
  <c r="N60" i="70" l="1"/>
  <c r="U60" i="70" s="1"/>
  <c r="Q60" i="70"/>
  <c r="Z60" i="70" s="1"/>
  <c r="R60" i="70"/>
  <c r="N61" i="70"/>
  <c r="Q61" i="70"/>
  <c r="Z61" i="70" s="1"/>
  <c r="N62" i="70"/>
  <c r="Q62" i="70"/>
  <c r="Z62" i="70" s="1"/>
  <c r="N63" i="70"/>
  <c r="U63" i="70" s="1"/>
  <c r="Q63" i="70"/>
  <c r="Z63" i="70" s="1"/>
  <c r="R63" i="70"/>
  <c r="N64" i="70"/>
  <c r="U64" i="70" s="1"/>
  <c r="Q64" i="70"/>
  <c r="Z64" i="70" s="1"/>
  <c r="R64" i="70"/>
  <c r="N65" i="70"/>
  <c r="Q65" i="70"/>
  <c r="Z65" i="70" s="1"/>
  <c r="N66" i="70"/>
  <c r="Q66" i="70"/>
  <c r="Z66" i="70" s="1"/>
  <c r="Q59" i="70"/>
  <c r="Z59" i="70" s="1"/>
  <c r="N59" i="70"/>
  <c r="U59" i="70" s="1"/>
  <c r="Q57" i="70"/>
  <c r="Z57" i="70" s="1"/>
  <c r="N57" i="70"/>
  <c r="U57" i="70" s="1"/>
  <c r="Q56" i="70"/>
  <c r="Z56" i="70" s="1"/>
  <c r="N56" i="70"/>
  <c r="Q55" i="70"/>
  <c r="Z55" i="70" s="1"/>
  <c r="N55" i="70"/>
  <c r="U55" i="70" s="1"/>
  <c r="Q54" i="70"/>
  <c r="Z54" i="70" s="1"/>
  <c r="N54" i="70"/>
  <c r="Q53" i="70"/>
  <c r="Z53" i="70" s="1"/>
  <c r="N53" i="70"/>
  <c r="U53" i="70" s="1"/>
  <c r="Q52" i="70"/>
  <c r="Z52" i="70" s="1"/>
  <c r="N52" i="70"/>
  <c r="Q51" i="70"/>
  <c r="Z51" i="70" s="1"/>
  <c r="N51" i="70"/>
  <c r="U51" i="70" s="1"/>
  <c r="Q50" i="70"/>
  <c r="Z50" i="70" s="1"/>
  <c r="N50" i="70"/>
  <c r="Q49" i="70"/>
  <c r="Z49" i="70" s="1"/>
  <c r="N49" i="70"/>
  <c r="U49" i="70" s="1"/>
  <c r="Q48" i="70"/>
  <c r="Z48" i="70" s="1"/>
  <c r="N48" i="70"/>
  <c r="Q47" i="70"/>
  <c r="Z47" i="70" s="1"/>
  <c r="N47" i="70"/>
  <c r="U47" i="70" s="1"/>
  <c r="Q46" i="70"/>
  <c r="Z46" i="70" s="1"/>
  <c r="N46" i="70"/>
  <c r="Q45" i="70"/>
  <c r="Z45" i="70" s="1"/>
  <c r="N45" i="70"/>
  <c r="U45" i="70" s="1"/>
  <c r="Q44" i="70"/>
  <c r="Z44" i="70" s="1"/>
  <c r="N44" i="70"/>
  <c r="Q43" i="70"/>
  <c r="Z43" i="70" s="1"/>
  <c r="N43" i="70"/>
  <c r="U43" i="70" s="1"/>
  <c r="Q42" i="70"/>
  <c r="Z42" i="70" s="1"/>
  <c r="N42" i="70"/>
  <c r="Q41" i="70"/>
  <c r="Z41" i="70" s="1"/>
  <c r="N41" i="70"/>
  <c r="U41" i="70" s="1"/>
  <c r="Q40" i="70"/>
  <c r="Z40" i="70" s="1"/>
  <c r="N40" i="70"/>
  <c r="Q39" i="70"/>
  <c r="Z39" i="70" s="1"/>
  <c r="N39" i="70"/>
  <c r="U39" i="70" s="1"/>
  <c r="Q38" i="70"/>
  <c r="Z38" i="70" s="1"/>
  <c r="N38" i="70"/>
  <c r="U38" i="70" s="1"/>
  <c r="Q37" i="70"/>
  <c r="Z37" i="70" s="1"/>
  <c r="N37" i="70"/>
  <c r="U37" i="70" s="1"/>
  <c r="Q36" i="70"/>
  <c r="Z36" i="70" s="1"/>
  <c r="N36" i="70"/>
  <c r="Q35" i="70"/>
  <c r="Z35" i="70" s="1"/>
  <c r="N35" i="70"/>
  <c r="U35" i="70" s="1"/>
  <c r="Q34" i="70"/>
  <c r="Z34" i="70" s="1"/>
  <c r="N34" i="70"/>
  <c r="U34" i="70" s="1"/>
  <c r="Q33" i="70"/>
  <c r="Z33" i="70" s="1"/>
  <c r="N33" i="70"/>
  <c r="U33" i="70" s="1"/>
  <c r="Q32" i="70"/>
  <c r="Z32" i="70" s="1"/>
  <c r="N32" i="70"/>
  <c r="U32" i="70" s="1"/>
  <c r="Q31" i="70"/>
  <c r="Z31" i="70" s="1"/>
  <c r="N31" i="70"/>
  <c r="U31" i="70" s="1"/>
  <c r="Q30" i="70"/>
  <c r="Z30" i="70" s="1"/>
  <c r="N30" i="70"/>
  <c r="U30" i="70" s="1"/>
  <c r="Q29" i="70"/>
  <c r="Z29" i="70" s="1"/>
  <c r="N29" i="70"/>
  <c r="U29" i="70" s="1"/>
  <c r="Q28" i="70"/>
  <c r="Z28" i="70" s="1"/>
  <c r="N28" i="70"/>
  <c r="U28" i="70" s="1"/>
  <c r="Q27" i="70"/>
  <c r="Z27" i="70" s="1"/>
  <c r="N27" i="70"/>
  <c r="U27" i="70" s="1"/>
  <c r="Q26" i="70"/>
  <c r="Z26" i="70" s="1"/>
  <c r="N26" i="70"/>
  <c r="Q25" i="70"/>
  <c r="Z25" i="70" s="1"/>
  <c r="N25" i="70"/>
  <c r="U25" i="70" s="1"/>
  <c r="Q24" i="70"/>
  <c r="Z24" i="70" s="1"/>
  <c r="N24" i="70"/>
  <c r="U24" i="70" s="1"/>
  <c r="Q23" i="70"/>
  <c r="Z23" i="70" s="1"/>
  <c r="N23" i="70"/>
  <c r="U23" i="70" s="1"/>
  <c r="Q22" i="70"/>
  <c r="Z22" i="70" s="1"/>
  <c r="N22" i="70"/>
  <c r="U22" i="70" s="1"/>
  <c r="Q21" i="70"/>
  <c r="Z21" i="70" s="1"/>
  <c r="N21" i="70"/>
  <c r="U21" i="70" s="1"/>
  <c r="Q20" i="70"/>
  <c r="Z20" i="70" s="1"/>
  <c r="N20" i="70"/>
  <c r="Q19" i="70"/>
  <c r="Z19" i="70" s="1"/>
  <c r="N19" i="70"/>
  <c r="U19" i="70" s="1"/>
  <c r="Q18" i="70"/>
  <c r="Z18" i="70" s="1"/>
  <c r="N18" i="70"/>
  <c r="Q17" i="70"/>
  <c r="Z17" i="70" s="1"/>
  <c r="N17" i="70"/>
  <c r="U17" i="70" s="1"/>
  <c r="Q16" i="70"/>
  <c r="Z16" i="70" s="1"/>
  <c r="N16" i="70"/>
  <c r="Q15" i="70"/>
  <c r="Z15" i="70" s="1"/>
  <c r="N15" i="70"/>
  <c r="U15" i="70" s="1"/>
  <c r="Q56" i="57"/>
  <c r="Q57" i="57"/>
  <c r="Q58" i="57"/>
  <c r="Q59" i="57"/>
  <c r="Z59" i="57" s="1"/>
  <c r="R59" i="57"/>
  <c r="Q60" i="57"/>
  <c r="Q61" i="57"/>
  <c r="Q62" i="57"/>
  <c r="Q55" i="57"/>
  <c r="Z55" i="57" s="1"/>
  <c r="N58" i="57"/>
  <c r="U58" i="57" s="1"/>
  <c r="N57" i="57"/>
  <c r="U57" i="57" s="1"/>
  <c r="N56" i="57"/>
  <c r="U56" i="57" s="1"/>
  <c r="N55" i="57"/>
  <c r="U55" i="57" l="1"/>
  <c r="R55" i="57"/>
  <c r="R62" i="57"/>
  <c r="Z62" i="57"/>
  <c r="R61" i="57"/>
  <c r="Z61" i="57"/>
  <c r="R60" i="57"/>
  <c r="Z60" i="57"/>
  <c r="R58" i="57"/>
  <c r="Z58" i="57"/>
  <c r="R57" i="57"/>
  <c r="Z57" i="57"/>
  <c r="R56" i="57"/>
  <c r="Z56" i="57"/>
  <c r="R16" i="70"/>
  <c r="U16" i="70"/>
  <c r="R18" i="70"/>
  <c r="U18" i="70"/>
  <c r="R20" i="70"/>
  <c r="U20" i="70"/>
  <c r="R26" i="70"/>
  <c r="U26" i="70"/>
  <c r="R36" i="70"/>
  <c r="U36" i="70"/>
  <c r="R40" i="70"/>
  <c r="U40" i="70"/>
  <c r="R42" i="70"/>
  <c r="U42" i="70"/>
  <c r="R44" i="70"/>
  <c r="U44" i="70"/>
  <c r="R46" i="70"/>
  <c r="U46" i="70"/>
  <c r="R48" i="70"/>
  <c r="U48" i="70"/>
  <c r="R50" i="70"/>
  <c r="U50" i="70"/>
  <c r="R52" i="70"/>
  <c r="U52" i="70"/>
  <c r="R54" i="70"/>
  <c r="U54" i="70"/>
  <c r="R56" i="70"/>
  <c r="U56" i="70"/>
  <c r="R66" i="70"/>
  <c r="U66" i="70"/>
  <c r="R65" i="70"/>
  <c r="U65" i="70"/>
  <c r="R62" i="70"/>
  <c r="U62" i="70"/>
  <c r="R61" i="70"/>
  <c r="U61" i="70"/>
  <c r="R59" i="70"/>
  <c r="R22" i="70"/>
  <c r="R41" i="70"/>
  <c r="R45" i="70"/>
  <c r="R53" i="70"/>
  <c r="R57" i="70"/>
  <c r="R23" i="70"/>
  <c r="R27" i="70"/>
  <c r="R31" i="70"/>
  <c r="R17" i="70"/>
  <c r="R34" i="70"/>
  <c r="R38" i="70"/>
  <c r="R15" i="70"/>
  <c r="R19" i="70"/>
  <c r="R28" i="70"/>
  <c r="R30" i="70"/>
  <c r="R32" i="70"/>
  <c r="R39" i="70"/>
  <c r="R43" i="70"/>
  <c r="R47" i="70"/>
  <c r="R49" i="70"/>
  <c r="R51" i="70"/>
  <c r="R55" i="70"/>
  <c r="R24" i="70"/>
  <c r="R35" i="70"/>
  <c r="R33" i="70"/>
  <c r="R25" i="70"/>
  <c r="R37" i="70"/>
  <c r="R21" i="70"/>
  <c r="R29" i="70"/>
  <c r="P40" i="69"/>
  <c r="O40" i="69"/>
  <c r="M40" i="69"/>
  <c r="L40" i="69"/>
  <c r="O23" i="69"/>
  <c r="P23" i="69"/>
  <c r="M23" i="69"/>
  <c r="N45" i="69"/>
  <c r="U45" i="69" s="1"/>
  <c r="Q45" i="69"/>
  <c r="Z45" i="69" s="1"/>
  <c r="N46" i="69"/>
  <c r="U46" i="69" s="1"/>
  <c r="Q46" i="69"/>
  <c r="Z46" i="69" s="1"/>
  <c r="N44" i="69"/>
  <c r="U44" i="69" s="1"/>
  <c r="P15" i="69"/>
  <c r="O15" i="69"/>
  <c r="M15" i="69"/>
  <c r="N15" i="69" s="1"/>
  <c r="U15" i="69" s="1"/>
  <c r="Q44" i="69"/>
  <c r="Z44" i="69" s="1"/>
  <c r="Q42" i="69"/>
  <c r="Z42" i="69" s="1"/>
  <c r="N42" i="69"/>
  <c r="U42" i="69" s="1"/>
  <c r="Q41" i="69"/>
  <c r="Z41" i="69" s="1"/>
  <c r="N41" i="69"/>
  <c r="U41" i="69" s="1"/>
  <c r="Q39" i="69"/>
  <c r="Z39" i="69" s="1"/>
  <c r="N39" i="69"/>
  <c r="U39" i="69" s="1"/>
  <c r="Q38" i="69"/>
  <c r="Z38" i="69" s="1"/>
  <c r="N38" i="69"/>
  <c r="U38" i="69" s="1"/>
  <c r="Q37" i="69"/>
  <c r="Z37" i="69" s="1"/>
  <c r="N37" i="69"/>
  <c r="U37" i="69" s="1"/>
  <c r="Q28" i="69"/>
  <c r="Z28" i="69" s="1"/>
  <c r="N28" i="69"/>
  <c r="U28" i="69" s="1"/>
  <c r="Q27" i="69"/>
  <c r="N27" i="69"/>
  <c r="Q25" i="69"/>
  <c r="Z25" i="69" s="1"/>
  <c r="N25" i="69"/>
  <c r="U25" i="69" s="1"/>
  <c r="Q24" i="69"/>
  <c r="Z24" i="69" s="1"/>
  <c r="N24" i="69"/>
  <c r="U24" i="69" s="1"/>
  <c r="Q22" i="69"/>
  <c r="Z22" i="69" s="1"/>
  <c r="N22" i="69"/>
  <c r="U22" i="69" s="1"/>
  <c r="Z19" i="69"/>
  <c r="N19" i="69"/>
  <c r="U19" i="69" s="1"/>
  <c r="Q18" i="69"/>
  <c r="Z18" i="69" s="1"/>
  <c r="N18" i="69"/>
  <c r="U18" i="69" s="1"/>
  <c r="Q17" i="69"/>
  <c r="Z17" i="69" s="1"/>
  <c r="N17" i="69"/>
  <c r="Q16" i="69"/>
  <c r="Z16" i="69" s="1"/>
  <c r="N16" i="69"/>
  <c r="U16" i="69" s="1"/>
  <c r="U27" i="69" l="1"/>
  <c r="N26" i="69"/>
  <c r="Z27" i="69"/>
  <c r="Q26" i="69"/>
  <c r="Z26" i="69" s="1"/>
  <c r="Q40" i="69"/>
  <c r="Z40" i="69" s="1"/>
  <c r="Q15" i="69"/>
  <c r="Z15" i="69" s="1"/>
  <c r="R17" i="69"/>
  <c r="U17" i="69"/>
  <c r="Q23" i="69"/>
  <c r="Z23" i="69" s="1"/>
  <c r="R46" i="69"/>
  <c r="R45" i="69"/>
  <c r="N40" i="69"/>
  <c r="R44" i="69"/>
  <c r="R27" i="69"/>
  <c r="R39" i="69"/>
  <c r="U26" i="69"/>
  <c r="N23" i="69"/>
  <c r="R42" i="69"/>
  <c r="R15" i="69"/>
  <c r="R25" i="69"/>
  <c r="R37" i="69"/>
  <c r="R41" i="69"/>
  <c r="R16" i="69"/>
  <c r="R22" i="69"/>
  <c r="R38" i="69"/>
  <c r="R18" i="69"/>
  <c r="R24" i="69"/>
  <c r="R28" i="69"/>
  <c r="R26" i="69" l="1"/>
  <c r="R23" i="69"/>
  <c r="U23" i="69"/>
  <c r="R40" i="69"/>
  <c r="U40" i="69"/>
  <c r="Q22" i="66" l="1"/>
  <c r="Z22" i="66" s="1"/>
  <c r="Q23" i="66"/>
  <c r="Z23" i="66" s="1"/>
  <c r="Q24" i="66"/>
  <c r="Z24" i="66" s="1"/>
  <c r="N22" i="66"/>
  <c r="N23" i="66"/>
  <c r="N24" i="66"/>
  <c r="N16" i="66"/>
  <c r="U16" i="66" s="1"/>
  <c r="Q16" i="66"/>
  <c r="Z16" i="66" s="1"/>
  <c r="R16" i="66"/>
  <c r="N17" i="66"/>
  <c r="U17" i="66" s="1"/>
  <c r="Q17" i="66"/>
  <c r="Z17" i="66" s="1"/>
  <c r="R17" i="66"/>
  <c r="N18" i="66"/>
  <c r="Q18" i="66"/>
  <c r="Z18" i="66" s="1"/>
  <c r="N19" i="66"/>
  <c r="U19" i="66" s="1"/>
  <c r="Q19" i="66"/>
  <c r="N29" i="66"/>
  <c r="U29" i="66" s="1"/>
  <c r="Q29" i="66"/>
  <c r="Z29" i="66" s="1"/>
  <c r="Q27" i="66"/>
  <c r="Z27" i="66" s="1"/>
  <c r="N27" i="66"/>
  <c r="U27" i="66" s="1"/>
  <c r="Q26" i="66"/>
  <c r="Z26" i="66" s="1"/>
  <c r="N26" i="66"/>
  <c r="U26" i="66" s="1"/>
  <c r="Q25" i="66"/>
  <c r="Z25" i="66" s="1"/>
  <c r="N25" i="66"/>
  <c r="U25" i="66" s="1"/>
  <c r="Q21" i="66"/>
  <c r="Z21" i="66" s="1"/>
  <c r="N21" i="66"/>
  <c r="U21" i="66" s="1"/>
  <c r="Q20" i="66"/>
  <c r="Z20" i="66" s="1"/>
  <c r="N20" i="66"/>
  <c r="U20" i="66" s="1"/>
  <c r="Q15" i="66"/>
  <c r="Z15" i="66" s="1"/>
  <c r="N15" i="66"/>
  <c r="U15" i="66" s="1"/>
  <c r="R19" i="66" l="1"/>
  <c r="Z19" i="66"/>
  <c r="R18" i="66"/>
  <c r="U18" i="66"/>
  <c r="U24" i="66"/>
  <c r="R24" i="66"/>
  <c r="R23" i="66"/>
  <c r="U23" i="66"/>
  <c r="R22" i="66"/>
  <c r="U22" i="66"/>
  <c r="R21" i="66"/>
  <c r="R26" i="66"/>
  <c r="R29" i="66"/>
  <c r="R15" i="66"/>
  <c r="R20" i="66"/>
  <c r="R25" i="66"/>
  <c r="R27" i="66"/>
  <c r="N44" i="65" l="1"/>
  <c r="U44" i="65" s="1"/>
  <c r="Q44" i="65"/>
  <c r="N45" i="65"/>
  <c r="U45" i="65" s="1"/>
  <c r="Q45" i="65"/>
  <c r="Z45" i="65" s="1"/>
  <c r="N46" i="65"/>
  <c r="U46" i="65" s="1"/>
  <c r="Q46" i="65"/>
  <c r="Z46" i="65" s="1"/>
  <c r="N47" i="65"/>
  <c r="Q47" i="65"/>
  <c r="Z47" i="65" s="1"/>
  <c r="N48" i="65"/>
  <c r="Q48" i="65"/>
  <c r="Z48" i="65" s="1"/>
  <c r="N49" i="65"/>
  <c r="U49" i="65" s="1"/>
  <c r="Q49" i="65"/>
  <c r="Z49" i="65" s="1"/>
  <c r="N50" i="65"/>
  <c r="U50" i="65" s="1"/>
  <c r="Q50" i="65"/>
  <c r="Z50" i="65" s="1"/>
  <c r="N51" i="65"/>
  <c r="U51" i="65" s="1"/>
  <c r="Q51" i="65"/>
  <c r="N52" i="65"/>
  <c r="Q52" i="65"/>
  <c r="Z52" i="65" s="1"/>
  <c r="N53" i="65"/>
  <c r="U53" i="65" s="1"/>
  <c r="Q53" i="65"/>
  <c r="Z53" i="65" s="1"/>
  <c r="N54" i="65"/>
  <c r="U54" i="65" s="1"/>
  <c r="Q54" i="65"/>
  <c r="Z54" i="65" s="1"/>
  <c r="N55" i="65"/>
  <c r="Q55" i="65"/>
  <c r="Z55" i="65" s="1"/>
  <c r="N56" i="65"/>
  <c r="U56" i="65" s="1"/>
  <c r="Q56" i="65"/>
  <c r="Z56" i="65" s="1"/>
  <c r="R56" i="65"/>
  <c r="N57" i="65"/>
  <c r="U57" i="65" s="1"/>
  <c r="Q57" i="65"/>
  <c r="Z57" i="65" s="1"/>
  <c r="Q43" i="65"/>
  <c r="Z43" i="65" s="1"/>
  <c r="N43" i="65"/>
  <c r="Q41" i="65"/>
  <c r="Z41" i="65" s="1"/>
  <c r="N41" i="65"/>
  <c r="U41" i="65" s="1"/>
  <c r="Q40" i="65"/>
  <c r="Z40" i="65" s="1"/>
  <c r="N40" i="65"/>
  <c r="U40" i="65" s="1"/>
  <c r="Q39" i="65"/>
  <c r="Z39" i="65" s="1"/>
  <c r="N39" i="65"/>
  <c r="U39" i="65" s="1"/>
  <c r="Q38" i="65"/>
  <c r="Z38" i="65" s="1"/>
  <c r="N38" i="65"/>
  <c r="U38" i="65" s="1"/>
  <c r="Q32" i="65"/>
  <c r="Z32" i="65" s="1"/>
  <c r="N32" i="65"/>
  <c r="U32" i="65" s="1"/>
  <c r="Q31" i="65"/>
  <c r="Z31" i="65" s="1"/>
  <c r="N31" i="65"/>
  <c r="U31" i="65" s="1"/>
  <c r="Q30" i="65"/>
  <c r="Z30" i="65" s="1"/>
  <c r="N30" i="65"/>
  <c r="U30" i="65" s="1"/>
  <c r="Q29" i="65"/>
  <c r="Z29" i="65" s="1"/>
  <c r="N29" i="65"/>
  <c r="U29" i="65" s="1"/>
  <c r="Q28" i="65"/>
  <c r="Z28" i="65" s="1"/>
  <c r="N28" i="65"/>
  <c r="U28" i="65" s="1"/>
  <c r="Q27" i="65"/>
  <c r="Z27" i="65" s="1"/>
  <c r="N27" i="65"/>
  <c r="U27" i="65" s="1"/>
  <c r="Q26" i="65"/>
  <c r="Z26" i="65" s="1"/>
  <c r="N26" i="65"/>
  <c r="U26" i="65" s="1"/>
  <c r="Q25" i="65"/>
  <c r="Z25" i="65" s="1"/>
  <c r="N25" i="65"/>
  <c r="U25" i="65" s="1"/>
  <c r="Q24" i="65"/>
  <c r="Z24" i="65" s="1"/>
  <c r="N24" i="65"/>
  <c r="Q23" i="65"/>
  <c r="Z23" i="65" s="1"/>
  <c r="N23" i="65"/>
  <c r="U23" i="65" s="1"/>
  <c r="Q22" i="65"/>
  <c r="Z22" i="65" s="1"/>
  <c r="N22" i="65"/>
  <c r="U22" i="65" s="1"/>
  <c r="Q21" i="65"/>
  <c r="Z21" i="65" s="1"/>
  <c r="N21" i="65"/>
  <c r="U21" i="65" s="1"/>
  <c r="Q18" i="65"/>
  <c r="Z18" i="65" s="1"/>
  <c r="N18" i="65"/>
  <c r="U18" i="65" s="1"/>
  <c r="Q17" i="65"/>
  <c r="Z17" i="65" s="1"/>
  <c r="N17" i="65"/>
  <c r="U17" i="65" s="1"/>
  <c r="Q16" i="65"/>
  <c r="Z16" i="65" s="1"/>
  <c r="N16" i="65"/>
  <c r="U16" i="65" s="1"/>
  <c r="Q15" i="65"/>
  <c r="Z15" i="65" s="1"/>
  <c r="N15" i="65"/>
  <c r="R15" i="65" l="1"/>
  <c r="U15" i="65"/>
  <c r="R24" i="65"/>
  <c r="U24" i="65"/>
  <c r="R43" i="65"/>
  <c r="U43" i="65"/>
  <c r="R55" i="65"/>
  <c r="U55" i="65"/>
  <c r="R52" i="65"/>
  <c r="U52" i="65"/>
  <c r="R51" i="65"/>
  <c r="Z51" i="65"/>
  <c r="R48" i="65"/>
  <c r="U48" i="65"/>
  <c r="R47" i="65"/>
  <c r="U47" i="65"/>
  <c r="R44" i="65"/>
  <c r="Z44" i="65"/>
  <c r="R53" i="65"/>
  <c r="R50" i="65"/>
  <c r="R45" i="65"/>
  <c r="R57" i="65"/>
  <c r="R54" i="65"/>
  <c r="R49" i="65"/>
  <c r="R46" i="65"/>
  <c r="R28" i="65"/>
  <c r="R38" i="65"/>
  <c r="R21" i="65"/>
  <c r="R16" i="65"/>
  <c r="R22" i="65"/>
  <c r="R26" i="65"/>
  <c r="R30" i="65"/>
  <c r="R39" i="65"/>
  <c r="R23" i="65"/>
  <c r="R31" i="65"/>
  <c r="R40" i="65"/>
  <c r="R29" i="65"/>
  <c r="R25" i="65"/>
  <c r="R32" i="65"/>
  <c r="R41" i="65"/>
  <c r="R17" i="65"/>
  <c r="R18" i="65"/>
  <c r="R27" i="65"/>
  <c r="Q27" i="64" l="1"/>
  <c r="Z27" i="64" s="1"/>
  <c r="N27" i="64"/>
  <c r="U27" i="64" s="1"/>
  <c r="Q25" i="64"/>
  <c r="Z25" i="64" s="1"/>
  <c r="N25" i="64"/>
  <c r="U25" i="64" s="1"/>
  <c r="Q24" i="64"/>
  <c r="Z24" i="64" s="1"/>
  <c r="N24" i="64"/>
  <c r="U24" i="64" s="1"/>
  <c r="Q23" i="64"/>
  <c r="Z23" i="64" s="1"/>
  <c r="N23" i="64"/>
  <c r="U23" i="64" s="1"/>
  <c r="Q22" i="64"/>
  <c r="Z22" i="64" s="1"/>
  <c r="N22" i="64"/>
  <c r="U22" i="64" s="1"/>
  <c r="Q21" i="64"/>
  <c r="Z21" i="64" s="1"/>
  <c r="N21" i="64"/>
  <c r="U21" i="64" s="1"/>
  <c r="Q20" i="64"/>
  <c r="Z20" i="64" s="1"/>
  <c r="N20" i="64"/>
  <c r="U20" i="64" s="1"/>
  <c r="Q19" i="64"/>
  <c r="Z19" i="64" s="1"/>
  <c r="N19" i="64"/>
  <c r="Q18" i="64"/>
  <c r="Z18" i="64" s="1"/>
  <c r="N18" i="64"/>
  <c r="U18" i="64" s="1"/>
  <c r="Q17" i="64"/>
  <c r="Z17" i="64" s="1"/>
  <c r="N17" i="64"/>
  <c r="U17" i="64" s="1"/>
  <c r="Q16" i="64"/>
  <c r="Z16" i="64" s="1"/>
  <c r="N16" i="64"/>
  <c r="U16" i="64" s="1"/>
  <c r="Q15" i="64"/>
  <c r="Z15" i="64" s="1"/>
  <c r="N15" i="64"/>
  <c r="R15" i="64" l="1"/>
  <c r="U15" i="64"/>
  <c r="R19" i="64"/>
  <c r="U19" i="64"/>
  <c r="R27" i="64"/>
  <c r="R18" i="64"/>
  <c r="R16" i="64"/>
  <c r="R20" i="64"/>
  <c r="R24" i="64"/>
  <c r="R17" i="64"/>
  <c r="R21" i="64"/>
  <c r="R25" i="64"/>
  <c r="R23" i="64"/>
  <c r="R22" i="64"/>
  <c r="Q25" i="62" l="1"/>
  <c r="Z25" i="62" s="1"/>
  <c r="N25" i="62"/>
  <c r="Q24" i="62"/>
  <c r="Z24" i="62" s="1"/>
  <c r="N24" i="62"/>
  <c r="U24" i="62" s="1"/>
  <c r="Q22" i="62"/>
  <c r="Z22" i="62" s="1"/>
  <c r="N22" i="62"/>
  <c r="U22" i="62" s="1"/>
  <c r="Q21" i="62"/>
  <c r="Z21" i="62" s="1"/>
  <c r="N21" i="62"/>
  <c r="U21" i="62" s="1"/>
  <c r="Q20" i="62"/>
  <c r="Z20" i="62" s="1"/>
  <c r="N20" i="62"/>
  <c r="Q19" i="62"/>
  <c r="Z19" i="62" s="1"/>
  <c r="N19" i="62"/>
  <c r="U19" i="62" s="1"/>
  <c r="Q18" i="62"/>
  <c r="Z18" i="62" s="1"/>
  <c r="N18" i="62"/>
  <c r="U18" i="62" s="1"/>
  <c r="Q17" i="62"/>
  <c r="Z17" i="62" s="1"/>
  <c r="N17" i="62"/>
  <c r="U17" i="62" s="1"/>
  <c r="Q16" i="62"/>
  <c r="Z16" i="62" s="1"/>
  <c r="N16" i="62"/>
  <c r="Q15" i="62"/>
  <c r="Z15" i="62" s="1"/>
  <c r="N15" i="62"/>
  <c r="U15" i="62" s="1"/>
  <c r="R16" i="62" l="1"/>
  <c r="U16" i="62"/>
  <c r="R20" i="62"/>
  <c r="U20" i="62"/>
  <c r="R25" i="62"/>
  <c r="U25" i="62"/>
  <c r="R24" i="62"/>
  <c r="R21" i="62"/>
  <c r="R17" i="62"/>
  <c r="R15" i="62"/>
  <c r="R19" i="62"/>
  <c r="R18" i="62"/>
  <c r="R22" i="62"/>
  <c r="Q30" i="61"/>
  <c r="Z30" i="61" s="1"/>
  <c r="N30" i="61"/>
  <c r="U30" i="61" s="1"/>
  <c r="Q29" i="61"/>
  <c r="Z29" i="61" s="1"/>
  <c r="N29" i="61"/>
  <c r="U29" i="61" s="1"/>
  <c r="Q27" i="61"/>
  <c r="Z27" i="61" s="1"/>
  <c r="N27" i="61"/>
  <c r="U27" i="61" s="1"/>
  <c r="Q26" i="61"/>
  <c r="Z26" i="61" s="1"/>
  <c r="N26" i="61"/>
  <c r="U26" i="61" s="1"/>
  <c r="Q25" i="61"/>
  <c r="Z25" i="61" s="1"/>
  <c r="N25" i="61"/>
  <c r="U25" i="61" s="1"/>
  <c r="Q24" i="61"/>
  <c r="Z24" i="61" s="1"/>
  <c r="N24" i="61"/>
  <c r="U24" i="61" s="1"/>
  <c r="Q23" i="61"/>
  <c r="Z23" i="61" s="1"/>
  <c r="N23" i="61"/>
  <c r="U23" i="61" s="1"/>
  <c r="Q22" i="61"/>
  <c r="Z22" i="61" s="1"/>
  <c r="N22" i="61"/>
  <c r="U22" i="61" s="1"/>
  <c r="Q21" i="61"/>
  <c r="Z21" i="61" s="1"/>
  <c r="N21" i="61"/>
  <c r="U21" i="61" s="1"/>
  <c r="Q20" i="61"/>
  <c r="Z20" i="61" s="1"/>
  <c r="N20" i="61"/>
  <c r="U20" i="61" s="1"/>
  <c r="Q19" i="61"/>
  <c r="Z19" i="61" s="1"/>
  <c r="N19" i="61"/>
  <c r="Q17" i="61"/>
  <c r="Z17" i="61" s="1"/>
  <c r="N17" i="61"/>
  <c r="U17" i="61" s="1"/>
  <c r="Q16" i="61"/>
  <c r="Z16" i="61" s="1"/>
  <c r="N16" i="61"/>
  <c r="U16" i="61" s="1"/>
  <c r="Q15" i="61"/>
  <c r="Z15" i="61" s="1"/>
  <c r="N15" i="61"/>
  <c r="U15" i="61" s="1"/>
  <c r="N81" i="60"/>
  <c r="Q81" i="60"/>
  <c r="Z81" i="60" s="1"/>
  <c r="Q80" i="60"/>
  <c r="Z80" i="60" s="1"/>
  <c r="N80" i="60"/>
  <c r="Q20" i="60"/>
  <c r="Z20" i="60" s="1"/>
  <c r="Q21" i="60"/>
  <c r="Z21" i="60" s="1"/>
  <c r="Q22" i="60"/>
  <c r="Z22" i="60" s="1"/>
  <c r="Q23" i="60"/>
  <c r="Z23" i="60" s="1"/>
  <c r="Q24" i="60"/>
  <c r="Z24" i="60" s="1"/>
  <c r="Q25" i="60"/>
  <c r="Z25" i="60" s="1"/>
  <c r="Q26" i="60"/>
  <c r="Z26" i="60" s="1"/>
  <c r="Q27" i="60"/>
  <c r="Z27" i="60" s="1"/>
  <c r="Q28" i="60"/>
  <c r="Z28" i="60" s="1"/>
  <c r="Q29" i="60"/>
  <c r="Z29" i="60" s="1"/>
  <c r="Q30" i="60"/>
  <c r="Z30" i="60" s="1"/>
  <c r="Q31" i="60"/>
  <c r="Z31" i="60" s="1"/>
  <c r="Q32" i="60"/>
  <c r="Z32" i="60" s="1"/>
  <c r="Q33" i="60"/>
  <c r="Z33" i="60" s="1"/>
  <c r="Q34" i="60"/>
  <c r="Z34" i="60" s="1"/>
  <c r="Q35" i="60"/>
  <c r="Z35" i="60" s="1"/>
  <c r="Q36" i="60"/>
  <c r="Z36" i="60" s="1"/>
  <c r="Q37" i="60"/>
  <c r="Z37" i="60" s="1"/>
  <c r="Q38" i="60"/>
  <c r="Z38" i="60" s="1"/>
  <c r="Q39" i="60"/>
  <c r="Z39" i="60" s="1"/>
  <c r="Q40" i="60"/>
  <c r="Z40" i="60" s="1"/>
  <c r="Q41" i="60"/>
  <c r="Z41" i="60" s="1"/>
  <c r="Q42" i="60"/>
  <c r="Z42" i="60" s="1"/>
  <c r="Q43" i="60"/>
  <c r="Z43" i="60" s="1"/>
  <c r="Q44" i="60"/>
  <c r="Z44" i="60" s="1"/>
  <c r="Q45" i="60"/>
  <c r="Z45" i="60" s="1"/>
  <c r="Q46" i="60"/>
  <c r="Z46" i="60" s="1"/>
  <c r="Q47" i="60"/>
  <c r="Z47" i="60" s="1"/>
  <c r="Q48" i="60"/>
  <c r="Z48" i="60" s="1"/>
  <c r="Q49" i="60"/>
  <c r="Z49" i="60" s="1"/>
  <c r="Q50" i="60"/>
  <c r="Z50" i="60" s="1"/>
  <c r="Q51" i="60"/>
  <c r="Z51" i="60" s="1"/>
  <c r="Q52" i="60"/>
  <c r="Z52" i="60" s="1"/>
  <c r="Q53" i="60"/>
  <c r="Z53" i="60" s="1"/>
  <c r="Q54" i="60"/>
  <c r="Z54" i="60" s="1"/>
  <c r="Q55" i="60"/>
  <c r="Z55" i="60" s="1"/>
  <c r="Q56" i="60"/>
  <c r="Z56" i="60" s="1"/>
  <c r="Q57" i="60"/>
  <c r="Z57" i="60" s="1"/>
  <c r="Q58" i="60"/>
  <c r="Z58" i="60" s="1"/>
  <c r="Q59" i="60"/>
  <c r="Z59" i="60" s="1"/>
  <c r="Q60" i="60"/>
  <c r="Z60" i="60" s="1"/>
  <c r="Q61" i="60"/>
  <c r="Z61" i="60" s="1"/>
  <c r="Q62" i="60"/>
  <c r="Z62" i="60" s="1"/>
  <c r="Q63" i="60"/>
  <c r="Z63" i="60" s="1"/>
  <c r="Q64" i="60"/>
  <c r="Z64" i="60" s="1"/>
  <c r="Q65" i="60"/>
  <c r="Z65" i="60" s="1"/>
  <c r="Q66" i="60"/>
  <c r="Z66" i="60" s="1"/>
  <c r="Q67" i="60"/>
  <c r="Z67" i="60" s="1"/>
  <c r="Q68" i="60"/>
  <c r="Z68" i="60" s="1"/>
  <c r="Q69" i="60"/>
  <c r="Z69" i="60" s="1"/>
  <c r="Q70" i="60"/>
  <c r="Z70" i="60" s="1"/>
  <c r="Q71" i="60"/>
  <c r="Z71" i="60" s="1"/>
  <c r="Q72" i="60"/>
  <c r="Z72" i="60" s="1"/>
  <c r="Q73" i="60"/>
  <c r="Z73" i="60" s="1"/>
  <c r="Q74" i="60"/>
  <c r="Z74" i="60" s="1"/>
  <c r="Q75" i="60"/>
  <c r="Z75" i="60" s="1"/>
  <c r="Q76" i="60"/>
  <c r="Z76" i="60" s="1"/>
  <c r="Q77" i="60"/>
  <c r="Z77" i="60" s="1"/>
  <c r="N21" i="60"/>
  <c r="N22" i="60"/>
  <c r="N23" i="60"/>
  <c r="N24" i="60"/>
  <c r="U24" i="60" s="1"/>
  <c r="N25" i="60"/>
  <c r="N26" i="60"/>
  <c r="N27" i="60"/>
  <c r="N28" i="60"/>
  <c r="N29" i="60"/>
  <c r="N30" i="60"/>
  <c r="N31" i="60"/>
  <c r="N32" i="60"/>
  <c r="N33" i="60"/>
  <c r="N34" i="60"/>
  <c r="N35" i="60"/>
  <c r="N36" i="60"/>
  <c r="N37" i="60"/>
  <c r="N38" i="60"/>
  <c r="N39" i="60"/>
  <c r="U39" i="60" s="1"/>
  <c r="N40" i="60"/>
  <c r="N41" i="60"/>
  <c r="U41" i="60" s="1"/>
  <c r="N42" i="60"/>
  <c r="N43" i="60"/>
  <c r="U43" i="60" s="1"/>
  <c r="N44" i="60"/>
  <c r="N45" i="60"/>
  <c r="N46" i="60"/>
  <c r="U46" i="60" s="1"/>
  <c r="N47" i="60"/>
  <c r="N48" i="60"/>
  <c r="N49" i="60"/>
  <c r="N50" i="60"/>
  <c r="N51" i="60"/>
  <c r="N52" i="60"/>
  <c r="N53" i="60"/>
  <c r="N54" i="60"/>
  <c r="N55" i="60"/>
  <c r="N56" i="60"/>
  <c r="N57" i="60"/>
  <c r="N58" i="60"/>
  <c r="N59" i="60"/>
  <c r="N60" i="60"/>
  <c r="N61" i="60"/>
  <c r="N62" i="60"/>
  <c r="N63" i="60"/>
  <c r="N64" i="60"/>
  <c r="N65" i="60"/>
  <c r="U65" i="60" s="1"/>
  <c r="N66" i="60"/>
  <c r="N67" i="60"/>
  <c r="N68" i="60"/>
  <c r="N69" i="60"/>
  <c r="U69" i="60" s="1"/>
  <c r="N70" i="60"/>
  <c r="U70" i="60" s="1"/>
  <c r="N71" i="60"/>
  <c r="N72" i="60"/>
  <c r="U72" i="60" s="1"/>
  <c r="N73" i="60"/>
  <c r="U73" i="60" s="1"/>
  <c r="N74" i="60"/>
  <c r="N75" i="60"/>
  <c r="U75" i="60" s="1"/>
  <c r="N76" i="60"/>
  <c r="U76" i="60" s="1"/>
  <c r="N77" i="60"/>
  <c r="U77" i="60" s="1"/>
  <c r="N82" i="60"/>
  <c r="Q82" i="60"/>
  <c r="Z82" i="60" s="1"/>
  <c r="L20" i="60"/>
  <c r="N20" i="60" s="1"/>
  <c r="R20" i="60" l="1"/>
  <c r="U20" i="60"/>
  <c r="R82" i="60"/>
  <c r="U82" i="60"/>
  <c r="R74" i="60"/>
  <c r="U74" i="60"/>
  <c r="R71" i="60"/>
  <c r="U71" i="60"/>
  <c r="R68" i="60"/>
  <c r="U68" i="60"/>
  <c r="R67" i="60"/>
  <c r="U67" i="60"/>
  <c r="R66" i="60"/>
  <c r="U66" i="60"/>
  <c r="R64" i="60"/>
  <c r="U64" i="60"/>
  <c r="R63" i="60"/>
  <c r="U63" i="60"/>
  <c r="R62" i="60"/>
  <c r="U62" i="60"/>
  <c r="R61" i="60"/>
  <c r="U61" i="60"/>
  <c r="R60" i="60"/>
  <c r="U60" i="60"/>
  <c r="R59" i="60"/>
  <c r="U59" i="60"/>
  <c r="R58" i="60"/>
  <c r="U58" i="60"/>
  <c r="R57" i="60"/>
  <c r="U57" i="60"/>
  <c r="R56" i="60"/>
  <c r="U56" i="60"/>
  <c r="R55" i="60"/>
  <c r="U55" i="60"/>
  <c r="R54" i="60"/>
  <c r="U54" i="60"/>
  <c r="R53" i="60"/>
  <c r="U53" i="60"/>
  <c r="R52" i="60"/>
  <c r="U52" i="60"/>
  <c r="R51" i="60"/>
  <c r="U51" i="60"/>
  <c r="R50" i="60"/>
  <c r="U50" i="60"/>
  <c r="R49" i="60"/>
  <c r="U49" i="60"/>
  <c r="R48" i="60"/>
  <c r="U48" i="60"/>
  <c r="R47" i="60"/>
  <c r="U47" i="60"/>
  <c r="R45" i="60"/>
  <c r="U45" i="60"/>
  <c r="R44" i="60"/>
  <c r="U44" i="60"/>
  <c r="R42" i="60"/>
  <c r="U42" i="60"/>
  <c r="R40" i="60"/>
  <c r="U40" i="60"/>
  <c r="R38" i="60"/>
  <c r="U38" i="60"/>
  <c r="R37" i="60"/>
  <c r="U37" i="60"/>
  <c r="R36" i="60"/>
  <c r="U36" i="60"/>
  <c r="R35" i="60"/>
  <c r="U35" i="60"/>
  <c r="R34" i="60"/>
  <c r="U34" i="60"/>
  <c r="R33" i="60"/>
  <c r="U33" i="60"/>
  <c r="R32" i="60"/>
  <c r="U32" i="60"/>
  <c r="R31" i="60"/>
  <c r="U31" i="60"/>
  <c r="R30" i="60"/>
  <c r="U30" i="60"/>
  <c r="R29" i="60"/>
  <c r="U29" i="60"/>
  <c r="R28" i="60"/>
  <c r="U28" i="60"/>
  <c r="R27" i="60"/>
  <c r="U27" i="60"/>
  <c r="R26" i="60"/>
  <c r="U26" i="60"/>
  <c r="R25" i="60"/>
  <c r="U25" i="60"/>
  <c r="R23" i="60"/>
  <c r="U23" i="60"/>
  <c r="R22" i="60"/>
  <c r="U22" i="60"/>
  <c r="R21" i="60"/>
  <c r="U21" i="60"/>
  <c r="R80" i="60"/>
  <c r="U80" i="60"/>
  <c r="R81" i="60"/>
  <c r="U81" i="60"/>
  <c r="U19" i="61"/>
  <c r="R19" i="61"/>
  <c r="R65" i="60"/>
  <c r="R70" i="60"/>
  <c r="R46" i="60"/>
  <c r="R76" i="60"/>
  <c r="R69" i="60"/>
  <c r="R43" i="60"/>
  <c r="R29" i="61"/>
  <c r="R22" i="61"/>
  <c r="R21" i="61"/>
  <c r="R23" i="61"/>
  <c r="R25" i="61"/>
  <c r="R26" i="61"/>
  <c r="R20" i="61"/>
  <c r="R24" i="61"/>
  <c r="R30" i="61"/>
  <c r="R15" i="61"/>
  <c r="R17" i="61"/>
  <c r="R16" i="61"/>
  <c r="R27" i="61"/>
  <c r="R77" i="60"/>
  <c r="R75" i="60"/>
  <c r="R73" i="60"/>
  <c r="R72" i="60"/>
  <c r="R41" i="60"/>
  <c r="R39" i="60"/>
  <c r="R24" i="60"/>
  <c r="Q79" i="60" l="1"/>
  <c r="Z79" i="60" s="1"/>
  <c r="N79" i="60"/>
  <c r="U79" i="60" s="1"/>
  <c r="Q19" i="60"/>
  <c r="Z19" i="60" s="1"/>
  <c r="N19" i="60"/>
  <c r="U19" i="60" s="1"/>
  <c r="Q18" i="60"/>
  <c r="Z18" i="60" s="1"/>
  <c r="N18" i="60"/>
  <c r="U18" i="60" s="1"/>
  <c r="Q17" i="60"/>
  <c r="Z17" i="60" s="1"/>
  <c r="N17" i="60"/>
  <c r="U17" i="60" s="1"/>
  <c r="Q16" i="60"/>
  <c r="Z16" i="60" s="1"/>
  <c r="N16" i="60"/>
  <c r="U16" i="60" s="1"/>
  <c r="Q15" i="60"/>
  <c r="Z15" i="60" s="1"/>
  <c r="N15" i="60"/>
  <c r="U15" i="60" s="1"/>
  <c r="Q33" i="59"/>
  <c r="Z33" i="59" s="1"/>
  <c r="N33" i="59"/>
  <c r="U33" i="59" s="1"/>
  <c r="Q31" i="59"/>
  <c r="Z31" i="59" s="1"/>
  <c r="N31" i="59"/>
  <c r="Q34" i="59"/>
  <c r="Z34" i="59" s="1"/>
  <c r="N34" i="59"/>
  <c r="U34" i="59" s="1"/>
  <c r="Q30" i="59"/>
  <c r="Z30" i="59" s="1"/>
  <c r="N30" i="59"/>
  <c r="U30" i="59" s="1"/>
  <c r="Q29" i="59"/>
  <c r="Z29" i="59" s="1"/>
  <c r="N29" i="59"/>
  <c r="U29" i="59" s="1"/>
  <c r="Q28" i="59"/>
  <c r="Z28" i="59" s="1"/>
  <c r="N28" i="59"/>
  <c r="U28" i="59" s="1"/>
  <c r="Q27" i="59"/>
  <c r="Z27" i="59" s="1"/>
  <c r="N27" i="59"/>
  <c r="U27" i="59" s="1"/>
  <c r="Q26" i="59"/>
  <c r="Z26" i="59" s="1"/>
  <c r="N26" i="59"/>
  <c r="U26" i="59" s="1"/>
  <c r="Q25" i="59"/>
  <c r="Z25" i="59" s="1"/>
  <c r="N25" i="59"/>
  <c r="U25" i="59" s="1"/>
  <c r="Q24" i="59"/>
  <c r="Z24" i="59" s="1"/>
  <c r="N24" i="59"/>
  <c r="U24" i="59" s="1"/>
  <c r="Q23" i="59"/>
  <c r="Z23" i="59" s="1"/>
  <c r="N23" i="59"/>
  <c r="U23" i="59" s="1"/>
  <c r="Q22" i="59"/>
  <c r="Z22" i="59" s="1"/>
  <c r="N22" i="59"/>
  <c r="U22" i="59" s="1"/>
  <c r="Q21" i="59"/>
  <c r="Z21" i="59" s="1"/>
  <c r="N21" i="59"/>
  <c r="U21" i="59" s="1"/>
  <c r="Q20" i="59"/>
  <c r="Z20" i="59" s="1"/>
  <c r="N20" i="59"/>
  <c r="U20" i="59" s="1"/>
  <c r="Q19" i="59"/>
  <c r="Z19" i="59" s="1"/>
  <c r="N19" i="59"/>
  <c r="U19" i="59" s="1"/>
  <c r="Q18" i="59"/>
  <c r="Z18" i="59" s="1"/>
  <c r="N18" i="59"/>
  <c r="U18" i="59" s="1"/>
  <c r="Q17" i="59"/>
  <c r="Z17" i="59" s="1"/>
  <c r="N17" i="59"/>
  <c r="U17" i="59" s="1"/>
  <c r="Q16" i="59"/>
  <c r="Z16" i="59" s="1"/>
  <c r="N16" i="59"/>
  <c r="U16" i="59" s="1"/>
  <c r="Q15" i="59"/>
  <c r="Z15" i="59" s="1"/>
  <c r="N15" i="59"/>
  <c r="U15" i="59" s="1"/>
  <c r="R31" i="59" l="1"/>
  <c r="U31" i="59"/>
  <c r="R16" i="60"/>
  <c r="R17" i="60"/>
  <c r="R79" i="60"/>
  <c r="R18" i="60"/>
  <c r="R15" i="60"/>
  <c r="R19" i="60"/>
  <c r="R28" i="59"/>
  <c r="R15" i="59"/>
  <c r="R33" i="59"/>
  <c r="R34" i="59"/>
  <c r="R22" i="59"/>
  <c r="R27" i="59"/>
  <c r="R29" i="59"/>
  <c r="R16" i="59"/>
  <c r="R20" i="59"/>
  <c r="R24" i="59"/>
  <c r="R17" i="59"/>
  <c r="R19" i="59"/>
  <c r="R21" i="59"/>
  <c r="R23" i="59"/>
  <c r="R25" i="59"/>
  <c r="R26" i="59"/>
  <c r="R30" i="59"/>
  <c r="R18" i="59"/>
  <c r="Q27" i="57"/>
  <c r="Z27" i="57" s="1"/>
  <c r="Q28" i="57"/>
  <c r="Z28" i="57" s="1"/>
  <c r="Q29" i="57"/>
  <c r="Z29" i="57" s="1"/>
  <c r="Q30" i="57"/>
  <c r="Z30" i="57" s="1"/>
  <c r="Q31" i="57"/>
  <c r="Z31" i="57" s="1"/>
  <c r="N27" i="57"/>
  <c r="U27" i="57" s="1"/>
  <c r="N28" i="57"/>
  <c r="U28" i="57" s="1"/>
  <c r="N29" i="57"/>
  <c r="U29" i="57" s="1"/>
  <c r="N30" i="57"/>
  <c r="N31" i="57"/>
  <c r="U31" i="57" s="1"/>
  <c r="Q26" i="57"/>
  <c r="Z26" i="57" s="1"/>
  <c r="Q25" i="57"/>
  <c r="Z25" i="57" s="1"/>
  <c r="N26" i="57"/>
  <c r="U26" i="57" s="1"/>
  <c r="N25" i="57"/>
  <c r="U25" i="57" s="1"/>
  <c r="R30" i="57" l="1"/>
  <c r="U30" i="57"/>
  <c r="R29" i="57"/>
  <c r="R25" i="57"/>
  <c r="R31" i="57"/>
  <c r="R27" i="57"/>
  <c r="R26" i="57"/>
  <c r="R28" i="57"/>
  <c r="Q19" i="57" l="1"/>
  <c r="Z19" i="57" s="1"/>
  <c r="Q20" i="57"/>
  <c r="Z20" i="57" s="1"/>
  <c r="Q21" i="57"/>
  <c r="Z21" i="57" s="1"/>
  <c r="Q22" i="57"/>
  <c r="Z22" i="57" s="1"/>
  <c r="Q23" i="57"/>
  <c r="Z23" i="57" s="1"/>
  <c r="Q24" i="57"/>
  <c r="Z24" i="57" s="1"/>
  <c r="N19" i="57"/>
  <c r="U19" i="57" s="1"/>
  <c r="N20" i="57"/>
  <c r="U20" i="57" s="1"/>
  <c r="N21" i="57"/>
  <c r="U21" i="57" s="1"/>
  <c r="N22" i="57"/>
  <c r="U22" i="57" s="1"/>
  <c r="N23" i="57"/>
  <c r="U23" i="57" s="1"/>
  <c r="N24" i="57"/>
  <c r="U24" i="57" s="1"/>
  <c r="R20" i="57" l="1"/>
  <c r="R23" i="57"/>
  <c r="R24" i="57"/>
  <c r="R22" i="57"/>
  <c r="R21" i="57"/>
  <c r="R19" i="57"/>
  <c r="Q65" i="57" l="1"/>
  <c r="Z65" i="57" s="1"/>
  <c r="N65" i="57"/>
  <c r="U65" i="57" s="1"/>
  <c r="Q16" i="57"/>
  <c r="Z16" i="57" s="1"/>
  <c r="Q17" i="57"/>
  <c r="Z17" i="57" s="1"/>
  <c r="Q18" i="57"/>
  <c r="Z18" i="57" s="1"/>
  <c r="Q32" i="57"/>
  <c r="Z32" i="57" s="1"/>
  <c r="Q33" i="57"/>
  <c r="Z33" i="57" s="1"/>
  <c r="Q34" i="57"/>
  <c r="Z34" i="57" s="1"/>
  <c r="Q35" i="57"/>
  <c r="Z35" i="57" s="1"/>
  <c r="Q36" i="57"/>
  <c r="Z36" i="57" s="1"/>
  <c r="Q37" i="57"/>
  <c r="Z37" i="57" s="1"/>
  <c r="Q38" i="57"/>
  <c r="Z38" i="57" s="1"/>
  <c r="Q39" i="57"/>
  <c r="Z39" i="57" s="1"/>
  <c r="Q40" i="57"/>
  <c r="Z40" i="57" s="1"/>
  <c r="Q41" i="57"/>
  <c r="Z41" i="57" s="1"/>
  <c r="Q42" i="57"/>
  <c r="Z42" i="57" s="1"/>
  <c r="Q43" i="57"/>
  <c r="Z43" i="57" s="1"/>
  <c r="Q44" i="57"/>
  <c r="Z44" i="57" s="1"/>
  <c r="Q45" i="57"/>
  <c r="Z45" i="57" s="1"/>
  <c r="Q46" i="57"/>
  <c r="Z46" i="57" s="1"/>
  <c r="Q47" i="57"/>
  <c r="Z47" i="57" s="1"/>
  <c r="Q48" i="57"/>
  <c r="Z48" i="57" s="1"/>
  <c r="Q49" i="57"/>
  <c r="Z49" i="57" s="1"/>
  <c r="Q50" i="57"/>
  <c r="Z50" i="57" s="1"/>
  <c r="Q51" i="57"/>
  <c r="Z51" i="57" s="1"/>
  <c r="Q52" i="57"/>
  <c r="Z52" i="57" s="1"/>
  <c r="Q53" i="57"/>
  <c r="Z53" i="57" s="1"/>
  <c r="Q54" i="57"/>
  <c r="Z54" i="57" s="1"/>
  <c r="Q63" i="57"/>
  <c r="Z63" i="57" s="1"/>
  <c r="N16" i="57"/>
  <c r="U16" i="57" s="1"/>
  <c r="N17" i="57"/>
  <c r="U17" i="57" s="1"/>
  <c r="N18" i="57"/>
  <c r="U18" i="57" s="1"/>
  <c r="N32" i="57"/>
  <c r="U32" i="57" s="1"/>
  <c r="N33" i="57"/>
  <c r="U33" i="57" s="1"/>
  <c r="N34" i="57"/>
  <c r="U34" i="57" s="1"/>
  <c r="N35" i="57"/>
  <c r="U35" i="57" s="1"/>
  <c r="N36" i="57"/>
  <c r="U36" i="57" s="1"/>
  <c r="N37" i="57"/>
  <c r="U37" i="57" s="1"/>
  <c r="N38" i="57"/>
  <c r="U38" i="57" s="1"/>
  <c r="N39" i="57"/>
  <c r="U39" i="57" s="1"/>
  <c r="N40" i="57"/>
  <c r="U40" i="57" s="1"/>
  <c r="N41" i="57"/>
  <c r="U41" i="57" s="1"/>
  <c r="N42" i="57"/>
  <c r="U42" i="57" s="1"/>
  <c r="N43" i="57"/>
  <c r="U43" i="57" s="1"/>
  <c r="N44" i="57"/>
  <c r="U44" i="57" s="1"/>
  <c r="N45" i="57"/>
  <c r="U45" i="57" s="1"/>
  <c r="N46" i="57"/>
  <c r="U46" i="57" s="1"/>
  <c r="N47" i="57"/>
  <c r="U47" i="57" s="1"/>
  <c r="N48" i="57"/>
  <c r="U48" i="57" s="1"/>
  <c r="N49" i="57"/>
  <c r="U49" i="57" s="1"/>
  <c r="N50" i="57"/>
  <c r="U50" i="57" s="1"/>
  <c r="N51" i="57"/>
  <c r="U51" i="57" s="1"/>
  <c r="N52" i="57"/>
  <c r="U52" i="57" s="1"/>
  <c r="N53" i="57"/>
  <c r="U53" i="57" s="1"/>
  <c r="N54" i="57"/>
  <c r="U54" i="57" s="1"/>
  <c r="N63" i="57"/>
  <c r="U63" i="57" s="1"/>
  <c r="Q15" i="57"/>
  <c r="Z15" i="57" s="1"/>
  <c r="N15" i="57"/>
  <c r="U15" i="57" s="1"/>
  <c r="R44" i="57" l="1"/>
  <c r="R40" i="57"/>
  <c r="R65" i="57"/>
  <c r="R36" i="57"/>
  <c r="R52" i="57"/>
  <c r="R48" i="57"/>
  <c r="R54" i="57"/>
  <c r="R50" i="57"/>
  <c r="R15" i="57"/>
  <c r="R49" i="57"/>
  <c r="R46" i="57"/>
  <c r="R17" i="57"/>
  <c r="R51" i="57"/>
  <c r="R16" i="57"/>
  <c r="R53" i="57"/>
  <c r="R63" i="57"/>
  <c r="R18" i="57"/>
  <c r="R42" i="57"/>
  <c r="R47" i="57"/>
  <c r="R41" i="57"/>
  <c r="R43" i="57"/>
  <c r="R45" i="57"/>
  <c r="R34" i="57"/>
  <c r="R38" i="57"/>
  <c r="R33" i="57"/>
  <c r="R32" i="57"/>
  <c r="R35" i="57"/>
  <c r="R37" i="57"/>
  <c r="R39" i="57"/>
  <c r="N78" i="54"/>
  <c r="U78" i="54" s="1"/>
  <c r="Q79" i="54"/>
  <c r="Z79" i="54" s="1"/>
  <c r="Q80" i="54"/>
  <c r="Z80" i="54" s="1"/>
  <c r="Q81" i="54"/>
  <c r="Z81" i="54" s="1"/>
  <c r="Q82" i="54"/>
  <c r="Z82" i="54" s="1"/>
  <c r="Q78" i="54"/>
  <c r="Z78" i="54" s="1"/>
  <c r="Q16" i="54"/>
  <c r="Z16" i="54" s="1"/>
  <c r="Q17" i="54"/>
  <c r="Z17" i="54" s="1"/>
  <c r="Q18" i="54"/>
  <c r="Z18" i="54" s="1"/>
  <c r="Q19" i="54"/>
  <c r="Z19" i="54" s="1"/>
  <c r="Q20" i="54"/>
  <c r="Z20" i="54" s="1"/>
  <c r="Q21" i="54"/>
  <c r="Z21" i="54" s="1"/>
  <c r="Q22" i="54"/>
  <c r="Z22" i="54" s="1"/>
  <c r="Q23" i="54"/>
  <c r="Z23" i="54" s="1"/>
  <c r="Q24" i="54"/>
  <c r="Z24" i="54" s="1"/>
  <c r="Q25" i="54"/>
  <c r="Z25" i="54" s="1"/>
  <c r="Q26" i="54"/>
  <c r="Z26" i="54" s="1"/>
  <c r="Q27" i="54"/>
  <c r="Z27" i="54" s="1"/>
  <c r="Q28" i="54"/>
  <c r="Z28" i="54" s="1"/>
  <c r="Q29" i="54"/>
  <c r="Z29" i="54" s="1"/>
  <c r="Q30" i="54"/>
  <c r="Z30" i="54" s="1"/>
  <c r="Q32" i="54"/>
  <c r="Z32" i="54" s="1"/>
  <c r="Q33" i="54"/>
  <c r="Z33" i="54" s="1"/>
  <c r="Q34" i="54"/>
  <c r="Z34" i="54" s="1"/>
  <c r="Q35" i="54"/>
  <c r="Z35" i="54" s="1"/>
  <c r="Q36" i="54"/>
  <c r="Z36" i="54" s="1"/>
  <c r="Q37" i="54"/>
  <c r="Z37" i="54" s="1"/>
  <c r="Q38" i="54"/>
  <c r="Z38" i="54" s="1"/>
  <c r="Q39" i="54"/>
  <c r="Z39" i="54" s="1"/>
  <c r="Q40" i="54"/>
  <c r="Z40" i="54" s="1"/>
  <c r="Q41" i="54"/>
  <c r="Z41" i="54" s="1"/>
  <c r="Q42" i="54"/>
  <c r="Z42" i="54" s="1"/>
  <c r="Q43" i="54"/>
  <c r="Z43" i="54" s="1"/>
  <c r="Q44" i="54"/>
  <c r="Z44" i="54" s="1"/>
  <c r="Q45" i="54"/>
  <c r="Z45" i="54" s="1"/>
  <c r="Q46" i="54"/>
  <c r="Z46" i="54" s="1"/>
  <c r="Q47" i="54"/>
  <c r="Z47" i="54" s="1"/>
  <c r="Q48" i="54"/>
  <c r="Z48" i="54" s="1"/>
  <c r="Q50" i="54"/>
  <c r="Z50" i="54" s="1"/>
  <c r="Q51" i="54"/>
  <c r="Z51" i="54" s="1"/>
  <c r="Q52" i="54"/>
  <c r="Z52" i="54" s="1"/>
  <c r="Q53" i="54"/>
  <c r="Z53" i="54" s="1"/>
  <c r="Q54" i="54"/>
  <c r="Z54" i="54" s="1"/>
  <c r="Q55" i="54"/>
  <c r="Z55" i="54" s="1"/>
  <c r="Q56" i="54"/>
  <c r="Z56" i="54" s="1"/>
  <c r="Q57" i="54"/>
  <c r="Z57" i="54" s="1"/>
  <c r="Q58" i="54"/>
  <c r="Z58" i="54" s="1"/>
  <c r="Q59" i="54"/>
  <c r="Z59" i="54" s="1"/>
  <c r="Q60" i="54"/>
  <c r="Z60" i="54" s="1"/>
  <c r="Q61" i="54"/>
  <c r="Z61" i="54" s="1"/>
  <c r="Q62" i="54"/>
  <c r="Z62" i="54" s="1"/>
  <c r="Q63" i="54"/>
  <c r="Z63" i="54" s="1"/>
  <c r="Q64" i="54"/>
  <c r="Z64" i="54" s="1"/>
  <c r="Q65" i="54"/>
  <c r="Z65" i="54" s="1"/>
  <c r="Q66" i="54"/>
  <c r="Z66" i="54" s="1"/>
  <c r="Q67" i="54"/>
  <c r="Z67" i="54" s="1"/>
  <c r="Q68" i="54"/>
  <c r="Z68" i="54" s="1"/>
  <c r="Q69" i="54"/>
  <c r="Z69" i="54" s="1"/>
  <c r="Q70" i="54"/>
  <c r="Z70" i="54" s="1"/>
  <c r="Q71" i="54"/>
  <c r="Z71" i="54" s="1"/>
  <c r="Q72" i="54"/>
  <c r="Z72" i="54" s="1"/>
  <c r="Q73" i="54"/>
  <c r="Z73" i="54" s="1"/>
  <c r="Q74" i="54"/>
  <c r="Z74" i="54" s="1"/>
  <c r="Q15" i="54"/>
  <c r="Z15" i="54" s="1"/>
  <c r="N79" i="54"/>
  <c r="N80" i="54"/>
  <c r="U80" i="54" s="1"/>
  <c r="N81" i="54"/>
  <c r="N82" i="54"/>
  <c r="U82" i="54" s="1"/>
  <c r="N16" i="54"/>
  <c r="N17" i="54"/>
  <c r="N18" i="54"/>
  <c r="N19" i="54"/>
  <c r="N20" i="54"/>
  <c r="N21" i="54"/>
  <c r="U21" i="54" s="1"/>
  <c r="N22" i="54"/>
  <c r="N23" i="54"/>
  <c r="N24" i="54"/>
  <c r="N25" i="54"/>
  <c r="N26" i="54"/>
  <c r="N27" i="54"/>
  <c r="N28" i="54"/>
  <c r="N29" i="54"/>
  <c r="N30" i="54"/>
  <c r="N32" i="54"/>
  <c r="N33" i="54"/>
  <c r="N34" i="54"/>
  <c r="N35" i="54"/>
  <c r="U35" i="54" s="1"/>
  <c r="N36" i="54"/>
  <c r="N37" i="54"/>
  <c r="N38" i="54"/>
  <c r="N39" i="54"/>
  <c r="N40" i="54"/>
  <c r="N41" i="54"/>
  <c r="N42" i="54"/>
  <c r="N43" i="54"/>
  <c r="N44" i="54"/>
  <c r="N45" i="54"/>
  <c r="N46" i="54"/>
  <c r="N47" i="54"/>
  <c r="N48" i="54"/>
  <c r="N50" i="54"/>
  <c r="N51" i="54"/>
  <c r="N52" i="54"/>
  <c r="N53" i="54"/>
  <c r="N54" i="54"/>
  <c r="N55" i="54"/>
  <c r="N56" i="54"/>
  <c r="N57" i="54"/>
  <c r="N58" i="54"/>
  <c r="N59" i="54"/>
  <c r="N60" i="54"/>
  <c r="N61" i="54"/>
  <c r="N62" i="54"/>
  <c r="N63" i="54"/>
  <c r="N64" i="54"/>
  <c r="N65" i="54"/>
  <c r="N66" i="54"/>
  <c r="N67" i="54"/>
  <c r="N68" i="54"/>
  <c r="N69" i="54"/>
  <c r="N70" i="54"/>
  <c r="N71" i="54"/>
  <c r="N72" i="54"/>
  <c r="N73" i="54"/>
  <c r="N74" i="54"/>
  <c r="N15" i="54"/>
  <c r="P49" i="54"/>
  <c r="O49" i="54"/>
  <c r="M49" i="54"/>
  <c r="L49" i="54"/>
  <c r="P31" i="54"/>
  <c r="O31" i="54"/>
  <c r="M31" i="54"/>
  <c r="L31" i="54"/>
  <c r="N31" i="54" l="1"/>
  <c r="U31" i="54" s="1"/>
  <c r="N49" i="54"/>
  <c r="U49" i="54" s="1"/>
  <c r="Q31" i="54"/>
  <c r="Z31" i="54" s="1"/>
  <c r="Q49" i="54"/>
  <c r="Z49" i="54" s="1"/>
  <c r="R15" i="54"/>
  <c r="U15" i="54"/>
  <c r="R74" i="54"/>
  <c r="U74" i="54"/>
  <c r="R73" i="54"/>
  <c r="U73" i="54"/>
  <c r="R72" i="54"/>
  <c r="U72" i="54"/>
  <c r="R71" i="54"/>
  <c r="U71" i="54"/>
  <c r="R70" i="54"/>
  <c r="U70" i="54"/>
  <c r="R69" i="54"/>
  <c r="U69" i="54"/>
  <c r="R68" i="54"/>
  <c r="U68" i="54"/>
  <c r="R67" i="54"/>
  <c r="U67" i="54"/>
  <c r="R66" i="54"/>
  <c r="U66" i="54"/>
  <c r="R65" i="54"/>
  <c r="U65" i="54"/>
  <c r="R64" i="54"/>
  <c r="U64" i="54"/>
  <c r="R63" i="54"/>
  <c r="U63" i="54"/>
  <c r="R62" i="54"/>
  <c r="U62" i="54"/>
  <c r="R61" i="54"/>
  <c r="U61" i="54"/>
  <c r="R60" i="54"/>
  <c r="U60" i="54"/>
  <c r="R59" i="54"/>
  <c r="U59" i="54"/>
  <c r="R58" i="54"/>
  <c r="U58" i="54"/>
  <c r="R57" i="54"/>
  <c r="U57" i="54"/>
  <c r="R56" i="54"/>
  <c r="U56" i="54"/>
  <c r="R55" i="54"/>
  <c r="U55" i="54"/>
  <c r="R54" i="54"/>
  <c r="U54" i="54"/>
  <c r="R53" i="54"/>
  <c r="U53" i="54"/>
  <c r="R52" i="54"/>
  <c r="U52" i="54"/>
  <c r="R51" i="54"/>
  <c r="U51" i="54"/>
  <c r="R50" i="54"/>
  <c r="U50" i="54"/>
  <c r="R48" i="54"/>
  <c r="U48" i="54"/>
  <c r="R47" i="54"/>
  <c r="U47" i="54"/>
  <c r="R46" i="54"/>
  <c r="U46" i="54"/>
  <c r="R45" i="54"/>
  <c r="U45" i="54"/>
  <c r="R44" i="54"/>
  <c r="U44" i="54"/>
  <c r="R43" i="54"/>
  <c r="U43" i="54"/>
  <c r="R42" i="54"/>
  <c r="U42" i="54"/>
  <c r="R41" i="54"/>
  <c r="U41" i="54"/>
  <c r="R40" i="54"/>
  <c r="U40" i="54"/>
  <c r="R39" i="54"/>
  <c r="U39" i="54"/>
  <c r="R38" i="54"/>
  <c r="U38" i="54"/>
  <c r="R37" i="54"/>
  <c r="U37" i="54"/>
  <c r="R36" i="54"/>
  <c r="U36" i="54"/>
  <c r="R34" i="54"/>
  <c r="U34" i="54"/>
  <c r="R33" i="54"/>
  <c r="U33" i="54"/>
  <c r="R32" i="54"/>
  <c r="U32" i="54"/>
  <c r="R30" i="54"/>
  <c r="U30" i="54"/>
  <c r="R29" i="54"/>
  <c r="U29" i="54"/>
  <c r="R28" i="54"/>
  <c r="U28" i="54"/>
  <c r="R27" i="54"/>
  <c r="U27" i="54"/>
  <c r="R26" i="54"/>
  <c r="U26" i="54"/>
  <c r="R25" i="54"/>
  <c r="U25" i="54"/>
  <c r="R24" i="54"/>
  <c r="U24" i="54"/>
  <c r="R23" i="54"/>
  <c r="U23" i="54"/>
  <c r="R22" i="54"/>
  <c r="U22" i="54"/>
  <c r="R20" i="54"/>
  <c r="U20" i="54"/>
  <c r="R19" i="54"/>
  <c r="U19" i="54"/>
  <c r="R18" i="54"/>
  <c r="U18" i="54"/>
  <c r="R17" i="54"/>
  <c r="U17" i="54"/>
  <c r="R16" i="54"/>
  <c r="U16" i="54"/>
  <c r="R81" i="54"/>
  <c r="U81" i="54"/>
  <c r="R79" i="54"/>
  <c r="U79" i="54"/>
  <c r="R31" i="54"/>
  <c r="R21" i="54"/>
  <c r="R80" i="54"/>
  <c r="R82" i="54"/>
  <c r="R78" i="54"/>
  <c r="R35" i="54"/>
  <c r="R49" i="54" l="1"/>
  <c r="A25" i="19"/>
  <c r="A90" i="19"/>
  <c r="A89" i="19"/>
  <c r="A88" i="19"/>
  <c r="A87" i="19"/>
  <c r="A74" i="19"/>
  <c r="A75" i="19"/>
  <c r="A76" i="19"/>
  <c r="A77" i="19"/>
  <c r="A78" i="19"/>
  <c r="A79" i="19"/>
  <c r="A80" i="19"/>
  <c r="A81" i="19"/>
  <c r="A82" i="19"/>
  <c r="A83" i="19"/>
  <c r="A84" i="19"/>
  <c r="A85" i="19"/>
  <c r="A86" i="19"/>
  <c r="K6" i="13"/>
  <c r="K33" i="13"/>
  <c r="K34" i="13"/>
  <c r="K35" i="13"/>
  <c r="K36" i="13"/>
  <c r="K17" i="13"/>
  <c r="K18" i="13"/>
  <c r="K19" i="13"/>
  <c r="K20" i="13"/>
  <c r="K21" i="13"/>
  <c r="K22" i="13"/>
  <c r="K23" i="13"/>
  <c r="K24" i="13"/>
  <c r="K25" i="13"/>
  <c r="K26" i="13"/>
  <c r="K27" i="13"/>
  <c r="K28" i="13"/>
  <c r="K29" i="13"/>
  <c r="K30" i="13"/>
  <c r="K31" i="13"/>
  <c r="K32" i="13"/>
  <c r="K16" i="13"/>
  <c r="K15" i="13"/>
  <c r="K14" i="13"/>
  <c r="K13" i="13"/>
  <c r="K12" i="13"/>
  <c r="K11" i="13"/>
  <c r="K10" i="13"/>
  <c r="K9" i="13"/>
  <c r="K8" i="13"/>
  <c r="K7"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Gabriela Carmona Araya</author>
  </authors>
  <commentList>
    <comment ref="J34" authorId="0" shapeId="0" xr:uid="{59E19285-69E2-9B46-B6D0-D17EA7D616C7}">
      <text>
        <r>
          <rPr>
            <b/>
            <sz val="9"/>
            <color rgb="FF000000"/>
            <rFont val="Tahoma"/>
            <family val="2"/>
          </rPr>
          <t>Gabriela Carmona Araya:</t>
        </r>
        <r>
          <rPr>
            <sz val="9"/>
            <color rgb="FF000000"/>
            <rFont val="Tahoma"/>
            <family val="2"/>
          </rPr>
          <t xml:space="preserve">
</t>
        </r>
        <r>
          <rPr>
            <sz val="9"/>
            <color rgb="FF000000"/>
            <rFont val="Tahoma"/>
            <family val="2"/>
          </rPr>
          <t>Nº de fincas aplicando al menos 3 BPAs NAMA Café</t>
        </r>
      </text>
    </comment>
  </commentList>
</comments>
</file>

<file path=xl/sharedStrings.xml><?xml version="1.0" encoding="utf-8"?>
<sst xmlns="http://schemas.openxmlformats.org/spreadsheetml/2006/main" count="27077" uniqueCount="4794">
  <si>
    <t>Dimensión desempeño</t>
  </si>
  <si>
    <t>Eficacia</t>
  </si>
  <si>
    <t>se refiere a cuál es el grado de cumplimiento de lo planteado, a cuántos usuarios (as) se entregan los bienes y servicios o qué porcentaje corresponde del total de usuarios(as). En quémedida la institución como un todo o un área específica está cumpliendo con sus metas sin considerar necesariamente los recursos asignados para ello</t>
  </si>
  <si>
    <t>Eficiencia</t>
  </si>
  <si>
    <t>se refiere a la productividad de los recursos utilizados, es decir cuántos recursos públicos se utilizan para producir un determinado bien o servicio.Producir la mayor cantidad de bienes o servicios posibles dado el nivel de recursos de los que se dispone o bien alcanzar un nivel determinado de servicios,utilizando la menor cantidad de recursosposibles</t>
  </si>
  <si>
    <t>Calidad</t>
  </si>
  <si>
    <t>es la capacidad del programa o subprograma para responder en forma oportuna, precisa y accesible a las necesidades de los (as) usuarios(as). Evalúa los atributos del producto entregado por el programa o subprograma</t>
  </si>
  <si>
    <t>Economía</t>
  </si>
  <si>
    <t>es la capacidad del programa o subprogramapara generar y movilizar adecuadamente los recursos financieros con el fin de dar cumplimiento a lo programado, es decir,cuán adecuadamente son administrados los recursos para la obtención de los bienes y servicios</t>
  </si>
  <si>
    <t>https://www.hacienda.go.cr/docs/5e99b4565837f_Art%2036%20-%20Met_Prog_Pres.pdf</t>
  </si>
  <si>
    <t>Otros tipos de indicadores</t>
  </si>
  <si>
    <t>Medición</t>
  </si>
  <si>
    <t>Cualitativos</t>
  </si>
  <si>
    <t>Cuantitativos</t>
  </si>
  <si>
    <t>Mixtos</t>
  </si>
  <si>
    <t>Nivel de intervención</t>
  </si>
  <si>
    <t xml:space="preserve">Impacto / Efecto  </t>
  </si>
  <si>
    <t>Se enfocan en medir el cambio o comportamiento generado «después de» y se enfoca a largo plazo. Por ejemplo disminución de la delincuencia en el país.</t>
  </si>
  <si>
    <t>Producto</t>
  </si>
  <si>
    <t>Miden los bienes y servicios que son generados y entregados, cumpliendo los estándares de calidad definidos, como consecuencia de la transformación de los insumos a través de un proceso de producción.</t>
  </si>
  <si>
    <t>Actividad</t>
  </si>
  <si>
    <t>Muestra como se están haciendo las actividades. Por ejemplo el número de capacitaciones realizadas.</t>
  </si>
  <si>
    <t>Insumo</t>
  </si>
  <si>
    <t>Se enfoca en medir los recursos disponibles y su utilización. Por ejemplo el gasto en recursos administrativos.</t>
  </si>
  <si>
    <t>Jerarquía</t>
  </si>
  <si>
    <t>Gestión</t>
  </si>
  <si>
    <t>Resultados</t>
  </si>
  <si>
    <t>Niveles de Vinculación de los Instrumentos de Planificación</t>
  </si>
  <si>
    <t>Objetivos de Desarrollo Sostenible</t>
  </si>
  <si>
    <t>Plan Nacional de Desarrollo e Inversión Pública (PNDIP) 2023-2026</t>
  </si>
  <si>
    <t>ID</t>
  </si>
  <si>
    <t>Intervención estratégica</t>
  </si>
  <si>
    <t>Objetivo</t>
  </si>
  <si>
    <t xml:space="preserve">No. de vinculación </t>
  </si>
  <si>
    <t>Indicador</t>
  </si>
  <si>
    <t>Metas</t>
  </si>
  <si>
    <t>Meta por Región de Desarrollo para el año 2023</t>
  </si>
  <si>
    <t>Responsables</t>
  </si>
  <si>
    <t>No hay vinculación</t>
  </si>
  <si>
    <t>Programa de producción sostenible</t>
  </si>
  <si>
    <t xml:space="preserve">Desarrollar modelos de producción sostenibles, bajo el modelo de reducción en emisiones de gases de efecto invernadero en fincas ganaderas y agrícolas.		</t>
  </si>
  <si>
    <t>1.1</t>
  </si>
  <si>
    <t>Número de fincas implementando el modelo NAMA.</t>
  </si>
  <si>
    <r>
      <rPr>
        <sz val="11"/>
        <color rgb="FF00B050"/>
        <rFont val="Calibri (Cuerpo)"/>
      </rPr>
      <t>2023</t>
    </r>
    <r>
      <rPr>
        <sz val="11"/>
        <color theme="1"/>
        <rFont val="Calibri"/>
        <family val="2"/>
        <scheme val="minor"/>
      </rPr>
      <t xml:space="preserve">: 408
2024: 408
2025: 408
</t>
    </r>
    <r>
      <rPr>
        <sz val="11"/>
        <rFont val="Calibri (Cuerpo)"/>
      </rPr>
      <t>2026: 408</t>
    </r>
  </si>
  <si>
    <t>Brunca: 58
Central Oriental: 60
Central Sur: 30
Central Occidental: 40
Chorotega: 57
Huetar Caribe: 30 
Huetar Norte: 70 
P. Central: 63</t>
  </si>
  <si>
    <t>Dirección DNEA
Directores Regiones de Desarrollo
Coordinar del NAMA ganadería y NAMA Café</t>
  </si>
  <si>
    <t>1.2</t>
  </si>
  <si>
    <t>Número de fincas con reconocimiento de producción sostenible.</t>
  </si>
  <si>
    <r>
      <rPr>
        <sz val="11"/>
        <color rgb="FF00B050"/>
        <rFont val="Calibri (Cuerpo)"/>
      </rPr>
      <t>2023</t>
    </r>
    <r>
      <rPr>
        <sz val="11"/>
        <color theme="1"/>
        <rFont val="Calibri"/>
        <family val="2"/>
        <scheme val="minor"/>
      </rPr>
      <t xml:space="preserve">: 56
2024: 61
</t>
    </r>
    <r>
      <rPr>
        <sz val="11"/>
        <rFont val="Calibri (Cuerpo)"/>
      </rPr>
      <t>2025: 76</t>
    </r>
    <r>
      <rPr>
        <sz val="11"/>
        <color theme="1"/>
        <rFont val="Calibri"/>
        <family val="2"/>
        <scheme val="minor"/>
      </rPr>
      <t xml:space="preserve">
2026: 76</t>
    </r>
  </si>
  <si>
    <t>Brunca: 5
Central Oriental: 3  
Central Sur: 3
Central Occidental: 3  
Chorotega: 12
Huetar Caribe: 3 
Huetar Norte: 24
P. Central: 3</t>
  </si>
  <si>
    <t xml:space="preserve">Dirección DNEA
Directores Regiones de Desarrollo
</t>
  </si>
  <si>
    <t>Direccionar, asesorar, coordinar y promocionar una producción agropecuaria que sea sostenible ambiental, económica y socialmente, generando sistemas de producción agropecuaria resilientes al cambio climático, mediante buenas prácticas, tecnologías agropecuarias sostenibles y un manejo integrado de los recursos suelo, hídrico, biodiversidad agrícola.</t>
  </si>
  <si>
    <t>1.3</t>
  </si>
  <si>
    <t xml:space="preserve">Número de productores que reciben asistencia técnica, para la transformación de los sistemas productivos. </t>
  </si>
  <si>
    <r>
      <rPr>
        <sz val="11"/>
        <color rgb="FF00B050"/>
        <rFont val="Calibri (Cuerpo)"/>
      </rPr>
      <t>2023</t>
    </r>
    <r>
      <rPr>
        <sz val="11"/>
        <color theme="1"/>
        <rFont val="Calibri"/>
        <family val="2"/>
        <scheme val="minor"/>
      </rPr>
      <t xml:space="preserve">: 4 325
2024: 4 733
</t>
    </r>
    <r>
      <rPr>
        <sz val="11"/>
        <rFont val="Calibri (Cuerpo)"/>
      </rPr>
      <t>2025: 5 141
2026: 5 549</t>
    </r>
  </si>
  <si>
    <t>Brunca: 526
Central Oriental: 654
Central Sur: 164 
Central Occidental: 551 
Chorotega: 566
Huetar Caribe: 308
Huetar Norte: 660
P. Central: 896</t>
  </si>
  <si>
    <t>Dirección DNEA
Directores Regiones de Desarrollo</t>
  </si>
  <si>
    <r>
      <t xml:space="preserve">Plan Sectorial (PS) </t>
    </r>
    <r>
      <rPr>
        <vertAlign val="superscript"/>
        <sz val="16"/>
        <color rgb="FFFF0000"/>
        <rFont val="Calibri (Cuerpo)"/>
      </rPr>
      <t>1</t>
    </r>
  </si>
  <si>
    <r>
      <t xml:space="preserve">Plan Estratégico Institucional (PEI) </t>
    </r>
    <r>
      <rPr>
        <vertAlign val="superscript"/>
        <sz val="18"/>
        <color rgb="FFFF0000"/>
        <rFont val="Calibri (Cuerpo)"/>
      </rPr>
      <t>2</t>
    </r>
  </si>
  <si>
    <t>Mata por Región de Desarrollo para el año 2023</t>
  </si>
  <si>
    <t>Plan Operativo Institucional (POI) 2023</t>
  </si>
  <si>
    <t>Promover la adaptación al cambio climático y la mitigación de emisiones de gases de efecto invernadero en las fincas agropecuarias aplicando el modelo NAMA para mejorar el desempeño productivo y ambiental del sector agropecuario.</t>
  </si>
  <si>
    <r>
      <t>Toneladas métricas por año (t/año) de CO</t>
    </r>
    <r>
      <rPr>
        <vertAlign val="subscript"/>
        <sz val="11"/>
        <color theme="1"/>
        <rFont val="Calibri (Cuerpo)"/>
      </rPr>
      <t>2</t>
    </r>
    <r>
      <rPr>
        <sz val="11"/>
        <color theme="1"/>
        <rFont val="Calibri"/>
        <family val="2"/>
        <scheme val="minor"/>
      </rPr>
      <t xml:space="preserve"> equivalente mitigado, aplicando el modelo NAMA.</t>
    </r>
  </si>
  <si>
    <r>
      <rPr>
        <sz val="11"/>
        <rFont val="Calibri (Cuerpo)"/>
      </rPr>
      <t>2023</t>
    </r>
    <r>
      <rPr>
        <sz val="11"/>
        <rFont val="Calibri"/>
        <family val="2"/>
        <scheme val="minor"/>
      </rPr>
      <t>: 39 265</t>
    </r>
  </si>
  <si>
    <t>Brunca: 6 781
Central Oriental: 2 848 
Central Sur: 2 848
Central Occidental: 2 848 
Chorotega: 7 089
Huetar Caribe: 3 751
Huetar Norte: 10 331
P. Central: 2 769</t>
  </si>
  <si>
    <t>Director DNEA
Directores Regiones de Desarrollo
Coordinador del NAMA ganadería</t>
  </si>
  <si>
    <t>Desarrollar modelos de producción sostenibles, bajo el modelo de reducción en emisiones de gases de efecto invernadero en fincas ganaderas y agrícolas.</t>
  </si>
  <si>
    <t>Número de fincas implementando el modelo NAMA Ganadería.</t>
  </si>
  <si>
    <t>2023: 308</t>
  </si>
  <si>
    <t>Brunca: 35
Central Oriental: 20
Central Sur: 20
Central Occidental: 20  
Chorotega: 55
Huetar Caribe: 30 
Huetar Norte: 70
P. Central: 58</t>
  </si>
  <si>
    <t>Dirección DNEA
Directores Regiones de Desarrollo
Coordinador del NAMA ganadería</t>
  </si>
  <si>
    <t>Número de fincas de café implementado el modelo de adaptación al cambio climático y de reducción de emisiones de gases de efecto invernadero.</t>
  </si>
  <si>
    <t>2023: 100</t>
  </si>
  <si>
    <t>Brunca: 23
Central Oriental: 40 
Central Sur: 10
Central Occidental: 20  
Chorotega: 2
Huetar Caribe: 0 
Huetar Norte: 0
P. Central: 5</t>
  </si>
  <si>
    <t>Dirección DNEA
Directores Regiones de Desarrollo
Coordinador del NAMA café</t>
  </si>
  <si>
    <t>Fomentar modelos de producción orgánica en fincas agropecuarias.</t>
  </si>
  <si>
    <t>1.4</t>
  </si>
  <si>
    <t xml:space="preserve">Número de productores atendidos con sistemas de producción orgánica certificados o en transición. </t>
  </si>
  <si>
    <t>2023: 231</t>
  </si>
  <si>
    <t>Brunca: 62
Central Oriental: 38 
Central Sur: 10
Central Occidental: 17  
Chorotega: 10
Huetar Caribe: 43 
Huetar Norte: 38
P. Central: 13</t>
  </si>
  <si>
    <t>Incentivar la aplicación de mejores prácticas para la gestión sostenible de los recursos naturales en la producción agropecuaria.</t>
  </si>
  <si>
    <t>1.5</t>
  </si>
  <si>
    <t>Número de sistemas de producción que obtienen el galardón de bandera azul ecológica (BAE).</t>
  </si>
  <si>
    <t>2023: 734</t>
  </si>
  <si>
    <t>Brunca: 84
Central Oriental: 178 
Central Sur: 20  
Central Occidental: 108 
Chorotega: 40 
Huetar Caribe: 49 
Huetar Norte: 132
P. Central: 123</t>
  </si>
  <si>
    <t>Dirección DNEA
Directores Regiones de Desarrollo
Jefe Departamento de Producción Agroambiental</t>
  </si>
  <si>
    <t>1.6</t>
  </si>
  <si>
    <t>Número de organizaciones de productores que obtienen el galardón de bandera azul ecológica.</t>
  </si>
  <si>
    <t>2023: 59</t>
  </si>
  <si>
    <t>Brunca: 12
Central Oriental: 4 
Central Sur: 3
Central Occidental: 9  
Chorotega: 4
Huetar Caribe: 1 
Huetar Norte: 18
P. Central:  8</t>
  </si>
  <si>
    <t>Fortalecer los Sistemas de Producción Agropecuaria, por medio del reconocimiento de beneficios ambientales, por la aplicación de buenas prácticas agrícolas y pecuarias, así como por los beneficios brindados por los sistemas de producción orgánica.</t>
  </si>
  <si>
    <t>1.7</t>
  </si>
  <si>
    <t>Número de productores agropecuarios que reciben incentivos económicos por reconocimiento de beneficios ambientales bajo las modalidades de RBAyP y RBAO.</t>
  </si>
  <si>
    <t>2023: 1 550</t>
  </si>
  <si>
    <t>DNEA: 1 550</t>
  </si>
  <si>
    <t>Dirección DNEA
Directores Regiones de Desarrollo
Jefe Departamento de Producción Agroambiental
Jefe Departamento de Producción Orgánica</t>
  </si>
  <si>
    <t>Organización y emprendimiento rural</t>
  </si>
  <si>
    <t>Desarrollar las acciones para la adaptación de la extensión agropecuaria a la atención diferenciada de la clientela institucional, que incluye la transversalidad del enfoque de género, la juventud, población con discapacidad o diversa, en función de sus condiciones de impulso a la gestión empresarial, el emprendimiento y el desarrollo productivo.</t>
  </si>
  <si>
    <t>1.8</t>
  </si>
  <si>
    <t>Número de organizaciones apoyadas por el Ministerio de Agricultura y Ganadería con servicios de extensión agropecuaria.</t>
  </si>
  <si>
    <t>2023: 245</t>
  </si>
  <si>
    <t>Brunca: 55
Central Oriental: 32 
Central Sur: 30
Central Occidental: 20  
Chorotega: 5
Huetar Caribe: 23 
Huetar Norte: 38
P. Central: 42</t>
  </si>
  <si>
    <t xml:space="preserve">Dirección DNEA
Directores Regiones de Desarrollo
Jefe Departamento de Emprendimiento Rural
</t>
  </si>
  <si>
    <t>1.9</t>
  </si>
  <si>
    <t>Número de proyectos agropecuarios o de valor agregado desarrollados por organizaciones y financiados con recursos públicos (INDER, IMAS, INAMU, MAG) y/o privados, con apoyo técnico por parte del MAG.</t>
  </si>
  <si>
    <t>2023: 126</t>
  </si>
  <si>
    <t>Brunca: 40
Central Oriental: 12 
Central Sur: 10
Central Occidental: 5  
Chorotega: 4
Huetar Caribe: 7
Huetar Norte: 31
P. Central: 17</t>
  </si>
  <si>
    <t>1.10</t>
  </si>
  <si>
    <t>Número de proyectos agropecuarios o de valor agregado desarrollados por personas productoras y financiados con recursos públicos (INDER, IMAS, INAMU, MAG) y/o privados, con seguimiento técnico por parte del MAG.</t>
  </si>
  <si>
    <t>2023: 1250</t>
  </si>
  <si>
    <t>Brunca: 498
Central Oriental: 163 
Central Sur: 40
Central Occidental: 61  
Chorotega: 35
Huetar Caribe: 143 
Huetar Norte: 227
P. Central: 83</t>
  </si>
  <si>
    <t>1.11</t>
  </si>
  <si>
    <t>Número de Centros Educativos incorporados al programa de huertas educativas.</t>
  </si>
  <si>
    <t>2023: 86</t>
  </si>
  <si>
    <t>Brunca: 10
Central Oriental: 12 
Central Sur: 8
Central Occidental: 12  
Chorotega: 11
Huetar Caribe: 6 
Huetar Norte: 14
P. Central: 13</t>
  </si>
  <si>
    <t>Objetivos según Reglamento Orgánico N° 40863 – MAG</t>
  </si>
  <si>
    <t>Dependencia</t>
  </si>
  <si>
    <t xml:space="preserve">No hay vinculación </t>
  </si>
  <si>
    <t>Asesorar y emitir criterios de manera eficaz y eficiente, los asuntos jurídicos sometidos a su conocimiento, conforme a la normativa nacional e internacional vigente a todo el Sector Agropecuario.</t>
  </si>
  <si>
    <t>Asesoría Jurídica</t>
  </si>
  <si>
    <t>Facilitar a públicos internos y externos la información institucional, mediante el uso de las herramientas disponibles, para apoyar la transferencia de conocimientos, de tecnologías y de información estratégica para la toma de decisiones y el fortalecimiento de la rendición de cuentas institucional hacia la ciudadanía.</t>
  </si>
  <si>
    <t>Prensa</t>
  </si>
  <si>
    <t>Orientar el proceso de planificación estratégico y operativo del Ministerio de Agricultura y Ganadería en función de las necesidades del Sector Agropecuario y en consonancia con los planes sectoriales y nacionales de desarrollo, de tal manera que se logre un incremento sustantivo de los niveles de bienestar de la población agropecuaria y una mayor eficiencia en el empleo de los recursos institucionales mediante el impulso de procesos de control interno.</t>
  </si>
  <si>
    <t>Planificación Institucional</t>
  </si>
  <si>
    <t>3.1</t>
  </si>
  <si>
    <t>Asesorar, revisar y evaluar la gestión proyectos ministeriales, asegurando que su desarrollo se encuentre dentro de los lineamientos y prioridades de la planificación institucional, orientando el cumplimiento de los fines públicos establecidos.</t>
  </si>
  <si>
    <t>3.2</t>
  </si>
  <si>
    <t>Apoyar en el establecimiento de la gestión integral del MAG y sus interecciones de carácter misional, de evaluación, apoyo y administrativo, mediante el establecimiento de procesos y procedimientos,  con el fin de estandarizar y regular las acciones en búsqueda de la mejora continua según los requerimientos establecidos por las partes interesadas del MAG.</t>
  </si>
  <si>
    <t>3.3</t>
  </si>
  <si>
    <t>Normar y desarrollar el proceso de planificación para la optimización de recursos.</t>
  </si>
  <si>
    <t>3.4</t>
  </si>
  <si>
    <t>Asesorar permanente  a la administración para implementar en la Institución el Sistema de Control Interno, mediante el  establecimiento de los mecanismos necesarios que faciliten proteger y conservar el patrimonio público contra cualquier pérdida, despilfarro, uso indebido, irregularidad o acto ilegal, de acuerdo a lo normado en la Ley de Control Interno No. 8292 de acatamiento obligatorio por la administración pública.</t>
  </si>
  <si>
    <t>Fiscalizar con independencia funcional y de criterio, las operaciones y la efectividad en la administración del riesgo, el control y los procesos de dirección, así como asesorar en el ámbito de su competencia, contribuyendo en forma positiva y constructiva a la protección de los recursos, el fortalecimiento del sistema de control interno y el logro de los objetivos institucionales.</t>
  </si>
  <si>
    <t>Auditoría Interna</t>
  </si>
  <si>
    <t>Velar por la eficiencia y eficacia en la prestación de los servicios que brinda el MAG, como medio para garantizar la satisfacción de los usuarios y promover el uso racional de los recursos públicos.</t>
  </si>
  <si>
    <t>Contraloría de Servicios</t>
  </si>
  <si>
    <t>Identificar, planificar, coordinar, programar y apoyar la obtención de recursos de Cooperación Internacional (técnica y financiera) y de pre-inversión, que requiere el MAG, de manera que contribuya al desarrollo eficaz y eficiente de la Institución, de los productores agropecuarios y del Sector Agropecuario.</t>
  </si>
  <si>
    <t>Asuntos Internacionales</t>
  </si>
  <si>
    <t>Promover y desarrollar, estrategias de inversión y mejoramiento en tecnología de información, que permitan el crecimiento y continuidad de los servicios institucionales, mejorando la comunicación entre los usuarios del Ministerio con los productores agropecuarios y la ciudadanía en general a través de herramientas tecnológicas.</t>
  </si>
  <si>
    <t>Informática</t>
  </si>
  <si>
    <t>Gestionar la planificación del sector agropecuario y rural, mediante procesos participativos e inclusivos de formulación, seguimiento y evaluación de las intervenciones públicas, basada en información estadística y documental estratégica, con el fin de asesorar a la rectoría y autoridades del sector agropecuario para un efectivo desempeño del agro costarricense.</t>
  </si>
  <si>
    <t>Secretaría Ejecutiva de Planificación Sectorial Agropecuaria
− Unidad de Planificación para el desarrollo.
− Unidad de Análisis e Información estratégica.</t>
  </si>
  <si>
    <t>Coordinar y tomar decisiones en temas administrativos propios del MAG, así como fungir de enlace con otras instituciones y entidades, tanto dentro como fuera del Sector Agropecuario; tales como planeación y ejecución de presupuesto, gestión de recursos, aprovisionamiento de bienes y servicios, tecnologías de información y comunicación, planeación y desarrollo de programas y proyectos.</t>
  </si>
  <si>
    <t>Dirección Administrativa Financiera</t>
  </si>
  <si>
    <t>Salvaguardar el acervo documental en custodia de la información gerencial, técnica y operativa de nivel estratégica del MAG, garantizando su protección y conservación.</t>
  </si>
  <si>
    <t>Archivo Institucional</t>
  </si>
  <si>
    <t>Dotar, desarrollar y mantener las personas idóneas para cumplir con los objetivos y metas de la institución y sus órganos de desconcentración máxima y mínima. Asimismo, velar por las condiciones de trabajo de los colaboradores a fin de mejorar la calidad de vida laboral.</t>
  </si>
  <si>
    <t>Gestión Institucional de Recursos Humanos</t>
  </si>
  <si>
    <t>Velar por la correcta administración de los recursos económicos del MAG, mediante la aplicación de criterios razonables y jurídicamente aceptables que aseguren su funcionamiento.</t>
  </si>
  <si>
    <t>Financiero</t>
  </si>
  <si>
    <t>Administrar el proceso de abastecimiento y registro de bienes y servicios requeridos por el MAG, para la operación y cumplimiento de objetivos institucionales.</t>
  </si>
  <si>
    <t>Proveeduría
− Programación y control
− Contrataciones
− Almacenamiento y distribución</t>
  </si>
  <si>
    <t>Direccionar la gestión técnica y administrativa de la Dirección Nacional de Extensión Agropecuaria en el nivel nacional, regional y local acorde a los lineamientos técnicos y de gestión política, definidos en el marco de la Extensión Agropecuaria de acuerdo a los retos y desafíos de la agricultura.</t>
  </si>
  <si>
    <t>Dirección Nacional de Extensión Agropecuaria</t>
  </si>
  <si>
    <t>Contribuir en el diseño de los lineamientos técnicos, de política, instrumentos legales y normas técnicas para orientar y regular las actividades del Servicio de Extensión del MAG.</t>
  </si>
  <si>
    <t>Unidad de Desarrollo Metodológico</t>
  </si>
  <si>
    <t>Direccionar, administrar, apoyar y coordinar la gestión de la información y comunicación rural como un servicio estratégico de la extensión agropecuaria que permita el desarrollo de información estadística y documental de tipo agro productiva, socioeconómica y ambiental, fundamentado en el conocimiento, que optimice la toma de decisiones gerencial, del extensionista y el productor y sus organizaciones en todos los ámbitos de la gestión agro-productiva y rural.</t>
  </si>
  <si>
    <t>Información y Comunicación Rural</t>
  </si>
  <si>
    <t>Emprendimiento Rural</t>
  </si>
  <si>
    <t>Producción Agroambiental</t>
  </si>
  <si>
    <t>Orientar el desarrollo de la producción orgánica en el ámbito nacional mediante los mecanismos y acciones establecidos en leyes y reglamentos, que propicien el fomento de esta actividad y los encadenamientos de mejora en la calidad e inocuidad ambiental y de la salud.</t>
  </si>
  <si>
    <t>Producción Orgánica</t>
  </si>
  <si>
    <t>Direccionar, administrar, apoyar y coordinar la gestión técnica y administrativa del MAG en el nivel Regional, en representación de la jerarquía institucional, acorde a los lineamientos técnicos y de gestión política, definidos en el marco de la Extensión Agropecuaria de acuerdo al contexto nacional e internacional de la agricultura.</t>
  </si>
  <si>
    <t>Nivel Regional</t>
  </si>
  <si>
    <t>Asesorar, apoyar y coordinar en forma integral los procesos sustantivos de la extensión agropecuaria como la asistencia técnica, comunicación e información, capacitación, gestión agroambiental, innovación y desarrollo, gestión empresarial y organizacional en apoyo a las Agencias de Extensión Agropecuaria.</t>
  </si>
  <si>
    <t>Unidad de Extensión Agropecuaria</t>
  </si>
  <si>
    <t>Apoyar y direccionar el servicio de extensión agropecuaria en el ámbito local, mediante la atención de los productores, sus familias, las organizaciones y la integración e intervención de otras instancias institucionales y privadas del sector agropecuario y del ámbito local y territorial.</t>
  </si>
  <si>
    <t>Agencias de Extensión Agropecuaria</t>
  </si>
  <si>
    <t>Nota:</t>
  </si>
  <si>
    <t>1/ El PS está en proceso de formulación.</t>
  </si>
  <si>
    <t xml:space="preserve">2/ El PEI está en proceso de formulación. </t>
  </si>
  <si>
    <t xml:space="preserve">Objetivos de la cadena de resultados por cada una de las intervenciones. </t>
  </si>
  <si>
    <t>Nivel de Resultados</t>
  </si>
  <si>
    <t>Intervención</t>
  </si>
  <si>
    <t>Promocionar en las personas productoras la utilización de prácticas de producción sostenible en sus sistemas de producción a través de los servicios de asistencia técnica, capacitación e información.</t>
  </si>
  <si>
    <t>Producción Sostenible</t>
  </si>
  <si>
    <t>Brindar servicios de extensión a personas productoras y organizaciones con el fin de promover y mantener la producción orgánica agropecuaria.</t>
  </si>
  <si>
    <t>Formular planes de acción para la prevención, gestión del riesgo y variabilidad climática, según las necesidades identificadas.</t>
  </si>
  <si>
    <t xml:space="preserve">Gestión y  Prevención </t>
  </si>
  <si>
    <t>Asesorar al productor en el establecimiento de tecnologías de ganadería sostenible en fincas NAMA (carne, leche, doble propósito).</t>
  </si>
  <si>
    <t xml:space="preserve">Cambio Climático </t>
  </si>
  <si>
    <t>Asesorar a las organizaciones de productores para su fortalecimiento empresarial y organizacional, mediante capacitación, procesos de gestión de planes y proyectos.</t>
  </si>
  <si>
    <t xml:space="preserve">Fortalecimiento Organizacional </t>
  </si>
  <si>
    <t>Brindar asistencia técnica y capacitación al productor en la implementación de diferentes técnicas de extensión agropecuaria para el manejo y uso de tecnologías de producción sostenible, en los sistemas agroproductivas.</t>
  </si>
  <si>
    <t>Desarrollar prácticas, proyectos de producción orgánica en sistemas de agropecuarios, con especial atención en aquellos sistemas en procesos de transición y/o certificados.</t>
  </si>
  <si>
    <t>Brindar servicios de extensión para la ejecución de planes de acción para la prevención, adaptación, gestión del riesgo y cambio climático ante desastres naturales de acuerdo con declaratoria de emergencia</t>
  </si>
  <si>
    <t>Brindar servicios y bienes de extensión agropecuaria a los productores/as en tecnologías y prácticas del modelo NAMA ganadería.</t>
  </si>
  <si>
    <t>Brindar servicios de extensión agropecuaria a organizaciones de productores que desarrollan proyectos.</t>
  </si>
  <si>
    <t>Lograr que los sistemas productivos obtengan galardones, sellos de calidad y certificaciones por la adopción y aplicación de buenas prácticas agrícolas, así como la inserción en mercados diferenciados</t>
  </si>
  <si>
    <t>Efecto</t>
  </si>
  <si>
    <t>Desarrollar sistemas agropecuarios que implementen el modelo de producción orgánica acorde a la normativa nacional existente.</t>
  </si>
  <si>
    <t>Lograr que los productores agropecuarios enfrenten con éxito los efectos de la variabilidad climática y se mantengan en la actividad.</t>
  </si>
  <si>
    <t>Aumentar la competitividad de los sistemas pecuarios por medio de la adopción de tecnologías NAMA ganadería.</t>
  </si>
  <si>
    <t>Contar con organizaciones con capacidades gerenciales y empresariales que permitan desarrollar sus emprendimientos en pro del valor agregado.</t>
  </si>
  <si>
    <t>Impulsar el mejoramiento y sostenibilidad de la gestión institucional, mediante servicios que respondan a las necesidades de los ciudadanos y la institución.</t>
  </si>
  <si>
    <t>Otras Acciones  (Atención de productores individuales)</t>
  </si>
  <si>
    <t>Promover la articulación y coordinación interinstitucional de la gestión técnica operativa del MAG, que propicien la gestión integrada de productos y servicios a los productores y sus organizaciones en los territorios rurales</t>
  </si>
  <si>
    <t>Acciones de coordinación</t>
  </si>
  <si>
    <t>Atender demandas de los productores agropecuarios individuales según lo establecido en la legislación agrícola y Sanitaria.</t>
  </si>
  <si>
    <t>Coordinar acciones y proyectos con otras instituciones para brindar una atención integral a los productores y las organizaciones  agropecuarias</t>
  </si>
  <si>
    <r>
      <t>Reducir emisiones de CO</t>
    </r>
    <r>
      <rPr>
        <vertAlign val="superscript"/>
        <sz val="11"/>
        <rFont val="Calibri (Cuerpo)"/>
      </rPr>
      <t>2</t>
    </r>
    <r>
      <rPr>
        <sz val="11"/>
        <rFont val="Calibri"/>
        <family val="2"/>
        <scheme val="minor"/>
      </rPr>
      <t xml:space="preserve"> en fincas ganaderas aplicando el modelo NAMA Ganadería.</t>
    </r>
  </si>
  <si>
    <t>Impacto</t>
  </si>
  <si>
    <t>Contribuir con la descarbonización de las actividades agropecuarias.</t>
  </si>
  <si>
    <t>NA</t>
  </si>
  <si>
    <t>Catalogo de Objetivos de Desarrollo Sostenible</t>
  </si>
  <si>
    <t>Objetivos de desarrollo sostenible</t>
  </si>
  <si>
    <t>Descripción</t>
  </si>
  <si>
    <t>Link del ODS</t>
  </si>
  <si>
    <t xml:space="preserve">Código de vinculación </t>
  </si>
  <si>
    <t>La actividad establecida en el POI no se vincula con ningún ODS.</t>
  </si>
  <si>
    <t>Fin de la pobreza</t>
  </si>
  <si>
    <r>
      <t>Poner fin a la pobreza a través de un c</t>
    </r>
    <r>
      <rPr>
        <b/>
        <sz val="11"/>
        <color theme="1"/>
        <rFont val="Calibri"/>
        <family val="2"/>
        <scheme val="minor"/>
      </rPr>
      <t>recimiento económico</t>
    </r>
    <r>
      <rPr>
        <sz val="11"/>
        <color theme="1"/>
        <rFont val="Calibri"/>
        <family val="2"/>
        <scheme val="minor"/>
      </rPr>
      <t xml:space="preserve"> que debe ser inclusivo, sostenible e igualitario.</t>
    </r>
  </si>
  <si>
    <t>FP-01</t>
  </si>
  <si>
    <t>Hambre cero</t>
  </si>
  <si>
    <r>
      <rPr>
        <b/>
        <sz val="11"/>
        <color theme="1"/>
        <rFont val="Calibri"/>
        <family val="2"/>
        <scheme val="minor"/>
      </rPr>
      <t xml:space="preserve">Reformar el sistema agrario y alimentario mundial </t>
    </r>
    <r>
      <rPr>
        <sz val="11"/>
        <color theme="1"/>
        <rFont val="Calibri"/>
        <family val="2"/>
        <scheme val="minor"/>
      </rPr>
      <t>que permita poner fin al hambre y lograr la seguridad alimentaria.</t>
    </r>
  </si>
  <si>
    <t>HC-02</t>
  </si>
  <si>
    <t>Salud y bienestar</t>
  </si>
  <si>
    <r>
      <rPr>
        <b/>
        <sz val="11"/>
        <color theme="1"/>
        <rFont val="Calibri"/>
        <family val="2"/>
        <scheme val="minor"/>
      </rPr>
      <t xml:space="preserve">Promover el bienestar universal </t>
    </r>
    <r>
      <rPr>
        <sz val="11"/>
        <color theme="1"/>
        <rFont val="Calibri"/>
        <family val="2"/>
        <scheme val="minor"/>
      </rPr>
      <t xml:space="preserve">con iniciativas que ayuden a erradicar por completo enfermedades y hacer frente a los problemas de salud. </t>
    </r>
  </si>
  <si>
    <t>SB-03</t>
  </si>
  <si>
    <t>Educación de calidad</t>
  </si>
  <si>
    <r>
      <rPr>
        <b/>
        <sz val="11"/>
        <color theme="1"/>
        <rFont val="Calibri"/>
        <family val="2"/>
        <scheme val="minor"/>
      </rPr>
      <t>Garantizar una educación inclusiva, equitativa y de calidad</t>
    </r>
    <r>
      <rPr>
        <sz val="11"/>
        <color theme="1"/>
        <rFont val="Calibri"/>
        <family val="2"/>
        <scheme val="minor"/>
      </rPr>
      <t xml:space="preserve"> promoviendo oportunidades de aprendizaje.</t>
    </r>
  </si>
  <si>
    <t>EC-04</t>
  </si>
  <si>
    <t>Igualdad de género</t>
  </si>
  <si>
    <r>
      <rPr>
        <b/>
        <sz val="11"/>
        <color theme="1"/>
        <rFont val="Calibri"/>
        <family val="2"/>
        <scheme val="minor"/>
      </rPr>
      <t>Facilitar la igualad de género</t>
    </r>
    <r>
      <rPr>
        <sz val="11"/>
        <color theme="1"/>
        <rFont val="Calibri"/>
        <family val="2"/>
        <scheme val="minor"/>
      </rPr>
      <t xml:space="preserve"> en el accesos a la educación, atención médica, trabajo digno y la representación en decisiones políticas y económicas.</t>
    </r>
  </si>
  <si>
    <t>IG-05</t>
  </si>
  <si>
    <t>Agua Limpia y Saneamiento</t>
  </si>
  <si>
    <t>Garantizar el saneamiento y la disponibilidad de agua para todos.</t>
  </si>
  <si>
    <t>AS-06</t>
  </si>
  <si>
    <t>Energía asequible y no contaminante</t>
  </si>
  <si>
    <r>
      <rPr>
        <b/>
        <sz val="11"/>
        <color theme="1"/>
        <rFont val="Calibri"/>
        <family val="2"/>
        <scheme val="minor"/>
      </rPr>
      <t>Garantizar el accesos a una energía asequible, segura, sostenible y moderna</t>
    </r>
    <r>
      <rPr>
        <sz val="11"/>
        <color theme="1"/>
        <rFont val="Calibri"/>
        <family val="2"/>
        <scheme val="minor"/>
      </rPr>
      <t xml:space="preserve"> para todos aumentando el uso de energías renovables. </t>
    </r>
  </si>
  <si>
    <t>EN-07</t>
  </si>
  <si>
    <t>Trabajo decente y crecimiento económico</t>
  </si>
  <si>
    <t xml:space="preserve">Promover el crecimiento económico sostenido, inclusivo y sostenible, el empleo pleno y productivo y el trabajo decente para todos. </t>
  </si>
  <si>
    <t>TC-08</t>
  </si>
  <si>
    <t>Industria, Innovación e Infraestructura</t>
  </si>
  <si>
    <r>
      <rPr>
        <b/>
        <sz val="11"/>
        <color theme="1"/>
        <rFont val="Calibri"/>
        <family val="2"/>
        <scheme val="minor"/>
      </rPr>
      <t>Inversión en infraestructura como transportes o energía</t>
    </r>
    <r>
      <rPr>
        <sz val="11"/>
        <color theme="1"/>
        <rFont val="Calibri"/>
        <family val="2"/>
        <scheme val="minor"/>
      </rPr>
      <t xml:space="preserve">, entre otras, para fomentar la estabilidad social y conseguir ciudades más resilientes al cambio climático. </t>
    </r>
  </si>
  <si>
    <t>II-09</t>
  </si>
  <si>
    <t>Reducción de las desigualdades</t>
  </si>
  <si>
    <t xml:space="preserve">Superar las desigualdades en el accesos a los servicios sanitarios y educativos y a otros bienes productivos. </t>
  </si>
  <si>
    <t>RD-10</t>
  </si>
  <si>
    <t>Ciudades y comunidades sostenibles</t>
  </si>
  <si>
    <r>
      <rPr>
        <b/>
        <sz val="11"/>
        <color theme="1"/>
        <rFont val="Calibri"/>
        <family val="2"/>
        <scheme val="minor"/>
      </rPr>
      <t>Mejorar la planificación y gestión de las ciudades</t>
    </r>
    <r>
      <rPr>
        <sz val="11"/>
        <color theme="1"/>
        <rFont val="Calibri"/>
        <family val="2"/>
        <scheme val="minor"/>
      </rPr>
      <t>, para conseguir espacios urbanos, más inclusivos, seguros, resilientes y sostenibles.</t>
    </r>
  </si>
  <si>
    <t>CS-11</t>
  </si>
  <si>
    <t>Producción y Consumo responsable</t>
  </si>
  <si>
    <r>
      <rPr>
        <b/>
        <sz val="11"/>
        <color theme="1"/>
        <rFont val="Calibri"/>
        <family val="2"/>
        <scheme val="minor"/>
      </rPr>
      <t>Uso eficiente de los recursos</t>
    </r>
    <r>
      <rPr>
        <sz val="11"/>
        <color theme="1"/>
        <rFont val="Calibri"/>
        <family val="2"/>
        <scheme val="minor"/>
      </rPr>
      <t xml:space="preserve"> para la mejora de las calidad de vida de las personas y el desarrollo de planes con menores costos económicos, ambientales y sociales.</t>
    </r>
  </si>
  <si>
    <t>PC-12</t>
  </si>
  <si>
    <t>Acción por el clima</t>
  </si>
  <si>
    <r>
      <rPr>
        <b/>
        <sz val="11"/>
        <color theme="1"/>
        <rFont val="Calibri"/>
        <family val="2"/>
        <scheme val="minor"/>
      </rPr>
      <t xml:space="preserve">Plan de acción para reducir el impacto del cambio climático </t>
    </r>
    <r>
      <rPr>
        <sz val="11"/>
        <color theme="1"/>
        <rFont val="Calibri"/>
        <family val="2"/>
        <scheme val="minor"/>
      </rPr>
      <t>en la economía y el la vida de las personas y las comunidades.</t>
    </r>
  </si>
  <si>
    <t>AC-13</t>
  </si>
  <si>
    <t>Vida Submarina</t>
  </si>
  <si>
    <r>
      <rPr>
        <b/>
        <sz val="11"/>
        <color theme="1"/>
        <rFont val="Calibri"/>
        <family val="2"/>
        <scheme val="minor"/>
      </rPr>
      <t>Cuidado de los océanos</t>
    </r>
    <r>
      <rPr>
        <sz val="11"/>
        <color theme="1"/>
        <rFont val="Calibri"/>
        <family val="2"/>
        <scheme val="minor"/>
      </rPr>
      <t xml:space="preserve"> para que continué siendo cauces vitales del comercio y el transporte.</t>
    </r>
  </si>
  <si>
    <t>VS-14</t>
  </si>
  <si>
    <t>Vida de ecosistemas Terrestres</t>
  </si>
  <si>
    <r>
      <rPr>
        <b/>
        <sz val="11"/>
        <color theme="1"/>
        <rFont val="Calibri"/>
        <family val="2"/>
        <scheme val="minor"/>
      </rPr>
      <t xml:space="preserve">Salvaguardar los bosques </t>
    </r>
    <r>
      <rPr>
        <sz val="11"/>
        <color theme="1"/>
        <rFont val="Calibri"/>
        <family val="2"/>
        <scheme val="minor"/>
      </rPr>
      <t>para fortalecer la gestión de los recursos naturales, la lucha contra el cambio climático y aumentar la productividad de la tierra.</t>
    </r>
  </si>
  <si>
    <t>ET-15</t>
  </si>
  <si>
    <t>Paz, justicia e instituciones sólidas</t>
  </si>
  <si>
    <t>Las amenazas de homicidio, la violencia contra los niños, la trata de personas y la violencia sexual son temas que deben abordarse para conseguir la justicia universal.</t>
  </si>
  <si>
    <t>PZ-16</t>
  </si>
  <si>
    <t>Alianzas para lograr los objetivos</t>
  </si>
  <si>
    <r>
      <rPr>
        <b/>
        <sz val="11"/>
        <color theme="1"/>
        <rFont val="Calibri"/>
        <family val="2"/>
        <scheme val="minor"/>
      </rPr>
      <t>Crear alianzas inclusivas, con una visión y metas compartidas,</t>
    </r>
    <r>
      <rPr>
        <sz val="11"/>
        <color theme="1"/>
        <rFont val="Calibri"/>
        <family val="2"/>
        <scheme val="minor"/>
      </rPr>
      <t xml:space="preserve"> colocando al planeta en el centro y mejorarlas a escala global, regional, nacional y local.</t>
    </r>
  </si>
  <si>
    <t>AO-17</t>
  </si>
  <si>
    <t>Catálogo de ejes temáticos y procesos.</t>
  </si>
  <si>
    <t>Eje Temático por proceso de Gestión de la Extensión agropecuaria</t>
  </si>
  <si>
    <t>INVENTARIO DE PROCESOS MAG</t>
  </si>
  <si>
    <t>MACROPROCESO</t>
  </si>
  <si>
    <t>PROCESO INSTITUCIONALES</t>
  </si>
  <si>
    <t>PROCEDIMIENTO</t>
  </si>
  <si>
    <t>Adaptación al Cambio Climático</t>
  </si>
  <si>
    <t>CODIGO</t>
  </si>
  <si>
    <t>PROCESO</t>
  </si>
  <si>
    <t>Manejo Nutricional Pecuario</t>
  </si>
  <si>
    <t>MISIONAL</t>
  </si>
  <si>
    <t>7P01</t>
  </si>
  <si>
    <t>Gestión de Extensión Agropecuaria</t>
  </si>
  <si>
    <t>7P01-01</t>
  </si>
  <si>
    <t>Mejoramiento Genético</t>
  </si>
  <si>
    <t>Instalaciones Agropecuarias</t>
  </si>
  <si>
    <t>7P06</t>
  </si>
  <si>
    <t xml:space="preserve">Gestión de Proyectos </t>
  </si>
  <si>
    <t>7P06-01</t>
  </si>
  <si>
    <t>Calificación de idoneidad de sujetos privados</t>
  </si>
  <si>
    <t>Manejo Recurso Hídrico</t>
  </si>
  <si>
    <t>7P06-02</t>
  </si>
  <si>
    <t>Proyectos de inversión para el fortalecimiento del sector agropecuario</t>
  </si>
  <si>
    <t>Manejo Agronómico del Cultivo</t>
  </si>
  <si>
    <t>7P06-03</t>
  </si>
  <si>
    <t>Negociación para la ejecución de los proyectos de cooperación</t>
  </si>
  <si>
    <t>Manejo de pasturas</t>
  </si>
  <si>
    <t>EVALUACIÓN</t>
  </si>
  <si>
    <t>4P01</t>
  </si>
  <si>
    <t xml:space="preserve">Gestión de la Calidad </t>
  </si>
  <si>
    <t>Gestión de la Documentos y Registros</t>
  </si>
  <si>
    <t>Manejo de Remanentes</t>
  </si>
  <si>
    <t xml:space="preserve">8P02 </t>
  </si>
  <si>
    <t>Auditorías internas de la calidad</t>
  </si>
  <si>
    <t>Manejo Nutricional  y Conservación de Suelos</t>
  </si>
  <si>
    <t>8P03</t>
  </si>
  <si>
    <t>Acciones correctivas y preventivas</t>
  </si>
  <si>
    <t>Mejora genética del hato</t>
  </si>
  <si>
    <t>8P04</t>
  </si>
  <si>
    <t>Control de servicios no conformes</t>
  </si>
  <si>
    <t xml:space="preserve">Producción en ambientes protegidos </t>
  </si>
  <si>
    <t>8P05</t>
  </si>
  <si>
    <t>Gestión para la Auditoría Interna</t>
  </si>
  <si>
    <t>8P05-01</t>
  </si>
  <si>
    <t>Estudios de Auditoría</t>
  </si>
  <si>
    <t>Suplementos</t>
  </si>
  <si>
    <t>8P05-02</t>
  </si>
  <si>
    <t>Atención de Hechos Irregulares</t>
  </si>
  <si>
    <t>Uso de registros</t>
  </si>
  <si>
    <t>8P05-03</t>
  </si>
  <si>
    <t>Servicios Preventivos</t>
  </si>
  <si>
    <t>Cambio Climático</t>
  </si>
  <si>
    <t>5P04</t>
  </si>
  <si>
    <t>Gestión de Control Interno</t>
  </si>
  <si>
    <t>5P04-01</t>
  </si>
  <si>
    <t>Salud del Hato</t>
  </si>
  <si>
    <t>5P05</t>
  </si>
  <si>
    <t>Gestión de la Contraloría de Servicios</t>
  </si>
  <si>
    <t>5P05-01</t>
  </si>
  <si>
    <t>Requerimientos o valoraciones presentados ante la contraloría de servicios</t>
  </si>
  <si>
    <t>General Pecuario Capacitación</t>
  </si>
  <si>
    <t>5P02</t>
  </si>
  <si>
    <t>Gestión de la Planificación</t>
  </si>
  <si>
    <t>5P02-01</t>
  </si>
  <si>
    <t>Planificación y seguimiento de la Gestión Institucional</t>
  </si>
  <si>
    <t>Maquinaria y Equipo</t>
  </si>
  <si>
    <t>ESTRATÉGICO</t>
  </si>
  <si>
    <t>6P02</t>
  </si>
  <si>
    <t>Gestión de las Tecnologías de la Información</t>
  </si>
  <si>
    <t>6P02-01</t>
  </si>
  <si>
    <t>Manejo Acuícola</t>
  </si>
  <si>
    <t>5P03</t>
  </si>
  <si>
    <t>Gestión Jurídica</t>
  </si>
  <si>
    <t>5P03-01</t>
  </si>
  <si>
    <t>Gestión de asesoría jurídica</t>
  </si>
  <si>
    <t>Prácticas agroambientales</t>
  </si>
  <si>
    <t>5P01</t>
  </si>
  <si>
    <t>Gestión de la Comunicación Institucional</t>
  </si>
  <si>
    <t xml:space="preserve">5P01 </t>
  </si>
  <si>
    <t>Comunicación</t>
  </si>
  <si>
    <t>Diversificación agropecuaria</t>
  </si>
  <si>
    <t>7P02</t>
  </si>
  <si>
    <t>Gestión de Asuntos Internacionales.</t>
  </si>
  <si>
    <t>7P02-01</t>
  </si>
  <si>
    <t>Gestión de asuntos internacionales</t>
  </si>
  <si>
    <t>Procesos Agroindustriales</t>
  </si>
  <si>
    <t>ND</t>
  </si>
  <si>
    <t>Gestión para la Planificación Sectorial</t>
  </si>
  <si>
    <t>Manejo Postcosecha</t>
  </si>
  <si>
    <t>APOYO</t>
  </si>
  <si>
    <t>6P03</t>
  </si>
  <si>
    <t>Gestión Financiera</t>
  </si>
  <si>
    <t>6P03-01</t>
  </si>
  <si>
    <t>Formulación Presupuestaria</t>
  </si>
  <si>
    <t>Manejo Integrado de plaga</t>
  </si>
  <si>
    <t>6P03-02</t>
  </si>
  <si>
    <t>Programación y Ejecución presupuestaria</t>
  </si>
  <si>
    <t>Apoyo  Metodológico  y  Técnico</t>
  </si>
  <si>
    <t>6P03-03</t>
  </si>
  <si>
    <t>Seguimiento y Control Presupuestario</t>
  </si>
  <si>
    <t>Generación  de  estrategias,  metodologías,  técnicas  e  instrumentos</t>
  </si>
  <si>
    <t>6P01</t>
  </si>
  <si>
    <t>Gestión del Recurso Humano.</t>
  </si>
  <si>
    <t>6P01-01</t>
  </si>
  <si>
    <t>Gestión de servicios y compensación del personal</t>
  </si>
  <si>
    <t>Proceso de inducción para el desarrollo de la Extensión Agropecuaria</t>
  </si>
  <si>
    <t>6P01-02</t>
  </si>
  <si>
    <t>Gestión de las relaciones humanas y sociales</t>
  </si>
  <si>
    <t>Apoyo a la gestión para la competitividad y sostenibilidad organizacional y empresarial</t>
  </si>
  <si>
    <t>6P01-03</t>
  </si>
  <si>
    <t>Gestión de la Organización del Trabajo</t>
  </si>
  <si>
    <t>Proyectos en los que interviene Extensión Agropecuaria cuya ejecución no corresponde al MAG</t>
  </si>
  <si>
    <t>6P01-04</t>
  </si>
  <si>
    <t>Gestión del desarrollo</t>
  </si>
  <si>
    <t>Atención ocasional a productores, productoras, organizaciones, instituciones y empresas</t>
  </si>
  <si>
    <t>6P01-05</t>
  </si>
  <si>
    <t>Gestión de Empleo</t>
  </si>
  <si>
    <t>Emprendimiento juvenil para la seguridad alimentaria y nutricional</t>
  </si>
  <si>
    <t>6P01-06</t>
  </si>
  <si>
    <t>Gestión integral de la salud</t>
  </si>
  <si>
    <t>Promoción e implementación de la metodología de Mejoramiento de Vida (MV)</t>
  </si>
  <si>
    <t>7P05</t>
  </si>
  <si>
    <t>Gestión de la Contratación Administrativa</t>
  </si>
  <si>
    <t>7P05-01</t>
  </si>
  <si>
    <t xml:space="preserve"> Gestión de la programación para la adquisición de bienes y servicios</t>
  </si>
  <si>
    <t>Fortalecimiento  Organizacional y  Empresarial</t>
  </si>
  <si>
    <t>7P05-02</t>
  </si>
  <si>
    <t>Gestión para la adquisición de bienes y servicios y remates</t>
  </si>
  <si>
    <t>Organización y/o representación en ferias y otros eventos</t>
  </si>
  <si>
    <t>7P05-03</t>
  </si>
  <si>
    <t>Gestión de Almacenamiento y Distribución de bienes y servicios</t>
  </si>
  <si>
    <t>Bandera Azul Ecológica, categoría agropecuaria</t>
  </si>
  <si>
    <t>7P05-04</t>
  </si>
  <si>
    <t>Gestión de control  adquisición de bienes y servicios</t>
  </si>
  <si>
    <t>Incentivos para Buenas Prácticas Agrícolas y Pecuarias</t>
  </si>
  <si>
    <t>6P04</t>
  </si>
  <si>
    <t>Gestión de Inmobiliaria</t>
  </si>
  <si>
    <t>6P04-01</t>
  </si>
  <si>
    <t>Incentivos económicos para el fortalecimiento de los Sistemas de Producción Orgánicos</t>
  </si>
  <si>
    <t>Gestión de los Servicios</t>
  </si>
  <si>
    <t>6P04-02</t>
  </si>
  <si>
    <t xml:space="preserve">Servicio de Información Documental y Referencial </t>
  </si>
  <si>
    <t>7P04</t>
  </si>
  <si>
    <t>Gestión Archivística Institucional</t>
  </si>
  <si>
    <t>7P04-01</t>
  </si>
  <si>
    <t>Servicios Archivísticos Internos</t>
  </si>
  <si>
    <t>Servicio de información virtual</t>
  </si>
  <si>
    <t>7P04-02</t>
  </si>
  <si>
    <t xml:space="preserve"> Servicios Archivísticos Externos</t>
  </si>
  <si>
    <t>Comunicación para la Extensión Agropecuaria</t>
  </si>
  <si>
    <t xml:space="preserve">Producción Editorial </t>
  </si>
  <si>
    <t>Sistema de Información de la DNEA (SisDNEA)</t>
  </si>
  <si>
    <t>Coordinación de proyectos vinculados alas Comisiones Nacionales y los PITTAs.</t>
  </si>
  <si>
    <t>Coordinación del Comité Sectorial Regional Agropecuario (CSRA) y Comités Sectoriales Locales</t>
  </si>
  <si>
    <t>Participación en Comisión de Emergencias</t>
  </si>
  <si>
    <t>Representación en comisiones institucionales e interinstitucionales</t>
  </si>
  <si>
    <r>
      <t>Servicio complementarios</t>
    </r>
    <r>
      <rPr>
        <vertAlign val="superscript"/>
        <sz val="11"/>
        <color theme="1"/>
        <rFont val="Calibri"/>
        <family val="2"/>
        <scheme val="minor"/>
      </rPr>
      <t xml:space="preserve"> 1</t>
    </r>
  </si>
  <si>
    <t>Incentivos Fiscales</t>
  </si>
  <si>
    <t>Gestión Gerencial</t>
  </si>
  <si>
    <t>Cadena de resultados</t>
  </si>
  <si>
    <t xml:space="preserve">Intervención </t>
  </si>
  <si>
    <t>Tipo de objetivo</t>
  </si>
  <si>
    <t>Notas:</t>
  </si>
  <si>
    <t>1/ Se refiere servicios relacionados con: Elaboración de Constancia de Pequeño y Mediano Productor Agropecuario, Solicitud de Permisos de Quemas Agrícolas Controladas y Distribución de insumos y otros productos</t>
  </si>
  <si>
    <t>MINISTERIO DE AGRICULTURA Y GANADERÍA (MAG)</t>
  </si>
  <si>
    <t>NIVEL POLÍTICO</t>
  </si>
  <si>
    <t xml:space="preserve">   Unidad de Planificación para el Desarrollo</t>
  </si>
  <si>
    <t xml:space="preserve">   Unidad de Análisis e información Estratégica</t>
  </si>
  <si>
    <t>DIRECCIONES</t>
  </si>
  <si>
    <t>DEPARTAMENTOS</t>
  </si>
  <si>
    <t>UNIDADES</t>
  </si>
  <si>
    <t>REGIONES DE DESARROLLO</t>
  </si>
  <si>
    <t>ÓRGANOS ADSCRITOS</t>
  </si>
  <si>
    <t>DESPACHO MINISTERIAL</t>
  </si>
  <si>
    <t>UNIDAD DE PLANIFICACIÓN INSTITUCIONAL</t>
  </si>
  <si>
    <t>FORMULARIO 5F09-01</t>
  </si>
  <si>
    <t>Periodo:</t>
  </si>
  <si>
    <t>No. de Programa Presupuestario:</t>
  </si>
  <si>
    <t>Dirección:</t>
  </si>
  <si>
    <t>SEPSA</t>
  </si>
  <si>
    <t>Unidad:</t>
  </si>
  <si>
    <r>
      <t xml:space="preserve">Vinculación o alineamiento de objetivos e intervenciones </t>
    </r>
    <r>
      <rPr>
        <b/>
        <vertAlign val="superscript"/>
        <sz val="7"/>
        <color rgb="FFFF0000"/>
        <rFont val="Calibri (Cuerpo)"/>
      </rPr>
      <t>1</t>
    </r>
  </si>
  <si>
    <t>Programación de las actividades operativas</t>
  </si>
  <si>
    <t>Seguimiento semestral</t>
  </si>
  <si>
    <t>Total Anual realizado</t>
  </si>
  <si>
    <r>
      <t xml:space="preserve">ODS </t>
    </r>
    <r>
      <rPr>
        <b/>
        <vertAlign val="superscript"/>
        <sz val="7"/>
        <color rgb="FFFF0000"/>
        <rFont val="Calibri (Cuerpo)"/>
      </rPr>
      <t>2</t>
    </r>
  </si>
  <si>
    <r>
      <t xml:space="preserve">PNDIP </t>
    </r>
    <r>
      <rPr>
        <b/>
        <vertAlign val="superscript"/>
        <sz val="7"/>
        <color rgb="FFFF0000"/>
        <rFont val="Calibri (Cuerpo)"/>
      </rPr>
      <t>3</t>
    </r>
  </si>
  <si>
    <r>
      <t xml:space="preserve">PS </t>
    </r>
    <r>
      <rPr>
        <b/>
        <vertAlign val="superscript"/>
        <sz val="7"/>
        <color rgb="FFFF0000"/>
        <rFont val="Calibri (Cuerpo)"/>
      </rPr>
      <t>4</t>
    </r>
  </si>
  <si>
    <r>
      <t xml:space="preserve">PEI </t>
    </r>
    <r>
      <rPr>
        <b/>
        <vertAlign val="superscript"/>
        <sz val="7"/>
        <color rgb="FFFF0000"/>
        <rFont val="Calibri (Cuerpo)"/>
      </rPr>
      <t>5</t>
    </r>
  </si>
  <si>
    <r>
      <t xml:space="preserve">POI </t>
    </r>
    <r>
      <rPr>
        <vertAlign val="superscript"/>
        <sz val="7"/>
        <color rgb="FFFF0000"/>
        <rFont val="Calibri"/>
        <family val="2"/>
        <scheme val="minor"/>
      </rPr>
      <t>6</t>
    </r>
  </si>
  <si>
    <r>
      <t>DE-40863</t>
    </r>
    <r>
      <rPr>
        <b/>
        <vertAlign val="superscript"/>
        <sz val="7"/>
        <color rgb="FFFF0000"/>
        <rFont val="Calibri (Cuerpo)"/>
      </rPr>
      <t>7</t>
    </r>
  </si>
  <si>
    <r>
      <t xml:space="preserve">Proceso y Eje temático </t>
    </r>
    <r>
      <rPr>
        <b/>
        <vertAlign val="superscript"/>
        <sz val="7"/>
        <color rgb="FFFF0000"/>
        <rFont val="Calibri (Cuerpo)"/>
      </rPr>
      <t>8</t>
    </r>
  </si>
  <si>
    <r>
      <t xml:space="preserve">Actividad </t>
    </r>
    <r>
      <rPr>
        <b/>
        <vertAlign val="superscript"/>
        <sz val="7"/>
        <color rgb="FFFF0000"/>
        <rFont val="Calibri (Cuerpo)"/>
      </rPr>
      <t>9</t>
    </r>
  </si>
  <si>
    <t>Meta programada por actividad para el periodo</t>
  </si>
  <si>
    <r>
      <t xml:space="preserve">Responsable </t>
    </r>
    <r>
      <rPr>
        <b/>
        <vertAlign val="superscript"/>
        <sz val="7"/>
        <color rgb="FFFF0000"/>
        <rFont val="Calibri (Cuerpo)"/>
      </rPr>
      <t>13</t>
    </r>
  </si>
  <si>
    <r>
      <t xml:space="preserve">Observaciones/supuestos/ Limitaciones </t>
    </r>
    <r>
      <rPr>
        <b/>
        <vertAlign val="superscript"/>
        <sz val="7"/>
        <color rgb="FFFF0000"/>
        <rFont val="Calibri (Cuerpo)"/>
      </rPr>
      <t>14</t>
    </r>
  </si>
  <si>
    <t>Programación I Semestre</t>
  </si>
  <si>
    <t>Informe I Semestre 2023</t>
  </si>
  <si>
    <t>Programación II Semestre</t>
  </si>
  <si>
    <t>Informe II Semestre 2023</t>
  </si>
  <si>
    <r>
      <t xml:space="preserve">Unidad de medida </t>
    </r>
    <r>
      <rPr>
        <b/>
        <vertAlign val="superscript"/>
        <sz val="7"/>
        <color rgb="FFFF0000"/>
        <rFont val="Calibri (Cuerpo)"/>
      </rPr>
      <t>10</t>
    </r>
  </si>
  <si>
    <r>
      <t xml:space="preserve">Medios de Verificación </t>
    </r>
    <r>
      <rPr>
        <b/>
        <vertAlign val="superscript"/>
        <sz val="7"/>
        <color rgb="FFFF0000"/>
        <rFont val="Calibri (Cuerpo)"/>
      </rPr>
      <t>11</t>
    </r>
  </si>
  <si>
    <r>
      <t xml:space="preserve">Meta por Trimestre </t>
    </r>
    <r>
      <rPr>
        <b/>
        <vertAlign val="superscript"/>
        <sz val="7"/>
        <color rgb="FFFF0000"/>
        <rFont val="Calibri (Cuerpo)"/>
      </rPr>
      <t>12</t>
    </r>
  </si>
  <si>
    <t>Meta anual</t>
  </si>
  <si>
    <t>Total ejecutado</t>
  </si>
  <si>
    <t>% cumplimiento</t>
  </si>
  <si>
    <t>Nivel de desempeño
I Semestre</t>
  </si>
  <si>
    <t>Observaciones sobre las acciones desarrolladas</t>
  </si>
  <si>
    <t>Nivel de desempeño
II Semestre</t>
  </si>
  <si>
    <t>Total Anual ejecutado</t>
  </si>
  <si>
    <t>% cumplimiento Anual</t>
  </si>
  <si>
    <t>Nivel de desempeño Anual</t>
  </si>
  <si>
    <t>I SEM</t>
  </si>
  <si>
    <t>II SEM</t>
  </si>
  <si>
    <t>Total</t>
  </si>
  <si>
    <t>Mecanismos de coordinación sectorial e intersectorial</t>
  </si>
  <si>
    <t>Participación en la Secretaría Técnica Consejo Nacional Sectorial Agropecuario (CAN)</t>
  </si>
  <si>
    <t>Número de sesiones</t>
  </si>
  <si>
    <t>Actas elaboradas de CAN</t>
  </si>
  <si>
    <t>Director (a) Sepsa</t>
  </si>
  <si>
    <t>Participación en la Secretaría Técnica Comité Técnico Sectorial Agropecuario (COTECSA)</t>
  </si>
  <si>
    <t>Número de reuniones</t>
  </si>
  <si>
    <t>Actas elaboradas de Cotecsa</t>
  </si>
  <si>
    <t>Participación en las sesiones de los Comités Sectoriales Regionales Agropecuarios (CSRA)</t>
  </si>
  <si>
    <t>Apoyo logístico en los mecanismos de coordinación sectorial CAN y Cotecsa</t>
  </si>
  <si>
    <t>Número de gestiones</t>
  </si>
  <si>
    <t>Gestiones realizadas</t>
  </si>
  <si>
    <t>Director (a) Sepsa y María Fernanda Coto</t>
  </si>
  <si>
    <t>Participación en la Secretaría Técnica del Foro Nacional Mixto</t>
  </si>
  <si>
    <t>Actas publicadas</t>
  </si>
  <si>
    <t>Director (a) Sepsa y Lorena Jiménez</t>
  </si>
  <si>
    <t>Formulación, seguimiento y evaluación sectorial</t>
  </si>
  <si>
    <t>Divulgación y difusión de la Política Pública del Sector Agropecuario</t>
  </si>
  <si>
    <t>N° de charlas</t>
  </si>
  <si>
    <t>Minutas</t>
  </si>
  <si>
    <t>Elaboración del Plan Sectorial Agropecuario 2023-2027</t>
  </si>
  <si>
    <t>Número de documentos</t>
  </si>
  <si>
    <t>Documento</t>
  </si>
  <si>
    <t>Alicia Sánchez, Lorena Jiménez y Grettel Fernández</t>
  </si>
  <si>
    <t>Elaboración del Informe anual de cumplimiento de metas PNDIP 2022 y balance acumulado 2019-2022</t>
  </si>
  <si>
    <t>Número de informes</t>
  </si>
  <si>
    <t>Documento elaborado y subido a la web de Sepsa</t>
  </si>
  <si>
    <t>Lizeth Jaén</t>
  </si>
  <si>
    <t>Elaboración del Informe de Verificación de metas PNDIP 2022</t>
  </si>
  <si>
    <t>Informe</t>
  </si>
  <si>
    <t>Elaboración del Informe de Gasto Público Sectorial 2022</t>
  </si>
  <si>
    <t>N° de informes</t>
  </si>
  <si>
    <t>Elaboración del Informe de Gestión Sectorial 2022</t>
  </si>
  <si>
    <t>Informes</t>
  </si>
  <si>
    <t>Elaboración del Informe de labores  de Sepsa 2022</t>
  </si>
  <si>
    <t>Elaboración de los dictámenes de vinculación de las Matrices de Articulación Plan Presupuesto (MAPP) 2024</t>
  </si>
  <si>
    <t>Número de dictámenes</t>
  </si>
  <si>
    <t>Dictámenes</t>
  </si>
  <si>
    <t>Lizeth Jaén y Lorena Jiménez</t>
  </si>
  <si>
    <t>Elaboración del Informe semestral de avance en el cumplimiento de metas PNDIP 2023</t>
  </si>
  <si>
    <t>Elaboración del informe de seguimiento a las recomendaciones de la evaluación del Mercado Regional Mayorista Chorotega</t>
  </si>
  <si>
    <t>No. de informes</t>
  </si>
  <si>
    <t>Informe de seguimiento</t>
  </si>
  <si>
    <t>Dennis Monge y Grettel Fernández</t>
  </si>
  <si>
    <t xml:space="preserve">Informe de seguimiento de la Política de Producción y Consumo Sostenible 2022 </t>
  </si>
  <si>
    <t>Alicia Sánchez y Lorena Jiménez</t>
  </si>
  <si>
    <t>Elaboración de informes de seguimiento de igualdad de género del Sector Agropecuario</t>
  </si>
  <si>
    <t>Ingrid Badilla</t>
  </si>
  <si>
    <t xml:space="preserve">Informe de seguimiento de la Política de Igualdad de Género para el desarrollo inclusivo en el Sector Agropecuario Pesquero y Rural 2022 </t>
  </si>
  <si>
    <t>Seguimiento de compromisos con Organismos Multilaterales  y Regionales</t>
  </si>
  <si>
    <t>N° de documentos</t>
  </si>
  <si>
    <t>Documentos</t>
  </si>
  <si>
    <t>Informes y estudios específicos</t>
  </si>
  <si>
    <t>Informe sectorial de cooperación internacional</t>
  </si>
  <si>
    <t>Ingrid Badilla y Noemy Sánchez</t>
  </si>
  <si>
    <t>Elaboración del informe sobre Desempeño del Sector Agropecuario</t>
  </si>
  <si>
    <t>Sandra Mora</t>
  </si>
  <si>
    <t>N° de reportes</t>
  </si>
  <si>
    <t>Reportes</t>
  </si>
  <si>
    <t>Elaboración del informe del "Sondeo de precios de insumos agropecuarios"</t>
  </si>
  <si>
    <t>Sandra Mora y Eugenia Mora</t>
  </si>
  <si>
    <t>Elaboración de informe del comportamiento macroeconómico del Sector Agropecuario</t>
  </si>
  <si>
    <t>Elaboración del informe de comportamiento del crédito para las actividades agropecuarias al cierre de 2022</t>
  </si>
  <si>
    <t>Dennis Monge</t>
  </si>
  <si>
    <t>Gestión de la información</t>
  </si>
  <si>
    <t>Elaboración del Boletín Estadístico Agropecuario N°33 (BEA-33), 2019-2022</t>
  </si>
  <si>
    <t>No. de boletines</t>
  </si>
  <si>
    <t>Boletín Estadístico Agropecuario</t>
  </si>
  <si>
    <t>Número de bases de datos</t>
  </si>
  <si>
    <t>Base de datos</t>
  </si>
  <si>
    <t>Sandra Mora, Eugenia Mora, Dennis Monge, Grettel Fernández e Iver Brade</t>
  </si>
  <si>
    <t>Elaboración y divulgación de información en Cambio Climático, Boletín ENOS</t>
  </si>
  <si>
    <t>Número de boletines</t>
  </si>
  <si>
    <t>Boletín</t>
  </si>
  <si>
    <t>Lenin Hernández, Lorena Jiménez e Iver Brade</t>
  </si>
  <si>
    <t>Administración del portal InfoAgro y el sitio web de Sepsa</t>
  </si>
  <si>
    <t>Número de actualizaciones</t>
  </si>
  <si>
    <t>Portal InfoAgro y Web Sepsa</t>
  </si>
  <si>
    <t>Iver Brade y Eugenia Mora</t>
  </si>
  <si>
    <t xml:space="preserve">Atención de solicitudes de información de jerarcas, organismos nacionales e internacionales y usuarios </t>
  </si>
  <si>
    <t>Número de solicitudes atendidas</t>
  </si>
  <si>
    <t>Iver Brade, Eugenia Mora y Sandra Mora</t>
  </si>
  <si>
    <t>Divulgación y comunicación</t>
  </si>
  <si>
    <t>Modernización InfoAgro, segunda etapa</t>
  </si>
  <si>
    <t>Número de herramientas desarrolladas</t>
  </si>
  <si>
    <t>Herramienta desarrollada</t>
  </si>
  <si>
    <t>Divulgación y difusión de los documentos de Sepsa</t>
  </si>
  <si>
    <t>Número de productos</t>
  </si>
  <si>
    <t>Productos</t>
  </si>
  <si>
    <t>Mejoramiento de las estadísticas agropecuarias</t>
  </si>
  <si>
    <t>Grettel Fernández</t>
  </si>
  <si>
    <t>Apoyo logístico técnico y administrativo</t>
  </si>
  <si>
    <t>María Fernanda Coto, Rocío Soto y Paul  Aguilar</t>
  </si>
  <si>
    <t>Gestión gerencial</t>
  </si>
  <si>
    <t>Atención de disposiciones emitidas por la Contraloría General de la República</t>
  </si>
  <si>
    <t xml:space="preserve">Grettel Fernández ,Lorena Jiménez y  Rocío Soto </t>
  </si>
  <si>
    <t>Otros servicios de apoyo</t>
  </si>
  <si>
    <r>
      <t xml:space="preserve">Actividades no programables </t>
    </r>
    <r>
      <rPr>
        <b/>
        <vertAlign val="superscript"/>
        <sz val="8"/>
        <color rgb="FFFF0000"/>
        <rFont val="Calibri (Cuerpo)"/>
      </rPr>
      <t>15</t>
    </r>
  </si>
  <si>
    <r>
      <rPr>
        <b/>
        <sz val="7"/>
        <color rgb="FF000000"/>
        <rFont val="Calibri"/>
        <family val="2"/>
        <scheme val="minor"/>
      </rPr>
      <t>Nombre del responsable:</t>
    </r>
    <r>
      <rPr>
        <sz val="7"/>
        <color rgb="FF000000"/>
        <rFont val="Calibri"/>
        <family val="2"/>
        <scheme val="minor"/>
      </rPr>
      <t xml:space="preserve"> </t>
    </r>
  </si>
  <si>
    <t>Erick Jara T.</t>
  </si>
  <si>
    <t>Número de oficio de remisión:</t>
  </si>
  <si>
    <t>Notas aclaratorias</t>
  </si>
  <si>
    <t>Se refiere a la vinculación a alineamiento de la actividad con los instrumentos de planificación institucional. A la hora de formular el PAO debe completarse cada una de las celdas.</t>
  </si>
  <si>
    <r>
      <t xml:space="preserve">Corresponde a la vinculación de la actividad con uno de los </t>
    </r>
    <r>
      <rPr>
        <b/>
        <sz val="7"/>
        <color theme="1"/>
        <rFont val="Calibri"/>
        <family val="2"/>
        <scheme val="minor"/>
      </rPr>
      <t>Objetivos de Desarrollo Sostenible (ODS)</t>
    </r>
    <r>
      <rPr>
        <sz val="7"/>
        <color theme="1"/>
        <rFont val="Calibri"/>
        <family val="2"/>
        <scheme val="minor"/>
      </rPr>
      <t>. Para más detalle, ir a la hoja "Niveles de vinculación" y</t>
    </r>
    <r>
      <rPr>
        <sz val="7"/>
        <rFont val="Calibri (Cuerpo)"/>
      </rPr>
      <t xml:space="preserve"> acceder</t>
    </r>
    <r>
      <rPr>
        <sz val="7"/>
        <color theme="1"/>
        <rFont val="Calibri"/>
        <family val="2"/>
        <scheme val="minor"/>
      </rPr>
      <t xml:space="preserve"> (link) al icono o foto del ODS correspondiente.</t>
    </r>
  </si>
  <si>
    <r>
      <t xml:space="preserve">Corresponde a la vinculación de la actividad con uno de los indicadores del </t>
    </r>
    <r>
      <rPr>
        <b/>
        <sz val="7"/>
        <color theme="1"/>
        <rFont val="Calibri"/>
        <family val="2"/>
        <scheme val="minor"/>
      </rPr>
      <t>Plan Nacional de Desarrollo e Inversión Pública (PNDIP).</t>
    </r>
    <r>
      <rPr>
        <sz val="7"/>
        <color theme="1"/>
        <rFont val="Calibri"/>
        <family val="2"/>
        <scheme val="minor"/>
      </rPr>
      <t xml:space="preserve"> Para más detalle, ir a la hoja "Niveles de vinculación" y revisar el indicador correspondiente.</t>
    </r>
  </si>
  <si>
    <r>
      <t xml:space="preserve">Corresponde a la vinculación de la actividad con uno de los indicadores del </t>
    </r>
    <r>
      <rPr>
        <b/>
        <sz val="7"/>
        <color theme="1"/>
        <rFont val="Calibri"/>
        <family val="2"/>
        <scheme val="minor"/>
      </rPr>
      <t>Plan Sectorial (PS)</t>
    </r>
    <r>
      <rPr>
        <sz val="7"/>
        <color theme="1"/>
        <rFont val="Calibri"/>
        <family val="2"/>
        <scheme val="minor"/>
      </rPr>
      <t>. Para más detalle, ir a la hoja "Niveles de vinculación" y revisar el indicador correspondiente.</t>
    </r>
  </si>
  <si>
    <r>
      <t xml:space="preserve">Corresponde a la vinculación de la actividad con uno de los indicadores del </t>
    </r>
    <r>
      <rPr>
        <b/>
        <sz val="7"/>
        <color theme="1"/>
        <rFont val="Calibri"/>
        <family val="2"/>
        <scheme val="minor"/>
      </rPr>
      <t>Plan Estratégico Institucional (PEI)</t>
    </r>
    <r>
      <rPr>
        <sz val="7"/>
        <color theme="1"/>
        <rFont val="Calibri"/>
        <family val="2"/>
        <scheme val="minor"/>
      </rPr>
      <t>. Para más detalle, ir a la hoja "Niveles de vinculación" y revisar el indicador correspondiente.</t>
    </r>
  </si>
  <si>
    <r>
      <t xml:space="preserve">Corresponde a la vinculación con uno de los indicadores del </t>
    </r>
    <r>
      <rPr>
        <b/>
        <sz val="7"/>
        <color theme="1"/>
        <rFont val="Calibri (Cuerpo)"/>
      </rPr>
      <t>Plan Operativo Institucional (POI)</t>
    </r>
    <r>
      <rPr>
        <sz val="7"/>
        <color theme="1"/>
        <rFont val="Calibri"/>
        <family val="2"/>
        <scheme val="minor"/>
      </rPr>
      <t>. Para más detalle, ir a la hoja "Niveles de vinculación" y revisar el indicador correspondiente.</t>
    </r>
  </si>
  <si>
    <r>
      <t xml:space="preserve">Corresponde a la vinculación de la actividad con uno de los objetivos del </t>
    </r>
    <r>
      <rPr>
        <b/>
        <sz val="7"/>
        <color theme="1"/>
        <rFont val="Calibri"/>
        <family val="2"/>
        <scheme val="minor"/>
      </rPr>
      <t>Decreto Ejecutivo No. 40863-MAG</t>
    </r>
    <r>
      <rPr>
        <sz val="7"/>
        <color theme="1"/>
        <rFont val="Calibri"/>
        <family val="2"/>
        <scheme val="minor"/>
      </rPr>
      <t>.  Para más detalle, ir a la hoja "Niveles de vinculación" y revisar el indicador correspondiente.</t>
    </r>
  </si>
  <si>
    <t>El Eje temático corresponde a la categorización de las actividades que ejecuta la DNEA en cumplimiento del proceso de Gestión de la Extensión Agropecuaria (Es para uso EXCLUSIVO para la DNEA). El Proceso, corresponde a la lista de procesos definidos en el Sistema de Gestión Calidad del MAG y es para uso de las Instancias Asesoras del MAG.</t>
  </si>
  <si>
    <t xml:space="preserve">Solo se incluyen actividades que pueden ser medibles.  </t>
  </si>
  <si>
    <t>Se refiere al grado de cumplimiento de las metas. La unidad de medida que provee de información de una determinada condición o el logro de una cierta situación, actividad o resultado.</t>
  </si>
  <si>
    <t>Es el instrumento (hoja de visita, diagnóstico, planes de finca, sistema, etc.) a través del cual se acredita el cumplimiento de la actividad es decir en el que se puede verificar la cuantificación de la unidad de medida.</t>
  </si>
  <si>
    <t>Se debe programar la meta trimestral a realizar con respecto a la actividad programada y a su unidad de medida.</t>
  </si>
  <si>
    <t>El responsable es el funcionario, Agencia de Extensión, Unidad, Departamento que realizará la actividad.</t>
  </si>
  <si>
    <t>Este corresponde a un espacio opcional, donde se pueden anotar los supuestos para la programación de la actividad, las limitaciones para su cumplimiento o los riesgos que podrían afectar su ejecución.</t>
  </si>
  <si>
    <t xml:space="preserve">Las actividades no programables son aquellas acciones que se realizan durante el año, pero su cuantificación no se puede determinar en el momento de programación inicial. </t>
  </si>
  <si>
    <t>Despacho Ministerial</t>
  </si>
  <si>
    <t xml:space="preserve">Revisión y tramite de normativa </t>
  </si>
  <si>
    <t>Gestor documental</t>
  </si>
  <si>
    <t>El trabajo se hace por demanda.</t>
  </si>
  <si>
    <t xml:space="preserve">Elaboración de normativa </t>
  </si>
  <si>
    <t xml:space="preserve">Asesoría en procedimientos administrativos e investigativos </t>
  </si>
  <si>
    <t xml:space="preserve">En algunos casos se tramita para el Jerarca y en otros casos los abogados se constituyen como órganos directores. Es un proceso que se ejecuta por demanda, es encuentra sujeto a que ingresen las solicitudes de parte del Jerarca </t>
  </si>
  <si>
    <t>4.1</t>
  </si>
  <si>
    <t>4.2</t>
  </si>
  <si>
    <t xml:space="preserve">Desarrollo de procedimientos administrativos </t>
  </si>
  <si>
    <t>La Analista jurídica es designada como órgano director para realizar el procedimiento administrativo y lleva su expediente de forma confidencial hasta la finalización del procedimiento cuando entregará el expediente a Recursos Humanos.</t>
  </si>
  <si>
    <t>Asesoría en Procesos de Contratación Administrativa</t>
  </si>
  <si>
    <t>5.1</t>
  </si>
  <si>
    <t>5.2</t>
  </si>
  <si>
    <t>Resolución de recursos en materia de contratación administrativa</t>
  </si>
  <si>
    <t>5.3</t>
  </si>
  <si>
    <t xml:space="preserve">Refrendo Interno </t>
  </si>
  <si>
    <t>Se brinda refrendo interno a los contratos en licitaciones abreviadas o  por excepción de conformidad con la normativa</t>
  </si>
  <si>
    <t>5.4</t>
  </si>
  <si>
    <t xml:space="preserve">Cesión de Facturas </t>
  </si>
  <si>
    <t>6.1</t>
  </si>
  <si>
    <t>6.2</t>
  </si>
  <si>
    <t xml:space="preserve">Elaboración de Resoluciones administrativas </t>
  </si>
  <si>
    <t>Oficio</t>
  </si>
  <si>
    <t xml:space="preserve">Tramites legales registrables relacionados con bienes institucionales </t>
  </si>
  <si>
    <t>Informe emitidos</t>
  </si>
  <si>
    <t>Se pretende en el 2022 actualizar la información relacionadas con bienes institucionales para lo cual se espera el ingreso de un nuevo abogado con experiencia en tramites registrales que será quien lo tenga a cargo.</t>
  </si>
  <si>
    <t xml:space="preserve">Emisión de criterio jurídicos </t>
  </si>
  <si>
    <t xml:space="preserve">Participación en reuniones </t>
  </si>
  <si>
    <t>Minuta de reunión</t>
  </si>
  <si>
    <t>Mary Ching S.</t>
  </si>
  <si>
    <r>
      <t xml:space="preserve">POI </t>
    </r>
    <r>
      <rPr>
        <b/>
        <vertAlign val="superscript"/>
        <sz val="7"/>
        <color rgb="FFFF0000"/>
        <rFont val="Calibri (Cuerpo)"/>
      </rPr>
      <t>6</t>
    </r>
  </si>
  <si>
    <r>
      <t xml:space="preserve">DE-408636 </t>
    </r>
    <r>
      <rPr>
        <b/>
        <vertAlign val="superscript"/>
        <sz val="7"/>
        <color rgb="FFFF0000"/>
        <rFont val="Calibri (Cuerpo)"/>
      </rPr>
      <t>7</t>
    </r>
  </si>
  <si>
    <r>
      <t xml:space="preserve">Proceso o Eje temático </t>
    </r>
    <r>
      <rPr>
        <b/>
        <vertAlign val="superscript"/>
        <sz val="7"/>
        <color rgb="FFFF0000"/>
        <rFont val="Calibri (Cuerpo)"/>
      </rPr>
      <t>8</t>
    </r>
  </si>
  <si>
    <r>
      <t xml:space="preserve">Responsable </t>
    </r>
    <r>
      <rPr>
        <b/>
        <vertAlign val="superscript"/>
        <sz val="7"/>
        <color rgb="FFFF0000"/>
        <rFont val="Calibri (Cuerpo)"/>
      </rPr>
      <t>14</t>
    </r>
  </si>
  <si>
    <r>
      <t xml:space="preserve">Observaciones/supuestos/ Limitaciones </t>
    </r>
    <r>
      <rPr>
        <b/>
        <vertAlign val="superscript"/>
        <sz val="7"/>
        <color rgb="FFFF0000"/>
        <rFont val="Calibri (Cuerpo)"/>
      </rPr>
      <t>15</t>
    </r>
  </si>
  <si>
    <r>
      <t xml:space="preserve">Medios de Verificación </t>
    </r>
    <r>
      <rPr>
        <b/>
        <vertAlign val="superscript"/>
        <sz val="7"/>
        <color rgb="FFFF0000"/>
        <rFont val="Calibri (Cuerpo)"/>
      </rPr>
      <t>12</t>
    </r>
  </si>
  <si>
    <r>
      <t xml:space="preserve">Meta por Trimestre </t>
    </r>
    <r>
      <rPr>
        <b/>
        <vertAlign val="superscript"/>
        <sz val="7"/>
        <color rgb="FFFF0000"/>
        <rFont val="Calibri (Cuerpo)"/>
      </rPr>
      <t>13</t>
    </r>
  </si>
  <si>
    <t>I SEM.</t>
  </si>
  <si>
    <t>II SEM.</t>
  </si>
  <si>
    <t>Formular el Plan Estratégico Institucional (PEI) del Ministerio de Agricultura y Ganadería 2023-2027</t>
  </si>
  <si>
    <t>% del PEI formulado</t>
  </si>
  <si>
    <t>Documento del PEI-2023-2027 oficializado</t>
  </si>
  <si>
    <t>Adrián Gómez Díaz</t>
  </si>
  <si>
    <t>Formular el PEI-2023-2027 en coordinación con el IICA. La formulación del PEI debe estar vinculado a los ODS, así como al PNDIP 2023-2026.</t>
  </si>
  <si>
    <t>Seguimiento y ejecución de la Planificación Operativa de la UPI</t>
  </si>
  <si>
    <t>% de ejecución del PAO-2023</t>
  </si>
  <si>
    <t>Informe del PAO-2023</t>
  </si>
  <si>
    <t>Dar seguimiento y evaluación trimestral sobre el cumplimiento de la Planificación Operativa de la UPI según lo programado para el 2023.</t>
  </si>
  <si>
    <t>2.1</t>
  </si>
  <si>
    <t>Realizar reuniones de personal de la Unidad de Planificación Institucional.</t>
  </si>
  <si>
    <t>Cantidad de reuniones efectuadas de Personal de la UPI.</t>
  </si>
  <si>
    <t>Minutas de reunión</t>
  </si>
  <si>
    <t>Reuniones trimestrales para analizar el accionar y seguimiento de los procesos, procedimientos y actividades de la UPI.</t>
  </si>
  <si>
    <t>2.2</t>
  </si>
  <si>
    <t>Evaluación del Desempeño del personal de la UPI</t>
  </si>
  <si>
    <t>Informes de evaluación de personal</t>
  </si>
  <si>
    <t>Expedientes de evaluación</t>
  </si>
  <si>
    <t>Realizar en el mes de febrero de 2023 la evaluación del personal de la UPI.</t>
  </si>
  <si>
    <t>2.3</t>
  </si>
  <si>
    <t>Determinación de Expectativas de desempeño</t>
  </si>
  <si>
    <t>Formularios de determinación de expectativas de desempeño</t>
  </si>
  <si>
    <t>Realizar la determinación de Expectativas del personal de la UPI para el año 2024.</t>
  </si>
  <si>
    <t>Informar y comunicar sobre la gestión Institucional (transparencia)</t>
  </si>
  <si>
    <t>Esta actividad integra toda la gestión de la UPI, para la formulación y presentación de los informes en cumplimiento de la Normativa interna y externa promulgada por los entes reguladores tales como la CGR, Ministerio de Hacienda y MIDEPLAN.</t>
  </si>
  <si>
    <t>Implementación de la disposición 4.4 del Informe DFOE-EC-IF-00019-2020</t>
  </si>
  <si>
    <t>Informe gestionado y comunicado al Despacho Ministerial</t>
  </si>
  <si>
    <t>Informar sobre el estado de avance en la implementación de la disposición 4.4 del Informe DFOE-EC-IF-00019-2020. Los informes deben ser remitidos a la CGR el 30-06-2023 y 30-12-2023.</t>
  </si>
  <si>
    <t>Implementación de la disposición 4.5 sobre del Informe DFOE-EC-IF-00019-2020</t>
  </si>
  <si>
    <t>Informar sobre el estado de avance en la implementación de la disposición 4.5 del Informe DFOE-EC-IF-00019-2020. Los informes deben ser remitidos a la CGR el 30-01-2023 y el 31-07-2023.</t>
  </si>
  <si>
    <t>Implementación del mecanismo de seguimiento y evaluación de las acciones que ejecuta el MAG, disposición 4.6 del Informe DFOE-EC-IF-00019-2020</t>
  </si>
  <si>
    <t>Informar sobre el estado de avance en la implementación de la disposición 4.6 del Informe DFOE-EC-IF-00019-2020. Los informes deben ser remitidos a la CGR el 30-01-2023 y el 31-07-2023.</t>
  </si>
  <si>
    <t>Informe de la Implementación de la Estrategia Integral de Transferencias a entidades privadas 2021-2025, correspondiente al año 2022</t>
  </si>
  <si>
    <t>Karen Thomas Rodríguez</t>
  </si>
  <si>
    <t>Este informe es parte de lo establecido en la sección de Seguimiento de la Estrategia Integral de Transferencias a Entidades Privadas 2021-2025.</t>
  </si>
  <si>
    <t>3.5</t>
  </si>
  <si>
    <t>Paula Villegas Rodríguez</t>
  </si>
  <si>
    <t>Esta actividad es en cumplimiento de lo establecido en el Procedimiento 5P02-01, Planificación y Seguimiento de la Gestión Institucional.</t>
  </si>
  <si>
    <t>3.6</t>
  </si>
  <si>
    <t>Presentación realizada</t>
  </si>
  <si>
    <t>3.7</t>
  </si>
  <si>
    <t>Informe de cumplimiento del Plan Nacional de Desarrollo e Inversión Pública (PNDIP)</t>
  </si>
  <si>
    <t>Se debe preparar el informe de ejecución del PNDIP del año 2022. Así como, el informe semestral del avance en el cumplimiento del Plan Nacional de Desarrollo e Inversión Pública (2023-2026) con respecto al año 2023.</t>
  </si>
  <si>
    <t>3.8</t>
  </si>
  <si>
    <t>Informe de Evaluación Física y Financiera del Plan - Presupuesto</t>
  </si>
  <si>
    <t>Se debe preparar el informe de evaluación anual (física y financiera) del presupuesto del año 2022 y del Informe del I semestre del año 2023.</t>
  </si>
  <si>
    <t>3.9</t>
  </si>
  <si>
    <t>Informe de ejecución anual del POI-2022 del Ministerio de Agricultura y Ganadería</t>
  </si>
  <si>
    <t xml:space="preserve">Informe gestionado y comunicado al Despacho Ministerial. </t>
  </si>
  <si>
    <t>Preparar el informe de la ejecución del POI del ejercicio económico del año 2022, el cual debe integrar lo detallado en el informe de evaluación anual.</t>
  </si>
  <si>
    <t>3.10</t>
  </si>
  <si>
    <t>Informe de ajuste de la formulación del POI-2023 del Ministerio de Agricultura y Ganadería</t>
  </si>
  <si>
    <t>Informe gestionado y comunicado al Despacho Ministerial.</t>
  </si>
  <si>
    <t xml:space="preserve">Preparar el documento de formulación del POI del ejercicio económico del Año 2023. </t>
  </si>
  <si>
    <t>3.11</t>
  </si>
  <si>
    <t>Ajustar la Matriz de Articulación Plan Presupuesto (MAPP)</t>
  </si>
  <si>
    <t>En los mes de febrero y setiembre 2023, se debe coordinar con el Departamento Financiero del MAG y con los responsables de los programas presupuestarios, el ajuste a la MAPP para que incorpore las modificaciones a las metas, indicadores y productos establecidos en la Ley de Presupuesto Público 2023.</t>
  </si>
  <si>
    <t>3.12</t>
  </si>
  <si>
    <t>Intervenciones del Plan Sectorial de la Dirección Nacional de Extensión Agropecuaria</t>
  </si>
  <si>
    <t>Coordinar con la DNEA la formulación de las intervenciones en el Plan Sectorial en aplicación de la Política Pública del Sector Agropecuario.</t>
  </si>
  <si>
    <t>3.13</t>
  </si>
  <si>
    <t>Seguimiento y ejecución de la Planificación Anual Operativa (PAO) del Ministerio de Agricultura y Ganadería</t>
  </si>
  <si>
    <t>Gestionar el informe anual del periodo 2022 y semestral para el ejercicio económico 2023 de la DNEA, SEPSA,   DAF e instancias asesoras.</t>
  </si>
  <si>
    <t>3.14</t>
  </si>
  <si>
    <t>Formulación del Plan Anual Operativo (PAO) para el ejercicio económico 2024</t>
  </si>
  <si>
    <t>Coordinar con  la DNEA, SEPSA,   DAF e instancias asesoras, la formulación del PAO para el ejercicio económico 2024.</t>
  </si>
  <si>
    <t>3.15</t>
  </si>
  <si>
    <t>Formulación de las orientaciones metodológicas y lineamientos para la planificación operativa del ejercicio económico 2024</t>
  </si>
  <si>
    <t>Metodología y lineamientos de formulación 2024</t>
  </si>
  <si>
    <t xml:space="preserve">Elaborar la metodología y los lineamientos para la formulación de la planificación operativa del ejercicio económico 2024, que integre la formulación del POI y PAO. </t>
  </si>
  <si>
    <t>3.16</t>
  </si>
  <si>
    <t>Formulación del Plan - Presupuesto del ejercicio económico 2024 (MAPP)</t>
  </si>
  <si>
    <t>Coordinar con el DAF la formulación del Plan - Presupuesto o Anteproyecto de Ley de Presupuesto del ejercicio económico del año 2024.</t>
  </si>
  <si>
    <t>3.17</t>
  </si>
  <si>
    <t>Informe de Seguimiento II Semestre del año 2022 sobre la Valoración de Riesgos Institucional</t>
  </si>
  <si>
    <t>Sistema SEVRIMAG</t>
  </si>
  <si>
    <t>Marta Chaves Pérez</t>
  </si>
  <si>
    <t>3.18</t>
  </si>
  <si>
    <t>Informe de Seguimiento II Semestre del año 2022 de Autoevaluación del Sistema de Control Interno Institucional (SCI)</t>
  </si>
  <si>
    <t>SYNERGY</t>
  </si>
  <si>
    <t>3.19</t>
  </si>
  <si>
    <t>Informe Diagnóstico de la Autoevaluación del SCI 2023</t>
  </si>
  <si>
    <t>3.20</t>
  </si>
  <si>
    <t>Informe de Diagnóstico sobre la Valoración de Riesgos Institucional</t>
  </si>
  <si>
    <t>SEVRIMAG</t>
  </si>
  <si>
    <t>3.21</t>
  </si>
  <si>
    <t>Informe de Seguimiento I Semestre 2023 de la Autoevaluación del SCI</t>
  </si>
  <si>
    <t>3.22</t>
  </si>
  <si>
    <t>Informe de Seguimiento I Semestre 2023 de la Valoración de Riesgos Institucional</t>
  </si>
  <si>
    <t>3.23</t>
  </si>
  <si>
    <t>Informe Seguimiento MACU</t>
  </si>
  <si>
    <t>Base de datos MACU</t>
  </si>
  <si>
    <t>3.24</t>
  </si>
  <si>
    <t>Informe Seguimiento MASEF</t>
  </si>
  <si>
    <t>Base de datos MASEF</t>
  </si>
  <si>
    <t>Implementación del Sistema de Control Interno (SCI) Institucional</t>
  </si>
  <si>
    <t>Modelo de Madurez: Competente</t>
  </si>
  <si>
    <t>Informe del Modelo de Madurez de la CGR.</t>
  </si>
  <si>
    <t>Aplicar el instrumento de Modelo de Madurez del Sistema de Control Interno de la Contraloría General de la República (CGR).</t>
  </si>
  <si>
    <t>Creación del Instrumentos de Autoevaluación del SCI institucional</t>
  </si>
  <si>
    <t>Metodología de Autoevaluación creada</t>
  </si>
  <si>
    <t>Synergy</t>
  </si>
  <si>
    <t>El instrumento de autoevaluación del SCI debe ser aprobado por la Comisión Gerencial de Control Interno.</t>
  </si>
  <si>
    <t xml:space="preserve">Actualización del sistema de SEVRIMAG </t>
  </si>
  <si>
    <t>Sistema actualizado</t>
  </si>
  <si>
    <t>Realizar el ajuste y actualización semestral del SEVRIMAG para aplicar la Valoración de Riesgos Institucional.</t>
  </si>
  <si>
    <t>4.3</t>
  </si>
  <si>
    <t>Actualización del sistema de  Autoevaluación</t>
  </si>
  <si>
    <t>Realizar el ajuste y actualización semestral del SYNERGY para aplicar la Autoevaluación del Sistema de Control Interno.</t>
  </si>
  <si>
    <t>4.4</t>
  </si>
  <si>
    <t>Aplicación del Instrumento denominado Índice de Capacidad de Gestión de la Contraloría General de la República</t>
  </si>
  <si>
    <t xml:space="preserve">Informe </t>
  </si>
  <si>
    <t>Cumplir con las disposiciones establecidas por el Ente Contralor.</t>
  </si>
  <si>
    <t>4.5</t>
  </si>
  <si>
    <t>Verificación de Evidencias del cumplimiento en los Sistemas de Control Interno</t>
  </si>
  <si>
    <t xml:space="preserve">Realizar verificaciones para determinar el cumplimiento de los planes de mejora y de mitigación de riesgos. </t>
  </si>
  <si>
    <t>4.6</t>
  </si>
  <si>
    <t>Creación del Catálogo de riesgos institucional</t>
  </si>
  <si>
    <t>4.7</t>
  </si>
  <si>
    <t>Aplicación de la Autoevaluación del Sistema de Control Interno (SCI) de la Unidad de Planificación Institucional</t>
  </si>
  <si>
    <t>Aplicación del instrumento de autoevaluación</t>
  </si>
  <si>
    <t>Esta actividad dependerá de la habilitación en el sistema Synergy de la Autoevaluación del SCI para el año 2022.</t>
  </si>
  <si>
    <t>4.8</t>
  </si>
  <si>
    <t>Realizar la valoración de riesgos de los procesos de la Unidad de Planificación Institucional</t>
  </si>
  <si>
    <t>Aplicación del Instrumento de Valoración de riesgos</t>
  </si>
  <si>
    <t>Esta actividad se realizará en forma conjunta con el Equipo de trabajo de la UPI.</t>
  </si>
  <si>
    <t>4.9</t>
  </si>
  <si>
    <t>Aplicar el Modelo de Madurez del Sistema de Control Interno de la Contraloría General de la República</t>
  </si>
  <si>
    <t>Grado de madurez del SCI</t>
  </si>
  <si>
    <t>Esta actividad se debe realizar para determinar el grado de madurez del SCI del MAG.</t>
  </si>
  <si>
    <t>Libro de actas</t>
  </si>
  <si>
    <t xml:space="preserve">Participar de las reuniones de las diferentes Comisiones Institucionales en representación del Jerarca o por disposición de este. </t>
  </si>
  <si>
    <t>Comisión Gerencial de Control Interno</t>
  </si>
  <si>
    <t>Adrián Gómez y Marta Chevez</t>
  </si>
  <si>
    <t>Esta actividad dependerá de la convocatoria que se realice por parte de la Responsable de la Comisión Gerencial de Control Interno y de la conformación del Quorum.</t>
  </si>
  <si>
    <t>Junta Directiva del Ente Costarricense de Acreditación (ECA)</t>
  </si>
  <si>
    <t>Esta actividad dependerá de la convocatoria que se realice por parte de la Secretaría de la Junta Directiva del ECA y de la conformación del Quorum.</t>
  </si>
  <si>
    <t>Comisión Institucional de Presupuesto</t>
  </si>
  <si>
    <t>Esta actividad dependerá de la convocatoria que se realice por parte de la Presidencia de la Comisión que está a cargo de la Dirección Administrativa - Financiara y de la conformación del Quorum.</t>
  </si>
  <si>
    <t>Comisión de Teletrabajo</t>
  </si>
  <si>
    <t>Gilberto León A.</t>
  </si>
  <si>
    <t>Esta actividad dependerá de la convocatoria que se realice por parte de la Presidencia de la Comisión que está a cargo del Departamento de Recursos Humanos y de la conformación del Quorum.</t>
  </si>
  <si>
    <t>5.6</t>
  </si>
  <si>
    <t>Foro de Planificadores de la DNEA</t>
  </si>
  <si>
    <t>El Foto de Planificadores de la DNEA  es una instancia funcional que coordina el proceso de planificación nacional y regional.</t>
  </si>
  <si>
    <t>Comisión de Valores Institucional</t>
  </si>
  <si>
    <t xml:space="preserve">Esta comisión depende del Departamento de Recursos Humanos. La convocatoria está bajo la responsabilidad del Gestión del Desarrollo. </t>
  </si>
  <si>
    <t>Comisión de Mejora Regulatoria Institucional</t>
  </si>
  <si>
    <t>Adrián Gómez y Gilberto León A.</t>
  </si>
  <si>
    <t>Esta comisión depende del Despacho del Viceministro  Administrativo.</t>
  </si>
  <si>
    <t>Comisión de Planificadores del Sector Agropecuario (COTECSA)</t>
  </si>
  <si>
    <t>Esta actividad depende de la convocatoria a reuniones que realice SEPSA.</t>
  </si>
  <si>
    <t>Plan de Mejora Regulatoria 2023 del MAG</t>
  </si>
  <si>
    <t>N°  de revisiones de planes presentados</t>
  </si>
  <si>
    <t>Sistema INFOTRÁMITES MEIC</t>
  </si>
  <si>
    <t>Coordinar la revisión de los planes de mejora regulatoria del los Órganos Desconcentrado del MAG, La DNEA y la Oficina de Nacional  de Semillas.</t>
  </si>
  <si>
    <t>Acompañamiento en la elaboración y presentación a MEIC del Plan de Mejora Regulatoria 2023 de las 5 instancias, revisión e inclusión al Sistema</t>
  </si>
  <si>
    <t>Seguimiento sobre la implementación  y revisión de los informes del Plan de Mejora Regulatoria del MAG 2023 (DNEA, SENASA y OFINASE)</t>
  </si>
  <si>
    <t xml:space="preserve">Proceso de revisión de informes se realiza de forma bimestral y depende del nivel de cumplimiento en la presentación de terceros. </t>
  </si>
  <si>
    <t>6.3</t>
  </si>
  <si>
    <t>Revisión  de Informes de seguimiento sobre  la implementación del Plan de Mejora Regulatoria del MAG 2022, 2021, 2020, 2019, 2018 y 2017 (de las 5 instancias sin considerar los justificados mediante oficio)</t>
  </si>
  <si>
    <t>Actualización del Sistema de Gestión de Calidad Institucional según  la Norma ISO 9001</t>
  </si>
  <si>
    <t>Número de documentos modificados</t>
  </si>
  <si>
    <t>Sistema de Gestión de Calidad</t>
  </si>
  <si>
    <t>Depende de las revisiones programadas por proceso y procedimientos, incluye los 43 procedimientos existentes y los 18 procesos definidos, adicional se ajusta el Manual de Calidad y la Guía Maestra de Documentos.</t>
  </si>
  <si>
    <t>7.1</t>
  </si>
  <si>
    <t>Revisión y actualización de las fichas de procesos del Sistema de Gestión</t>
  </si>
  <si>
    <t xml:space="preserve">Número de fichas incluidas en el Sistema de Gestión </t>
  </si>
  <si>
    <t>7.2</t>
  </si>
  <si>
    <t>Revisión y actualización de los procedimientos del Sistema de Gestión de Calidad</t>
  </si>
  <si>
    <t xml:space="preserve">Número de procedimientos actualizados con base en la Norma </t>
  </si>
  <si>
    <t>Se trabajará con la estrategia de actualizar los procedimientos del más antiguo en modificación al más reciente en coordinación con los Líderes responsables, incluye los actualizaciones que por motivos de cumplimiento se generen adicionales a la revisión anual de cada uno, y los procedimientos que se fusionen o se generen nuevos además de los no completados en el 2022.</t>
  </si>
  <si>
    <t>Desarrollo del Sistema de Gestión de Calidad Automatizado</t>
  </si>
  <si>
    <t>% de desarrollo del sistema</t>
  </si>
  <si>
    <t>Informes de avance</t>
  </si>
  <si>
    <t>El desarrollo del Sistema depende de la disponibilidad de recurso humano de la Unidad de Informática del MAG.</t>
  </si>
  <si>
    <t>8.1</t>
  </si>
  <si>
    <t>Definir la propuesta de  módulos del sistema para su desarrollo</t>
  </si>
  <si>
    <t>Diseños elaborados</t>
  </si>
  <si>
    <t>Los prototipos dependen del desarrollo de TI para la UPI.</t>
  </si>
  <si>
    <t xml:space="preserve">Auditoría Interna del Sistema de Gestión de Calidad </t>
  </si>
  <si>
    <t>Se plantea realizar una auditoria en el proceso que lidera la  DAF  en coordinación con los Líderes responsables o Instancias Asesoras y Fiscalizadoras del MAG.</t>
  </si>
  <si>
    <t>9.1</t>
  </si>
  <si>
    <t>Formulación de la Auditoría</t>
  </si>
  <si>
    <t xml:space="preserve">Plan de Auditoria </t>
  </si>
  <si>
    <t>9.2</t>
  </si>
  <si>
    <t>Apertura de la Auditoría</t>
  </si>
  <si>
    <t>N° de sesiones de apertura</t>
  </si>
  <si>
    <t>9.3</t>
  </si>
  <si>
    <t>Ejecución de la Auditoría</t>
  </si>
  <si>
    <t>N° de informes de instancias auditadas</t>
  </si>
  <si>
    <t>9.4</t>
  </si>
  <si>
    <t>Seguimiento de la Auditoria</t>
  </si>
  <si>
    <t xml:space="preserve">Matriz de análisis y construcción de resultados </t>
  </si>
  <si>
    <t>Cierre de la Auditoría</t>
  </si>
  <si>
    <t>Informe y sesión de cierre de auditoria</t>
  </si>
  <si>
    <t>Realizar capacitaciones, talleres e inducciones en los procesos de la UPI</t>
  </si>
  <si>
    <t>Número de talleres efectuados</t>
  </si>
  <si>
    <t>Se programarán actividades de formación en los procesos de Calidad, Control Interno, Proyectos y otros temas de interese de la UPI.</t>
  </si>
  <si>
    <t>Actualización y formación en fortalezas y capacidades de personal MAG en:  Sistema de Gestión identificación y uso, Auditores de Calidad y proceso de auditorías, identificación de actividades de control</t>
  </si>
  <si>
    <t>Es necesaria la coordinación y disposición en tiempo del personal de las diferentes instancias para lograr esta meta (Regiones de Desarrollo: Huetar Norte, Pacífico Central, Central Oriental, Central Occidental, Central Sur). Se incluyen las charlas de inducción de manera trimestral.</t>
  </si>
  <si>
    <t>Capacitación en Cursos Virtuales de Control Interno</t>
  </si>
  <si>
    <t xml:space="preserve">FOCAP </t>
  </si>
  <si>
    <t xml:space="preserve">Esta actividad se programa según la demanda para la solicitud del curso. </t>
  </si>
  <si>
    <t>Capacitación en Cursos Virtuales de Autoevaluación</t>
  </si>
  <si>
    <t>Capacitación en Cursos Virtuales de  SEVRIMAG</t>
  </si>
  <si>
    <t>Identificación de actividades de control de calidad en los procedimientos del MAG</t>
  </si>
  <si>
    <t>Número de procedimientos con controles incorporados</t>
  </si>
  <si>
    <t>La estrategia señala que en el ejercicio de cada modificación de procedimientos deben identificarse las actividades de control en acompañamiento de los líderes de los procesos, el servicio es contra demanda.</t>
  </si>
  <si>
    <t>Implementación de la Estrategia de Gestión de Calidad institucional 2023-2027</t>
  </si>
  <si>
    <t>Preparar informes semestrales sobre el avance en la implementación de la Estrategia de Gestión de Calidad Institucional, en aplicación de lo establecido en la función q) del articulo 7 inciso 3 del Decreto Ejecutivo 40863-MAG.</t>
  </si>
  <si>
    <t>Capacidad técnica de los proyectos de fondos de transferencia a organizaciones</t>
  </si>
  <si>
    <t>Expediente administrativo del Proyecto</t>
  </si>
  <si>
    <t>Revisión de requisitos, elaboración de lista de chequeo y conformación de expedientes de proyecto digital y actualización, para evaluar la capacidad técnica (proyecto).</t>
  </si>
  <si>
    <t>13.1</t>
  </si>
  <si>
    <t>Conformación de Expediente, revisión de requisitos previos según Lista de Chequeo de la Corporación Hortícola Nacional y evaluación del proyecto.</t>
  </si>
  <si>
    <t>Revisión de proyecto de acuerdo con formulario vigente y redacción de informe de aptitud técnica para administrar y ejecutar recursos de la Corporación Hortícola Nacional.</t>
  </si>
  <si>
    <t>13.2</t>
  </si>
  <si>
    <t>Conformación de Expediente, revisión de requisitos previos según Lista de Chequeo de la Federación de Centros Agrícolas Cantonales Huetar Atlántica y evaluación del proyecto.</t>
  </si>
  <si>
    <t>Revisión de proyecto de acuerdo con formulario vigente y redacción de informe de aptitud técnica para administrar y ejecutar recursos de la FEDECAC.</t>
  </si>
  <si>
    <t>Evaluación de la ejecución presupuestaria de los proyectos de transferencia</t>
  </si>
  <si>
    <t>El plazo para la elaboración de estos informes dependen de la complejidad de cada proyecto. En el caso de que se recargue el plan de trabajo con otras actividades no programadas, se debe considerar la disminución de la meta.</t>
  </si>
  <si>
    <t>14.1</t>
  </si>
  <si>
    <t>Revisión de informes de ejecución presupuestaria en expediente y redacción de análisis de ejecución presupuestaria</t>
  </si>
  <si>
    <t>14.2</t>
  </si>
  <si>
    <t xml:space="preserve">Recopilación de documentación de respaldo de informes de ejecución presupuestaria </t>
  </si>
  <si>
    <t>Cassandra Jiménez R.</t>
  </si>
  <si>
    <t>Esta actividad implica la supervisión por parte de las Analistas de Proyectos de la UPI.</t>
  </si>
  <si>
    <t>Resolución de cierre de proyectos de transferencia</t>
  </si>
  <si>
    <t>Número de resoluciones</t>
  </si>
  <si>
    <t>15.1</t>
  </si>
  <si>
    <t>Revisión de expediente y redacción de informe de cierre</t>
  </si>
  <si>
    <t>15.2</t>
  </si>
  <si>
    <t>Actualización de procedimientos de la UPI en Sistema de Gestión de Calidad</t>
  </si>
  <si>
    <t xml:space="preserve">La Unidad de Planificación Institucional programa anualmente la revisión y actualización de los procedimientos bajo su competencia. </t>
  </si>
  <si>
    <t>16.1</t>
  </si>
  <si>
    <t>Revisión y propuesta de actualización de procedimiento 7P06-01 Idoneidad; y revisión, propuesta de actualización y firma del procedimiento 7P06-02 Proyectos, así como de formularios asociados.</t>
  </si>
  <si>
    <t>Esta actividad es realizada para actualizar los procedimientos de Gestión de Proyectos.</t>
  </si>
  <si>
    <t>16.2</t>
  </si>
  <si>
    <t>Revisión y propuesta de actualización de los procedimientos 7P06-01 Idoneidad y 7P06-02 Proyectos así como de formularios asociados</t>
  </si>
  <si>
    <t>Revisión y propuesta de actualización del  procedimiento 5P02-01 Planificación y Seguimiento de la Gestión Institucional, así como de formularios asociados</t>
  </si>
  <si>
    <t>Registro de Proyectos en Banco de Inversión Pública MIDEPLAN</t>
  </si>
  <si>
    <t>Cantidad de proyectos de inversión pública registrados en el BPIP</t>
  </si>
  <si>
    <t>Sistema Delphos MIDEPLAN</t>
  </si>
  <si>
    <t>Según el Lineamiento de Gasto de Capital, toda institución debe registrar los proyectos de inversión en el BPIP de MIDEPLAN.</t>
  </si>
  <si>
    <t>17.1</t>
  </si>
  <si>
    <t>Registro de proyectos de inversión pública en sistema Delphos</t>
  </si>
  <si>
    <t xml:space="preserve">Proyectos registrados </t>
  </si>
  <si>
    <t>Esta actividad implica que la funcionaria debe registrar en el sistema Delphos un proyectos de inversión pública de acuerdo con Lineamiento Gasto Capital.</t>
  </si>
  <si>
    <t>17.2</t>
  </si>
  <si>
    <t>Seguimiento de los proyectos de inversión pública registrados en sistema Delphos</t>
  </si>
  <si>
    <t>Número de informes de seguimiento realizados</t>
  </si>
  <si>
    <t>El MAG debe actualizar y dar seguimiento según lo establecido en los Lineamiento de Gasto Capital a los proyectos registrados en el BPIP.</t>
  </si>
  <si>
    <t>Registrar el seguimiento de los proyectos del MAG en el BPIP.</t>
  </si>
  <si>
    <t>Actualización trimestral de los siguientes proyectos:
- 003019 Transferencia de recursos para las Federaciones de Centros Agrícolas Cantonales de las Regiones del Pacífico Sur y Huetar Atlántica.
- 003020 Reconocimiento de beneficios ambientales por buenas prácticas agrícolas y pecuarias).</t>
  </si>
  <si>
    <t>Actualización trimestral del proyecto:
- 003161 Sustitución de flotilla vehicular para efectuar las labores de campo en las ocho Regiones del MAG.</t>
  </si>
  <si>
    <t>Digitalización de expedientes de proyectos de transferencia a organizaciones</t>
  </si>
  <si>
    <t>Número de expedientes digitalizados</t>
  </si>
  <si>
    <t xml:space="preserve">Digitalizar la información de los expedientes de los proyectos de transferencia y verificar la información oficial. </t>
  </si>
  <si>
    <t xml:space="preserve">Auditoría de verificación de transferencia FITTACORI (Solicitud DM-MAG-890-2021) </t>
  </si>
  <si>
    <t>Porcentaje de avance para la publicación de  Auditoría de verificación de transferencia FITTACORI</t>
  </si>
  <si>
    <t>Publicación de auditoría</t>
  </si>
  <si>
    <t>Adrián Gómez Díaz, Karen Thomas y Paula Villegas</t>
  </si>
  <si>
    <t xml:space="preserve">Preparar el informe sobre la auditoría de verificación de la transferencia de recursos públicos a FITTACORI. </t>
  </si>
  <si>
    <t>Apoyo logístico, técnico y administrativo</t>
  </si>
  <si>
    <t>Cantidad de documentos</t>
  </si>
  <si>
    <t xml:space="preserve">Archivo de gestión </t>
  </si>
  <si>
    <t>Inventario anual de activos de la UPI.</t>
  </si>
  <si>
    <t>Sistema SIBINET</t>
  </si>
  <si>
    <t>Cassandra Jiménez</t>
  </si>
  <si>
    <t>Incorporar en el sistema SIBINET la actualización de los activos de la UPI. actualizados.</t>
  </si>
  <si>
    <t>Revisión y actualización del archivo de gestión digital</t>
  </si>
  <si>
    <t>Archivo de gestión, Correo institucional, OneDrive</t>
  </si>
  <si>
    <r>
      <t xml:space="preserve">Actividades no programables </t>
    </r>
    <r>
      <rPr>
        <b/>
        <vertAlign val="superscript"/>
        <sz val="8"/>
        <color rgb="FFFF0000"/>
        <rFont val="Calibri (Cuerpo)"/>
      </rPr>
      <t>17</t>
    </r>
  </si>
  <si>
    <t>Sesiones de trabajo para actualización de los procesos,  procedimientos del Sistema de Gestión MAG o apoyo en asesoría sobre temas de Calidad, SG entre otros</t>
  </si>
  <si>
    <t>Depende de las revisiones programadas por proceso y procedimientos, incluye los 43 procedimientos existentes y los 18 procesos definidos / Minutas Ejecutivas (sesiones de más de una hora)</t>
  </si>
  <si>
    <t>Apoyo a los Despachos Ministeriales en requerimientos de flujogramas o acompañamientos de acciones específicas</t>
  </si>
  <si>
    <t xml:space="preserve">Atender solicitudes del Despacho para apoyar en materia de Gestión de Calidad y optimización de procesos institucionales y sectoriales. </t>
  </si>
  <si>
    <t>Apoya a la Jefatura en temas de formulación y seguimiento de metodologías o instrumentos vinculados a la planificación.</t>
  </si>
  <si>
    <t xml:space="preserve">Apoyo a la Jefatura de la UPI en temas de coordinación y aplicación de instrumentos de los procesos de Planificación, Control Interno y proyectos. </t>
  </si>
  <si>
    <t>Participación en suplencia de la Jefatura en la Comisión de Teletrabajo</t>
  </si>
  <si>
    <t xml:space="preserve">Participar de las reunión ordinarias y extraordinarias de la Comisión de Teletrabajo Institucional, como suplente de la Jefatura de la UPI. </t>
  </si>
  <si>
    <t>Verificación de la aplicación de la Metodología de Riesgos</t>
  </si>
  <si>
    <t>Reportes del SEVRIMAG</t>
  </si>
  <si>
    <t>Acompañamiento y asesoría en aplicación de Sistema Autoevaluación</t>
  </si>
  <si>
    <t>Acompañamiento y asesoría en aplicación SEVRIMAG</t>
  </si>
  <si>
    <t>Minutas de Reunión</t>
  </si>
  <si>
    <t xml:space="preserve">Asesoría y seguimiento en la MASEF </t>
  </si>
  <si>
    <t>Asesoría y capacitación en otras instancias</t>
  </si>
  <si>
    <t xml:space="preserve">Realización de visita para seguimiento y verificación </t>
  </si>
  <si>
    <t>Cantidad de proyectos visitados</t>
  </si>
  <si>
    <t>Reuniones de asesoría a las instancias ejecutoras, organizaciones y funcionarios del Ministerio en formulación, gestión, seguimiento de proyectos y de los requisitos idoneidad</t>
  </si>
  <si>
    <t>Cantidad de reuniones realizadas</t>
  </si>
  <si>
    <t>Esta actividad se realiza bajo demanda   o mediante identificación de necesidades en usuarios del servicio</t>
  </si>
  <si>
    <t xml:space="preserve">Asistencia a reuniones, charlas y capacitaciones de inversión pública </t>
  </si>
  <si>
    <t>Cantidad de reuniones a las que se asistió</t>
  </si>
  <si>
    <t xml:space="preserve">Asistencia a charlas y capacitaciones de inversión pública </t>
  </si>
  <si>
    <t xml:space="preserve">Registro e ingreso de correspondencia en los diferentes sistemas destinados para dicha actividad. </t>
  </si>
  <si>
    <t>Número de oficios enviados y recibidos registrados e ingresados en los sistemas.</t>
  </si>
  <si>
    <t>Base de datos de correspondencia</t>
  </si>
  <si>
    <t>La actividad se realiza para tener un mejor control y respaldo de la información recibida y enviada. Unos de los riesgos es que los compañeros no copien a la secretaria el correo mediante el cual se remiten o reciben dichos documentos, por lo cual no se podrían registrar dicha información.</t>
  </si>
  <si>
    <t>Colaboración en temas administrativos a la jefatura y a los compañeros de los distintos procesos (solicitudes de información, realización de borradores de oficios, colaboración con la logísticas de algunos temas, entre otros).</t>
  </si>
  <si>
    <t>Número de documentos elaborados como apoyo a la Jefatura de la Unidad así como de los procesos.</t>
  </si>
  <si>
    <t>OneDrive</t>
  </si>
  <si>
    <t>Seguimiento a las recomendaciones establecidas en los Informes de la Auditoría Interna del MAG</t>
  </si>
  <si>
    <t>Número de recomendaciones con estado cumplida (RC) de los Informes de la AI</t>
  </si>
  <si>
    <t>Informes de la Auditoría Interna</t>
  </si>
  <si>
    <t>Cumplimiento de las recomendaciones establecidas en los Informes de la Auditoría Interna del MAG.</t>
  </si>
  <si>
    <t>Atención de solicitudes de modificaciones parciales de la Estructura Organizativa del MAG</t>
  </si>
  <si>
    <t>Solicitudes de modificaciones de estructura realizadas</t>
  </si>
  <si>
    <t>Estudios de Modificación de Estructura Organizativa</t>
  </si>
  <si>
    <t xml:space="preserve">Esta actividad depende de las solicitudes o de la demanda del servicio que se realice ante la UPI durante el año.  </t>
  </si>
  <si>
    <t>Atención de traslados (oficios) del Despacho Ministerial</t>
  </si>
  <si>
    <t>Cantidad de traslados atendidos</t>
  </si>
  <si>
    <t>Borradores de oficio preparados</t>
  </si>
  <si>
    <t>Esta actividad depende de los traslados que remita el Despacho Ministerial para que sean atendidos o gestionados por la UPI.</t>
  </si>
  <si>
    <t>Atención de reuniones en temas de competencia de la UPI</t>
  </si>
  <si>
    <t>Cantidad de reuniones</t>
  </si>
  <si>
    <t>Durante el año se gestionan o se participa de múltiples reuniones en temas de competencia de la UPI.</t>
  </si>
  <si>
    <t>Ajuste de la Guía de Referencia 7F60</t>
  </si>
  <si>
    <t>Guía ajustada</t>
  </si>
  <si>
    <t>Karen Thomas Rodríguez 
Paula Villegas Rodríguez
Adrián Gómez Díaz</t>
  </si>
  <si>
    <t xml:space="preserve">Se debe generar una guía de proyectos ajustada al contexto del sector agropecuario y a las particularidades de las organizaciones. </t>
  </si>
  <si>
    <t>Ejecución del Plan de Mejora de la Autoevaluación del Sistema de Control Interno del año 2022 de la UPI</t>
  </si>
  <si>
    <t>Cantidad de actividades del Plan de Mejora ejecutadas</t>
  </si>
  <si>
    <t>Esta actividad depende de la planificación de acciones establecidas en el Plan de Mejora del año 2022.</t>
  </si>
  <si>
    <t>Ejecución del Plan de Mejora de la Autoevaluación del Sistema de Control Interno</t>
  </si>
  <si>
    <t>Marta Chávez</t>
  </si>
  <si>
    <t>Ejecución del Plan de Mitigación de riesgos (SEVRIMAG)</t>
  </si>
  <si>
    <t>Cantidad de actividades del Plan de Mitigación ejecutadas</t>
  </si>
  <si>
    <t>Esta actividad depende de la planificación de las acciones establecidas en el Plan de Mitigación de Riesgos del año 2022.</t>
  </si>
  <si>
    <t>44.1</t>
  </si>
  <si>
    <t>44.2</t>
  </si>
  <si>
    <t>44.3</t>
  </si>
  <si>
    <t>44.4</t>
  </si>
  <si>
    <t>44.5</t>
  </si>
  <si>
    <t>44.6</t>
  </si>
  <si>
    <t>Corresponde al nombre del Indicador.</t>
  </si>
  <si>
    <t>Este espacio es para programar los recursos económicos necesarios para la ejecución de las actividades y consecución de metas.</t>
  </si>
  <si>
    <t>Monitoreo, análisis y revisión de la información difundida en medios de comunicación masiva</t>
  </si>
  <si>
    <t xml:space="preserve">Acceso limitado a ciertos medios porque no se pagan suscripciones </t>
  </si>
  <si>
    <t>Monitoreos diarios</t>
  </si>
  <si>
    <t>Monitoreos mensuales</t>
  </si>
  <si>
    <t xml:space="preserve">Publicación se coordina con encargados de sitio Web. </t>
  </si>
  <si>
    <t>Reportes semestrales</t>
  </si>
  <si>
    <t xml:space="preserve">Reporte se basa en monitoreo diario, por lo que le afectan las mismas limitaciones. </t>
  </si>
  <si>
    <t xml:space="preserve">Investigación, redacción y divulgación de comunicados de prensa a los públicos de interés por las distintas plataformas institucionales. </t>
  </si>
  <si>
    <t>Número de comunicados de prensa</t>
  </si>
  <si>
    <t>Publicaciones realizadas</t>
  </si>
  <si>
    <t xml:space="preserve">Se estima un número de comunicados. Sin embargo, la actividad depende de la demanda. </t>
  </si>
  <si>
    <t>Número de consultas</t>
  </si>
  <si>
    <t>Intranet, SharePoint</t>
  </si>
  <si>
    <t xml:space="preserve">Todo el equipo </t>
  </si>
  <si>
    <t xml:space="preserve">Es una actividad que depende de la demanda de consultas. </t>
  </si>
  <si>
    <t xml:space="preserve">Organización de conferencias de prensa, FB Live, otras actividades divulgativas, protocolarias y giras. </t>
  </si>
  <si>
    <t>Número de eventos o actividades</t>
  </si>
  <si>
    <t>Registro fotográfico</t>
  </si>
  <si>
    <t>Depende de la demanda de Despachos</t>
  </si>
  <si>
    <t>Organización de conferencias de prensa/Live/Otras actividades divulgativas</t>
  </si>
  <si>
    <t>Número de conferencias de prensa</t>
  </si>
  <si>
    <t>Lista de asistencia</t>
  </si>
  <si>
    <t>Apoyo y organización de actividades protocolarias</t>
  </si>
  <si>
    <t xml:space="preserve">Maritza Miranda; Adeligia Jiménez; Rosa Brenes S. </t>
  </si>
  <si>
    <t>Número de posteos</t>
  </si>
  <si>
    <t>Redes sociales intitucionales</t>
  </si>
  <si>
    <t xml:space="preserve">Las estadísticas de las RRSS se convierten en un instrumento de medición. </t>
  </si>
  <si>
    <t xml:space="preserve">Generación de contenidos </t>
  </si>
  <si>
    <t>Atención de usuarios y seguidores</t>
  </si>
  <si>
    <t xml:space="preserve">Gerencia de RRSS institucionales: manuales, manejo y asesorías. </t>
  </si>
  <si>
    <t>Depende de la demanda de asesorías por parte de las dependencias de la instituciones</t>
  </si>
  <si>
    <t xml:space="preserve">Diseño y ejecución de planes de Comunicación Interinstitucionales </t>
  </si>
  <si>
    <t>Número de campañas o planes de comunicación</t>
  </si>
  <si>
    <t xml:space="preserve">César Cordero; Rosa Brenes S; Adeligia Jiménez; Maritza Miranda M. </t>
  </si>
  <si>
    <t>Depende de la demanda</t>
  </si>
  <si>
    <t xml:space="preserve">Divulgación de mensajes de interés al personal institucional </t>
  </si>
  <si>
    <t xml:space="preserve">Según demanda </t>
  </si>
  <si>
    <t xml:space="preserve">Gestión de la marca institucional (revisión y aprobación de materiales, facilitación de logo y plantillas, entre otros) </t>
  </si>
  <si>
    <t>Atención se da según consultas o asesorías solicitadas</t>
  </si>
  <si>
    <t>Revisión y actualización de la ficha de proceso, procedimiento de Gestión de la Comunicación Institucional</t>
  </si>
  <si>
    <t>Se atienden las convocatorias de los encargados de dichas revisiones: Gestión de Calidad</t>
  </si>
  <si>
    <t>Realización de la Autoevaluación del Sistema de Control Interno de la Unidad de Prensa (Plan de Mejora).</t>
  </si>
  <si>
    <t xml:space="preserve">Número de registros </t>
  </si>
  <si>
    <t xml:space="preserve">Se ajusta a la programación establecía de Control Interno </t>
  </si>
  <si>
    <t>Realizar el proceso de valoración de riesgos de la Unidad, (Plan de Mitigación).</t>
  </si>
  <si>
    <t>Todo el equipo / Rosa Brenes; Adeligia Jiménez</t>
  </si>
  <si>
    <t>La valoración de riesgos se hace en equipo y el seguimiento la jefatura y el enlace de CI</t>
  </si>
  <si>
    <t xml:space="preserve">Participación en comisiones institucionales </t>
  </si>
  <si>
    <t xml:space="preserve">Prensa es parte de la Comisión de Valores  y Acceso a Información. </t>
  </si>
  <si>
    <t>12.1</t>
  </si>
  <si>
    <t xml:space="preserve">Comisión de Valores </t>
  </si>
  <si>
    <t>Rosa Brenes S.; Maritza Calvo S.</t>
  </si>
  <si>
    <t xml:space="preserve">Se contemplan reuniones ordinarias establecidas de la comisión institucional y de la nacional. </t>
  </si>
  <si>
    <t>12.2</t>
  </si>
  <si>
    <t>Comisión de Acceso a Información</t>
  </si>
  <si>
    <t xml:space="preserve">Dicha Comisión no se ha vuelto a convocar por parte de la Administración. </t>
  </si>
  <si>
    <t>Monitoreo de temas específicos</t>
  </si>
  <si>
    <t>A demanda</t>
  </si>
  <si>
    <t>Elaboración del registro fotográfico de las actividades del jerarca</t>
  </si>
  <si>
    <t xml:space="preserve">El archivo fotográfico por Administración se entrega cada cuatro años al Archivo Nacional. </t>
  </si>
  <si>
    <t>Atención de evento o situación de crisis</t>
  </si>
  <si>
    <t>Número de eventos de crisis</t>
  </si>
  <si>
    <t xml:space="preserve">Jefatura </t>
  </si>
  <si>
    <t xml:space="preserve">A demanda </t>
  </si>
  <si>
    <t>Rosa Brenes Sequeira</t>
  </si>
  <si>
    <t>Ejecución de la Auditoría de carácter especial sobre la planificación de la estructura tecnológica en el MAG.</t>
  </si>
  <si>
    <t>Juan José Roig Mora</t>
  </si>
  <si>
    <t>Se origina en la planificación para el periodo 2022</t>
  </si>
  <si>
    <t>Ejecución de la Auditoría de carácter especial sobre el proceso seguido por la DNEA para la identificación en la priorización de los servicios que se brindan a la población meta en función de los objetivos institucionales.</t>
  </si>
  <si>
    <t>José Rafael Campos Soto</t>
  </si>
  <si>
    <t>Ejecución de la Auditoría de carácter especial sobre la estrategia formulada e implementada para mejorar las capacidades competitivas de los pequeños y mediano productores.</t>
  </si>
  <si>
    <t>Ronald Hernández Garita</t>
  </si>
  <si>
    <t>Conclusión y comunicación de resultados de la Auditoría de Carácter Especial sobre acreditaciones que no corresponden.</t>
  </si>
  <si>
    <t>Se origina en la planificación para el periodo 2021</t>
  </si>
  <si>
    <t>Conclusión y comunicación de la Auditoría de carácter especial sobre evaluación del control interno en la gestión de bienes inmuebles.</t>
  </si>
  <si>
    <t>Se origina en la planificación del año 2022</t>
  </si>
  <si>
    <t>Conclusión y comunicación del Informe diagnóstico para mejorar prácticas de seguridad de la información con visión a corto y mediano plazo.</t>
  </si>
  <si>
    <t>Fernanda Castro Gómez</t>
  </si>
  <si>
    <t>Ejecución de la Auditoría de carácter especial sobre la gestión ejecutada por el MAG con relación a la actividad agropecuaria orgánica.</t>
  </si>
  <si>
    <t>Se origina en la planificación para el periodo 2023</t>
  </si>
  <si>
    <t>Ejecución de la Auditoría de carácter especial sobre la evaluación de exenciones tributarias para la actividad agropecuaria.</t>
  </si>
  <si>
    <t>Ejecución de la Auditoría de Carácter Especial sobre la ética.</t>
  </si>
  <si>
    <t>Bertha Sánchez López</t>
  </si>
  <si>
    <t>Ejecución del informe de desempeño en concordancia a la ejecución del PTA-2022 de la AI-MAG; asimismo, sobre el estado de las recomendaciones y disposiciones (con corte al 31/12/2022).</t>
  </si>
  <si>
    <t>Ejecución de la autoevaluación de la calidad de la función de la AI-MAG correspondiente al periodo 2022.</t>
  </si>
  <si>
    <t>Seguimiento, ajuste al Plan de Trabajo Anual de la Auditoría Interna correspondiente al periodo 2023 en el Sistema de Planes de Trabajo de las Auditorías Internas (PAI) de la CGR.</t>
  </si>
  <si>
    <t>Sistema de Planes de Trabajo de las Auditorías Internas (PAI) de la CGR</t>
  </si>
  <si>
    <t>Brenda Pineda Rodríguez
Bertha Sánchez López</t>
  </si>
  <si>
    <t>Formulación y comunicación del Plan de Trabajo Anual de la Auditoría Interna para el periodo 2024.</t>
  </si>
  <si>
    <t>Número de proyectos</t>
  </si>
  <si>
    <t>Formulación, comunicación del Plan Anual Operativo de la Auditoría Interna del periodo 2024.</t>
  </si>
  <si>
    <t>Número de oficios</t>
  </si>
  <si>
    <t xml:space="preserve">Informe del seguimiento anual del Plan Anual Operativo de la Auditoría Interna (PAO-2022). </t>
  </si>
  <si>
    <t xml:space="preserve">Informe del seguimiento semestral del Plan Anual Operativo de la Auditoría Interna (PAO-2023). </t>
  </si>
  <si>
    <t>Formulación del procedimiento para normalizar la elaboración del Plan Estratégico de la AI-MAG.</t>
  </si>
  <si>
    <t>Se origina en la planificación para el periodo 2023, cumplimiento de la disposición 4,5 del informe DFOE-SOS-IF-00003-2021.</t>
  </si>
  <si>
    <t>Ejecución del ejercicio de la autoevaluación del Sistema de control Interno.</t>
  </si>
  <si>
    <t>Brenda Pineda Rodríguez
Fernanda Castro Gómez
Bertha Sánchez López
Ronald Hernández Garita
Elvira Navarro Sandí
José Rafael Campos
Juan José Roig Mora</t>
  </si>
  <si>
    <t>Se origina en la planificación para el periodo 2023, esta actividad dependerá de la habilitación en el sistema Sinergy de la Autoevaluación del SCI para el año 2022.</t>
  </si>
  <si>
    <t>Ejecución del ejercicio de identificación de factores de riesgo y actualización del SEVRIMAG.</t>
  </si>
  <si>
    <t>Se origina en la planificación para el periodo 2023, esta actividad dependerá de la habilitación en el sistema SEVRIMAG del SCI para el año 2023.</t>
  </si>
  <si>
    <t>Establecimiento, control y ejecución del plan de capacitación de la Auditoría Interna.</t>
  </si>
  <si>
    <t>Brenda Pineda Rodríguez</t>
  </si>
  <si>
    <t>Se origina en la planificación para el periodo 2023, requerimiento anual del DGIRH.</t>
  </si>
  <si>
    <t>Ejecución de reuniones con el personal de la AI-MAG.</t>
  </si>
  <si>
    <t>Se origina en la planificación para el periodo 2023, reuniones trimestrales para analizar el accionar y seguimiento de los procesos, procedimientos y actividades de la AI-MAG.</t>
  </si>
  <si>
    <t>Ejecución de la evaluación del desempeño correspondiente al periodo 2022</t>
  </si>
  <si>
    <t>Expediente administrativo del funcionario</t>
  </si>
  <si>
    <t>Realizar en el mes de febrero de 2023 la evaluación del personal de la AI-MAG.</t>
  </si>
  <si>
    <t>Determinación de Expectativas de desempeño correspondiente al periodo 2024</t>
  </si>
  <si>
    <t>Realizar la determinación de Expectativas del personal de la AI-MAG.</t>
  </si>
  <si>
    <t>Preparar informe semestral sobre la implementación de la disposición 4.5 del informe DFOE-SOS-IF-00003-2021</t>
  </si>
  <si>
    <t>Informar a la CGR sobre el estado de avance en la implementación de la disposición 4.5 del Informe DFOE-SOS-IF-00003-2021.</t>
  </si>
  <si>
    <t>Actualización del Reglamento de Organización y Funcionamiento de la Auditoría Interna del MAG (ROFAI).</t>
  </si>
  <si>
    <t>Archivo de gestión</t>
  </si>
  <si>
    <t>Revisión y actualización del procedimiento 8P05-01, Estudios de Auditoría; asimismo, los formularios del mismo.</t>
  </si>
  <si>
    <t>Comunicar sobre la gestión de la AI-MAG (Transparencia)</t>
  </si>
  <si>
    <t>Se origina de los resultados obtenidos de la planificación para el periodo 2023 con periodicidad semestral.</t>
  </si>
  <si>
    <t>Seguimiento de recomendaciones emitidas por la AI y disposiciones que emitan la CGR, Despachos de CPA`s y otros órganos de control y fiscalización externo.</t>
  </si>
  <si>
    <t>Fernanda Castro Gómez
Bertha Sánchez López
Ronald Hernández Garita
Elvira Navarro Sandí
José Rafael Campos
Juan José Roig Mora</t>
  </si>
  <si>
    <t>Se origina en la planificación para el periodo 2023, vinculada al de las recomendaciones establecidas en los informes de la AI-MAG y órganos externos de fiscalización; asimismo, las disposiciones trasladadas a la AI-MAG para su seguimiento. No cuantificado, según demanda.</t>
  </si>
  <si>
    <t>Implementación y seguimiento de las oportunidades de mejora establecidas en el Plan de Mejora producto de la Evaluación de calidad de la AI-MAG.</t>
  </si>
  <si>
    <t>SharePoint 365</t>
  </si>
  <si>
    <t>No cuantificado, según fecha propuesta para la oportunidad de mejora establecida.</t>
  </si>
  <si>
    <t>Ejecución de Servicios Preventivos de Asesoría.</t>
  </si>
  <si>
    <t>Se origina en la planificación para el periodo 2023, cumplimiento normativo. No cuantificado, según demanda.</t>
  </si>
  <si>
    <t>Ejecución de Servicios Preventivos de Advertencia.</t>
  </si>
  <si>
    <t>Se origina en la planificación para el periodo 2023, cumplimiento normativo. No cuantificado, según toma de conocimiento de la AI-MAG sobre tema irregular.</t>
  </si>
  <si>
    <t>Ejecución de Servicio preventivo de autorización de libros de contabilidad, de actas y otros, que deben llevarse en la institución.</t>
  </si>
  <si>
    <t>Cantidad de libros legalizados</t>
  </si>
  <si>
    <t>Bertha Sánchez López
Daniela Solís Solís</t>
  </si>
  <si>
    <t>Recepción, archivo y atención efectiva de denuncias.</t>
  </si>
  <si>
    <t>Elvira Navarro Sandí</t>
  </si>
  <si>
    <t>Se origina en la planificación para el periodo 2023, cumplimiento normativo.</t>
  </si>
  <si>
    <t>Análisis inicial de hechos presuntamente irregulares aprobados.</t>
  </si>
  <si>
    <t>Investigación de hechos presuntamente irregulares.</t>
  </si>
  <si>
    <t>Atención de reuniones en temas de competencia de la AI-MAG</t>
  </si>
  <si>
    <t>Durante el año se participa en múltiples reuniones asesorando en temas de competencia de la AI-MAG.</t>
  </si>
  <si>
    <t>Requerimientos realizados por la Autoridad Superior en temas acorde a las competencias de la AI-MAG.</t>
  </si>
  <si>
    <t>Se origina de la ejecución de la actividad sobre las etapas identificadas SEVRIMAG del SCI para el año 2023.</t>
  </si>
  <si>
    <t>Ejecución del Plan de Mejora de la Autoevaluación del Sistema de Control Interno del año 2023 de la AI-MAG</t>
  </si>
  <si>
    <t>Sinergy</t>
  </si>
  <si>
    <t>Se origina de la ejecución de la actividad en el sistema Sinergy de la Autoevaluación del SCI para el año 2022.</t>
  </si>
  <si>
    <t>Daniela Solís Solís</t>
  </si>
  <si>
    <t>La actividad se realiza para tener un mejor control y respaldo de la información recibida y enviada.</t>
  </si>
  <si>
    <t>Registro y control de los productos comunicados por la AI-MAG a la AA</t>
  </si>
  <si>
    <t>La actividad se realiza para tener un mejor control y respaldo de los productos que genera la AI-MAG, misma comunicada a la AA.</t>
  </si>
  <si>
    <t>La actividad se realiza según requerimientos del equipo de la Auditoría Interna.</t>
  </si>
  <si>
    <t>Brenda Pineda</t>
  </si>
  <si>
    <t>AI-258-2022, AI-265-2022, AI-057-2023</t>
  </si>
  <si>
    <t xml:space="preserve">Atender las convocatorias de oferta y demanda de cooperación  internacional de organismos bilaterales y multilaterales, MIDEPLAN y MREC. </t>
  </si>
  <si>
    <t xml:space="preserve">Clasificación de país como de Renta Media Alta e ingresando a la OCDE, limita la ayuda de cooperación para el desarrollo. </t>
  </si>
  <si>
    <t>Coordinar reuniones con embajadas, ONG´s, empresas privadas y organismos de la cooperación bilateral y multilateral.</t>
  </si>
  <si>
    <t xml:space="preserve">Brechas tecnológicas para una comunicación virtual efectiva. </t>
  </si>
  <si>
    <t xml:space="preserve">Formalizar y apoyar las solicitudes de demanda  y oferta de cooperación internacional Sur-Sur y Triangular. </t>
  </si>
  <si>
    <t xml:space="preserve">Limitaciones presupuestarias para atender costos compartidos y limitado apoyo de la contraparte técnica del MAG, para generar nuevos proyectos. </t>
  </si>
  <si>
    <t xml:space="preserve">Apoyo en el desarrollo de nuevos proyectos de CI para su presentación y aprobación de MIDEPLAN e inscripción en el SIGECI. </t>
  </si>
  <si>
    <t xml:space="preserve">Limitaciones de personal técnico para el desarrollo de la propuesta. </t>
  </si>
  <si>
    <t>Seguimiento a los proyectos de cooperación internacional técnica y financiera.</t>
  </si>
  <si>
    <t>Matriz de proyectos de Cooperación Internacional (CI)</t>
  </si>
  <si>
    <t xml:space="preserve">Limitada respuesta del punto focal o contacto técnico encargado del proyecto. </t>
  </si>
  <si>
    <t xml:space="preserve">Gestión de convenios, cartas
 y memorandos de entendimiento. </t>
  </si>
  <si>
    <t>Memorando de Entendimiento Oficializado</t>
  </si>
  <si>
    <t xml:space="preserve">Cambios de política exterior. </t>
  </si>
  <si>
    <t>Realizar el Plan de Mejora del Sistema de Control Interno</t>
  </si>
  <si>
    <t xml:space="preserve">Problemas técnicos en la plataforma de control interno del MAG. </t>
  </si>
  <si>
    <t>Realizar el Plan de Mitigación de Riesgos.</t>
  </si>
  <si>
    <t>Seguimiento a los planes de mejora y mitigación de riegos del Sistema de Control Interno.</t>
  </si>
  <si>
    <t>Actualización de la ficha del proceso de Gestión de Asuntos Internacionales
y procedimiento de Gestión de Asuntos Internacionales.</t>
  </si>
  <si>
    <t xml:space="preserve">Limitaciones de acceso al sistema y actividades fuera de programación. </t>
  </si>
  <si>
    <t>Actualización del procedimiento 7P02-01, Gestión de Asuntos Internacionales.</t>
  </si>
  <si>
    <t>Atención de consultas telefónicas y/o por correo electrónico, WhatsApp, presenciales.</t>
  </si>
  <si>
    <t xml:space="preserve">La actividad se realiza en función de las demandas recibidas. </t>
  </si>
  <si>
    <t>Atención de requerimientos por parte de la Ciudadanía</t>
  </si>
  <si>
    <t>Cantidad de requerimientos atendidos</t>
  </si>
  <si>
    <t>Expediente del Requerimiento</t>
  </si>
  <si>
    <t>Marco Vinicio Cuevas</t>
  </si>
  <si>
    <t>Depende de la demanda trimestral</t>
  </si>
  <si>
    <t>Recepción de requerimientos</t>
  </si>
  <si>
    <t>No. De requerimientos presentados</t>
  </si>
  <si>
    <t>Análisis previo del requerimiento</t>
  </si>
  <si>
    <t>Recopilación de información adicional al requerimiento</t>
  </si>
  <si>
    <t>Cantidad de datos asociados al requerimiento</t>
  </si>
  <si>
    <t>Elaboración del informe final del sobre requerimiento</t>
  </si>
  <si>
    <t>Cantidad de informes sobre requerimientos</t>
  </si>
  <si>
    <t>Elaborar el Plan de Trabajo 2023 de la Contraloría de Servicios</t>
  </si>
  <si>
    <t>Cantidad de planes de trabajo</t>
  </si>
  <si>
    <t>Plan aprobado por el Despacho</t>
  </si>
  <si>
    <t>Esta actividad se establece en la Ley de las Contralorías de Servicio Ley No. 9158.</t>
  </si>
  <si>
    <t>Elaborar el Informe del cumplimiento del Plan de Trabajo 2022 de la Contraloría de Servicios</t>
  </si>
  <si>
    <t>Cantidad de informes presentados</t>
  </si>
  <si>
    <t>Informe presentado al Despacho</t>
  </si>
  <si>
    <t>Actualización de la ficha de proceso y procedimiento de Contraloría</t>
  </si>
  <si>
    <t xml:space="preserve">No. de documentos actualizados </t>
  </si>
  <si>
    <t>Sistema de Gestión de Calidad MAG</t>
  </si>
  <si>
    <t>En coordinación con el Gestor de Calidad</t>
  </si>
  <si>
    <t>Elaboración del Plan de Mitigación de Riesgos (SEVRIMAG)</t>
  </si>
  <si>
    <t>No. De Planes elaborados</t>
  </si>
  <si>
    <t>En coordinación con el Gestor de Control Interno</t>
  </si>
  <si>
    <t>Elaborar el Plan de Mejora del Sistema de Control Interno (Autoevaluación)</t>
  </si>
  <si>
    <t>Informe de percepción de los servicios prestados por el MAG.</t>
  </si>
  <si>
    <t>Depende del envió oportuno de la información por parte de las Direcciones de Desarrollo de la DNEA.</t>
  </si>
  <si>
    <t>Visitas de atención y seguimiento</t>
  </si>
  <si>
    <t>Cantidad de visitas</t>
  </si>
  <si>
    <t>Minutas de reunión, Listas de asistencia</t>
  </si>
  <si>
    <t>Depende de la disponibilidad de recursos.</t>
  </si>
  <si>
    <t>Charlas sobre la aplicación del procedimiento 5P05-01, Atención a los requerimientos y/o Valoraciones presentadas ante la Contraloría de Servicios del MAG</t>
  </si>
  <si>
    <t>Cantidad de charlas</t>
  </si>
  <si>
    <t>Depende de la disponibilidad de conexión de internet.</t>
  </si>
  <si>
    <t>Solicitudes de información de ciudadanos</t>
  </si>
  <si>
    <t>No. de solicitudes de información</t>
  </si>
  <si>
    <t>Depende del volumen de solicitudes recibidas</t>
  </si>
  <si>
    <t>Marco Cuevas</t>
  </si>
  <si>
    <t>CS-MVCC-012-2022</t>
  </si>
  <si>
    <t>175-1</t>
  </si>
  <si>
    <t>DNEA</t>
  </si>
  <si>
    <t>Análisis y recomendación técnica de solicitudes para exoneración de maquinaria, equipo, insumos y materias primas</t>
  </si>
  <si>
    <t>Número de solicitudes</t>
  </si>
  <si>
    <t>Exonet</t>
  </si>
  <si>
    <t xml:space="preserve">Fabiola Chaves Rodríguez y Sonia Ruiz Cruz-Analista  y Diego Quesada González-Encargado </t>
  </si>
  <si>
    <t>Base legal  Ley 7293 art 5 - Ley 9635 art 11 3d</t>
  </si>
  <si>
    <t>Fiscalización en forma individual o conjunta con la Dirección General  a beneficiarios  que han recibido  exoneracion de impuestos según Ley 7293 art 5</t>
  </si>
  <si>
    <t>Número de giras</t>
  </si>
  <si>
    <t>Orientar y capacitar a usuarios internos y externos sobre el procedimiento para el acceso a los beneficios de exoneración de maquinaria, equipo, insumos y materias primas</t>
  </si>
  <si>
    <t>Número de charlas</t>
  </si>
  <si>
    <t>Revisión y ajuste de procedimiento de procedimiento 7P01-01, específicamente en el apartado 2.8.4.1</t>
  </si>
  <si>
    <t xml:space="preserve">Esta actividad depende de la coordinación con el Gestor de Calidad de la Unidad de Planificaicón Institucional. </t>
  </si>
  <si>
    <t>Coordinación de actividades del Eje de Sostenibilidad y Acción Climática</t>
  </si>
  <si>
    <t>Mauricio Chacón Navarro</t>
  </si>
  <si>
    <t>Juntas Directivas de FONAFIFO y FUNBAM</t>
  </si>
  <si>
    <t>Comités técnicos de  Transforma/Innova, INTEGRA, EBALAC, BID, Banco Mundial</t>
  </si>
  <si>
    <t>Integración del SIMOCUTE</t>
  </si>
  <si>
    <t>Seguimiento de NAMA Caña, arroz y musáceas</t>
  </si>
  <si>
    <t xml:space="preserve">Documentos </t>
  </si>
  <si>
    <t>Pilotajes con LAICA, CONRROZ y CORBANA</t>
  </si>
  <si>
    <t>Seguimiento al diseño del Plan Nacional de Adaptación al Cambio Climático (PASAR)</t>
  </si>
  <si>
    <t>Condicionado a la gestión de recursos de la cooperación BID</t>
  </si>
  <si>
    <t>Seguimiento a la implementación de las Mesas Agroclimáticas y Sistema de Alerta Temprana</t>
  </si>
  <si>
    <t>Condicionado a la gestión de recursos de la cooperación BID y aporte de COMCURE</t>
  </si>
  <si>
    <t>Seguimiento al reporte sistema del MRV (Sistema de Información de la dirección Nacional de extensión Agropecuaria (SDNEA))</t>
  </si>
  <si>
    <t>Jorge Segura Guzmán</t>
  </si>
  <si>
    <t xml:space="preserve">Condicionado a la disponibilidad de información por parte de las Agencias de extensión agropecuaria de regiones </t>
  </si>
  <si>
    <t xml:space="preserve">Elaboración de informe técnico del NAMA Ganadería </t>
  </si>
  <si>
    <t>Condicionada a la entrega del producto de parte de la consultoría</t>
  </si>
  <si>
    <t>Seguimiento en Campo NAMA Ganadería</t>
  </si>
  <si>
    <t>Sesiones técnicas para extensionistas del MAG en NAMA Ganadería</t>
  </si>
  <si>
    <t>Condicionado a la disponibilidad de las Agencias de extensión agropecuaria</t>
  </si>
  <si>
    <t>Seguimiento de Normas INTECO Carne y Leche y/o Sello sectorial</t>
  </si>
  <si>
    <t>Condicionado al seguimiento del proceso</t>
  </si>
  <si>
    <t>Seguimiento proyectos de cooperación internacional (IKI, Proyecto Fondo verde del clima, Recsoil, BID, NAMA Facility, DESIRA, SCALA, PROGREEN, TRASFORMA, INTEGRA)</t>
  </si>
  <si>
    <t>Condicionado a la gestión de cooperación</t>
  </si>
  <si>
    <t>Seguimiento y desarrollo de políticas públicas</t>
  </si>
  <si>
    <t>Coordinación de actividades del Programa Café</t>
  </si>
  <si>
    <t>Gabriela Carmona</t>
  </si>
  <si>
    <t>Condicionado a la disponibilidad de los coordinadores regionales</t>
  </si>
  <si>
    <t>Coordinación Sesiones técnicas  Café orgánico</t>
  </si>
  <si>
    <t>Número de Sesiones</t>
  </si>
  <si>
    <t>Condicionado a la disponibilidad de las AEA y apoyo de DPO</t>
  </si>
  <si>
    <t xml:space="preserve">Seguimiento al cumplimiento del Indicador café en Plan Nacional de Desarrollo </t>
  </si>
  <si>
    <t>Número de fincas</t>
  </si>
  <si>
    <t xml:space="preserve">Condicionado a la disponibilidad de recursos  </t>
  </si>
  <si>
    <t xml:space="preserve">Seguimiento a la implementación del módulo café en Sistema de Información de la DNEA (Sis DNEA) </t>
  </si>
  <si>
    <t>Número de registros en el SisDNEA</t>
  </si>
  <si>
    <t>Condicionado al apoyo del departamento de Informática y de las AEA</t>
  </si>
  <si>
    <t>Seguimiento a la implementación de la Estrategia de Café Bajo en Emisiones y resilente al cambio Climatico (ENCA)</t>
  </si>
  <si>
    <t>Condicionado a la disponibilidad de los integrantes del comité (ICAFE, MINAE) y a criteros de nueva administración</t>
  </si>
  <si>
    <t>Seguimiento a proyectos de cooperación enfoque café (Transforma, BID, NAMA)</t>
  </si>
  <si>
    <t>Condicionado a la disponibilidad de los integrantes del comité (DCC, MINAE, ICAFE, Cooperantes) y recursos de cooperantes</t>
  </si>
  <si>
    <t>Apoyo  en plataformas y actividades relacionadas con acción climática en la agricultura  según designación de jefatura</t>
  </si>
  <si>
    <t>De acuerdo a las disposiciones de la jefatura</t>
  </si>
  <si>
    <t>Ejecución de proyecto de instalación de módulos para la fabricación de bioinsumos en Regiones de Desarrollo del MAG-Fundecooperacion</t>
  </si>
  <si>
    <t>Número de módulos instalados</t>
  </si>
  <si>
    <t>Condicionado a recursos y disposiciones del donante.</t>
  </si>
  <si>
    <t>Implementar en el Sistema de Gestión los procedimientos para el trámite de títulos habilitantes que competen al MAG</t>
  </si>
  <si>
    <t xml:space="preserve">Máximo Valverde, Heiner Murillo </t>
  </si>
  <si>
    <t>Coordinar y apoyar la elaboración de una propuesta de reforma integral a la Ley 10113 y sus reglamentos</t>
  </si>
  <si>
    <t xml:space="preserve">Esta actividad se elaborará de manera conjunta con el Ministerio de Salud y ICD, por lo que el proceso depende del nivel de integración de las instancias </t>
  </si>
  <si>
    <t>Coordinar y apoyar la elaboración de una propuesta de plataforma de trazabilidad en el marco de la Ley 10113</t>
  </si>
  <si>
    <t>Coordinar y apoyar la elaboración de una propuesta de plan regulador nacional de cultivo de cáñamo y cannabis</t>
  </si>
  <si>
    <t>Debe de hacerse una propuesta con la participación del INTA, y de las direcciones regionales, actualmente no se tienen resultados de validación para establecer un plan regulador</t>
  </si>
  <si>
    <t>Atender las solicitudes para obtener un título habilitante para cáñamo y/o cannabis</t>
  </si>
  <si>
    <t>depende de la demanda de las solicitudes que se hagan por parte de los usuarios</t>
  </si>
  <si>
    <t>Capacitar a los colaboradores regionales del MAG en materia del trámite de títulos habilitantes para cáñamo y cannabis</t>
  </si>
  <si>
    <t>Esta capacitación se le daría al personal de las direcciones regionales y agentes de extensión por lo que en buena parte depende de una buena coordinación regional</t>
  </si>
  <si>
    <t>Asesorar a los usuarios en materia del trámite de títulos habilitantes para cáñamo y cannabis</t>
  </si>
  <si>
    <t xml:space="preserve">Depende de la capacidad de la oficina y su personal para la atencipon a los usuarios y del número de estos en solicitar los servicios </t>
  </si>
  <si>
    <t>Coordinar y apoyar la elaboración de un protocolo de visitas para la fiscalización de los cultivos de cáñamo y cannabis</t>
  </si>
  <si>
    <t>A.1</t>
  </si>
  <si>
    <t>Gestión, control y seguimiento de la Ejecución Presupuestaria Subprograma    175-01</t>
  </si>
  <si>
    <t>Sistema de Presupuesto Institucional</t>
  </si>
  <si>
    <t>Alba Montenegro</t>
  </si>
  <si>
    <t>La meta estan definidas en %;  Tipo de cambio del dolár, recortes presupuestarios, modificaciones al presupuesto.</t>
  </si>
  <si>
    <t>A.2</t>
  </si>
  <si>
    <t>Gestión y seguimiento solicitudes que se generan en los centros de asignación presupuestaria en materia de recursos humanos para el desarrollo de las labores a nivel regional y nacional del Subprograma 175-01</t>
  </si>
  <si>
    <t>Tiempos de respuesta por parte de las áreas de Recursos Humanos</t>
  </si>
  <si>
    <t>A.3</t>
  </si>
  <si>
    <t>Gestionar las solicitudes que se generan en los centros de asignación presupuestaria en materia de contratación administrativa para el desarrollo de las labores a nivel regional y nacional que se realizan en el Subprograma 175-01</t>
  </si>
  <si>
    <t>Recortes presupuestarios, modificaciones al presupuesto, la no participación de oferentes, rechazo de ordenes de pedido, tiempos respuesta de los compañeros de la Unidad Ejecutadora y la Proveeduría.</t>
  </si>
  <si>
    <t>A.4</t>
  </si>
  <si>
    <t>Gestionar las solicitudes que se generan en los centros de asignación presupuestaria en materia de servicios de apoyo para el desarrollo de las labores a nivel regional y Nacional en el Subprogrma 175-01</t>
  </si>
  <si>
    <t xml:space="preserve">Recortes presupuestarios, modificaciones al presupuesto, </t>
  </si>
  <si>
    <t xml:space="preserve">Seguimiento al Plan de Mejora </t>
  </si>
  <si>
    <t>Falta de apoyo de las jefaturas y colaboradores</t>
  </si>
  <si>
    <t xml:space="preserve">Seguimiento al plan de Mitigación </t>
  </si>
  <si>
    <t xml:space="preserve">Seguimiento a los Planes de Mejora Regulatoria </t>
  </si>
  <si>
    <t>No recibir la información de la persona a cargo del trámite, para generar los informes.</t>
  </si>
  <si>
    <t>Seguimiento, ASOMEJ, proyecto MAG-GIZ-ALIARSE.</t>
  </si>
  <si>
    <t>Número de talleres</t>
  </si>
  <si>
    <t>Nora Orias Montes</t>
  </si>
  <si>
    <t>Presupuesto (viáticos), combustible, vehículo, equipo de cómputo, condiciones climáticas, salud, apoyo jefatura.</t>
  </si>
  <si>
    <t>Seguimiento, AMEP, proyecto MAG-GIZ-ALIARSE.</t>
  </si>
  <si>
    <t>Seguimiento, ASOFAGRO, proyecto MAG-GIZ-ALIARSE.</t>
  </si>
  <si>
    <t>Asistencia técnica a productoras en manejo de leche y elaboración de lácteos en pequeña escala.</t>
  </si>
  <si>
    <t>Número total de personas productoras</t>
  </si>
  <si>
    <t>Seguimiento a productoras proyecto manejo de leche y elaboración de lácteos en pequeña escala.</t>
  </si>
  <si>
    <t>Número de visitas a finca</t>
  </si>
  <si>
    <t>Hoja de Visita</t>
  </si>
  <si>
    <t>Seguimiento proyecto mujeres ganaderas Nandayure.</t>
  </si>
  <si>
    <t>Elaboración de proyecto Escuelas de campo para ganadería sostenible de pequeña escala con Enfoque de género.</t>
  </si>
  <si>
    <t>Sujeto a consecución a que el proyecto encuetre financiamiento con algún cooperante.Presupuesto (viáticos), combustible, vehículo, equipo de cómputo, condiciones climáticas, salud, apoyo jefatura.</t>
  </si>
  <si>
    <t>Ejecución del proyecto Escuelas de Campo para ganadería sostenible, a pequeña escala con EG.</t>
  </si>
  <si>
    <t>Número de personas productoras</t>
  </si>
  <si>
    <t>DEPENDE ENTERAMENTE DE ENCONTRAR COOPERANTE PARA FINANCIAMIENTO DEL PROYECTO.</t>
  </si>
  <si>
    <t>Fortalecimiento de las capacidades adaptativas de productoras ganaderas del Pacífico Central y Zona Norte.</t>
  </si>
  <si>
    <t>Karla Mena Soto</t>
  </si>
  <si>
    <t>PIA-21-2022</t>
  </si>
  <si>
    <t>Desarrollo Metodológico</t>
  </si>
  <si>
    <t>Número de Informes</t>
  </si>
  <si>
    <t>Participar en las reuniones del Foro de Planificadores que lidera la UPI</t>
  </si>
  <si>
    <t>Zobeida Sánchez y Zayra Quesada</t>
  </si>
  <si>
    <t>Ser la Secretaría Técnica de la CONEA</t>
  </si>
  <si>
    <t>Zayra Quesada, Ma. Isabel Morales Ch.</t>
  </si>
  <si>
    <t>Actualizar el Manual de Orientaciones Metodológicas de cara a los nuevos retos que se tienen en Extensión Agropecuaria</t>
  </si>
  <si>
    <t>Realizar un estudio nacional de las coordinaciones, participaciones y representaciones que tienen los funcionarios de la DNEA que podrían afectar la atención de sus funciones primarias</t>
  </si>
  <si>
    <t>Zobeida Sánchez y Ma. Isabel Morales</t>
  </si>
  <si>
    <t>Coordinar las reuniones del Equipo de Procesos y Procedimientos de la DNEA</t>
  </si>
  <si>
    <t>Zayra Quesada y Ma. Isabel Morales</t>
  </si>
  <si>
    <t>Brindar seguimiento a la estrategia de transferencia de tecnología e investigación según Convenio entre el INTA y la DNEA</t>
  </si>
  <si>
    <t>Hacer una propuesta de un instrumento para que los funcionarios de la DNEA planifiquen su trabajo de forma eficiente en consideración de los tiempos asignados</t>
  </si>
  <si>
    <t xml:space="preserve">Analizar  el tema de Archivos Técnicos para realizar una propuesta de mejora </t>
  </si>
  <si>
    <t>Hacer una propuesta metodológica para la sistematización de experiencias exitosas y no exitosas haciendo uso de nuevas herramientas tecnológicas</t>
  </si>
  <si>
    <t>Coordinar las reuniones con las Jefaturas del nivel central de la DNEA y el COTER de cada Región (Directores Regionales, Jefes de Extensión, Planificadores y Administradores), con el propósito de realizar Mesas de trabajo para apoyar procesos de planifica</t>
  </si>
  <si>
    <t>Realizar un estudio de la tipología de la clientela Institucional para realizar una segmentación y proponer una forma de atención diferenciada. (afro caribeños, mujer productora rural, tercera edad, entre otras)</t>
  </si>
  <si>
    <t>Realizar una propuesta con los variables que establezcan la forma en que un productor dejaría ser prioritario o de contacto</t>
  </si>
  <si>
    <t>Elaborar y dar seguimiento a los intrumentos de evaluación de los Informes Quincenales, Mensuales, Trimestrales y Anuales de la UDM</t>
  </si>
  <si>
    <t>Realizar los Informes de Control Interno de la UDM</t>
  </si>
  <si>
    <t>Realizar acciones Administrativas de la UDM</t>
  </si>
  <si>
    <t>Realizar runiones con las Regiones, para valorar el uso de instrumentos metodológicos</t>
  </si>
  <si>
    <t xml:space="preserve">Colaborar para realizar acciones visibilizando el trabajo de las mujeres a nivel de la DNEA </t>
  </si>
  <si>
    <t>Realizar un taller  con el equipo de la UDM, para generar propuestas con las competencias en apoyo a la Dirección DNEA</t>
  </si>
  <si>
    <t>Realizar espacios de coordinación, especialmente con el Dpto. Información y Comunicación, para temas en común</t>
  </si>
  <si>
    <t xml:space="preserve">Atender las demandas de tareas en apoyo a las Regiones </t>
  </si>
  <si>
    <t xml:space="preserve">Está actividad no se cuantifica, porque son contra demanda </t>
  </si>
  <si>
    <t>Atender las demandas de tareas en apoyo a la Dirección y los Departamentos de sede Central</t>
  </si>
  <si>
    <t>Zaira Quesada</t>
  </si>
  <si>
    <t>Departamento</t>
  </si>
  <si>
    <t>Comunicación e Infor. Rural</t>
  </si>
  <si>
    <t>Servicio de Información Documental y Referencial (Centro de Información). Trámite de inscripción de documentos en registros internacionales</t>
  </si>
  <si>
    <t>Número de documentos procesados</t>
  </si>
  <si>
    <t>Sistema de información documental actualizado, bases de datos y colección bibliográfica física y digital</t>
  </si>
  <si>
    <t>Azalea Ramírez López</t>
  </si>
  <si>
    <t>El dato de meta anual es un estimado de acuerdo con estadísticas anuales del 2020, 2021 y 2022; sin embargo, no podemos definir exactamente cuentos documentos ingresan.</t>
  </si>
  <si>
    <t>Servicio de información virtual (web) Incorporación y modificación de contenido en el sitio web</t>
  </si>
  <si>
    <t>Número de usuarios atendidios</t>
  </si>
  <si>
    <t>Registro de servicios</t>
  </si>
  <si>
    <t xml:space="preserve">El número de usuarios es relativo, ya que muchos de los servicios son virtuales y están disponibles vía internet, el datos es estimado de acuerdo con los usuarios atendidos directamente y relacionados con servicios de información documental. </t>
  </si>
  <si>
    <t>Servicio de información virtual (web) Rediseño del sitio web</t>
  </si>
  <si>
    <t>Número de documentos inscritos</t>
  </si>
  <si>
    <t>Documentos institucionales inscritos en registos internacionales</t>
  </si>
  <si>
    <t>No todos los documentos Institucionales requieren inscripción ISBN o ISSN, de dato de meta anual es un estimado de acuerdo con la solicitudes de años anteriores.</t>
  </si>
  <si>
    <t>Comunicación e información  para la Extensión Agropecuaria</t>
  </si>
  <si>
    <t>Comunicación para la Extensión Agropecuaria. Producción Audiovisual</t>
  </si>
  <si>
    <t>Número de sitios web actualizados</t>
  </si>
  <si>
    <t>Web institucional</t>
  </si>
  <si>
    <t>Jessika Lizano Loaiza</t>
  </si>
  <si>
    <t>La actualización del sitio web MAG es un trabajo continuo y constante, depende de las necesidades de las diferentes dependencias. El dato que se da es un estimado.</t>
  </si>
  <si>
    <t>Administración del Sistema de Información de la DNEA (SisDNEA).</t>
  </si>
  <si>
    <t>Número de sitios web nuevos, rediseñados o reestructurados</t>
  </si>
  <si>
    <t>Debido a limitaciones del software administrador y a la imposibilidad de cambiarlo por falta de presupuesto, se presenta un error en algunos subsitios, lo cual provoca que se deba reestructurar de nuevo después de modificarlo.</t>
  </si>
  <si>
    <t>Sistema de Información de la DNEA (SisDNEA). Modificaciones o adiciones al Sistema de Información de la DNEA (SisDNEA)</t>
  </si>
  <si>
    <t xml:space="preserve">Número de producciones audiovisuales </t>
  </si>
  <si>
    <t>Producción audiovisual</t>
  </si>
  <si>
    <t>Ricardo Goyenaga Calvo</t>
  </si>
  <si>
    <t>El dato de meta anual esta dado por la capacidad de producción del área de Comunicación Rural. Para el añor 2023 uno de los dos funcionarios ha externado la posibilidad de jubilarse. El dato se tomó de la programación interna del área de trabajo.</t>
  </si>
  <si>
    <t>Número de productores registrados</t>
  </si>
  <si>
    <t>Sistema de registro de productores en SisDNEA</t>
  </si>
  <si>
    <t>Se encuentra en proceso el nombramiento del posible responsable</t>
  </si>
  <si>
    <t>El número de productores es el dato que se utiliza de base para elabarar diferentes estadísticas que solicitan los usuarios. El dato de meta anual que se presenta es tomado de la cantidad de productores regristrados al 7 de noviembre del 2023 (73.827)</t>
  </si>
  <si>
    <t>Número de modificaciones en el SisDNEA</t>
  </si>
  <si>
    <t>Sistema de Información de la Dirección Nacional de Extensión Agropecuaria</t>
  </si>
  <si>
    <t>Las modificaciones al SisDNEA dependen de cambios en la normativa o en las solicitudes específicas de los usuarios. Y no es algo cotidiano. La labor de la modificación en sí es responsabilida de TI.</t>
  </si>
  <si>
    <t>Karla Mena S.</t>
  </si>
  <si>
    <t>DICR-DNEA-019-2022</t>
  </si>
  <si>
    <t>Depatamento:</t>
  </si>
  <si>
    <t>Diagnóstico empresarial y organizacional para agroempresas</t>
  </si>
  <si>
    <t>Número de diagnósticos</t>
  </si>
  <si>
    <t>Margoth Ortiz Monge y responsables regionales</t>
  </si>
  <si>
    <t xml:space="preserve">Depende del comportamiento de las empresas agropecuarias en el momento que se propone realizar el diagnóstico, de la demanda y apoyo de la región, del presupuesto institucional, condiciones del sector agropecuario y de las directrices y políticas institucionales </t>
  </si>
  <si>
    <t>Plan de atención integral Empresarial</t>
  </si>
  <si>
    <t xml:space="preserve">Documento  Plan Integral </t>
  </si>
  <si>
    <t xml:space="preserve">Depende del comportamiento de las empresas agropecuarias en el momento que se propone el realizar el plan de atención integral, de la demanda y apoyo de la región, del presupuesto institucional, condiciones del sector agropecuario y de las directrices y políticas institucionales </t>
  </si>
  <si>
    <t>Plan Estratégico Empresarial</t>
  </si>
  <si>
    <t>Número de Planes</t>
  </si>
  <si>
    <t xml:space="preserve">Depende del comportamiento de las empresas agropecuarias en el momento que se propone el realizar las estrategias de mercadeo, de la demanda y apoyo de la región, del presupuesto institucional, condiciones del sector agropecuario y de las directrices y políticas institucionales </t>
  </si>
  <si>
    <t>Mercadeo moderno: estrategias y sistemas de comercio</t>
  </si>
  <si>
    <t xml:space="preserve">Depende del comportamiento de los funcionarios de la DNEA en el momento que se propone el realizar los conversatorios, de la demanda y apoyo de la región, del presupuesto institucional, condiciones del sector agropecuario y de las directrices y políticas institucionales </t>
  </si>
  <si>
    <t>Conversatorio temas agro empresariales con personal DNEA-Regional</t>
  </si>
  <si>
    <t>N° de conversatorios</t>
  </si>
  <si>
    <t>Huertas Escolares</t>
  </si>
  <si>
    <t>Número Huertas Escolares</t>
  </si>
  <si>
    <t>Carlos Alfaro Rodríguez, inicialmente como coordinador general ante los responsables del MEP, como parte del Convenio MAG-MEP; centralizando las acciónes regionales con la ejecución. Regiones de Desarrollo del MAG son las ejecutoras directas, el DER centraliza las indfromación y coordina acciones reflejadas en las regionales y a nivel central con el MEP.Ejecutores las diferentes Regiones de Desarrollo MAG.</t>
  </si>
  <si>
    <t>Dependiente de las acciones regionales para su ejecución, de la eventual Comisión MAG-MEP creada para esta actividad,; la existrencia de un presupuesto adecuado a nivel institucional y regional; así como la composición del equipo técnico operativo y de asesoría a nivel regional y nacional. Está sujeto a variaciones por factores externos e internos de la institución. Ejecutoresson  las diferentes Regiones de desarrollo MAG.</t>
  </si>
  <si>
    <t>Convenio MAG-MEP</t>
  </si>
  <si>
    <t>Planes de Finca y su atención</t>
  </si>
  <si>
    <t>Carlos Alfaro Rodríguez, inicialmente como coordinador general ante los responsables del MEP, como parte del Convenio MAG-MEP; centralizando las acciónes regionales con la ejecución. Regiones de Desarrollo del MAG son las ejecutoras directas (AEA);  DER centraliza las indfromación y coordina acciones reflejadas en las regionales y a nivel central con el MEP. Colegio Técnicos Profesionales con especialidad agropecuria y agroindustria en conjunto con la AEA.</t>
  </si>
  <si>
    <t>Dependiente de las acciones regionales para su ejecución, de la Comisión MAG-MEP, presupuesto, equipo técnico operativo y de asesoría a nivel regional y nacional. La distribución por trimestre, según la capacidad de la región de desarrollo.</t>
  </si>
  <si>
    <t>Promover la elaboración y desarrollo de proyectos dentro del Plan Nacional de Agricultura Familiar; junto REDCAF</t>
  </si>
  <si>
    <t>número de proyectos</t>
  </si>
  <si>
    <t>Karen Rodríguez López</t>
  </si>
  <si>
    <t>Depende del financiamiento a REDCAF, el apoyo externo de FAO; de la evolución de los proyectos propuestos y ajustes de la Política. Así mismo, del apoyo regional de la DNEA.</t>
  </si>
  <si>
    <t>Acompañamiento en los procesos de planificación y seguimiento</t>
  </si>
  <si>
    <t>Número de acciones de planificación</t>
  </si>
  <si>
    <t>Participar en reuniones de la Red Costarricense de Agricultura Familiar</t>
  </si>
  <si>
    <t>Asesoría  y asistencia técnica en Valor Agregado en transformación de alimentos, reglamento de etiquetado, buenas prácticas de manufactura, inocuidad y calidad</t>
  </si>
  <si>
    <t>Número de organizaciones</t>
  </si>
  <si>
    <t>Establecimiento de   enlaces de colaboración técnica con instituciones públicas especializadas, en acciones de apoyo al sector agroindustrial en alimentos del Sector Agropecuario</t>
  </si>
  <si>
    <t>Número de colaboraciones</t>
  </si>
  <si>
    <t>Depende de las circunstancias prevalecientes en cada institución en colaborar</t>
  </si>
  <si>
    <t>Participar como suplente de la Dirección en la Comisión Institucional de Valores y en actividades respectivas.</t>
  </si>
  <si>
    <t>Asistencia</t>
  </si>
  <si>
    <t>Depende de las circunstancias prevalecientes en la institución</t>
  </si>
  <si>
    <t>Participar en reuniones de comité estrátegico de TUMODELO</t>
  </si>
  <si>
    <t>Depende de las circunstancias prevalecientes en cada institución</t>
  </si>
  <si>
    <t>Participar en reuniones de Grupo Técnico Regional de Desarrollo Rural y Agricultura Familiar</t>
  </si>
  <si>
    <t>Comisión Interinstitucional de Inocuidad Alimentaria</t>
  </si>
  <si>
    <t>Convoca el Ministerio de Salud, depende del plan de trabajo que la coordinacción establezca.</t>
  </si>
  <si>
    <t>Enlace ante la Junta Directiva Nacional de Ferias del Agricultor (JDNFA), Programa Nacional de Ferias del Agricultor</t>
  </si>
  <si>
    <t>Carlos Alfaro Rodríguez</t>
  </si>
  <si>
    <t>Convocatorioa por parte Directiva Nacional Junta Nacional de Ferias del Agricultor</t>
  </si>
  <si>
    <t>Cumplimiento Reglamento para Tranasferencias de la Admnistración Central a Entidades Benefiaciarias, Decreto 37485-H</t>
  </si>
  <si>
    <t>Expediente administrativo de proyectos</t>
  </si>
  <si>
    <t>Carlos Alfaro Rodríguez y el equipo profesional del Departamento Emprendimiento Rural</t>
  </si>
  <si>
    <t>Es dependiente de la presentación de solicitudes para la inversión pública por parte de entes privados ante la UPI-MAG; además del contenido de la partida presupuestaria asignada al  MAG para ese rubro. Igualmente, la realización institucional del Decreto 37485-H, es compartida por tres instancias del MAG.</t>
  </si>
  <si>
    <t>Miembro suplente por el MAG, en la Plataforma Gestión Integral de Residuos Sólidos, Ley 8839</t>
  </si>
  <si>
    <t>Asiatencia</t>
  </si>
  <si>
    <t>La cantidad de sesiones, depende de la convocatoria  del Ministerio de Salud y  del plan de trabajo anual que la coordinación establezca.</t>
  </si>
  <si>
    <t>Carlos Alfaro</t>
  </si>
  <si>
    <t>DER-017-2022</t>
  </si>
  <si>
    <t>Recibir y responder nuevas inscripciones (expectativa es 10% adicional con respecto a año anterior)</t>
  </si>
  <si>
    <t>Expediente administrativo de productores</t>
  </si>
  <si>
    <t>R Azofeifa
M Flores</t>
  </si>
  <si>
    <t>El logro de la meta dependerá de la decisión de personas físicas y jurídicas activas en el sector agropecuario, por participar en la categoría Agropecuaria del PBAE.
Para el año 2023 se están considerando la inscripción realizada entre octubre y noviembre 2022, debido a que por solicitud de las regiones, para facilite la programación y el trabajo, se modificó el periodo de inscripción el cual históricamente había sido entre enero y marzo.
La meta corresponde al 10% de la sumatoria de los Comités Locales galardonados en el período 2019-2020, mas los comités locales  inscritos en el período 2020-2021.</t>
  </si>
  <si>
    <t>Actualizar del registro (estadísticas) del proceso de Bandera Azul Ecológica, categoría agropecuaria.</t>
  </si>
  <si>
    <t>Registro actualizado</t>
  </si>
  <si>
    <t>M Flores</t>
  </si>
  <si>
    <t>El registro es actualizado continuamente</t>
  </si>
  <si>
    <r>
      <t xml:space="preserve">Asesorar la realización del proceso de desarrollo del plan de trabajo y elaboración de informes por Comité Local participante, principalmente mediante </t>
    </r>
    <r>
      <rPr>
        <u/>
        <sz val="7"/>
        <color rgb="FF000000"/>
        <rFont val="Calibri (Cuerpo)"/>
      </rPr>
      <t>asesorías en campo.</t>
    </r>
  </si>
  <si>
    <t>Asesorias</t>
  </si>
  <si>
    <t xml:space="preserve">La actividad se coordinan y realizan con la respectiva persona Coordinadora Regional </t>
  </si>
  <si>
    <r>
      <t>Asesorar la realización del proceso de desarrollo del plan de trabajo y elaboración de informes por Comité Local participante, mediante actividades virtuales para el personal técnico</t>
    </r>
    <r>
      <rPr>
        <u/>
        <sz val="7"/>
        <color rgb="FF000000"/>
        <rFont val="Calibri (Cuerpo)"/>
      </rPr>
      <t>.</t>
    </r>
  </si>
  <si>
    <t>Reuniones con el personal técnico</t>
  </si>
  <si>
    <t>R. Azofeifa</t>
  </si>
  <si>
    <t>Asesorar la realización del proceso de desarrollo del plan de trabajo y elaboración de informes por Comité Local participante, principalmente mediante asesorías en campo.</t>
  </si>
  <si>
    <t>Reuniones con productores</t>
  </si>
  <si>
    <t>Evaluar resultados sobre mejoras y/o cambios en los sistemas productivos y organizaciones con distinciones, sellos y galardones</t>
  </si>
  <si>
    <t>Matriz de evaluación</t>
  </si>
  <si>
    <t>Se evaluan los Comités Locales que presentan informe del año 2022. El supuesto es que presentarán informe los 593 Comités Locales ganadores de la BAE del año 2021 además de los 60 nuevos programados para 20222.</t>
  </si>
  <si>
    <t>Participar en sesiones de Comisión Nacional PBAE</t>
  </si>
  <si>
    <t>Las sesion de Comisión las programa el Director de la Comisión</t>
  </si>
  <si>
    <t>Realizar premiación de Comités Locales ganadores de Bandera Azul Ecológica</t>
  </si>
  <si>
    <t>Eventos de premiación</t>
  </si>
  <si>
    <t>Tramitar solicitudes de incorporación del logo de categoría BAE Agropecuaria en la propuesta comercial (empaque de productos y medios de difusión de los Comités Locales)</t>
  </si>
  <si>
    <t>Registro de solicitudes</t>
  </si>
  <si>
    <t>R Azofeifa</t>
  </si>
  <si>
    <t>La solicitud la realiza la persona coordinadora de cada Comité Local</t>
  </si>
  <si>
    <t>Gestionar un lugar preferencial en las ferias del agricultor a los productores galardonados con bandera Azul Ecológica, categoría agropecuaria, y la utilización del logo en sus puestos, para generar un mayor valor agregado a sus productos</t>
  </si>
  <si>
    <t>Reuniones con CAC que administran ferias del agricultor.</t>
  </si>
  <si>
    <t>El logro de la meta dependerá de la decisión de personas físicas y jurídicas activas en los diferentes CAC que admistran las ferias del agricultor</t>
  </si>
  <si>
    <t>Seguimiento en parcelas experimentales tanto de investigación como validación de variedades promisorias de frijol en las Regiones Chorotega, Brunca, Huetar Norte y otras</t>
  </si>
  <si>
    <t>Jose Valerín</t>
  </si>
  <si>
    <t>Los experimentos son establecidos por parte del INTA-de modo que el seguimiento se da en función de los mismos. Interesa involucrar a las agencias de extensión en la medida de lo posible. Esto incluye a los miembros del PITTA Frijol.</t>
  </si>
  <si>
    <t>Seguimiento en parcelas experimentales tanto de investigación como validación de variedades promisorias de maíz en las Regiones Chorotega, Brunca, Huetar Norte y otras</t>
  </si>
  <si>
    <t>Los experimentos son establecidos por parte del INTA-de modo que el seguimiento se da en función de los mismos. Interesa involucrar a las agencias de extensión en la medida de lo posible. Esto incluye a los miembros del PITTA Maíz. Estos ensayos pueden incluir las alianzas público-privadas.</t>
  </si>
  <si>
    <t>Seguimiento en parcelas experimentales tanto de investigación como validación de variedades promisorias de arroz en las Regiones Chorotega, Brunca, Huetar Norte y otras</t>
  </si>
  <si>
    <t>El cumplimiento está en función directa del establecimiento de las parcelas por parte del INTA. Se desea coordinar en la medida de lo posible con las AEA correspondientes</t>
  </si>
  <si>
    <t>Apoyo a Coopeatlan R,L., en coordinación con AEA Matina-Infocoop-Inder-CNP, para el equipamiento de planta agrondustrial La Rita en Pococí y su puesta en funcionamiento bajo la administración de la organización</t>
  </si>
  <si>
    <t>Plan de Inversión</t>
  </si>
  <si>
    <t>José Valerín</t>
  </si>
  <si>
    <t>Esta propuesta de proyecto está en proceso de elaboración y su culminación va a depender del grado de compromiso que Coopeatlan asuma. El presupuesto provendría de Japdeva y el terreno del CNP.</t>
  </si>
  <si>
    <t>Preservación de germoplasmas criollos de frijol en la Península de Nicoya</t>
  </si>
  <si>
    <t>Propuesta de proyecto</t>
  </si>
  <si>
    <t>Proyecto liderado por el INTA en coordinación con la DNEA e implementado en las áreas de influencia de las AEA Paquera-Jicaral y Cóbano del MAG. La colecta de materiales para su eventual reproducción depende de la programación INTA. Otras etapas a partir del proceso productivo como es la comercialización, dependerá del avance de la propuesta y el interés regional.</t>
  </si>
  <si>
    <t>Elaboración de propuesta para la preservación de germoplasmas criollos de arroz en la Península de Nicoya</t>
  </si>
  <si>
    <t>Esta propuesta se está generando en coordinación con el INTA a partir de un proyecto presentado ante KSP-Corea, quien facilitaría recursos para su implementación. Se está a la espera de la resolución final para iniciar el proceso de planificación. Se implementaría en coordinación con las AEA Paquera-Cóbano y Jicaral del MAG. Otras acciones que se puedan derivar del proceso productivo como lo es la comercialización dependerán del avance de la propuesta.</t>
  </si>
  <si>
    <t>Apoyo en proceso de elaboración de un plan de inversión para la implementación de un plan de piloto de impulso a la producción de maíz amarillo y blanco para la industria alimentaria y transformación como valor agregado en la Región Brunca  2023</t>
  </si>
  <si>
    <t>Cantidad de eventos requeridos para la definición de actividades y elaboración del plan de inversión.</t>
  </si>
  <si>
    <t>El proyecto se está planteando en coordinación con el CITA-UCR, y se está gestionando el apoyo del Inder en su etapa inicial de diagnóstico</t>
  </si>
  <si>
    <t>Sesiones de trabajo con productores y técnicos en arroz, en el marco de la Ruta del Arroz</t>
  </si>
  <si>
    <t>Sesiones de trabajo a realizar</t>
  </si>
  <si>
    <t>Las sesiones de trabajo se programaran en coordinación con las Direcciones Regionales correspondientes-Regiones Chorotega-Huetar Norte y Pacífico Central y el INTA, quien es el ente encargado de la instrucción.</t>
  </si>
  <si>
    <t>Coordinar sesiones del PITTA Frijol para el análisis y propuesta de soluciones que favorezcan el desarrollo sostenible del sector productor de frijol</t>
  </si>
  <si>
    <t>Reuniones realizadas</t>
  </si>
  <si>
    <t>Habitualmente se realiza una sesión ordinaria mensual. No obstante, la realización de las mismas depende de que se reúna el quórum suficiente para su validez. Se indica la totalidad de reuniones que deben realizarse, pero no es garantía de que se darán.</t>
  </si>
  <si>
    <t>Asistencia de sesiones del PITTA Maíz para el análisis y propuesta de soluciones que favorezcan el desarrollo sostenible del sector productor maicero</t>
  </si>
  <si>
    <t>Levantamiento de inventario de granos básicos para actualización del inventario nacional</t>
  </si>
  <si>
    <t>Cantidad de inventarios realizados</t>
  </si>
  <si>
    <t>Se realizan los inventarios en coordinación con el CNP, de modo que la cantidad que se realicen está en función de la necesidad de actualización de los inventarios nacionales de maíz, frijol y arroz</t>
  </si>
  <si>
    <t>Realizar informe trimestral según oficio DNEA-683-2021 sobre rubros frijol y maíz</t>
  </si>
  <si>
    <t>Informe trimestral</t>
  </si>
  <si>
    <t>El informe se solicita a las diferentes oficinas, de modo que su recibo dependerá del envío de la misma</t>
  </si>
  <si>
    <t>Actualización de archivos estadísticos de producción nacional e importación de granos básicos</t>
  </si>
  <si>
    <t>Actualizaciones realizadas</t>
  </si>
  <si>
    <t>La información es provista por el SFE. Siendo importante para la actualización y cruce de información para la validación de los datos al no contarse con un sistema unificado de información. Pero depende del envío que realiza el SFE.</t>
  </si>
  <si>
    <t>Proceso de apoyo para establecimiento y producción de variedades criollas de arroz</t>
  </si>
  <si>
    <t>Actividad dependiente de las acciones propuestas en coordinación MAG DNEA-AEA Quepos-INTA</t>
  </si>
  <si>
    <t>Realización del Encuentro XVI Frijol y V Maíz 2023</t>
  </si>
  <si>
    <t>Actividad propuesta para realizarse en el mes de junio 2023</t>
  </si>
  <si>
    <t xml:space="preserve">Coordinación de  reuniones de los PITTAs tomate y chile dulce </t>
  </si>
  <si>
    <t xml:space="preserve">Reuniones </t>
  </si>
  <si>
    <t>informes semestrales de gestión PITTAs tomate y chile</t>
  </si>
  <si>
    <t>L López</t>
  </si>
  <si>
    <t>Depende de la asistencia y el interés de las instituciones de que participen los funcionarios y agricultores a estas reuniones</t>
  </si>
  <si>
    <t>Congreso de tomate y chile dulce</t>
  </si>
  <si>
    <t>Reunión</t>
  </si>
  <si>
    <t>Se les hace saber a los productores las opciones de productos de carácter naciaonal para sustituir la fertilizaciòn y el manejo de enfermedades, y dependerá de que los productores lo asuman.</t>
  </si>
  <si>
    <t xml:space="preserve">Actulaizar los costos de producción de tomate y chile dulce </t>
  </si>
  <si>
    <t>Reuniones</t>
  </si>
  <si>
    <t>documento elaborado</t>
  </si>
  <si>
    <t>Que los productores y regiones del MAG apoyen en lo costos de cada cultivo</t>
  </si>
  <si>
    <t>Sesiones de trabajo en MIP, BPA e inocuidad de los alimentos</t>
  </si>
  <si>
    <t>Disponer el apoyo de los compañeros de las regiones y aporte de presupuesto para asistir a las fincas</t>
  </si>
  <si>
    <t xml:space="preserve">Promover el uso de semillas criollas para agricultura familiar en tomate </t>
  </si>
  <si>
    <t>Asesorías</t>
  </si>
  <si>
    <t>Informe de asesorías</t>
  </si>
  <si>
    <t>Que el productor tenga interés de sembrar semillas criollas de tomste para diversificar en el mercado nacional</t>
  </si>
  <si>
    <t>Actualizar el reglamento técnico de tomate para consumo fresco en coordianciòn con el MAG, MEIC, SALUD, TEC, OFINASE, CNP, asociaciones deproductores.</t>
  </si>
  <si>
    <t>Minutas  de reuniones</t>
  </si>
  <si>
    <t>Poder coordinar y liderar el grupo para mejorar el reglamento técnico de tomate y para eesto se necesita el apoyo de Salud, MEIC, ACADEMIA, AGRICULTORES, entre otros.</t>
  </si>
  <si>
    <t>Inicio de repositorio digital de chile y tomate</t>
  </si>
  <si>
    <t>Registros</t>
  </si>
  <si>
    <t>documentos inegrados</t>
  </si>
  <si>
    <t>Poder repopilar documentos genrados en los últimos 10 años de ambos cultivos</t>
  </si>
  <si>
    <t>Asesorar productores caprinos en uso de prácticas agroambientales para mejorar la producción por hectárea</t>
  </si>
  <si>
    <t>A Castro</t>
  </si>
  <si>
    <t>El cumplimiento de la meta dependerá de la demanda de apoyo</t>
  </si>
  <si>
    <t xml:space="preserve">Asesorar a productores de caprinos en la gestión de toda la cadena agro-productiva </t>
  </si>
  <si>
    <t>Asesorar a productores en el uso de insumos de bajo impacto ambiental</t>
  </si>
  <si>
    <t>Promover buenas prácticas en el marco del Convenio MEP-MAG para Colegios Técnicos Profesionales</t>
  </si>
  <si>
    <t>Visitas</t>
  </si>
  <si>
    <t>Actividad en conjunto con el Departamento de Emprendedurismo del MEP</t>
  </si>
  <si>
    <t xml:space="preserve">Promover articulación de esfuerzos entre las instituciones del sector agropecuario y el sector académico en procura de opciones tecnológicas en materia de agroindustria y uso eficiente de materias primas </t>
  </si>
  <si>
    <t>Promover el acceso a tecnologias para el uso eficiente de los recursos criticos, agua, suelo y energia</t>
  </si>
  <si>
    <t>Visitas a finca</t>
  </si>
  <si>
    <t>A Olaso</t>
  </si>
  <si>
    <t xml:space="preserve">Las acciones de implementación se podrán realizar en el tanto actores públicos y privados asuman compromisos para concretar esfuerzos. </t>
  </si>
  <si>
    <t>Asesorar productores de ctiricos, papaya y pejibaye en buenas prácticas para la gestion integral de residuos</t>
  </si>
  <si>
    <t>Numero de giras</t>
  </si>
  <si>
    <t>Las actividades de asesoramiento se prodrán realizar en coordinación con las regiones involucradas, además quedará condicionado a la oportunidad  de contar con recursos económicos  para atender logística.</t>
  </si>
  <si>
    <t xml:space="preserve">Realizar sesiones de intercambio técnico y la coordinación de acciones para el fomento de buenas prácticas en la producción de cítricos, papaya y pejibaye </t>
  </si>
  <si>
    <t>Numero de reuniones</t>
  </si>
  <si>
    <t>Coordinar la producción de materiales de comunicación (boletines, videos, programas radiales) en beneficio de los sectores de citricos, papaya y pejibaye</t>
  </si>
  <si>
    <t>Numero de broshure</t>
  </si>
  <si>
    <t>La producción del material de comunicación  quedará condicionado a la oportunidad  de contar con recursos económicos  para atender logística.</t>
  </si>
  <si>
    <t>Participar en sesiones del PITTA Cítricos para el análisis y propuesta de soluciones que favorezcan el desarrollo sostenible de la actividad productiva</t>
  </si>
  <si>
    <t>Depende de la participación de la representación del sector productor y el aportre interinstitucional y académico de los integrantes PITTA.</t>
  </si>
  <si>
    <t>Participar en sesiones del PITTA Pejibaye para el análisis y propuesta de soluciones que favorezcan el desarrollo sostenible de la actividad productiva</t>
  </si>
  <si>
    <t>Asesorar a personal técnico institucional en la aplicación de buenas prácticas para el manejo de las actividades en cítricos, papaya y pejibaye</t>
  </si>
  <si>
    <t>Numero de asesorias</t>
  </si>
  <si>
    <t>Actualizar censo nacional de cítricos</t>
  </si>
  <si>
    <t>Numero de informes</t>
  </si>
  <si>
    <t xml:space="preserve">Se requiere que las regiones realicen el levantamiento de la información y que personal de Unidad de Informática apoye en procesar e interpretar la información. </t>
  </si>
  <si>
    <t>Realizar asesoría técnica a organizaciones que desarrollan proyectos productivos de cítricos, papaya y pejibaye</t>
  </si>
  <si>
    <t>Responder consultas técnicas ocasionales de productores de citricos, papaya y pejibaye</t>
  </si>
  <si>
    <t>Numero de consultas</t>
  </si>
  <si>
    <t>Que no exista las necesidades por parte de los productores o no se disponga con presupuesto para asisitir.</t>
  </si>
  <si>
    <r>
      <rPr>
        <sz val="7"/>
        <rFont val="Calibri (Cuerpo)"/>
      </rPr>
      <t>Elaborar Informes sobre diagnóstico de Implementación del Plan Nacional de aguacate</t>
    </r>
    <r>
      <rPr>
        <sz val="7"/>
        <color rgb="FFFF0000"/>
        <rFont val="Calibri"/>
        <family val="2"/>
        <scheme val="minor"/>
      </rPr>
      <t xml:space="preserve">  </t>
    </r>
  </si>
  <si>
    <t>Alberto Montero</t>
  </si>
  <si>
    <t xml:space="preserve">Los informes de implementación contemparán acciones realizadas y se indicará en el caso de aquellas no realizadas los motivos que impidieron su concresión. </t>
  </si>
  <si>
    <t>Coordinar acciones de implementación del Plan Nacional de aguacate</t>
  </si>
  <si>
    <t>Organizar, coordinar y ejecutar las actividades de actualización técnica (días de campo, charlas, cursos) a productores y personal MAG-DNEA-INTA</t>
  </si>
  <si>
    <t>Número de días de campo</t>
  </si>
  <si>
    <t>Los  días de campo se prodrán realizar en coordinación con las regiones (Central Sur, Pacífico Central y/o Brunca). El curso de capacitación para técnicos se realizará en coordinación con INA.  Las actividades de capacitación quedarán condicionadas a la oportunidad  de contar con recursos económicos  para atender logística.</t>
  </si>
  <si>
    <r>
      <t xml:space="preserve">Apoyo técnico para la implementación del </t>
    </r>
    <r>
      <rPr>
        <sz val="7"/>
        <rFont val="Arial"/>
        <family val="2"/>
      </rPr>
      <t>“Plan Regional para el fortalecimiento del sector papayero de la región Huetar Caribe 2021-2026”</t>
    </r>
  </si>
  <si>
    <t xml:space="preserve">El avance en la implementación del Plan regional de papaya dependerá de la devida conducción que realice la Dirección regional Huetar Caribe, el compromiso de las instituciones participantes y la debida participación del sector productor y exportador. </t>
  </si>
  <si>
    <t>Apoyar esfuerzos conjuntamente con Dirección regional, SFE, INTA, INDER y el sector productor para el combate del picudo de las palmaceas en el cultivo de coco en región Huetar Caribe. Así como apoyo al desarrollo de la actividad de coco</t>
  </si>
  <si>
    <t>La gestión de apoyo a la estrategia para el combate del picudo de las palmaceas estará condicionada a la reacción que asuman las instancias de la región Huetar Caribe (MAG, SFE, INDER) y la suma del sector productor para el debido combate de esta plaga. Además se podra atender otras gestiones en apoyo al sector productor de coco.</t>
  </si>
  <si>
    <t>Coordinar la operación del Comité Interinstitucional Permanente</t>
  </si>
  <si>
    <t>Sesiones</t>
  </si>
  <si>
    <t>Acta de sesiones de CIP</t>
  </si>
  <si>
    <t>Ordinariamente las sesiones del CIP son cada 2 meses</t>
  </si>
  <si>
    <t>Realizar reuniones de actualización sobre la aplicación del decreto 35368</t>
  </si>
  <si>
    <t>Informe de taller</t>
  </si>
  <si>
    <t xml:space="preserve">R Azofeifa </t>
  </si>
  <si>
    <t>Realizar campaña informativa sobre la aplicación del decreto 35369</t>
  </si>
  <si>
    <t>Camapaña</t>
  </si>
  <si>
    <t>Informativos publicados</t>
  </si>
  <si>
    <t>Se realiza con el apoyo de la oficina de prensa</t>
  </si>
  <si>
    <t>Realizar informe nacional sobre permisos de quemas agrícolas controladas durante el ciclo agrícola de junio 2021 a mayo 2022</t>
  </si>
  <si>
    <t>Informe publicado</t>
  </si>
  <si>
    <t>El informe se publica posterior a la aprobación por parte del CIP, en el sitio web https://www.mag.go.cr/transparencia/Informes-Institucionales.html</t>
  </si>
  <si>
    <t>Gestionar reuniones para cambios y mejoras en el programa de computo de registros de solicitudes de QAC</t>
  </si>
  <si>
    <t>Asesorar a técnicos y productores interesados en el proyecto para el desarrollo del procedimiento 7P01-01, 2.4.7.2</t>
  </si>
  <si>
    <t>Informe de resunión</t>
  </si>
  <si>
    <t>Se parte de que se han realizado los pasos desde 2.4.7.2.1.1 al 2.4.7.2.1.4</t>
  </si>
  <si>
    <t>Analizar y dictaminar proyectos presentados por organizaciones de productores</t>
  </si>
  <si>
    <t>Proyecto</t>
  </si>
  <si>
    <t xml:space="preserve">Informe o dictamen presentado </t>
  </si>
  <si>
    <t xml:space="preserve">Se parte de que ya se realizo el paso 2.4.7.2.2.5,  2.4.7.2.2.6  y 2.4.7.2.2.7 del procedimiento 7P01-01
</t>
  </si>
  <si>
    <t>Realizar lista de chequeo del cumplimiento de datos relevantes para el otorgamiento de Reconocimiento por Incentivos Ambientales (RBA).</t>
  </si>
  <si>
    <t>Lista de chequeo de cumplimiento de requisitos</t>
  </si>
  <si>
    <t>Considerando un escenario en el cual se presentan 4 proyectos con un total de 200 productores, cuyo incentivo promedio individual es de 1000 US$</t>
  </si>
  <si>
    <t>Realizar la verificación técnica de la aplicación de reconocimiento de beneficios ambientales incluyendo comprobaciones de campo.</t>
  </si>
  <si>
    <t>Verificación de campo</t>
  </si>
  <si>
    <t>Se parte de que ya se realizó la actividad 2.4.7.1 y 2.4.7.2</t>
  </si>
  <si>
    <t>Analizar el informe de realización de las inversiones</t>
  </si>
  <si>
    <t>Dictamen</t>
  </si>
  <si>
    <t>Dictaminar y trámitar el pago de incentivo de RBA</t>
  </si>
  <si>
    <t>Realizar difusión de actividades técnicas coordinadas o apoyadas por el Programa de Granos Básicos-Coordinador PITTA Frijol.</t>
  </si>
  <si>
    <t>Número de Brochure</t>
  </si>
  <si>
    <t>La publicación en el perfil de Facebook 100% Frijol y Maíz de Costa Rica no tiene periodicidad establecida, se da en función de la información que se reúna. Se consigna como Número de brochure, dado que es lo más cercano en el catálogo a lo que se publica.</t>
  </si>
  <si>
    <t>Servicio complementarios 1</t>
  </si>
  <si>
    <t>Atender los casos especiales sucitados en quemas agrícolas controladas</t>
  </si>
  <si>
    <t>Solicitud escrita por parte del interesado</t>
  </si>
  <si>
    <t>Respuesta escrita de solicitud atendida</t>
  </si>
  <si>
    <t>Realizar campañas informativas sobre prevención de incendios forestales</t>
  </si>
  <si>
    <t>Comunicados</t>
  </si>
  <si>
    <t>Correos sobre comunicados</t>
  </si>
  <si>
    <t>Roberto Azofeifa R.</t>
  </si>
  <si>
    <t>DPA-060-2022</t>
  </si>
  <si>
    <t>Actualización de expedientes de incentivos de RBAO (incentivo económico e inversiones realizadas), periodo 2022</t>
  </si>
  <si>
    <t>Número de registros</t>
  </si>
  <si>
    <t>Grisela Camacho</t>
  </si>
  <si>
    <t>El cumplimiento de la actividad está sujeto a la información que debe facilitar el Departamento Financiero para el cierre del expedient. Ver oficio DNEA-DPO-01-2023.</t>
  </si>
  <si>
    <t>Gestionar las solicitudes de incentivos periodo 2023</t>
  </si>
  <si>
    <t>Yinnel Soto, Carolina Fallas, Grisela Camacho, Rocío Aguilar</t>
  </si>
  <si>
    <t>El cumplimiento de la actividad está sujeto a la disponibilidad de recursos y la presentación de solicitudes. Ver oficio DNEA-DPO-01-2023.</t>
  </si>
  <si>
    <t>Asesoría en normativa de producción orgánica para productores (Decreto Ejecutivo No. 29782-MAG)</t>
  </si>
  <si>
    <t>Número de actividades de asesoría</t>
  </si>
  <si>
    <t>Carolina Fallas</t>
  </si>
  <si>
    <t>La actividad se puede desarrollar de manera presencial o virtual, según facilidad de los participantes</t>
  </si>
  <si>
    <t>Participación en el proceso de negociación del acuerdo comercial con la Unión Europea</t>
  </si>
  <si>
    <t xml:space="preserve">Reuniones de trabajo </t>
  </si>
  <si>
    <t>Documentos borrador, lista de asistencia, participación en rondas de negociación</t>
  </si>
  <si>
    <t>Rocío Aguilar, Carolina Fallas</t>
  </si>
  <si>
    <t>La ejecución de la actividad está sujeto al proceso de negoción con la Unión Europea y decisión de los jerarcas, la participación del DPO se realiza como apoyo al SFE. Ver oficio DNEA-DPO-01-2023.</t>
  </si>
  <si>
    <t>Actualización y modificación de normativa relacionada con la producción orgánica</t>
  </si>
  <si>
    <t>Rocío Aguilar</t>
  </si>
  <si>
    <t>La ejecución de la actividad está sujeto a la aprobación de las autoridades</t>
  </si>
  <si>
    <t>Seguimiento a propuestas de inversión  financiados con recursos de la Ley 8591</t>
  </si>
  <si>
    <t>Número de visitas</t>
  </si>
  <si>
    <t>Coordinación de acciones para el fortalecimiento de agricultura orgánica en los sectores priorizados por la administración  (café-cacao)</t>
  </si>
  <si>
    <t>Número de acciones coordinadas</t>
  </si>
  <si>
    <t>La ejecución de la actividad está sujeto a la disponibilidad de contenido presupuestario</t>
  </si>
  <si>
    <t>Coordinación de acciones para el fortalecimiento de agricultura orgánica en los sectores priorizados por la administración (pecuario)</t>
  </si>
  <si>
    <t>Yinnel Soto</t>
  </si>
  <si>
    <t>Coordinación de la Comisión Nacional de Agricultura Orgánica</t>
  </si>
  <si>
    <t>Rocio Aguilar</t>
  </si>
  <si>
    <t>La ejecución de la actividad esta sujeto a quorum y permanencia de la comisión</t>
  </si>
  <si>
    <t>Asesoría en conformación de Sistemas de Certificación Participativa</t>
  </si>
  <si>
    <t>Número de asesorías</t>
  </si>
  <si>
    <t>La ejecución de la actividad es coordinada con las Direcciones de Desarrollo según demandas señaladas. Ver oficio DNEA-DPO-01-2023.</t>
  </si>
  <si>
    <t>Acompañamiento al fortalecimiento organizacional de GPO</t>
  </si>
  <si>
    <t>Promoción y comercialización de productos orgánicos</t>
  </si>
  <si>
    <t>Coordinación de necesidades de investigación del sector orgánico con INTA y academia</t>
  </si>
  <si>
    <t>Atención a solicitudes del servicio de inspección estatal bajo el Decreto Ejecutivo 29782-MAG</t>
  </si>
  <si>
    <t>Reuniones de coordinación con el sector orgánico</t>
  </si>
  <si>
    <t>Carolina Fallas, Rocio Aguilar, Yinnel Soto</t>
  </si>
  <si>
    <t>DPO-148-2022, DNEA-DPO-01-2023</t>
  </si>
  <si>
    <t>Administrativa Financiera</t>
  </si>
  <si>
    <t>Revisión y coordinación del presupuesto institucional</t>
  </si>
  <si>
    <t>Jose Claudio Fallas Cortes</t>
  </si>
  <si>
    <t>Falta de presupuesto, falta de personal.</t>
  </si>
  <si>
    <t>Participación en comisiones Intitucionales (Comisión de Valores)</t>
  </si>
  <si>
    <t>Participación en comisiones Intitucionales (Comisión de Presupuesto)</t>
  </si>
  <si>
    <t>Participación en comisiones Intitucionales (Comisión Gerencial de Control Interno)</t>
  </si>
  <si>
    <t>Participación en el Equipo de Datos Abierto y Acceso a la Información (Datos Abiertos)</t>
  </si>
  <si>
    <t>Seguimiento y control de las acciones departamentales, unidades o procesos de apoyo a la Dirección</t>
  </si>
  <si>
    <t>Coordinación Interinstitucional de ingreso de personal Migrante para recolección de cosechas</t>
  </si>
  <si>
    <t>Control de ingreso y egreso de personal Migrante para la recolección de cosechas</t>
  </si>
  <si>
    <t>Administración de la correspondencia (generación, seguimiento, administración entre otros)</t>
  </si>
  <si>
    <t>María José Madrigal</t>
  </si>
  <si>
    <t>Depende del volumen de ingreso y generación de oficios y documentos en la DAF</t>
  </si>
  <si>
    <t xml:space="preserve">Acompañamiento y Seguimiento de las acciones de la Dirección </t>
  </si>
  <si>
    <t>Administración de servicios complementarios a los vehículos</t>
  </si>
  <si>
    <t>Sitema Vehicular, Sistema de GPS</t>
  </si>
  <si>
    <t>Jenny Cervantes</t>
  </si>
  <si>
    <t>Sistema habilitado para reportes de un vehiculo en un taller, pero no es retroalimentato por los Administradores de Regiones</t>
  </si>
  <si>
    <t>Asignación y Logistica salida de vehiculos</t>
  </si>
  <si>
    <t>Sistema Vehicular</t>
  </si>
  <si>
    <t>Sergio Acuña</t>
  </si>
  <si>
    <t>Servicio contra demanda, depende de la cantidad de giras que sean programados durante el año</t>
  </si>
  <si>
    <t>Gestión marchamos de vehículos</t>
  </si>
  <si>
    <t>Listado de cancelacion de marchamos del INS</t>
  </si>
  <si>
    <t xml:space="preserve">Alejandra Benavides </t>
  </si>
  <si>
    <t>Listas de marchamos desactualizadas</t>
  </si>
  <si>
    <t>Monitoreo de dispositivos GPS para flotilla vehicular</t>
  </si>
  <si>
    <t>Sistema de GPS</t>
  </si>
  <si>
    <t>Matrices y Grupos de Facturas</t>
  </si>
  <si>
    <t>Luis Martinez</t>
  </si>
  <si>
    <t>Aval interno para la reparación vehicular</t>
  </si>
  <si>
    <t>Registro de reparaciones</t>
  </si>
  <si>
    <t>Gerardo Hidalgo</t>
  </si>
  <si>
    <t>Falta de presupuesto</t>
  </si>
  <si>
    <t>Gestión para el trámite de reparación mecanica  de vehiculos por contratación</t>
  </si>
  <si>
    <t>Alejandra Benavides ,Gerardo Hidalgo Fernandez</t>
  </si>
  <si>
    <t>Esta actividad puede variar, esto debido a que es según demanda, según las necesidades del Programa 169 . Ademas depende de la disposicion de presupuesto para el pago de las polizas y deducibles en caso de accodentes.</t>
  </si>
  <si>
    <t>Gestión para el trámite de reparación   de vehiculos por medio de poliza INS</t>
  </si>
  <si>
    <t>Expedientes</t>
  </si>
  <si>
    <t>Esta actividad puede variar, esto debido a que es según demanda según las necesidades del Programa 169</t>
  </si>
  <si>
    <t>Gestión de la correspondencia interna</t>
  </si>
  <si>
    <t>Bitacora de correspondencia enviada y recibida</t>
  </si>
  <si>
    <t xml:space="preserve">Raúl Murillo </t>
  </si>
  <si>
    <t>Esta actividad puede variar, esto debido a que es según demanda según las necesitas del Ministerio de Agricultura y Ganaderia</t>
  </si>
  <si>
    <t>Gestión de la correspondencia externa y retiro de medicamentos</t>
  </si>
  <si>
    <t>Bitacora de correspondencia y retiro de medicamentos</t>
  </si>
  <si>
    <t>Luis Oviedo</t>
  </si>
  <si>
    <t>La falta de gestion por parte del area de Salud, para la emision del documento inicial para el retiro de medicamentos.</t>
  </si>
  <si>
    <t>Administración de solicitud de tarjetas para compras Institucionales</t>
  </si>
  <si>
    <t xml:space="preserve">informes de  los montos consumidos en tarjetas por mes </t>
  </si>
  <si>
    <t>Manrique Sánchez</t>
  </si>
  <si>
    <t xml:space="preserve">Los montos destinados para los pagos de los servicos con el BCR, varian ya que son conforme la demanda </t>
  </si>
  <si>
    <t>Registro de entradas y salidas de personas a la institución</t>
  </si>
  <si>
    <t>Registro de personas que ingresan y salen de la Institución</t>
  </si>
  <si>
    <t xml:space="preserve">Karol Herrera </t>
  </si>
  <si>
    <t>Registro de llamadas</t>
  </si>
  <si>
    <t>Registro y traslado de llamadas entrantes a la Institucion</t>
  </si>
  <si>
    <t>Registro de correspondencia Externa e Interna</t>
  </si>
  <si>
    <t>Recibo de correspondencia interna y externa</t>
  </si>
  <si>
    <t>Gestrionar el Contrato Servicio de limpieza</t>
  </si>
  <si>
    <t>No de mantenimiento realizados</t>
  </si>
  <si>
    <t>Se realiza la supervision de la contratacion de limpieza en coordinacion con la empresa que brinda el servicio</t>
  </si>
  <si>
    <t>Gestionar tramites de telefonía móvil</t>
  </si>
  <si>
    <t xml:space="preserve">Contratos de los servicios de telefonia </t>
  </si>
  <si>
    <t>Luis Martinez Padilla</t>
  </si>
  <si>
    <t>Esta actividad puede variar, esto demanda.</t>
  </si>
  <si>
    <t>Identificacion de riegos en Sevrimag y autoevaluación</t>
  </si>
  <si>
    <t>Sistema SEVRIMAG y SINERGY</t>
  </si>
  <si>
    <t>Carolina Baltodano</t>
  </si>
  <si>
    <t>Conducción y operación equipos y vehiculos para el trasnporte de materiales y personas (Giras)</t>
  </si>
  <si>
    <t>Boletas Salida /Sistema de Expediente Vehicular</t>
  </si>
  <si>
    <t>Marlon Fallas, Miguel Vindas, Luis Oviedo</t>
  </si>
  <si>
    <t>Falta de contenido económico en partidas de combustible o viáticos</t>
  </si>
  <si>
    <t>Lavado de vehiculos institucionales</t>
  </si>
  <si>
    <t>Hoja de Control de Limpeza de vehiculos</t>
  </si>
  <si>
    <t>Hugo Sánchez</t>
  </si>
  <si>
    <t xml:space="preserve">Falta de suministros de limpieza </t>
  </si>
  <si>
    <t>Limpieza de zonas verdes en las Regiones de Desarrollo</t>
  </si>
  <si>
    <t>Hoja de Control de Limpeza de zonas verdes</t>
  </si>
  <si>
    <t>Falta de suministros de limpieza, contenido económico en partidas de combustible o viáticos</t>
  </si>
  <si>
    <t>Cantidad de servicios contratados</t>
  </si>
  <si>
    <t>Falta de presupuesto.</t>
  </si>
  <si>
    <t>Compras de Convenio Marco (Compra de papel, articulos de limpiaza, quimicos, papel higienico)</t>
  </si>
  <si>
    <t>Númeto de trámites de compra</t>
  </si>
  <si>
    <t>SICOP</t>
  </si>
  <si>
    <t>Jenny Cervantes / Sergio Acuña</t>
  </si>
  <si>
    <t>Gestionar el mantenimiento preventivo de edificaciones de equipo y sistemas instalados</t>
  </si>
  <si>
    <t>Solicitudes de ordenes de Pedido</t>
  </si>
  <si>
    <t xml:space="preserve">LUIS MATA FERRETO / EMMANUEL SEGURA VALVERDE </t>
  </si>
  <si>
    <t>Gestionar el mantenimiento del edificio de oficinas centrales</t>
  </si>
  <si>
    <t>No. de intervenciones  de mantenimiento de edificios</t>
  </si>
  <si>
    <t>Gestionar Mantenimiento del ascensor</t>
  </si>
  <si>
    <t>No. de intervenciones  de mantenimiento de Ascensor</t>
  </si>
  <si>
    <t>LUIS MATA FERRETO / EMMANUEL SEGURA VALVERDE</t>
  </si>
  <si>
    <t>Gestionar el Mantenimiento de la planta eléctrica</t>
  </si>
  <si>
    <t>No. de intervenciones  de mantenimiento de Planta eléctrica</t>
  </si>
  <si>
    <t>Gestionar Mantenimiento de aires acondicionados del edificio central</t>
  </si>
  <si>
    <t>No. de intervenciones  de mantenimiento de aire acondicionado</t>
  </si>
  <si>
    <t>Gestionar Limpieza y desinfección de tanques de agua potable y pruebas de calidad de agua potable</t>
  </si>
  <si>
    <t>No. de intervenciones  de mantenimiento de tanque de agua potable</t>
  </si>
  <si>
    <t>Soporte técnico en oficinas centrales y regiones mediante visitas</t>
  </si>
  <si>
    <t xml:space="preserve">No. de solicitudes atendidas  </t>
  </si>
  <si>
    <t>Informes de visitas</t>
  </si>
  <si>
    <t>Gestionar la Reparación de banquinas en edificio de oficinas centrales de MAG</t>
  </si>
  <si>
    <t>No. de de banquinas intervenidas</t>
  </si>
  <si>
    <t>Informe Tecnico</t>
  </si>
  <si>
    <t>Gestionar la solicitud de  Pintura externa del edificio de oficinas centrales del MAG</t>
  </si>
  <si>
    <t>Metros cuadrados</t>
  </si>
  <si>
    <t>solicitudes de ordenes de Pedido</t>
  </si>
  <si>
    <t>Gestionar la Contratación de servicio de mantenimiento de inhibidor de rayos en el edificio de oficinas centrales</t>
  </si>
  <si>
    <t xml:space="preserve"> Contrataciones administrativas realizadas</t>
  </si>
  <si>
    <t>Actualización de la ficha de proceso y el procedimiento de inmobiliaria</t>
  </si>
  <si>
    <t>No. de documentos incorporados al sitema de gestión.</t>
  </si>
  <si>
    <t>Intranet en sistema de Gestión MAG</t>
  </si>
  <si>
    <t>No. de riesgos identificados-- No de acciones a implentar</t>
  </si>
  <si>
    <t>Organización documentación</t>
  </si>
  <si>
    <t>N° de cajas instaladas y etiquetadas</t>
  </si>
  <si>
    <t>Cajas con documentos originales ordenadas</t>
  </si>
  <si>
    <t>Luis Alfonso Chacon</t>
  </si>
  <si>
    <t>Recurso Humano limitado</t>
  </si>
  <si>
    <t xml:space="preserve">Levantamiento y renovación de tablas de retención documental </t>
  </si>
  <si>
    <t>N° tablas elaboradas</t>
  </si>
  <si>
    <t>Tablas aprobadas en Comité. Libro de Actas</t>
  </si>
  <si>
    <t>Depende del Comité Institucional de Valoración de Documentos</t>
  </si>
  <si>
    <t>Indexación de información de documentos inventariados en el repositorio de consulta.</t>
  </si>
  <si>
    <t>No. De documentos descritos</t>
  </si>
  <si>
    <t>Registros en base de datos repositorio</t>
  </si>
  <si>
    <t>Recurso humano limitado</t>
  </si>
  <si>
    <t>Reorganización documental del Depósito</t>
  </si>
  <si>
    <t>No de cajas con selección.</t>
  </si>
  <si>
    <t>Series documentales identificadas x caja</t>
  </si>
  <si>
    <t>Luis Alfonso Chacon/Christian</t>
  </si>
  <si>
    <t>Series con valor científico Cultural, según informes de Selección.</t>
  </si>
  <si>
    <t xml:space="preserve">Selección documental </t>
  </si>
  <si>
    <t>No. de cajas con tratamiento archivistico</t>
  </si>
  <si>
    <t>Cajas del fondo tratado</t>
  </si>
  <si>
    <t>Luis Alfonso Chacon/Cristian Sánchez</t>
  </si>
  <si>
    <t>Retiro de material corrocibo y copias de los fondos transferidos</t>
  </si>
  <si>
    <t>Recepción de transferencia documentales de oficinas</t>
  </si>
  <si>
    <t>No. de listas de transferencia</t>
  </si>
  <si>
    <t>Metros lineales de documentos transferidos</t>
  </si>
  <si>
    <t>Luis Alfonso Chacón</t>
  </si>
  <si>
    <t>Según calentario de transferencia y oficina Productora</t>
  </si>
  <si>
    <t xml:space="preserve"> Eliminación de series que cumplieron su plazo de retención</t>
  </si>
  <si>
    <t>No de solicitudes de Eliminación</t>
  </si>
  <si>
    <t>Metros lineales de documentos tranferidos</t>
  </si>
  <si>
    <t>De acuerdo a las solicitudes que se presenten.</t>
  </si>
  <si>
    <t xml:space="preserve">Asesorías para la Transferencia Interna de series documentales </t>
  </si>
  <si>
    <t>Asesoría en materia de proceso Archivisticos</t>
  </si>
  <si>
    <t>Atención telefónica o teams sobre los procesos archivísticos</t>
  </si>
  <si>
    <t>Según las necesidades de las oficinas.</t>
  </si>
  <si>
    <t>Atención a usuarios en Sala, Telefónico y por correo</t>
  </si>
  <si>
    <t>Cantidad de documenos Facilitados</t>
  </si>
  <si>
    <t>Cantidad de registros solicitados según control</t>
  </si>
  <si>
    <t>luis Alfonso</t>
  </si>
  <si>
    <t>Asesor en procesos técnicos archivísticos</t>
  </si>
  <si>
    <t>Reuniones de Instrucción</t>
  </si>
  <si>
    <t>Según la cantidad de consultas</t>
  </si>
  <si>
    <t>Supervición de Archivos de Gestión</t>
  </si>
  <si>
    <t>Número de Giras Realizadas cada Region Territorial</t>
  </si>
  <si>
    <t>Cantidad de Minutas de Supervición</t>
  </si>
  <si>
    <t>Según la aprobación de jefatura superior.</t>
  </si>
  <si>
    <t>Diseño y seguimiento al Sistema de Gestión Documental</t>
  </si>
  <si>
    <t>Número de mejoras solicitadas a TI</t>
  </si>
  <si>
    <t>Registros en sistema de TI</t>
  </si>
  <si>
    <t>Según la capacidad de TI</t>
  </si>
  <si>
    <t>Realizar el proceso de valoración de riesgos del Archivo Intitucional.</t>
  </si>
  <si>
    <t>Con la guía de Control Interno</t>
  </si>
  <si>
    <t>Realizar la autoevalaución del Sistema de Control Interno.</t>
  </si>
  <si>
    <t>Actualización de los Procedimientos en la Gestión de la Calidad</t>
  </si>
  <si>
    <t>Cantidad de procesos actualizados</t>
  </si>
  <si>
    <t>Procesos actualizados</t>
  </si>
  <si>
    <t>Seguimiento al Plan Operativo</t>
  </si>
  <si>
    <t>Elaboración de Informes</t>
  </si>
  <si>
    <t>Informe semestral en el sistema</t>
  </si>
  <si>
    <t>Atención a Informes de Ente Rector.</t>
  </si>
  <si>
    <t>Informe Anual de Desarrollo Archivistico</t>
  </si>
  <si>
    <t>Informe presentado al ente rector</t>
  </si>
  <si>
    <t>Representación del Ministerio ante la Comisión Nacional de Selección y Eliminación de documentos</t>
  </si>
  <si>
    <t>Sesión de Asamblea  cada mes</t>
  </si>
  <si>
    <t>Agendas de Sesión Mensuales</t>
  </si>
  <si>
    <t>Presidir el Comité Institucional de Selección y Eliminación de documentos.</t>
  </si>
  <si>
    <t>Cantidad de Reuniónes del Comité</t>
  </si>
  <si>
    <t>Actas de cada sesión celebrada.</t>
  </si>
  <si>
    <t>Claudio Fallas C.</t>
  </si>
  <si>
    <t>DAF</t>
  </si>
  <si>
    <t>Departamento:</t>
  </si>
  <si>
    <t>GIRH</t>
  </si>
  <si>
    <t>Control Interno (Elaboración, coordinación y seguimiento Sistema Específico de Valoración de Riesgos-SEVRIMAG)</t>
  </si>
  <si>
    <t>Cantidad de Sistema actualizado e informes de seguimiento</t>
  </si>
  <si>
    <t>Sistema Página Web y Archivo Digital</t>
  </si>
  <si>
    <t>Rolando Sánchez Corrales, Ana Yancy Arias Castro</t>
  </si>
  <si>
    <t>Control Interno (Elaboración, coordinación y seguimiento Autoevaluación del Sistema de Control Interno)</t>
  </si>
  <si>
    <t>Elaboración y seguimiento Plan Estratégico Institucional-PEI</t>
  </si>
  <si>
    <t>Cantidad de informes de seguimiento</t>
  </si>
  <si>
    <t>Elaboración y seguimiento Plan Operativo Institucional-POI 2022-2023</t>
  </si>
  <si>
    <t>Cantidad de POI elaborado e informes de seguimiento</t>
  </si>
  <si>
    <t>Archivo Digital</t>
  </si>
  <si>
    <t>Rolando Sánchez Corrales, Ana Yancy Arias Castro y Andrea Mayorga González</t>
  </si>
  <si>
    <t>Incorporación y seguimiento Sistema MASEF</t>
  </si>
  <si>
    <t>Cantidad de sistema actualizado</t>
  </si>
  <si>
    <t>Share Point y Archivo Digital</t>
  </si>
  <si>
    <t>Índice de capacidad de gestión-ICG</t>
  </si>
  <si>
    <t>Cantidad de instrumento elaborado e informe de seguimiento</t>
  </si>
  <si>
    <t>Matriz Proceso GPRH-AGRH</t>
  </si>
  <si>
    <t>Cantidad de Matriz actualizada e informes de avances</t>
  </si>
  <si>
    <t>Plan de Mejora DGSC</t>
  </si>
  <si>
    <t>Cantidad de informes de avence del Plan de Mejora</t>
  </si>
  <si>
    <t>IGEDA-CONAPDIS</t>
  </si>
  <si>
    <t>Cantidad de instrumento elaborado</t>
  </si>
  <si>
    <t>Sistema IGEDA</t>
  </si>
  <si>
    <t>Seguimiento Sistema Expediente de Personal</t>
  </si>
  <si>
    <t>Cantidad de minutas de reunión de coordinación</t>
  </si>
  <si>
    <t>Sistema Informático y Archivo Digital</t>
  </si>
  <si>
    <t>Coordinación y seguimiento Actualización de  Procedimientos Procesos GIRH</t>
  </si>
  <si>
    <t>Elaboración y coordinación afiches fechas conmemorativas-PRENSA</t>
  </si>
  <si>
    <t>Cantidad de afiches elahborados</t>
  </si>
  <si>
    <t>Archivo Digital y Publicación Boletines</t>
  </si>
  <si>
    <t>Actualización apartados GIRH página web y Share Point</t>
  </si>
  <si>
    <t>Cantidad de apartados actualizados</t>
  </si>
  <si>
    <t>Página web, Share Point y Archivo Digital</t>
  </si>
  <si>
    <t>Plan Institucional de Capacitación</t>
  </si>
  <si>
    <t>Cantidad de SPPACS, Acuerdos de Compromiso, Certificados o Informes</t>
  </si>
  <si>
    <t>SPPAC, Acuerdo de Compromiso, Certificados o Informes</t>
  </si>
  <si>
    <t>Susana Araya Zamora-Coordiadora GD y enlaces de capacitación</t>
  </si>
  <si>
    <t xml:space="preserve">Reconocimiento de Certificados </t>
  </si>
  <si>
    <t>Cantidad de Solicitudes y certificados físicos y digitales</t>
  </si>
  <si>
    <t>Formulario de Solicitud, copia de certificados físicos, certificados digitales y formato de recocimientos</t>
  </si>
  <si>
    <t>Coordinadora GD, enlaces de capacitación y Jessica Álvarez</t>
  </si>
  <si>
    <t>Se trabaja con base a solicitudes de los funcionarios</t>
  </si>
  <si>
    <t>Gestiones de educación formal</t>
  </si>
  <si>
    <t>Cantidad de Contratos, Adendas, y antecedentes</t>
  </si>
  <si>
    <t>Contrato, Adenda, Calificaciones, Matrícula, Formulario de Solicitud</t>
  </si>
  <si>
    <t>Coordinadora GD-Naida Monge</t>
  </si>
  <si>
    <t>Gestión de la Evaluación del Desempeño</t>
  </si>
  <si>
    <t>Catidad de oficios, correos, informes o formularios</t>
  </si>
  <si>
    <t>Oficio, correo, Informe, Formularios</t>
  </si>
  <si>
    <t>Coordinadora GD y enlaces de capacitación, Jessica Álvarez y Elizabeth Chinchilla</t>
  </si>
  <si>
    <t>Informes Trimestrales de actividades de Capacitación para remitir a CECADES</t>
  </si>
  <si>
    <t>Cantidad de Informes, certificaciones presupuestarios</t>
  </si>
  <si>
    <t>Informe, Certificaciones Presupuestarios</t>
  </si>
  <si>
    <t>Coordinadora GD y enlaces de capacitación</t>
  </si>
  <si>
    <t>Coordinación reuniones con las enlaces de capacitación</t>
  </si>
  <si>
    <t>Cantidad de Minutas de reunión</t>
  </si>
  <si>
    <t>Coordinadora GD</t>
  </si>
  <si>
    <t>Reclutamiento de Personal</t>
  </si>
  <si>
    <t>Cantidad de  concursos</t>
  </si>
  <si>
    <t>Expediente Digital del Concurso</t>
  </si>
  <si>
    <t>Coordinadora y Analistas GE</t>
  </si>
  <si>
    <t>Selección de Personal</t>
  </si>
  <si>
    <t>Cantidad de gestiones realizadas</t>
  </si>
  <si>
    <t>Archivo Digital en One Drive</t>
  </si>
  <si>
    <t>Adriana Solís Gamboa</t>
  </si>
  <si>
    <t>Nivel de Empleo</t>
  </si>
  <si>
    <t>Cantidad de informes</t>
  </si>
  <si>
    <t>Oficios e Informes</t>
  </si>
  <si>
    <t>Coordinadoras GE y GSCP</t>
  </si>
  <si>
    <t>Elaboración de Resoluciones</t>
  </si>
  <si>
    <t>Cantidad de resoluciones</t>
  </si>
  <si>
    <t>Resoluciones</t>
  </si>
  <si>
    <t>Fernando Paniagua Hernández</t>
  </si>
  <si>
    <t>Elaboración de Informes de entes fiscalizadores y otras instancias</t>
  </si>
  <si>
    <t xml:space="preserve">Cantidad de informes </t>
  </si>
  <si>
    <t xml:space="preserve">Informes </t>
  </si>
  <si>
    <t>Elaboración de Letras de Cambio</t>
  </si>
  <si>
    <t>Cantidad de letras de cambio</t>
  </si>
  <si>
    <t>Letras de cambio</t>
  </si>
  <si>
    <t>Elaboración de Contratos</t>
  </si>
  <si>
    <t>Cantidad de contratos</t>
  </si>
  <si>
    <t>Contratos</t>
  </si>
  <si>
    <t>Acciones de Personal</t>
  </si>
  <si>
    <t>Cantidad de acciones de personal</t>
  </si>
  <si>
    <t>Acciones de personal</t>
  </si>
  <si>
    <t>Estudios para reconociemintos de pluses salariales</t>
  </si>
  <si>
    <t>Cantidad de estudios</t>
  </si>
  <si>
    <t>INTEGRA</t>
  </si>
  <si>
    <t>Olga Luquez Segura</t>
  </si>
  <si>
    <t>Adminsitración de los Expedientes</t>
  </si>
  <si>
    <t>Cantidad de expedientes</t>
  </si>
  <si>
    <t>Formulación de Planilla</t>
  </si>
  <si>
    <t>Cantidad de planillas</t>
  </si>
  <si>
    <t>Planillas</t>
  </si>
  <si>
    <t>Adminsitración de Presupuesto para la Relación de Puestos</t>
  </si>
  <si>
    <t>Cantidad de RP</t>
  </si>
  <si>
    <t>RP</t>
  </si>
  <si>
    <t>Atención de Reclamos Adminsitrativos y Prestaciones</t>
  </si>
  <si>
    <t>Cantidad de reclamos atendidos</t>
  </si>
  <si>
    <t>Reclamos tramitados</t>
  </si>
  <si>
    <t>Atención de Solicitudes de Información por instancias internas y externas</t>
  </si>
  <si>
    <t>Planilla Jornales INTA</t>
  </si>
  <si>
    <t>Digitalización sobres de puestos</t>
  </si>
  <si>
    <t>Cantidad de sobres de puestos digitalizados</t>
  </si>
  <si>
    <t>Sobres</t>
  </si>
  <si>
    <t>Fabricio Jiménez Rodríguez</t>
  </si>
  <si>
    <t>Elaboración del Manual de Cargos</t>
  </si>
  <si>
    <t>Manual de Cargos</t>
  </si>
  <si>
    <t>Manual de Cargos aprobado</t>
  </si>
  <si>
    <t>Actualización listados de puestos</t>
  </si>
  <si>
    <t>Cantidad de listados actualizados</t>
  </si>
  <si>
    <t>Listados</t>
  </si>
  <si>
    <t>Atención al paciente</t>
  </si>
  <si>
    <t>Cantidad de pacientes atendidos</t>
  </si>
  <si>
    <t>Expediente Médico</t>
  </si>
  <si>
    <t>Vladimir Hernández Fonseca, Kattia Gamboa Sandí y Heilyn Campos Ramírez</t>
  </si>
  <si>
    <t>Trámites formales de la administración integral de la salud</t>
  </si>
  <si>
    <t>Cantidad de trámites</t>
  </si>
  <si>
    <t>Vladimir Hernández Fonseca, Kattia Gamboa Sandí y Jorge Mora</t>
  </si>
  <si>
    <t>Informe interno de gestión (Control atención presencial y virtual y por solicitud) Trimestral</t>
  </si>
  <si>
    <t>Vladimir Hernández Fonseca, Kattia Gamboa Sandí, Heilyn Campos Ramírez y Jorge Mora</t>
  </si>
  <si>
    <t>Elaboración de afiches, temáticas de salud</t>
  </si>
  <si>
    <t>Cantidad de afiches elaborados</t>
  </si>
  <si>
    <t>Archivo Digital y Físico</t>
  </si>
  <si>
    <t>Charla de Temáticas de Salud</t>
  </si>
  <si>
    <t>Cantidad de charlas realizadas</t>
  </si>
  <si>
    <t>Archivo Físico</t>
  </si>
  <si>
    <t>Giras Direcciones Regionales</t>
  </si>
  <si>
    <t>Cantidad de giras realizadas</t>
  </si>
  <si>
    <t>Vladimir Hernández Fonseca y Kattia Gamboa Sandí</t>
  </si>
  <si>
    <t>Gestión de Actividades de Capacitación Externa</t>
  </si>
  <si>
    <t>Cantidad de capacitaciones externas realizadas</t>
  </si>
  <si>
    <t>Susana Araya Zamora</t>
  </si>
  <si>
    <t>Justificación de plazas vacantes ante STAP</t>
  </si>
  <si>
    <t>Cantidad de solicitudes de justificación de plazas vacantes</t>
  </si>
  <si>
    <t>Justificaciones enviadas</t>
  </si>
  <si>
    <t>Atención de oficios a solicitudes internas y externas</t>
  </si>
  <si>
    <t>Número de oficios atendidos</t>
  </si>
  <si>
    <t>Archivo digital de oficios</t>
  </si>
  <si>
    <t>Estudios de clasificación de puestos</t>
  </si>
  <si>
    <t>Cantidad de estudios de clasificación de puestos</t>
  </si>
  <si>
    <t>Coordinación capacitaciones en RCP</t>
  </si>
  <si>
    <t>Cantidad de capacitaciones coordinadas</t>
  </si>
  <si>
    <t>Promoción del No Fumado</t>
  </si>
  <si>
    <t>Campaña de promosión del No fumado</t>
  </si>
  <si>
    <t>Campaña publicada</t>
  </si>
  <si>
    <t>Coordinación servicios médicos, ASEMAG-DAF-Gestión de la Salud</t>
  </si>
  <si>
    <t>Resolución Administrativa Ordinaria</t>
  </si>
  <si>
    <t>Rolando Sànchez</t>
  </si>
  <si>
    <t>GIRH-797-2022</t>
  </si>
  <si>
    <t>Unidad de Archivo Institucional</t>
  </si>
  <si>
    <t>Luis Alfonso Chacón Coto</t>
  </si>
  <si>
    <t>UAI-028-2022</t>
  </si>
  <si>
    <t>Desarrollo de Sistemas Informáticos</t>
  </si>
  <si>
    <t>Cantidad de sistemas desarrollados</t>
  </si>
  <si>
    <t>Informe del Proyecto, Sistema en la Intranet</t>
  </si>
  <si>
    <t>Guillermo Alpizar, Beatriz Manzanares, Rolando Camacho, Alonso Salguero</t>
  </si>
  <si>
    <t>Desarrollo de Sistemas Informático Gestion de Calidad</t>
  </si>
  <si>
    <t>Informe del proyecto,</t>
  </si>
  <si>
    <t>Beatriz Manzanares Torres</t>
  </si>
  <si>
    <t>Sistema en la Intranet</t>
  </si>
  <si>
    <t>Alonso Salguero</t>
  </si>
  <si>
    <t>Thania Camacho Jiménez</t>
  </si>
  <si>
    <t>sitio implementado</t>
  </si>
  <si>
    <t>Beatriz Manzanares</t>
  </si>
  <si>
    <t>Mantenimiento de los Sistemas informáticos</t>
  </si>
  <si>
    <t>Cantidad de mantenimientos a los sistemas</t>
  </si>
  <si>
    <t>sistemas ajustados a los requerimientos solicitados mediante el formulario solicitud de cambios de sistemas</t>
  </si>
  <si>
    <t>Mantenimiento del  Sistema Soporte técnico</t>
  </si>
  <si>
    <t>informe del proyecto</t>
  </si>
  <si>
    <t>sistema modificado</t>
  </si>
  <si>
    <t>Mantenimiento del Sistema Presupuesto</t>
  </si>
  <si>
    <t>Guillermo Alpizar</t>
  </si>
  <si>
    <t>Mantenimiento del  Sistema Teletrabajo</t>
  </si>
  <si>
    <t>Rolando Camacho Rojas</t>
  </si>
  <si>
    <t>Mantenimiento del Sistema DNEA</t>
  </si>
  <si>
    <t>Mantenimiento del Sistema Vacaciones</t>
  </si>
  <si>
    <t>Mantenimiento del Sistema Almacén y Suministros</t>
  </si>
  <si>
    <t>Mantenimiento del  Sistema Servicios Público</t>
  </si>
  <si>
    <t>Mantenimiento de la INTRANET y subsitios ya desarrollados</t>
  </si>
  <si>
    <t>Se depende del nivel de compromiso y respuesta de la contraparte usuaria</t>
  </si>
  <si>
    <t>Desarrollo de flujos de procesos de la Unidad de informática</t>
  </si>
  <si>
    <t>Cantidad de proyectos desarrollados</t>
  </si>
  <si>
    <t>Implementación de proyectos del PeTIC 2023-2025</t>
  </si>
  <si>
    <t>Cantidad de documentos desarrollados</t>
  </si>
  <si>
    <t xml:space="preserve">Esta actividad va depender de la cantidad de carga de trabajo para el personal de la Unidad de Informática. </t>
  </si>
  <si>
    <t>Desarrollo del Plan de inversión  de Software</t>
  </si>
  <si>
    <t>Beatriz Manzanares, Thania Camacho</t>
  </si>
  <si>
    <t>SLA de sistemas informáticos</t>
  </si>
  <si>
    <t>Beatriz Manzanares, Rolando Camacho, César Morera, Guillermo Alpizar</t>
  </si>
  <si>
    <t>Cantidad de mantenimientos a la plataforma de correo electrónico institucional</t>
  </si>
  <si>
    <t>Realizar la autoevaluación del sistema de control interno de la Unidad de Informática</t>
  </si>
  <si>
    <t>Autoevaluación realizada</t>
  </si>
  <si>
    <t xml:space="preserve">Se realiza con todo el personal de la Unidad de Informática </t>
  </si>
  <si>
    <t xml:space="preserve">Realizar la valoración de riesgos de la Unidad de Informática </t>
  </si>
  <si>
    <t>Valoración de riesgos realizada</t>
  </si>
  <si>
    <t>Implementación servidor base de datos SQL Server 2019</t>
  </si>
  <si>
    <t>Cantidad de Implementaciones</t>
  </si>
  <si>
    <t>Sistema de Bitácoras</t>
  </si>
  <si>
    <t>Rolando Camacho Rojas, Franklin Quesada Chaves</t>
  </si>
  <si>
    <t>Plan Desarrollado</t>
  </si>
  <si>
    <t>Franklin Quesada Chaves</t>
  </si>
  <si>
    <t>Desarrolla Plan de Mejoraras en la RED del MAG</t>
  </si>
  <si>
    <t>Creación del Sitio Alterno</t>
  </si>
  <si>
    <t>Estudio Preliminar para la estimación de necesidades del Sitio Alterno</t>
  </si>
  <si>
    <t>Estudio Realizado</t>
  </si>
  <si>
    <t>Elaboración Cartel Sitio Alterno</t>
  </si>
  <si>
    <t>Cartel Realizado</t>
  </si>
  <si>
    <t>Implementación Sitio Alterno</t>
  </si>
  <si>
    <t>Actualización Plan de contingencia Infraestructura</t>
  </si>
  <si>
    <t>Desarrollar Plan de Mantenimiento Correctivo y Preventivo de la Infraestructura</t>
  </si>
  <si>
    <t>Desarrollar Plan de inversión Anual Infraestructura</t>
  </si>
  <si>
    <t>Desarrollar el plan de Acuerdos de Niveles de servicio (SLA)</t>
  </si>
  <si>
    <t xml:space="preserve">Implementar Servidor de Pruebas Base de datos </t>
  </si>
  <si>
    <t>Implementar Servidor de Pruebas Publicaciones Web</t>
  </si>
  <si>
    <t>Migración de Sistemas Web del IIS 8 a IIS 10</t>
  </si>
  <si>
    <t>Implementar Software de Monitoreo Infraestructura</t>
  </si>
  <si>
    <t>Licenciamiento de Antivirus para equipos y servidores</t>
  </si>
  <si>
    <t xml:space="preserve">Contrato </t>
  </si>
  <si>
    <t>Rolando Camacho Rojas, Franklin Quesada Chaves, César Morera Madrigal</t>
  </si>
  <si>
    <t>Estudio Preliminar para la estimación de necesidades de Licenciamiento de Antivirus</t>
  </si>
  <si>
    <t>Elaboración Cartel para el Licenciamiento del Antivirus</t>
  </si>
  <si>
    <t>Implementación de Consola y Distribución de Licenciamiento de Antivirus</t>
  </si>
  <si>
    <t>Proyecto Red WIFI sede Central</t>
  </si>
  <si>
    <t>Elaboración Cartel Implementar WIFI</t>
  </si>
  <si>
    <t>Implementación de Red WIFI sede Central</t>
  </si>
  <si>
    <t>Estudio Preliminar para la estimación de equipos de red requeridos (Switches)</t>
  </si>
  <si>
    <t>Elaboración Cartel de Adquisición de Switches</t>
  </si>
  <si>
    <t>Implementación proyecto AgroInnovacion 4,0</t>
  </si>
  <si>
    <t>Implementación del Servidor y puesta en producción</t>
  </si>
  <si>
    <t>Trabajo de BI con los datos recolectados</t>
  </si>
  <si>
    <t>Integración con SisDNEA</t>
  </si>
  <si>
    <t>Implementación App DNEA (Hoja Visitas)</t>
  </si>
  <si>
    <t>Implementación APP DNEA (MRV NAMA Ganadería)</t>
  </si>
  <si>
    <t>Implementación Módulo Nama Café</t>
  </si>
  <si>
    <t xml:space="preserve">Gestión de Servicios Soporte  </t>
  </si>
  <si>
    <t>Cantidad servicios</t>
  </si>
  <si>
    <t>La Intranet</t>
  </si>
  <si>
    <t>Guillermo Alpízar, Joaquín Cortés, Lucía Méndez, Margie Hernández, María Murillo, Mario Carballo, Zaida Vargas</t>
  </si>
  <si>
    <t>Servicio de telefonía IP</t>
  </si>
  <si>
    <t>Sistema Bitácora</t>
  </si>
  <si>
    <t>Servicio Preventivo de Equipos</t>
  </si>
  <si>
    <t>Servicio Correctivo de Equipos</t>
  </si>
  <si>
    <t>Servicios de internet</t>
  </si>
  <si>
    <t>Atención Consultas Sistemas MAG</t>
  </si>
  <si>
    <t>Número consultas</t>
  </si>
  <si>
    <t>Atención a Herramientas de Ofimática</t>
  </si>
  <si>
    <t>Guillermo Alpízar, Joaquín Cortés, Lucía Méndez, Margie Hernández, María Murillo, Mario Carballo,</t>
  </si>
  <si>
    <t>Levantamiento Inventario Parque Computacional</t>
  </si>
  <si>
    <t>Intranet</t>
  </si>
  <si>
    <t xml:space="preserve">Elaboración Plan de Levantamiento  inventario </t>
  </si>
  <si>
    <t>Desarrollo levantamiento de inventario</t>
  </si>
  <si>
    <t>Actualización de inventario institucional</t>
  </si>
  <si>
    <t>Cantidad de equipos</t>
  </si>
  <si>
    <t>Sistema de Soporte</t>
  </si>
  <si>
    <t>Informe de levantamiento de inventario</t>
  </si>
  <si>
    <t>Administración de la consola de la Plataforma Eset</t>
  </si>
  <si>
    <t>Mario Carballo</t>
  </si>
  <si>
    <t xml:space="preserve">Revisión de Actualización de versiones </t>
  </si>
  <si>
    <t>Cantidad de revisiones en consola</t>
  </si>
  <si>
    <t>Revisión y generación de cumplimiento de políticas</t>
  </si>
  <si>
    <t>Gestión de la seguridad de los EndPoint institucionales</t>
  </si>
  <si>
    <t>Lucía Méndez, Margie Hernández, María Murillo</t>
  </si>
  <si>
    <t>Verificar en la consola de antivirus los riesgos de seguridad</t>
  </si>
  <si>
    <t>Clasificar equipos por grupos de acuerdo a  Dependencia</t>
  </si>
  <si>
    <t>Actualización de versión cuando se encuentran obsoletas</t>
  </si>
  <si>
    <t>Cantidad de Actualizaciones</t>
  </si>
  <si>
    <t xml:space="preserve"> Administración del sitio Virtual (plataforma Moodle) </t>
  </si>
  <si>
    <t>Número boletas</t>
  </si>
  <si>
    <t>Mario Carballo, Joaquín Cortés</t>
  </si>
  <si>
    <t>Crear y modificar  interfaces del sitio y los cursos</t>
  </si>
  <si>
    <t>Cantidad de revisiones en plataforma</t>
  </si>
  <si>
    <t xml:space="preserve">Asignar permisos de creador de cursos virtuales a nivel del sitio   </t>
  </si>
  <si>
    <t xml:space="preserve"> Buscar e instalar plugins</t>
  </si>
  <si>
    <t>Cantidad de extensiones</t>
  </si>
  <si>
    <t xml:space="preserve"> Actualizar versión </t>
  </si>
  <si>
    <t>Cantidad de aplicaciones</t>
  </si>
  <si>
    <t>Plataforma Formshare</t>
  </si>
  <si>
    <t>Joaquín Cortés Carrera, Margie Hernández, Lucía Méndez</t>
  </si>
  <si>
    <t>Cantidad de formularios</t>
  </si>
  <si>
    <t>Administración de formularios en Formshare</t>
  </si>
  <si>
    <t>Repositorio de datos</t>
  </si>
  <si>
    <t>Generación de datos resultados de la encuesta en el repositorio en Formshare</t>
  </si>
  <si>
    <t xml:space="preserve">Active Directory </t>
  </si>
  <si>
    <t>Guillermo Alpízar, Joaquín Cortés, María Murillo, Mario Carballo</t>
  </si>
  <si>
    <t>Cambiar contraseñas de usuarios</t>
  </si>
  <si>
    <t xml:space="preserve">Esta labor se debe realizar por el cambio del equipo de computo arrendado </t>
  </si>
  <si>
    <t>Agregar usuarios de Despachos a grupo de impresiones a color</t>
  </si>
  <si>
    <t>Trasladar (Ubicar) los equipos en las unidades administrativas correspondientes</t>
  </si>
  <si>
    <t>Inhabilitar / eliminar equipos</t>
  </si>
  <si>
    <t>Cambiar descripción de los equipos</t>
  </si>
  <si>
    <t>Gestión de Contratos  Arrendamiento de equipo e impresoras</t>
  </si>
  <si>
    <t>César Morera, Guillermo Alpízar, María Murillo</t>
  </si>
  <si>
    <t xml:space="preserve">Atención de Solicitudes de equipo </t>
  </si>
  <si>
    <t>Cantidad de solicitudes de soporte</t>
  </si>
  <si>
    <t xml:space="preserve">Sistema soporte técnico </t>
  </si>
  <si>
    <t>Cuadro de control Excel</t>
  </si>
  <si>
    <t>Guillermo Alpízar, María Murillo</t>
  </si>
  <si>
    <t>Preparación de imágenes de los equipos nuevos</t>
  </si>
  <si>
    <t>Imagen de los equipos creada</t>
  </si>
  <si>
    <t>Coordinación Entrega de los equipos en las regiones</t>
  </si>
  <si>
    <t>Boletas de entrega de equipo / Intranet</t>
  </si>
  <si>
    <t>Actualización Sistema de soporte</t>
  </si>
  <si>
    <t>Actualización de Control para proyecciones presupuestarias</t>
  </si>
  <si>
    <t>Seguimiento de Facturación</t>
  </si>
  <si>
    <t>Oficios de  Tramite de la Factura</t>
  </si>
  <si>
    <t>Registro de facturas en  Lista SharePoint</t>
  </si>
  <si>
    <t>Registro en el control de Facturas</t>
  </si>
  <si>
    <t xml:space="preserve">Zaida Vargas </t>
  </si>
  <si>
    <t>Reuniones de seguimiento con proveedores de contratos</t>
  </si>
  <si>
    <t xml:space="preserve">Minuta </t>
  </si>
  <si>
    <t>Pliego de condiciones</t>
  </si>
  <si>
    <t>Cantidad de Licencias</t>
  </si>
  <si>
    <t>Actualización de Inventario de equipos y software</t>
  </si>
  <si>
    <t xml:space="preserve">Plan Desarrollado </t>
  </si>
  <si>
    <t>Desarrollar el plan de Acuerdos de Niveles de Servicios (SLA)</t>
  </si>
  <si>
    <t>Realizar un ordenamiento, ajuste y/o reemplazo de los equipos de cómputo e impresoras del MAG</t>
  </si>
  <si>
    <t xml:space="preserve">Desarrollar el reglamento para el uso de los recursos informáticos </t>
  </si>
  <si>
    <t xml:space="preserve">Reglamento Desarrollado </t>
  </si>
  <si>
    <t>Gestión Documental de la Unidad de Informática</t>
  </si>
  <si>
    <t>Sistema Gestión Documental</t>
  </si>
  <si>
    <t>Actualización del Sistema de Gestión Documental Institucional</t>
  </si>
  <si>
    <t>Zaida Vargas</t>
  </si>
  <si>
    <t xml:space="preserve">Gestión  de equipo de Cómputo </t>
  </si>
  <si>
    <t xml:space="preserve"> Actualización de Sistema de Soporte </t>
  </si>
  <si>
    <t xml:space="preserve"> Sistema de Soporte Técnico</t>
  </si>
  <si>
    <t xml:space="preserve"> Verificación y archivado de documentos de traslado </t>
  </si>
  <si>
    <t xml:space="preserve"> Confección de boletas de traslado (asignación) </t>
  </si>
  <si>
    <t>Administración de Contratos</t>
  </si>
  <si>
    <t xml:space="preserve">Apertura ordenes de inicio para el pago de facturas de proveedores </t>
  </si>
  <si>
    <t>César Morera Madrigal</t>
  </si>
  <si>
    <t xml:space="preserve">Oficios para Tramite de Facturas </t>
  </si>
  <si>
    <t>Oficios</t>
  </si>
  <si>
    <t>Actas de recepción para el trámite de facturas</t>
  </si>
  <si>
    <t>Elaboración, revisión de borradores de anexos de cartel para contrataciones de las áreas</t>
  </si>
  <si>
    <t xml:space="preserve">Análisis técnico de ofertas en las contrataciones </t>
  </si>
  <si>
    <t>Arrendamiento equipo de Computo</t>
  </si>
  <si>
    <t>Creación acta recepción definitiva de bienes y servicios</t>
  </si>
  <si>
    <t>Creación de Oficio para el trámite de facturas</t>
  </si>
  <si>
    <t>Apertura de Ordenes de Inicio trimestrales</t>
  </si>
  <si>
    <t xml:space="preserve">Oficios </t>
  </si>
  <si>
    <t>Cierre de la contratación 2018LN-000003-0007800001</t>
  </si>
  <si>
    <t>Desinstalación del parque computacional actual</t>
  </si>
  <si>
    <t xml:space="preserve">Desarrollo y coordinación del plan de instalación y retiro de los equipos </t>
  </si>
  <si>
    <t>Inicio de la contratación 2022LN-000001-0007800001</t>
  </si>
  <si>
    <t>Desarrollo y coordinación del plan de Instalación del nuevo parque computacional</t>
  </si>
  <si>
    <t>Generación de contratos para el personal</t>
  </si>
  <si>
    <t>Creación de la orden de inicio para el inicio de contrato</t>
  </si>
  <si>
    <t xml:space="preserve">Generación de la orden de inicio y recepción de los bienes </t>
  </si>
  <si>
    <t>Arrendamiento Equipo de Impresión</t>
  </si>
  <si>
    <t>Elaboración del presupuesto 2024</t>
  </si>
  <si>
    <t>Participación en Comisiones</t>
  </si>
  <si>
    <t>Participación en la Comisión Gerencial de Control Interno</t>
  </si>
  <si>
    <t xml:space="preserve">Participación en la Comisión de Teletrabajo </t>
  </si>
  <si>
    <t xml:space="preserve">César Morera- Beatriz Manzanares </t>
  </si>
  <si>
    <t xml:space="preserve">Participación en la Comisión Datos Abiertos y Acceso a la Información </t>
  </si>
  <si>
    <t xml:space="preserve">Participación en la Comisión de Valores </t>
  </si>
  <si>
    <t>César Morera- Beatriz Manzanares - Thania Camacho</t>
  </si>
  <si>
    <t>Asistencia a reuniones (Hacienda / MICITT / MAG)</t>
  </si>
  <si>
    <t xml:space="preserve"> Sistema de Bitácoras</t>
  </si>
  <si>
    <t xml:space="preserve">Control de la Ejecución presupuestaria </t>
  </si>
  <si>
    <t>Seguimiento de la ejecución presupuestaria (apertura de Ordenes de Inicio y saldos)</t>
  </si>
  <si>
    <t>Solicitud de Modificaciones Presupuestarias (incrementos o Disminuciones)</t>
  </si>
  <si>
    <t>Participación en reuniones Internas para desarrollo de proyectos</t>
  </si>
  <si>
    <t>Atención de casos en temas de Telefonía IP</t>
  </si>
  <si>
    <t>Cantidad de Tareas Realizadas</t>
  </si>
  <si>
    <t>Administración del Firewall</t>
  </si>
  <si>
    <t>Revisión de incidentes</t>
  </si>
  <si>
    <t>Generar nuevas políticas, reglas de seguridad y verificación de puertos</t>
  </si>
  <si>
    <t>Verificación y Actualización de Políticas Implementadas</t>
  </si>
  <si>
    <t>Administración del Filtrado Web</t>
  </si>
  <si>
    <t>Generar nuevas políticas y reglas de seguridad</t>
  </si>
  <si>
    <t xml:space="preserve">Administración de los Servidores </t>
  </si>
  <si>
    <t>Revisión y verificación Servidores Generales del INTA</t>
  </si>
  <si>
    <t>Administración de los equipos de seguridad de la Red</t>
  </si>
  <si>
    <t>César Marera</t>
  </si>
  <si>
    <t>Financiero Contable</t>
  </si>
  <si>
    <t>Elaboración, defensa y aprobación del proyecto de presupuesto del ejercicio 2023</t>
  </si>
  <si>
    <t>Presupuesto 2023</t>
  </si>
  <si>
    <t>Ante proyecto de presupuesto 2023</t>
  </si>
  <si>
    <t>Grace Díaz  Roxana Sánchez</t>
  </si>
  <si>
    <t>Coordinación y emisión de directrices internas</t>
  </si>
  <si>
    <t>Directrices emitida</t>
  </si>
  <si>
    <t>Expediente de formulación 2023</t>
  </si>
  <si>
    <t>Grace Díaz</t>
  </si>
  <si>
    <t>Recopilación, análisis y consolidación de la información</t>
  </si>
  <si>
    <t>Anteproyectos de cada programa y subprograma</t>
  </si>
  <si>
    <t>Archivo electrónico</t>
  </si>
  <si>
    <t>Grace Díaz y  Roxana Sánchez</t>
  </si>
  <si>
    <t>Inclusión del presupuesto en el sistema de formulación</t>
  </si>
  <si>
    <t>Presupuesto 2023 inculido</t>
  </si>
  <si>
    <t>Sistema de MH</t>
  </si>
  <si>
    <t>Roxana Sánchez</t>
  </si>
  <si>
    <t>Programación financiera (Asignación de cuota)</t>
  </si>
  <si>
    <t>Programación financiera 2023</t>
  </si>
  <si>
    <t>Oficio al MH</t>
  </si>
  <si>
    <t>Alexander Porras Anabelle Solórzano</t>
  </si>
  <si>
    <t>Depende de la Ley de presupuesto, el apoyo de instancias internas a la programación podría retrasar el cumplimiento en la realización de la actividad</t>
  </si>
  <si>
    <t>Traslado de partidas presupuestarias</t>
  </si>
  <si>
    <t>Directrices emitidas</t>
  </si>
  <si>
    <t>Apronación Decreto Ejecutivo</t>
  </si>
  <si>
    <t>Maricela Lizano</t>
  </si>
  <si>
    <t>Elaboración de informes para seguimiento de ejecución presupuestaria</t>
  </si>
  <si>
    <t>Cantidad de informes de ejecución presupuestaria</t>
  </si>
  <si>
    <t>Expediente presupuesto 2022</t>
  </si>
  <si>
    <t>Solicitud para apertura de reservas</t>
  </si>
  <si>
    <t>Cantidad de solicitar de apertura de reserva</t>
  </si>
  <si>
    <t>Roxana Sánchez, Anabelle Solórzano, Maricela Lizano</t>
  </si>
  <si>
    <t>Asignación de recursos presupuestarios para pago</t>
  </si>
  <si>
    <t>Cantidad de Informes Solicitud Recursos Económicos</t>
  </si>
  <si>
    <t>Grace Díaz/Fiorella Jiménez</t>
  </si>
  <si>
    <t xml:space="preserve">Omisiones en las especificaciones de  justificación sobre  las necesidades de cuota para el giro de los recursos económicos para la propuesta pago Institucional
</t>
  </si>
  <si>
    <t>Cancelación de compromisos adquiridos por el MAG</t>
  </si>
  <si>
    <t>Cantidad de cancelaciones</t>
  </si>
  <si>
    <t>Sistema SIGAF</t>
  </si>
  <si>
    <t>Ana Isabel Solera, Mike Villalobos, Irene Hidalgo, Ricardo Garita, Andrés Arce, Nuria Solís, Xinia Cubillo, Fiorella Jiménez, Grace Díaz</t>
  </si>
  <si>
    <t>No asignación de cuota para propuesta de pago Institucional por parte del Ministerio de Hacienda, Documentos de ejecución presupuestaria incorrectos o incompletos, No apertura de reserva o insuficiente</t>
  </si>
  <si>
    <t>Verificación de requisitos para el visado  y registro del gasto</t>
  </si>
  <si>
    <t>Cantidad de docuemtnos de visado y registro de gastos</t>
  </si>
  <si>
    <t>Ana Isabel Solera, Mike Villalobos, Irene Hidalgo, Ricardo Garita, Andres Arce, Nuria Solís, Xinia Cubillo, Fiorella Jiménez, Grace Díaz</t>
  </si>
  <si>
    <t>Programación y preparación y trámite para cancelación de propuestas de pago</t>
  </si>
  <si>
    <t>Cantidad de propuestas de pago</t>
  </si>
  <si>
    <t>Pago e informe de compromisos adquiridos</t>
  </si>
  <si>
    <t>Cantidad de pagos de informes de compromisos adquiridos</t>
  </si>
  <si>
    <t xml:space="preserve">Programación e identificación de riesgos y actividades para autoevaluación </t>
  </si>
  <si>
    <t>Número de programaciones anuales de  riegos y actividades de autoevaluación en los sistemas</t>
  </si>
  <si>
    <t>Sistema SEVRIMAG / Autoevaluación</t>
  </si>
  <si>
    <t>Personal del Departamento Financiero</t>
  </si>
  <si>
    <t>Revisión de la ficha del proceso Financiero</t>
  </si>
  <si>
    <t>Cantidad de fichas de procesos revisadas</t>
  </si>
  <si>
    <t>Revisión de  los Procedimientos Financieros</t>
  </si>
  <si>
    <t xml:space="preserve">N° de procedimientos actualizados </t>
  </si>
  <si>
    <t>Minutas de Trabajo / Sistema de Bitácoras</t>
  </si>
  <si>
    <t>Participación en la Comisión Institucional de Presupuesto</t>
  </si>
  <si>
    <t>Número de sesiones de la SIP</t>
  </si>
  <si>
    <t>Actas de la Comisión</t>
  </si>
  <si>
    <t>5.19</t>
  </si>
  <si>
    <t xml:space="preserve">Análisis y elaboración de informe de capacidad Financiera  para administrar y ejecutar recursos de transferencia </t>
  </si>
  <si>
    <t>N°  de informes de capacidad financiera</t>
  </si>
  <si>
    <t>Expediente del proyecto</t>
  </si>
  <si>
    <t>Como lo establece el indicador, este proceso queda sujeto a la demanda y presentación de proyectos por parte de las Direcciones de Desarrollo.</t>
  </si>
  <si>
    <t>Traslado de cuota presupuestaria</t>
  </si>
  <si>
    <t>Cantidad de cuotas presupuestarias trasladadas`</t>
  </si>
  <si>
    <t>Solicitudes de pedido</t>
  </si>
  <si>
    <t>Cantidad de solicitudes de pedido</t>
  </si>
  <si>
    <t xml:space="preserve">Documentos de solicitudes </t>
  </si>
  <si>
    <t>Apertura de reservas</t>
  </si>
  <si>
    <t>Cantidad de solicitudes de reservas</t>
  </si>
  <si>
    <t>Boletas de solicitudes de reservas</t>
  </si>
  <si>
    <t>Reajuste de precios</t>
  </si>
  <si>
    <t>Cantidad de reajustes de precios</t>
  </si>
  <si>
    <t>Documentos de reajustes de precios</t>
  </si>
  <si>
    <t xml:space="preserve">Ejecución de acciones de mitigación SEVRIMAG </t>
  </si>
  <si>
    <t xml:space="preserve">Número de actividades de mitigación realizadas </t>
  </si>
  <si>
    <t xml:space="preserve">Ejecución de acciones pendientes Autoevaluación </t>
  </si>
  <si>
    <t xml:space="preserve">Número de actividades de mejora realizadas </t>
  </si>
  <si>
    <t>Sistema  Autoevaluación</t>
  </si>
  <si>
    <t>Número de sesiones de trabajo</t>
  </si>
  <si>
    <t>DF-176-2022</t>
  </si>
  <si>
    <t>Proveeduría Institucional</t>
  </si>
  <si>
    <t>Actualización del proceso y procedimientos de gestión de contratación administrativa</t>
  </si>
  <si>
    <t>Número de documento actualizados</t>
  </si>
  <si>
    <t>Sistema de gestión de calidad</t>
  </si>
  <si>
    <t>Claudio Fallas</t>
  </si>
  <si>
    <t>Aprobación de actividades teletrabajables</t>
  </si>
  <si>
    <t>Número de gestiones realizadas</t>
  </si>
  <si>
    <t>Sistema de bitacoras</t>
  </si>
  <si>
    <t>Reunión con coordinadores de áreas</t>
  </si>
  <si>
    <t>Número de reuniones realizadas</t>
  </si>
  <si>
    <t>Sistemas de gestión documental</t>
  </si>
  <si>
    <t>Aprobaciones en SICOP</t>
  </si>
  <si>
    <t xml:space="preserve">Elaboración, recepción, registro, archivo y distribución de los oficios generados en el departamento.
</t>
  </si>
  <si>
    <t>Numero de documentos generados</t>
  </si>
  <si>
    <t>Sistema de gestión documental</t>
  </si>
  <si>
    <t>Brenda Acosta Vargas</t>
  </si>
  <si>
    <t xml:space="preserve">Realiza una revisión , foleación y traslado al archivo central de expedientes de contratación </t>
  </si>
  <si>
    <t>Número de expedientes foleados</t>
  </si>
  <si>
    <t>Expedientes fisicos</t>
  </si>
  <si>
    <t>Remisión de documentos para expedientes de contrataciones administrativos</t>
  </si>
  <si>
    <t>Expediente digital</t>
  </si>
  <si>
    <t xml:space="preserve">Elaboración de certificaciones de presupuesto
</t>
  </si>
  <si>
    <t>Gestión del Plan de adquisición institucional y sus modificaciones por programas presupuestarios</t>
  </si>
  <si>
    <t>Número publicaciones Plan de Compra</t>
  </si>
  <si>
    <t xml:space="preserve">Sistema SICOP, Gestión de avisos por Institución </t>
  </si>
  <si>
    <t>María Fernanda Cascante, Rosvier Villafuerte,  Jose Vega</t>
  </si>
  <si>
    <t>Recepción y análisis de solicitudes de contratación</t>
  </si>
  <si>
    <t xml:space="preserve">Número de solicitudes de contratación </t>
  </si>
  <si>
    <t>Seguimiento Proveeduría Institucional-Programación y Control  SEG-PI-PC o Sistema SICOP</t>
  </si>
  <si>
    <t>María Fernanda Cascante, Rosvier Villafuerte, Jose Vega</t>
  </si>
  <si>
    <t>Recepción y análisis de solicitudes de  ordenes de pedido</t>
  </si>
  <si>
    <t>Número de Ordenes de pedido</t>
  </si>
  <si>
    <t xml:space="preserve">Recepción ,revisión y analisis de anexos carteles contratación </t>
  </si>
  <si>
    <t>Número de anexo cartel según solicitud de contratación</t>
  </si>
  <si>
    <t>María Fernanda Cascante, Rosvier Villafuerte y Jose Vega</t>
  </si>
  <si>
    <t xml:space="preserve">Control y Seguimiento de solicitudes y contrataciones y ordenes de pedido </t>
  </si>
  <si>
    <t>Número de solicitudes de contratación y número de ordenes de pedido</t>
  </si>
  <si>
    <t>Seguimiento Proveeduría Institucional-Programación y Control  SEG-PI-PC</t>
  </si>
  <si>
    <t>María Fernanda Cascante, Rosvier Villafuerte  y Jose Vega</t>
  </si>
  <si>
    <t>Verificaciones  de expediente de contratación</t>
  </si>
  <si>
    <t>Número de contrataciones</t>
  </si>
  <si>
    <t>Matriz Verificación de expediente de contratación</t>
  </si>
  <si>
    <t>Administración Institucional en el sistema de Compra Gubernamental</t>
  </si>
  <si>
    <t>Número de gestiones en Sistema SICOP</t>
  </si>
  <si>
    <t>Sistema SICOP</t>
  </si>
  <si>
    <t xml:space="preserve">María Fernanda Cascante </t>
  </si>
  <si>
    <t>Adquisición de bienes y sevicios</t>
  </si>
  <si>
    <t>Número de tramites de contrataciones</t>
  </si>
  <si>
    <t>Roger Chang</t>
  </si>
  <si>
    <t>Contratación en SICOP</t>
  </si>
  <si>
    <t>Número de contrataciones en SICOP</t>
  </si>
  <si>
    <t>Roger Chang; Alavaro Vargas , Roxana Orozco  y Xinia Herrera</t>
  </si>
  <si>
    <t>Acto de apertura</t>
  </si>
  <si>
    <t xml:space="preserve">Número de actas de apertura </t>
  </si>
  <si>
    <t xml:space="preserve"> Alavaro Vargas , Roxana Orozco  y Xinia Herrera</t>
  </si>
  <si>
    <t xml:space="preserve">Recomendación de adjudicación </t>
  </si>
  <si>
    <t>Número de recomendación de adjudicación</t>
  </si>
  <si>
    <t xml:space="preserve">Acto de adjudicación </t>
  </si>
  <si>
    <t>Número de actos de adjudicación</t>
  </si>
  <si>
    <t xml:space="preserve">Acto de Firmeza </t>
  </si>
  <si>
    <t>Números de actas de firmeza</t>
  </si>
  <si>
    <t xml:space="preserve">Creación Contrato </t>
  </si>
  <si>
    <t xml:space="preserve">Número de Contratos </t>
  </si>
  <si>
    <t>Creación de ordenes de pedidos</t>
  </si>
  <si>
    <t>Números de ordenes de Pedido</t>
  </si>
  <si>
    <t>Administración de expediente Contratación Administrativa</t>
  </si>
  <si>
    <t xml:space="preserve">Número de expedientes de contrataciones </t>
  </si>
  <si>
    <t>Roger Chang, Alavaro Vargas, Roxana Orozco  y Xinia Herrera</t>
  </si>
  <si>
    <t xml:space="preserve">Tramites de Garantía </t>
  </si>
  <si>
    <t xml:space="preserve">Número de garantías  tramitadas </t>
  </si>
  <si>
    <t>Actualización de los procedimientos 7P05-01 Y 7P05-04</t>
  </si>
  <si>
    <t>Números de procedimientos actualizados</t>
  </si>
  <si>
    <t xml:space="preserve">Programación y identificación de riesgos y actividades para autoevaluación </t>
  </si>
  <si>
    <t>Número de riesgos y actividad de autoevaluación progamadas</t>
  </si>
  <si>
    <t>Sistema SEVRIGMAG Y SYNERGY</t>
  </si>
  <si>
    <t>Claudio Fallas , María Fernanda Cascante, Roger Chang, Alexandra Alvarez</t>
  </si>
  <si>
    <t>Altas de activos</t>
  </si>
  <si>
    <t>Altas de activos / actas realizadas</t>
  </si>
  <si>
    <t>Control de bienes institucionales</t>
  </si>
  <si>
    <t>Joselyn Leon, Mauricio Ocampo, Marco Gamboa, Tatiana Sharloth, Alexandra Alvarez</t>
  </si>
  <si>
    <t>Baja de Activos</t>
  </si>
  <si>
    <t>Bajas de activos/ bajas realizadas</t>
  </si>
  <si>
    <t>Joselyn Leon, Marco Gamboa, Tatiana Sharloth, Alexandra Alvarez</t>
  </si>
  <si>
    <t>Traslados de activos</t>
  </si>
  <si>
    <t>traslados de activos / traslados realizados</t>
  </si>
  <si>
    <t>Recepción de bienes y suministros</t>
  </si>
  <si>
    <t>Facturas ingresadas / facturas tramitadas</t>
  </si>
  <si>
    <t>Control de Facturas</t>
  </si>
  <si>
    <t>Yamil Cambronero, Mauricio Ocampo, Alexandra Alvarez</t>
  </si>
  <si>
    <t>Inclusión códigos Sicop</t>
  </si>
  <si>
    <t>Soilcitud de codigos/ codigos tramitados</t>
  </si>
  <si>
    <t>Sicop/ catalago de bienes y servicios</t>
  </si>
  <si>
    <t>Mauricio Ocampo, Alexandra Alvarez</t>
  </si>
  <si>
    <t xml:space="preserve">Conciliaciones Normas Internacionales de Contabilidad Nacional </t>
  </si>
  <si>
    <t>Conciliaciones requeridas/ conciliaciones tramitadas</t>
  </si>
  <si>
    <t xml:space="preserve">Informes a Contabilidad Nacional </t>
  </si>
  <si>
    <t>DAF-DP-218-2022</t>
  </si>
  <si>
    <t>Dirección de Desarrollo:</t>
  </si>
  <si>
    <t>Central Oriental</t>
  </si>
  <si>
    <t>Dependencia:</t>
  </si>
  <si>
    <t xml:space="preserve">INDICADOR 1. Número de productores que reciben asistencia técnica, para la transformación de los sistemas productivos. </t>
  </si>
  <si>
    <t>SisDNEA</t>
  </si>
  <si>
    <t>AEA - RDCO</t>
  </si>
  <si>
    <t xml:space="preserve">Productores (as) que utilizan prácticas de producción sostenible en sus sistemas productivos. </t>
  </si>
  <si>
    <t>Diagnóstico de finca a productores</t>
  </si>
  <si>
    <t>Plan  de finca con el productor</t>
  </si>
  <si>
    <t>Visitas de seguimiento a productores</t>
  </si>
  <si>
    <t>Asistencia tecnica según Guía técnica para la difusión de Tecnologías de producción agropecuaria sostenible del MAG</t>
  </si>
  <si>
    <t>Planificación de finca</t>
  </si>
  <si>
    <t>Apoyo o asesoria en el Uso y mantenimiento de Registros (VAMPP y otros)</t>
  </si>
  <si>
    <t xml:space="preserve"> Analisis de suelo (muestreo,envio al INTA o  ICAFE, análisis, interpretacion y  Plan Nutricional de cultivos ) </t>
  </si>
  <si>
    <t>Número de muestras</t>
  </si>
  <si>
    <t>General Pecuario</t>
  </si>
  <si>
    <t xml:space="preserve"> Personas productoras en sistemas productivos de especies menores </t>
  </si>
  <si>
    <t xml:space="preserve"> Productores implementando Buenas practicas agricolas ( Mesas Biologicas, iinocuidad en fincas, manejo y calibracion de equipos, entre otros)</t>
  </si>
  <si>
    <t>Seguimiento a parcelas monitoreo de roya</t>
  </si>
  <si>
    <t>Mosca del establo Stomoxys Calcitrans. (Muestreos)</t>
  </si>
  <si>
    <t>Asistencia técnica a productores del Plan Nacional de Aguacate</t>
  </si>
  <si>
    <t xml:space="preserve">INDICADOR 2. Número de productores atendidos con sistemas de producción orgánica certificados o en transición. </t>
  </si>
  <si>
    <t>Formulación del Diagnóstico de finca en producción orgánica</t>
  </si>
  <si>
    <t>Actualización o elaboración del plan de finca realizado con el productor en Producción orgánica</t>
  </si>
  <si>
    <t>Número de planes de finca</t>
  </si>
  <si>
    <t>Asistencia técnica manejo integrado de plagas en producción orgánica</t>
  </si>
  <si>
    <t xml:space="preserve">Asistencia técnica en el manejo de la nutricón en producción orgánica </t>
  </si>
  <si>
    <t>Asistencia técnica en elaboración de bioinsumos y micoorganismos en producción orgánica</t>
  </si>
  <si>
    <t>Asistencia técnica en manejo agronómico del cultivo en producción orgánica</t>
  </si>
  <si>
    <t>Seguimiento a las no conformidades de las auditorias en el proceso de certificación</t>
  </si>
  <si>
    <t>INDICADOR 3. Número de sistemas de producción que obtienen el galardón de bandera azul ecológica (BAE).</t>
  </si>
  <si>
    <t>Asesoria técnica:  Inscripción,  diagnóstico,  plan de finca  e informe BAE.</t>
  </si>
  <si>
    <t>Entrega galardones BAE</t>
  </si>
  <si>
    <t>INDICADOR 4. Número de organizaciones de productores que obtienen el galardón de bandera azul ecológica.</t>
  </si>
  <si>
    <t>INDICADOR 5. Número de fincas implementando el modelo NAMA Ganadería.</t>
  </si>
  <si>
    <t xml:space="preserve">Identificación de productores NUEVOS en NAMA Ganadería </t>
  </si>
  <si>
    <t xml:space="preserve">Seguimiento de productores en NAMA Ganadería </t>
  </si>
  <si>
    <t>Formulación o actualización  del diagnóstico productivo de fincas NAMA</t>
  </si>
  <si>
    <t xml:space="preserve">Formulación o actualización del plan de de fincas NAMA </t>
  </si>
  <si>
    <t>Asistencia tecnica según Guía técnica NANA Ganaderia</t>
  </si>
  <si>
    <t>INDICADOR 6. Toneladas métricas por año (t/año) de CO2 equivalente mitigado, aplicando el modelo NAMA.</t>
  </si>
  <si>
    <t>INDICADOR 7. Número de fincas de café implementado el modelo de adaptación al cambio climático y de reducción de emisiones de gases de efecto invernadero.</t>
  </si>
  <si>
    <t>Asistencia tecnica según Gia de Buenas Practicas para el Cultivo el Café</t>
  </si>
  <si>
    <t>Aplicación de Criterios técnicos para el reconocimiento de Producción Sostenible a fincas seleccionadas</t>
  </si>
  <si>
    <t xml:space="preserve">Entrega de Reconocimiento  de Producción sostenible a fincas  que cumplen con los parámetros establecidos </t>
  </si>
  <si>
    <t>INDICADOR 9. Número de productores agropecuarios que reciben incentivos económicos por reconocimiento de beneficios ambientales bajo las modalidades de RBAyP y RBAO.</t>
  </si>
  <si>
    <t xml:space="preserve">Numero de productores que recibieron incentivos RBAyP. </t>
  </si>
  <si>
    <t>Numero de productores que recibieron incentivos RBAO.</t>
  </si>
  <si>
    <t>Apoyo  Organizacional y  Empresarial</t>
  </si>
  <si>
    <t>Aplicación e interpretación de la herramienta para elaborar el diagnóstico de las organizaciones</t>
  </si>
  <si>
    <t>Expediente administrativo de la Organización</t>
  </si>
  <si>
    <t>Elaboración del Plan de trabajo de las organizaciones</t>
  </si>
  <si>
    <t>Seguimiento y apoyo al Plan de trabajo de las organizaciones</t>
  </si>
  <si>
    <t>Apoyo a la gestión y seguimiento técnico de proyectos</t>
  </si>
  <si>
    <t>Organizaciones con proyectos penditentes de entregar</t>
  </si>
  <si>
    <t>Proyectos penditentes  penditentes de entregar</t>
  </si>
  <si>
    <t>INDICADOR 13. Número de Centros Educativos incorporados al programa de huertas educativas.</t>
  </si>
  <si>
    <t>Asistencia técnica a Centros Educativos incorporados al programa de huertas educativas.</t>
  </si>
  <si>
    <t>Publicaciones en redes sociales de los diferentes actividades ejecutadas con productores (Visitas a campo, proyectos, reuniones, entro otros)</t>
  </si>
  <si>
    <t xml:space="preserve">Número de publicaciones                 </t>
  </si>
  <si>
    <t>Uso de sistema de mapas con fotografia aérea (Dron)</t>
  </si>
  <si>
    <t>Comités Locales del Sector Agropecuario ampliado, articulados y operando, según decreto 32488-MAG, numero de reuniones de los COSELES realizadas</t>
  </si>
  <si>
    <t>Comités Sectoriales agropecuarios y ampliados, articulados y operando, según decreto 32488-MAG</t>
  </si>
  <si>
    <t>Participación en los comités locales de emergencia según Decreto 26216-MOPT y sus reglamentos y acuerdos 58-2004 de la CNE.</t>
  </si>
  <si>
    <t xml:space="preserve">Planes de desarrollo y reuniones de las Comisiones Cantonales de Coordinación Interinstitucionales (CCCI) según lo establece el Decreto 36004-PLAN en apoyo a las comunidades solidarias, seguras y saludables </t>
  </si>
  <si>
    <t>Participación en los comités locales de emergencia según Decreto 26216-MOPT y sus reglamentos y acuerdos 58-2004 de la CNE. ( CME Paraiso)</t>
  </si>
  <si>
    <t>Participación en los comités locales de emergencia según Decreto 26216-MOPT y sus reglamentos y acuerdos 58-2004 de la CNE. ( CME Cervantes)</t>
  </si>
  <si>
    <t>Participación en los Consejos de Desarrollo Territorial según la Ley 9036 (INDER), para alineamiento de proyectos</t>
  </si>
  <si>
    <t>Reuniones de  EREA</t>
  </si>
  <si>
    <t>Reuniones de AEA (EREA)</t>
  </si>
  <si>
    <t>Participacion en el grupo tecnico asesor stomoxys calcitrams</t>
  </si>
  <si>
    <t>Reuniones de comité Cuenca Cobirris-Paez</t>
  </si>
  <si>
    <t>Reuniones de comité Cuenca Alta Río Virilla y Corredor Biológico Bicentenario Río Tiribí.</t>
  </si>
  <si>
    <t>Boletas Retiro de azucar para apicultores en LAICA</t>
  </si>
  <si>
    <t>Comité Regional  de Café</t>
  </si>
  <si>
    <t xml:space="preserve">CONVENIO MAG-ICE PLAN DE MANEJO DE LA CUENCA DEL RIO REVENTAZON Biodigestores </t>
  </si>
  <si>
    <t>CONVENIO MAG-ICE PLAN DE MANEJO DE LA CUENCA DEL RIO REVENTAZON  Lombricomposteras</t>
  </si>
  <si>
    <t>Comité vertido y reuso de aguas residuales DE.33601-S-MINAE</t>
  </si>
  <si>
    <t>Comité Tecnico Regional de caña de azucar</t>
  </si>
  <si>
    <t>Comisión Ganaderia Regional</t>
  </si>
  <si>
    <t>Censo de papa, cebolla y zanahoria</t>
  </si>
  <si>
    <t>Censo de fresa</t>
  </si>
  <si>
    <t>Actividades coordinadas con otras AEAS</t>
  </si>
  <si>
    <t xml:space="preserve">Reuniones de la Comisión del Recurso Hídrico </t>
  </si>
  <si>
    <t>Seguimiento y evaluación de los procesos de las AEA, Región Desarrollo Central Oriental.</t>
  </si>
  <si>
    <t>Participación en el Congreso Lechero Nacional.</t>
  </si>
  <si>
    <t>Reuniones de la Comisión de la Cuenca del Río Tiribí.</t>
  </si>
  <si>
    <t>Actualizazión de costos de insumos agrícolas</t>
  </si>
  <si>
    <t>Año Jubileo San Iisidro del Labrador</t>
  </si>
  <si>
    <t xml:space="preserve"> Visitas y muestreos a productores de fresa (Por Plaga cuarentenaria) </t>
  </si>
  <si>
    <t xml:space="preserve"> Participación en los Consejos de Desarrollo Territorial según la Ley 9036 (INDER), para alineamiento de proyectos </t>
  </si>
  <si>
    <t>Polinizacion en el cultivo de chayote (UNA)</t>
  </si>
  <si>
    <t>Proyecto curvas de Obsorcion en el cultivo del chayote (INTA)</t>
  </si>
  <si>
    <t>Controladores Biologicos  en el cultivo del chayote (TEC)</t>
  </si>
  <si>
    <t xml:space="preserve">Paquete tecnologico  y censo en el cultivo del chayote </t>
  </si>
  <si>
    <t>Comisión interinstitucional para el resguardo de las fuentes de agua utilizadas para el consumo humano en la zona norte de Cartago</t>
  </si>
  <si>
    <t>Reuniones de la Comisión de la Cuenca del Río Pirrís</t>
  </si>
  <si>
    <t>Seguimiento al catálogo de indicadores de la DNEA.</t>
  </si>
  <si>
    <t>Guillermo Flores Marchena</t>
  </si>
  <si>
    <t>Informe Regional Acciones climáticas, desarrollado por el Comité Sectorial Agropecuario.</t>
  </si>
  <si>
    <t>Representar al MAG en las reuniones del Comité Sectorial Agropecuario</t>
  </si>
  <si>
    <t>Representar al MAG en las reuniones del CCI</t>
  </si>
  <si>
    <t>Representar al MAG en la Comisión de Ganadería.</t>
  </si>
  <si>
    <t>Presidir Comisión de Recurso Hídricos de la zona norte</t>
  </si>
  <si>
    <t>Reunión Subcomisión Calidad Agua y Resguardo Fuentes Agua</t>
  </si>
  <si>
    <t>Reuniones grupo técnico asesor del establo (Stomoxys Calcitrans)</t>
  </si>
  <si>
    <t>Reunión de comisión papa y cebolla</t>
  </si>
  <si>
    <t>Reunión de coordinadores del café</t>
  </si>
  <si>
    <t>Visitas de supervisión a las AEA, con el fin de corroborar la atención y asesorar productores</t>
  </si>
  <si>
    <t>Asignar, orientar y supervisar las labores de Unidad extensión, Administrativa y planificación.</t>
  </si>
  <si>
    <t>Reuniones Comité Tecnico Regional (COTER)</t>
  </si>
  <si>
    <t>Reuniones Equipo Regional Extensión Agropecuaria (EREA)</t>
  </si>
  <si>
    <t>Reunión Directores Regionales</t>
  </si>
  <si>
    <t>Reuniones Junta Directiva COMCURE</t>
  </si>
  <si>
    <t>Dar orientación y supervisión a las acciones de la Unidad de Extensión Agropecuaria, en el seguimiento y apoyo a las agencias a la hora de considerar opciones de financiamiento a proyectos  productivos de productoras. ACTIVA-INAMU-IMAS-FIDEIMAS-OTROS</t>
  </si>
  <si>
    <t>Ana María Conejo Elizondo</t>
  </si>
  <si>
    <t xml:space="preserve">Dar orientación y supervisión a las acciones de la Unidad de Extensión Agropecuaria, en el seguimiento y apoyo a las agencias en consideraciones de género en la vida cotidiana laboral y acciones de mejoramiento para la construción de ambientes equitativos. </t>
  </si>
  <si>
    <t>Dar orientación y supervisión a las acciones de la Unidad de Extensión Agropecuaria, en el seguimiento y apoyo a las agencias en consideraciones de género en sus actividades  - Buenas pràcticas de género.</t>
  </si>
  <si>
    <t>Dar orientación y supervisión a las acciones de la Unidad de Extensión Agropecuaria, en el seguimiento y apoyo a las agencias en la presentacion y seguimiento del Informe de operación anual de proyectos (Aproco, Apoya).</t>
  </si>
  <si>
    <t>Dar orientación y supervisión a las acciones de la Unidad de Extensión Agropecuaria, en el seguimiento y apoyo a las agencias en la revisión y preparación de resumen de proyectos para el Comité Sectorial agropecuario regional y local.</t>
  </si>
  <si>
    <t>Dar orientación y supervisión a las acciones de la Unidad de Extensión Agropecuaria, en el seguimiento y apoyo a las agencias con la implementación de la técnica de Escuelas de Campo.</t>
  </si>
  <si>
    <t>Dar orientación y supervisión a las acciones de la Unidad de Extensión Agropecuaria, en la coordinación con cooperantes o instituciones  para el seguimiento de proyectos en ganadería.</t>
  </si>
  <si>
    <t>Dar orientación y supervisión a las acciones de la Unidad de Extensión Agropecuaria, en el seguimiento y apoyo a las agencias para identificar y realizar las publicaciones de las acciones de las AEA en redes sociales (Instagram, Facebook)</t>
  </si>
  <si>
    <t>Dar orientación y supervisión a las acciones de la Unidad de Extensión Agropecuaria, en el seguimiento y apoyo a las agencias para la revisión del uso correcto del SDNEA</t>
  </si>
  <si>
    <t>Dar orientación y supervisión a las acciones de la Unidad de Extensión Agropecuaria, en el apoyo a los usos de tecnologías de información (TIC) a RDCO y AEA.</t>
  </si>
  <si>
    <t>Dar orientación y supervisión a las acciones de la Unidad de Extensión Agropecuaria, en el seguimiento y apoyo a las agencias a las acciones dirigidas la Plan Nacional de Aguacate</t>
  </si>
  <si>
    <t>Dar orientación y supervisión a las acciones de la Unidad de Extensión Agropecuaria, en el seguimiento y apoyo  a las reuniones de Comisión de Ganadería.</t>
  </si>
  <si>
    <t>Coordinación interinstitucional para apoyar a las AEA´s en la ejecución de los planes de capacitación para las organizaciónes.</t>
  </si>
  <si>
    <t>Johanna Rivera Leiva, Christian Arias Hidalgo y Ana María Conejo Elizondo</t>
  </si>
  <si>
    <t>Apoyar en los usos de tecnologías de información (TIC) a RDCO y AEA.</t>
  </si>
  <si>
    <t>Omar Somarribas Jones, Laura de la Mata Montero, Ana María Conejo Elizondo</t>
  </si>
  <si>
    <t>Consolidar la información de los daños y pérdidas por desastres naturales en la región.</t>
  </si>
  <si>
    <t>Christian Arias Hidalgo, Omar Somarribas Jones, Ana María Conejo Elizondo, Sonia Abarca Monge</t>
  </si>
  <si>
    <t>Guiar el proceso de atención de la emergencia a partir de la declaratoria del decreto según corresponda.</t>
  </si>
  <si>
    <t>Revisión, consolidación, elaboración y defensa de los planes de inversión para la atención de las emergencias.</t>
  </si>
  <si>
    <t>Sesiones de trabajo para dar Seguimiento a la información existente  en el módulo de emergencias del SDNEA.</t>
  </si>
  <si>
    <t>Seguimiento a la verificación de nexos de causalidad.</t>
  </si>
  <si>
    <t>Construcción y verificación de datos a través de la aplicación de ODK para procesos de emergencias</t>
  </si>
  <si>
    <t>Número de censos</t>
  </si>
  <si>
    <t>Planificación y coordinación con la empresa adjudicada y AEA para la ejecución del plan de inversión.</t>
  </si>
  <si>
    <t>Revisión y consolidación del listado de insumos y especificaciones técnicas según corresponda a la emergencia.</t>
  </si>
  <si>
    <t>Consolidación y elaboración de informe final de la ejecución del plan de inversión.</t>
  </si>
  <si>
    <t>Participar en reuniones de EREA</t>
  </si>
  <si>
    <t>Participar en reuniones del COTER</t>
  </si>
  <si>
    <t>Convocar y participar en reuniones con el equipo de la UE para la dirección, coordinación y articulación de acciones. Reuniones</t>
  </si>
  <si>
    <t>Participar en reuniones de la Comisión del Recurso Hídrico</t>
  </si>
  <si>
    <t>La participación en esta reunión es en representación del Director, por lo que el cumplimiento de esta meta depende de la solicitud de don Guillermo Flores Marchena</t>
  </si>
  <si>
    <t>Participar en reuniones del CSR</t>
  </si>
  <si>
    <t>Participar en reuniones de Comisiones para atender temas específicos a solicitud de instancias superiores.</t>
  </si>
  <si>
    <t>La participación en estas reuniones, al ser por solicitud de instancias superiores, el cumplimiento de la meta depende de las solicitudes que se realicen.</t>
  </si>
  <si>
    <t>Participar en reuniones de la Comisión que trabaja en la homologación a nivel nacional del Seguimiento y Evaluación y temas conexos, a solicitud de instancias superiores.</t>
  </si>
  <si>
    <t>Seguimiento y evaluación del catálogo de indicadores de la DNEA  de las Agencias de Extensión Agropecuaria de la Región de Desarrollo Central Oriental, en oficina</t>
  </si>
  <si>
    <t>Ana María Conejo Elizondo y Allan Álvarez Bustos</t>
  </si>
  <si>
    <t>Seguimiento y evaluación del catálogo de indicadores de la DNEA de las Agencias de Extensión Agropecuaria de la Región de Desarrollo Central Oriental, en campo</t>
  </si>
  <si>
    <t>Participar en la capacitación de Control Interno</t>
  </si>
  <si>
    <t>Consolidar la planificación regional.</t>
  </si>
  <si>
    <t>Allan Alvarez Bustos</t>
  </si>
  <si>
    <t>Seguimiento y evaluacion AEA (Expedientes)</t>
  </si>
  <si>
    <t>Seguimiento y evaluacion AEA (Campo)</t>
  </si>
  <si>
    <t>Elaboración de informes semestrales.</t>
  </si>
  <si>
    <t>Elaboración POI anual.</t>
  </si>
  <si>
    <t>Secretariado Comité sectorial.</t>
  </si>
  <si>
    <t>Sesiones de coordinación UPI - Planificadores Regionales.</t>
  </si>
  <si>
    <t>Sesiones COTER</t>
  </si>
  <si>
    <t>Identificación de riesgos - control interno.</t>
  </si>
  <si>
    <t>Seguimiento a las acciones de mejora.</t>
  </si>
  <si>
    <t>Sesiones de Foro Mixto</t>
  </si>
  <si>
    <t>Informe Café 2023</t>
  </si>
  <si>
    <t>Sonia Abarca</t>
  </si>
  <si>
    <t>Acreditaciones de RITEVE otorgadas y en cumplimiento de los Decretos 30709-MAG-MOPT y 36750-MOPT-MAG a los productores que la soliciten.</t>
  </si>
  <si>
    <t>Permisos para quemas agropecuarias según el Decreto 35368-MAG-S-MINAET.</t>
  </si>
  <si>
    <t>Numero de emisiones de certificaciones para la Declaración de Bienes Inmuebles ante las municipalidades.</t>
  </si>
  <si>
    <t>Inscribir a los productores agropecuarios en el sistema PYMPA y otorgar las certificaciones respectivas, para la Declaración de Bienes Inmuebles ante las municipalidades, tramites de créditos etc..</t>
  </si>
  <si>
    <t>Coordinación de acciones entre dependencias del MAG (INTA, SENASA, SFE de acuerdo con la Directriz 001-2016</t>
  </si>
  <si>
    <t xml:space="preserve"> Capacitacion BPA </t>
  </si>
  <si>
    <t xml:space="preserve"> Capacitacion en Cañamo </t>
  </si>
  <si>
    <t>Capacitacion de Agriinovacion 4.0</t>
  </si>
  <si>
    <t>Capacitacion INA Produccion de hongos entomopatogenos</t>
  </si>
  <si>
    <t>Creación de Formulario ODK</t>
  </si>
  <si>
    <t>Capacitación de herramienta ODK</t>
  </si>
  <si>
    <t>Curso para personas productoras “Sembrando para el futuro”</t>
  </si>
  <si>
    <t>Recepción y envio de solicitudes de productores para produccion de cáñamo y canabis.</t>
  </si>
  <si>
    <t>Asistencia tecnica y seguimineto  en cáñamo y canabis</t>
  </si>
  <si>
    <t>Central Occidental</t>
  </si>
  <si>
    <t xml:space="preserve">Direcciòn de Desarrollo y Agencias de Extension </t>
  </si>
  <si>
    <t>Registro y análisis de información productiva</t>
  </si>
  <si>
    <t>Capacitación con temas generales agrícolas.</t>
  </si>
  <si>
    <t>Compostela</t>
  </si>
  <si>
    <t>Uso de Bioplaguicidas</t>
  </si>
  <si>
    <t>Número total de organizaciones productoras</t>
  </si>
  <si>
    <t>Coberturas Plásticas</t>
  </si>
  <si>
    <t>Uso microrganismos ( beauveria, trichoderma, lecanicilium etc.)</t>
  </si>
  <si>
    <t>General Agrícola</t>
  </si>
  <si>
    <t>informacion</t>
  </si>
  <si>
    <t>Manejo Nutricional de cultivos</t>
  </si>
  <si>
    <t xml:space="preserve">Muestreo, Interpretación y  Análisis de suelos </t>
  </si>
  <si>
    <t>Fertiriego</t>
  </si>
  <si>
    <t>Podas de formación , deshija  y manejo de sombra</t>
  </si>
  <si>
    <t>Biodigestores</t>
  </si>
  <si>
    <t>Obras físicas para la conservación de suelos</t>
  </si>
  <si>
    <t xml:space="preserve">Asesoría a Proceso de BPA </t>
  </si>
  <si>
    <t>Cambio de Padrotes / Reinas /Vientres</t>
  </si>
  <si>
    <t>Tipo y dosis adecuadas de agroquímicos</t>
  </si>
  <si>
    <t>Renovación de Plantación con nuevas plantas</t>
  </si>
  <si>
    <t>Uso de fertilizantes químicos</t>
  </si>
  <si>
    <t xml:space="preserve">Otras Practicas  agro conservacionistas para evitar o disminuir la erosión </t>
  </si>
  <si>
    <t>Producción de biofertilizantes</t>
  </si>
  <si>
    <t>Medición de Carbono</t>
  </si>
  <si>
    <t>BPA Fitosanitario</t>
  </si>
  <si>
    <t>Establecimiento y mantenimiento de Bancos forrajeros.</t>
  </si>
  <si>
    <t>Diseños y cálculo de apartos</t>
  </si>
  <si>
    <t>Purines</t>
  </si>
  <si>
    <t>Inseminación Artificial</t>
  </si>
  <si>
    <t>Establecimiento  y mantenimiento de pastos de piso</t>
  </si>
  <si>
    <t>Análisis de Pasturas</t>
  </si>
  <si>
    <t>Uso de cercas eléctricas</t>
  </si>
  <si>
    <t>Uso de sales y minerales</t>
  </si>
  <si>
    <t>División de potreros</t>
  </si>
  <si>
    <t>Control Mecánico o químico de Malezas o Chapia en pastos</t>
  </si>
  <si>
    <t>Monitoreo de plagas</t>
  </si>
  <si>
    <t>Producción de compost, bocashi  , etc</t>
  </si>
  <si>
    <t>Apoyo y seguimiento a Organizaciones en Fortalecimiento Organizacional  coordinado con UGA</t>
  </si>
  <si>
    <t>Análisis de costos y rentabilidad de proyectos agrícolas, pecuarios y agroindustriales.</t>
  </si>
  <si>
    <t>Registro y análisis de información social.</t>
  </si>
  <si>
    <t>Bandera Azul con estrellas</t>
  </si>
  <si>
    <t>Bandera Azul Ecológica</t>
  </si>
  <si>
    <t>Uso de abonos orgánicos</t>
  </si>
  <si>
    <t>Asesoría  Procesos  de Transición</t>
  </si>
  <si>
    <t>Asesoria y formulacion proyecto organico para optar por fondos del MAG Dorivanci</t>
  </si>
  <si>
    <t>Asesoría en procesos de transición</t>
  </si>
  <si>
    <t>Producción de almácigos y viveros</t>
  </si>
  <si>
    <t xml:space="preserve"> Manejo Agronómico del Cultivo</t>
  </si>
  <si>
    <t>Manejo coberturas vivas o muertas</t>
  </si>
  <si>
    <t>Otras prácticas agroconservacionistas para evitar o disminuir la erosión</t>
  </si>
  <si>
    <t>Muestreo, interpretación y análisis de suelos</t>
  </si>
  <si>
    <t>Diseño para la instalación de un Sistema Protegido</t>
  </si>
  <si>
    <t xml:space="preserve">Calibración de equipos: boquillas,  mezclas  de agroquímicos </t>
  </si>
  <si>
    <t>Técnicas de producción Hidropónica</t>
  </si>
  <si>
    <t>Técnicas de Riego (Aspersión , melgas, micro aspersión, goteo)</t>
  </si>
  <si>
    <t>Uso materiales resistentes o tolerantes</t>
  </si>
  <si>
    <t>Invernaderos, casas de cultivo</t>
  </si>
  <si>
    <t>Uso de variedad  / híbridos mejorados</t>
  </si>
  <si>
    <t>Control de Maleza Mecánico</t>
  </si>
  <si>
    <t>tecnicas por aspersion</t>
  </si>
  <si>
    <t>Visitas de Seguimiento a proyectos financiados con fondos públicos</t>
  </si>
  <si>
    <t>Apoyo y seguimiento a Organizaciones y productores coordinado con la Unidad de Producción Sostenible</t>
  </si>
  <si>
    <t xml:space="preserve">Atención a Decreto RTV 30709-MAG-MOPT y 36750-MOPT-MAG </t>
  </si>
  <si>
    <t>Atención a productores que solicitan atención Decreto  Decreto 35368-MAG-S-MINAET. Quemas</t>
  </si>
  <si>
    <t>Inscribir a los productores agropecuarios en el sistema PYMPA.</t>
  </si>
  <si>
    <t>Participación en los comités locales de emergencia según Decreto 26216-MOPT y sus reglamentos y acuerdos 58-2004 de la CNE, numero de.</t>
  </si>
  <si>
    <t xml:space="preserve"> Planes de desarrollo y reuniones de las Comisiones Cantonales de Coordinación Interinstitucionales (CCCI) según lo establece el Decreto 36004-PLAN en apoyo a las comunidades solidarias, seguras y saludables</t>
  </si>
  <si>
    <t>Participación en la Comisión del Corredor Biológico Interurbano Río Achiote</t>
  </si>
  <si>
    <t> Comités Locales del Sector Agropecuario ampliado, articulados y operando, según decreto 32488-MAG, numero de reuniones de los COSELES realizadas</t>
  </si>
  <si>
    <t>Programa PITTA Cítricos</t>
  </si>
  <si>
    <t>Identificación de riesgos (SEVRI)</t>
  </si>
  <si>
    <t>Lavar servicios (pisos, servicio y lavatorios)</t>
  </si>
  <si>
    <t xml:space="preserve">Limpieza de ventanas, portones, llavines. </t>
  </si>
  <si>
    <t>Limpieza de todos los aposentos.</t>
  </si>
  <si>
    <t>Recoger basura de todos los basureros.</t>
  </si>
  <si>
    <t xml:space="preserve">Barrer aceras del frente. </t>
  </si>
  <si>
    <t>Limpieza de paredes (se realizarán cada 15 días o de ser necesario todas las semanas)</t>
  </si>
  <si>
    <t>Limpieza de jardines.</t>
  </si>
  <si>
    <t>Limpieza de activos (sillas, bibliotecas, mesas)</t>
  </si>
  <si>
    <t>Organizar, ejecutar y registrar los trámites administrativos derivados de la actividad secretarial</t>
  </si>
  <si>
    <t xml:space="preserve">Coordinación y apoyo en las instancias de articulación interinstitucional </t>
  </si>
  <si>
    <t>Bitácora</t>
  </si>
  <si>
    <t xml:space="preserve"> Planes de desarrollo y reuniones de las Comisiones Cantonales de Coordinación Interinstitucionales (CCCI) según lo establece el Decreto 36004-PLAN en apoyo a las comunidades solidarias, seguras y saludables </t>
  </si>
  <si>
    <t xml:space="preserve"> Apoyo en digitalización de la Programación e Informes Oficiales y oficios</t>
  </si>
  <si>
    <t>Elaboración y revision de la Programación de la Agencia</t>
  </si>
  <si>
    <t>Espectativas de los funcionario de la agencia (Evaluación)</t>
  </si>
  <si>
    <t>Participación de la Comision Regional de Café</t>
  </si>
  <si>
    <t>Productores programa Puente al Agro</t>
  </si>
  <si>
    <t xml:space="preserve"> Participación en los Consejos de Desarrollo Territorial según la Ley 9036 (INDER), para alineamiento de proyectos</t>
  </si>
  <si>
    <t>Jimmy Ruiz Blanco</t>
  </si>
  <si>
    <t>Central Sur</t>
  </si>
  <si>
    <t>Actualización de expediente</t>
  </si>
  <si>
    <t>AEA Acosta, Aserrí, Carara, Mora, Santa Ana, Puriscal, La Gloria, Turrubares</t>
  </si>
  <si>
    <t>Actualización de información para indicadores NAMA en el sistema DNEA de ganaderia</t>
  </si>
  <si>
    <t>Hoja de Visita/SisDENA</t>
  </si>
  <si>
    <t xml:space="preserve">Aplicación de herramienta para la medición del nivel empresarial y organizacional </t>
  </si>
  <si>
    <t>Aplicación de instrumento de NAMA Café</t>
  </si>
  <si>
    <t>Aplicación de instrumentos de linea base para el registro de datos que permitan determinar las emisiones de CO2</t>
  </si>
  <si>
    <t>Apoyo a los proceso de comercialización local y regional</t>
  </si>
  <si>
    <t>Apoyo y seguimiento en la elaboración de informes de finca agroecologica</t>
  </si>
  <si>
    <t>Asistencia técnica</t>
  </si>
  <si>
    <t>Base de datos de organizaciones atendidas</t>
  </si>
  <si>
    <t xml:space="preserve">Base de datos de productores </t>
  </si>
  <si>
    <t xml:space="preserve">Base de datos de proyectos </t>
  </si>
  <si>
    <t>Diseño para el establecimiento de Huerta escolar</t>
  </si>
  <si>
    <t xml:space="preserve">Documento </t>
  </si>
  <si>
    <t xml:space="preserve">Elaboracion de diseño y distribución de apartos para la instalacion de cerca electrica </t>
  </si>
  <si>
    <t>Elaboración de fichas técnicas</t>
  </si>
  <si>
    <t>Elaboración de Plan de trabajo</t>
  </si>
  <si>
    <t>Elaboración/actualización de Caracterización de finca</t>
  </si>
  <si>
    <t>Elaboración/actualización de Plan de finca</t>
  </si>
  <si>
    <t>N° de planes de finca</t>
  </si>
  <si>
    <t>Gestion con CORFOGA para la evaluación de hembras</t>
  </si>
  <si>
    <t>Servicios de extensión, asesoría e información</t>
  </si>
  <si>
    <t>N° de actividades</t>
  </si>
  <si>
    <t>Lista de asistencia/Hoja de visita</t>
  </si>
  <si>
    <t>Gestión de recursos</t>
  </si>
  <si>
    <t>Gestionar recursos para el desarrollo de un módulo de producción bajo riego</t>
  </si>
  <si>
    <t>Gestiones de apoyo bandera azul</t>
  </si>
  <si>
    <t>Gestiones para implementación de reservorios</t>
  </si>
  <si>
    <t>Identificar centros educativos interesados en ingresar en el proceso</t>
  </si>
  <si>
    <t>Número de centros educativos</t>
  </si>
  <si>
    <t>Identificar posibles fincas que puedan optar por el reconocimiento de producción sostenible.</t>
  </si>
  <si>
    <t xml:space="preserve">Identificar posibles organizaciones beneficiarias de recursos con fondos públicos </t>
  </si>
  <si>
    <t xml:space="preserve">Identificar posibles personas productoras beneficiarias de recursos con fondos públicos </t>
  </si>
  <si>
    <t>Inscripción de sistemas productivos en programas, proyectos, certificaciones o galardones</t>
  </si>
  <si>
    <t>Labores de técnicas de oficina (logística, planeación, informes, actas, base de datos e incorporación en sistemas informáticos)</t>
  </si>
  <si>
    <t>Levantamiento de información</t>
  </si>
  <si>
    <t>Levantamiento de registros de rendimientos productivos y reproductivos de ganaderia</t>
  </si>
  <si>
    <t>Mapeo digital para implementación de un sistema de pastoreo racional.</t>
  </si>
  <si>
    <t>Muestreos de Roya</t>
  </si>
  <si>
    <t>Perfil de proyectos</t>
  </si>
  <si>
    <t>Planificación, colecta y envío de muestras para la toma de decisiones agronómicas</t>
  </si>
  <si>
    <t>Recolección de información mediante encuesta MRV de café</t>
  </si>
  <si>
    <t xml:space="preserve">Registros de pesajes </t>
  </si>
  <si>
    <t>Reuniones de acompañamiento para identificar fuentes de financiamiento</t>
  </si>
  <si>
    <t xml:space="preserve">Reuniones de coordinación </t>
  </si>
  <si>
    <t>Listado de asistencia</t>
  </si>
  <si>
    <t>Seguimiento y asistencia técnica  a los sistemas productivos</t>
  </si>
  <si>
    <t xml:space="preserve">Selección de productores </t>
  </si>
  <si>
    <t>Servicios de extensión en Formulación y seguimiento de proyectos</t>
  </si>
  <si>
    <t>Servicios de extensión en la implementación de alternativas de comercialización, mercadeo, valor agregado e inocuidad.</t>
  </si>
  <si>
    <t>Servicios de extensión en temas de gestión empresarial</t>
  </si>
  <si>
    <t>Servicios de extensión en temas de gestión organizacional</t>
  </si>
  <si>
    <t>Sesiones comisión regional bandera azul</t>
  </si>
  <si>
    <t>Visita a finca para recolección de información mediante encuesta MRV de café</t>
  </si>
  <si>
    <t>Unidad Administrativa</t>
  </si>
  <si>
    <t>Reuniones interinstitucionales</t>
  </si>
  <si>
    <t>N° de Reuniones</t>
  </si>
  <si>
    <t>Todo el personal</t>
  </si>
  <si>
    <t>Representar a la Institución en diferentes espacios y orgános interinstitucionales.</t>
  </si>
  <si>
    <t>Unidad de Extensión</t>
  </si>
  <si>
    <t>Brindar apoyo técnico a las agencias de extensión regionales</t>
  </si>
  <si>
    <t>Apoyar los sistemas de información de la RDCS</t>
  </si>
  <si>
    <t>Coordinar los procesos macro de extensión y brindar apoyo técnico a las agencias de extensión regionales, control y seguimiento</t>
  </si>
  <si>
    <t>Asesorar y apoyar a la Dirección en el desarrollo de los siguientes temas de trabajo: Planificación Institucional, Control Interno, gestión de proyectos y gestión de calidad institucional</t>
  </si>
  <si>
    <t>Unidad de Planificación</t>
  </si>
  <si>
    <t>Coordinar y asesorar al Director y extensionistas en la implementación de los instrumentos de Control Interno y planificación</t>
  </si>
  <si>
    <t>Desarrollar y promover estrategias y metodologías que tiendan a fortalecer el abordaje y un enfoque integral y sistémico de la Extensión Agropecuaria en los diferentes niveles de gestión</t>
  </si>
  <si>
    <t>Desarrollar metodologías y lineamientos técnico-normativas pertinentes para ponerlos en ejecución bajo los diferentes mecanismos del proceso de planificación, con equipo de extensionistas</t>
  </si>
  <si>
    <t>Desarrollar el programa de divulgación de información y capacitación</t>
  </si>
  <si>
    <t>N° de producciones</t>
  </si>
  <si>
    <t xml:space="preserve">Programas </t>
  </si>
  <si>
    <t>Información y comunicación</t>
  </si>
  <si>
    <t>Fortalecer los procesos de asesoría y asistencia técnica a las organizaciones y emprendimientos</t>
  </si>
  <si>
    <t>Hoja de Visita/SisDENA, lista de asistencia</t>
  </si>
  <si>
    <t>Gestión para el cumplimiento de los planes de inversión según  decretos de emergencia</t>
  </si>
  <si>
    <t>Coordinación y representación del programa Nacional de Cacao</t>
  </si>
  <si>
    <t xml:space="preserve">Rocio Fallas </t>
  </si>
  <si>
    <t>Ivan Quesada M.</t>
  </si>
  <si>
    <t>Chorotega</t>
  </si>
  <si>
    <t>Selección de fincas para implementación de NAMA Ganadería con apoyo técnico</t>
  </si>
  <si>
    <t>Personal de la Dirección de Desarrollo Chorotega</t>
  </si>
  <si>
    <t>Formulación o actualización del diagnóstico productivo de fincas NAMA</t>
  </si>
  <si>
    <t>Formulación o actualización del plan de fincas NAMA</t>
  </si>
  <si>
    <t>Asistencia técnica en Implementación de un sistema de pastoreo racional</t>
  </si>
  <si>
    <t>Asistencia técnica en Diseños y cálculo de apartos.</t>
  </si>
  <si>
    <t>Asistencia técnica en Valoración de siembra o cambio de pastura</t>
  </si>
  <si>
    <t>Asistencia técnica en Establecimiento de Cercas Vivas</t>
  </si>
  <si>
    <t>Asistencia técnica en Establecimiento y mantenimiento de Bancos forrajeros.</t>
  </si>
  <si>
    <t>Asistencia técnica en Ensilajes</t>
  </si>
  <si>
    <t>Asistencia técnica en Uso de sales minerales</t>
  </si>
  <si>
    <t>Asistencia técnica para el Diseño y distribución de abrevaderos</t>
  </si>
  <si>
    <t>Asistencia técnica en Plan de Fertilización</t>
  </si>
  <si>
    <t>Comunicación e información  en Extensión Agropecuaria</t>
  </si>
  <si>
    <t xml:space="preserve">Producción de medios en la Agencia </t>
  </si>
  <si>
    <t>Video de actividades de la capacitación</t>
  </si>
  <si>
    <t>Asistencia técnica en Proceso de remanentes biológicos(purines o bioles)</t>
  </si>
  <si>
    <t>Formulación de proyectos para acceso de fondos de FundeCooperación para fincas NAMA</t>
  </si>
  <si>
    <t>Seguimiento de proyectos para acceso a fondos de FundeCooperación para fincas NAMA</t>
  </si>
  <si>
    <t xml:space="preserve"> Seguimiento a fincas históricas en NAMA Ganadería </t>
  </si>
  <si>
    <t>Selección de fincas con potencial para Reconocimiento de Producción Sostenible</t>
  </si>
  <si>
    <t>AC-12</t>
  </si>
  <si>
    <t>1.0</t>
  </si>
  <si>
    <t>Asistencia técnica a fincas que aspiran al reconocimiento de producción sostenible.</t>
  </si>
  <si>
    <t xml:space="preserve">Entrega de Reconocimiento  de Producción sostenible a fincas que cumplen con los parámetros establecidos </t>
  </si>
  <si>
    <t>Total de  personas productores con asistencia técnica en los Indicadores atendidos en la DRCH</t>
  </si>
  <si>
    <t>Selección de personas productores con asistencia técnica en los diferentes rubros o actividades</t>
  </si>
  <si>
    <t>Formulación o actualización del diagnóstico productivo de fincas con asistencia técnica</t>
  </si>
  <si>
    <t>Formulación o actualización del plan de fincas con asistencia técnica</t>
  </si>
  <si>
    <t>Asistencia técnica en sistemas de captación de agua de lluvia (SCALL)</t>
  </si>
  <si>
    <t>Asistencia técnica en diseño y distribución de abrevaderos y saladeros</t>
  </si>
  <si>
    <t>Asistencia técnica en Implementación de un sistema de estabulación de ganado</t>
  </si>
  <si>
    <t>Asistencia técnica en construcción y manejo de biodigestores</t>
  </si>
  <si>
    <t>Asistencia técnica en Renovación de plantaciones</t>
  </si>
  <si>
    <t>Asistencia técnica en Buenas Prácticas Agrícolas (BPA)</t>
  </si>
  <si>
    <t>Asistencia técnica en Gestión y Análisis de residuos de Agroquímicos en productos agrícolas</t>
  </si>
  <si>
    <t>Asistencia técnica en viveros de árboles,  arbustos y hortalizas</t>
  </si>
  <si>
    <t xml:space="preserve">Asistencia técnica en Podas de formación, deshija y manejo de sombra </t>
  </si>
  <si>
    <t>Asistencia técnica en Sistemas de Riego y fertirrigación</t>
  </si>
  <si>
    <t>Asistencia técnica en establecimiento y manejo de pastos mejorados</t>
  </si>
  <si>
    <t>Asistencia técnica en Establecimiento y manejo de Bancos forrajeros.</t>
  </si>
  <si>
    <t>Asistencia técnica en Conservación de Forrajes (ensilaje y henificación)</t>
  </si>
  <si>
    <t>Asistencia técnica en siembra o cambio de pastura</t>
  </si>
  <si>
    <t>Asistencia técnica en Producción de biofertilizantes</t>
  </si>
  <si>
    <t>Asistencia técnica en Producción de compost, bocashi, entre otros</t>
  </si>
  <si>
    <t>Asistencia técnica en producción y Uso de Bioplaguicidas</t>
  </si>
  <si>
    <t>Asistencia técnica en Uso microrganismos (Bauveria, trichoderma, lecanicilium, entre otros)</t>
  </si>
  <si>
    <t>Asistencia técnica en Uso de trampas para plagas</t>
  </si>
  <si>
    <t>Asistencia técnica en Manejo de envases de agroquímicos usados</t>
  </si>
  <si>
    <t>Asistencia técnica en uso y dosis adecuada de agroquímicos</t>
  </si>
  <si>
    <t>Asistencia técnica en Monitoreo de Plagas</t>
  </si>
  <si>
    <t>Asistencia técnica en Manejo coberturas vivas o muertas</t>
  </si>
  <si>
    <t>Asistencia técnica en Obras físicas para la conservación de suelos</t>
  </si>
  <si>
    <t>Asistencia técnica en Muestreo, Análisis de suelos e Interpretación</t>
  </si>
  <si>
    <t>Asistencia técnica en Uso de abonos verdes</t>
  </si>
  <si>
    <t>Asistencia técnica en Uso de abonos orgánicos</t>
  </si>
  <si>
    <t>Asistencia técnica en Cambio de sementales/Padrotes/Reinas/Vientres</t>
  </si>
  <si>
    <t>Asistencia técnica para el Establecimiento de Cercas Vivas</t>
  </si>
  <si>
    <t>Asistencia técnica para la implementación de sistemas silvopastoriles</t>
  </si>
  <si>
    <t>Asistencia técnica para definir el  Sistema de producción en ambientes protegidos</t>
  </si>
  <si>
    <t>Asistencia técnica en el establecimiento y manejo de la  infraestructura y equipo, para la producción en ambientes protegidos</t>
  </si>
  <si>
    <t>Asistencia técnica en producción agrícola en ambientes protegidos</t>
  </si>
  <si>
    <t>Asistencia técnica en el uso de registros de fincas</t>
  </si>
  <si>
    <t>Asistencia técnica en el cultivo de Frijol</t>
  </si>
  <si>
    <t>Asistencia técnica en el cultivo de Arroz</t>
  </si>
  <si>
    <t>Asistencia técnica en el cultivo de Maíz</t>
  </si>
  <si>
    <t>Asistencia técnica en Hortalizas</t>
  </si>
  <si>
    <t>Asistencia técnica en el cultivo de Cebolla</t>
  </si>
  <si>
    <t>Asistencia técnica en el cultivo de Sandía</t>
  </si>
  <si>
    <t>Asistencia técnica en el cultivo de Cítricos</t>
  </si>
  <si>
    <t>Asistencia técnica en el cultivo de pitahaya</t>
  </si>
  <si>
    <t>Asistencia técnica en apicultura</t>
  </si>
  <si>
    <t>Asistencia técnica en avicultura</t>
  </si>
  <si>
    <t>Asistencia técnica en Cerdos</t>
  </si>
  <si>
    <t>Asistencia técnica en el cultivo de Papaya</t>
  </si>
  <si>
    <t>Asistencia técnica en el cultivo de Cáñamo</t>
  </si>
  <si>
    <t>PC-13</t>
  </si>
  <si>
    <t>Asistencia técnica en el cultivo de Aguacate</t>
  </si>
  <si>
    <t xml:space="preserve">Producción de medios de la Agencia </t>
  </si>
  <si>
    <t>Demostración de método grupal en Hortalizas y granos</t>
  </si>
  <si>
    <t>Demostración de método grupal en Hortalizas II</t>
  </si>
  <si>
    <t>Establecimiento de parcelas de validación de sorgo con potencial para uso como banco forrajero en coordinación con el INTA</t>
  </si>
  <si>
    <t xml:space="preserve">Demostación del método sobre manejo y elaboración de almacigo </t>
  </si>
  <si>
    <t>Demostración del método  sobre el almacenamiento de granos básicos</t>
  </si>
  <si>
    <t>Registro de fincas con medición de reducción de CO2 total</t>
  </si>
  <si>
    <t>Asistencia técnica de fincas con registro de mediciones de reducción de CO2</t>
  </si>
  <si>
    <t xml:space="preserve"> Registro de medición de emisiones CO2 equivalente </t>
  </si>
  <si>
    <t xml:space="preserve"> Registro de remociones de CO2 equivalente </t>
  </si>
  <si>
    <t>Selección de fincas de café  implementando el modelo de adaptación  al cambio climático y de reducción de emiciones de gases de efecto invernadero</t>
  </si>
  <si>
    <t xml:space="preserve"> Formulación o actualización del diagnóstico productivo de fincas NAMA Café </t>
  </si>
  <si>
    <t xml:space="preserve"> Formulación o actualización del plan de fincas con NAMA Café  </t>
  </si>
  <si>
    <t>Muestreo, Interpretación y Análisis de suelos</t>
  </si>
  <si>
    <t>Asistencia técnica en Podas de formación, deshija y manejo de sombra</t>
  </si>
  <si>
    <t>Asistencia técnica en Uso materiales resistentes o tolerantes</t>
  </si>
  <si>
    <t>Asistencia técnica en Calibración de equipos</t>
  </si>
  <si>
    <t>Asistencia técnica en Disposición de envases usados agroquímicos</t>
  </si>
  <si>
    <t xml:space="preserve">Video    </t>
  </si>
  <si>
    <t>Demostración del método sobre el modelo de adaptación al cambio climático y de reducción de emisiones de gases de efecto invernadero.</t>
  </si>
  <si>
    <t>Número  de demostraciones de método</t>
  </si>
  <si>
    <t xml:space="preserve">Selección de fincas de productores con sistemas de producción orgánica certificados o en transición. </t>
  </si>
  <si>
    <t xml:space="preserve"> Formulación o actualización del diagnóstico productivo de fincas  con sistemas de producción orgánica certificados o en transición. </t>
  </si>
  <si>
    <t xml:space="preserve"> Formulación o actualización del plan de fincas con sistemas de producción orgánica certificados o en transición. </t>
  </si>
  <si>
    <t>Asistencia técnica en Produccion lombricompost, producción EM, entre otros</t>
  </si>
  <si>
    <t>Asistencia técnica en Uso de Bioplaguicidas</t>
  </si>
  <si>
    <t>Asistencia técnica en Uso microrganismos (bauveria, trichoderma, lecanicilium, entre otros)</t>
  </si>
  <si>
    <t>Registro de sistemas de producción que obtienen el galardón de bandera azul ecológica (BAE).</t>
  </si>
  <si>
    <t>Entrega de Galardón de BAE</t>
  </si>
  <si>
    <t>Certificado</t>
  </si>
  <si>
    <t>Asistencia técnica a los Comité locales de sistema de producción con seguimiento para la obtención de Galardón Bandera Azul</t>
  </si>
  <si>
    <t>Registro de organizaciones de productores que obtienen el galardón de bandera azul ecológica.</t>
  </si>
  <si>
    <t>Asistencia técnica a los Comité locales de organizaciones con seguimiento para la obtención de Galardón Bandera Azul</t>
  </si>
  <si>
    <t xml:space="preserve">Incentivos económicos </t>
  </si>
  <si>
    <t>Selección de productores agropecuarios que reciben incentivos económicos por reconocimiento de beneficios ambientales bajo las modalidades de RBAyP y RBAO.</t>
  </si>
  <si>
    <t>Promoción del programa de RBAyP y RBAO.</t>
  </si>
  <si>
    <t>Recepción de proyectos, revisión y emisión de criterio por parte de la AEA y presentación a la DRCH.</t>
  </si>
  <si>
    <t>Verificación de cumplimiento de las actividades propuesta para RBAyP y RBAO.</t>
  </si>
  <si>
    <t>Selección de organizaciones para ser  apoyadas por con el Servicio de Extensión Agropecuaria.</t>
  </si>
  <si>
    <t>Aplicación de la herramienta del diagnóstico de la DNEA</t>
  </si>
  <si>
    <t>Seguimiento al Plan de mejora de la organización y acompañamiento en la ejecución</t>
  </si>
  <si>
    <t>Apoyo a la organización en la identificación de fuentes de financiamiento</t>
  </si>
  <si>
    <t>Plan de trabajo</t>
  </si>
  <si>
    <t>Selección de proyectos agropecuarios o de valor agregado desarrollados por organizaciones y financiados con recursos públicos (INDER, IMAS, INAMU, MAG) y/o privados, con apoyo técnico por parte del MAG.</t>
  </si>
  <si>
    <t>TC-09</t>
  </si>
  <si>
    <t>Acompañamiento a la organización en la gestión y ejecución de los proyectos</t>
  </si>
  <si>
    <t>Selección de proyectos agropecuarios o de valor agregado desarrollados por personas productoras y financiados con recursos públicos (INDER, IMAS, INAMU, MAG) y/o privados, con seguimiento técnico por parte del MAG.</t>
  </si>
  <si>
    <t>Asistencia técnica a los productores en la gestión y ejecución de los proyectos</t>
  </si>
  <si>
    <t>Selección de Centros Educativos incorporados al programa de huertas educativas.</t>
  </si>
  <si>
    <t>Seguimiento técnico a Centros Educativos incorporados al programa de huertas educativas.</t>
  </si>
  <si>
    <t>Demostración de método grupal a Centros Educativos incorporados al programa de huertas educativas.</t>
  </si>
  <si>
    <t>Inscribir a los productores agropecuarios en el sistema SDNEA y otorgar las certificación</t>
  </si>
  <si>
    <t>Atención de solicitudes de Permisos para quemas agrícolas controladas. Decreto 35368-MAG-S-MINAET.</t>
  </si>
  <si>
    <t>Asistencia técnica a personas productoras no contempladas en los indicadores</t>
  </si>
  <si>
    <t>Inventario y seguimiento de activos.</t>
  </si>
  <si>
    <t>Atención del Decreto 43689-MP-MAG-S, sobre el cáñamo para uso alimentario e industrial</t>
  </si>
  <si>
    <t>Atención del Decreto 43724-MP-S-MAG, sobre cannabis medicinal y terapéutico</t>
  </si>
  <si>
    <t>Comité Sectorial Local (COSEL), según decreto 32488-MAG</t>
  </si>
  <si>
    <t>Participación en el Comités Municipales de Emergencia, según Decreto 26216-MOPT y sus reglamentos y acuerdos 58-2004.</t>
  </si>
  <si>
    <t xml:space="preserve"> Actualización de informe de área de producción en marzo</t>
  </si>
  <si>
    <t>Formulación y actualización de Avíos</t>
  </si>
  <si>
    <t xml:space="preserve"> Capacitación a funcionarios por medio de jornadas virtuales</t>
  </si>
  <si>
    <t>Autoevaluación Plan de Mejora (SINERGY)</t>
  </si>
  <si>
    <t xml:space="preserve">Seguimiento a los sistemas de control interno </t>
  </si>
  <si>
    <t xml:space="preserve"> Formulación de informes semestral y anual de las AEAs 2023</t>
  </si>
  <si>
    <t>Juan Pablo Muñoz / Jesús González</t>
  </si>
  <si>
    <t>Jesús González Vindas, AEAs de Nandayure, Hojancha, Nicoya, Santa Cruz y Carrillo</t>
  </si>
  <si>
    <t xml:space="preserve"> Formulación del plan operativo anual de las AEAs 2024 </t>
  </si>
  <si>
    <t>Sesiones del comité técnico regional de café</t>
  </si>
  <si>
    <t>Sesiones del comité técnico regional de cítricos</t>
  </si>
  <si>
    <t>Servicio complementarios 2</t>
  </si>
  <si>
    <t>Censo de cÍtricos a nivel regional</t>
  </si>
  <si>
    <t>Sidney García</t>
  </si>
  <si>
    <t>Servicio complementarios 3</t>
  </si>
  <si>
    <t>Censo de cebolla a nivel regional</t>
  </si>
  <si>
    <t>Sesiones de la comisión de proyecto de proveeduría local</t>
  </si>
  <si>
    <t xml:space="preserve">  Cambio Climático  </t>
  </si>
  <si>
    <t xml:space="preserve">   Consolidación de la Información regional del Indicador en NAMA Ganadería  </t>
  </si>
  <si>
    <t xml:space="preserve">  Adaptación al Cambio Climático  </t>
  </si>
  <si>
    <t xml:space="preserve"> Seguimiento en la ejecución del Indicador de NAMA ganadería en finca  </t>
  </si>
  <si>
    <t>Norma Salazar</t>
  </si>
  <si>
    <t xml:space="preserve">  Seguimiento del indicador en Sistema de la DNEA de NAMA Ganadería </t>
  </si>
  <si>
    <t>Julio Loaiciga</t>
  </si>
  <si>
    <t xml:space="preserve">  Seguimiento del indicador de NAMA Ganadería en las AEAs </t>
  </si>
  <si>
    <t xml:space="preserve">  General Pecuario Capacitación  </t>
  </si>
  <si>
    <t xml:space="preserve">   Coordinación y seguimiento a personas productoras en Acciones NAMA Ganadería  </t>
  </si>
  <si>
    <t xml:space="preserve">  Gestión de la Planificación  </t>
  </si>
  <si>
    <t xml:space="preserve">  Informe Final de los resultados de la intervención  semestral y anual </t>
  </si>
  <si>
    <t xml:space="preserve"> Gestión de Extensión Agropecuaria </t>
  </si>
  <si>
    <t xml:space="preserve"> Supervisión del Programa de reconocimiento de producción sostenible </t>
  </si>
  <si>
    <t>Juan Pablo Muñoz / Jesús González / Wilberth Román</t>
  </si>
  <si>
    <t xml:space="preserve"> Sesión de trabajo para actualización de la aplicación del diagnóstico de producción sostenible </t>
  </si>
  <si>
    <t xml:space="preserve"> Consolidación de la información del indicador  </t>
  </si>
  <si>
    <t xml:space="preserve"> Número de informes </t>
  </si>
  <si>
    <t xml:space="preserve"> Informe  </t>
  </si>
  <si>
    <t>Nicoya, Nandayure, Hojancha, Santa Cruz, Abangares</t>
  </si>
  <si>
    <t xml:space="preserve">   Seguimiento del Indicador Número de productores que reciben asistencia técnica, para la transformación de los sistemas productivos.   </t>
  </si>
  <si>
    <t xml:space="preserve"> Número de visitas a finca </t>
  </si>
  <si>
    <t xml:space="preserve"> Hoja de Visita </t>
  </si>
  <si>
    <t xml:space="preserve">  Seguimiento del indicador en Sistema de la DNEA  </t>
  </si>
  <si>
    <t xml:space="preserve">  Informe Final de los resultados de la intervención  de asistencia técnica </t>
  </si>
  <si>
    <t xml:space="preserve">  Seguimiento del indicador regional en Sistema de la DNEA  </t>
  </si>
  <si>
    <t xml:space="preserve">   Consolidación de la Información regional del Indicador en NAMA Café </t>
  </si>
  <si>
    <t xml:space="preserve">   Apoyo en el Seguimiento del Indicador del NAMA Café en finca  </t>
  </si>
  <si>
    <t xml:space="preserve">  Seguimiento del indicador en Sistema de la DNEA de NAMA Café </t>
  </si>
  <si>
    <t xml:space="preserve">  Informe Final de los resultados de la intervención  semestral y anual en NAMA Café </t>
  </si>
  <si>
    <t>AC-14</t>
  </si>
  <si>
    <t>Seguimiento a las parcelas  de NAMA café para mostrar a productores buenas prácticas agrícolas en el cultivo de café</t>
  </si>
  <si>
    <t xml:space="preserve"> Apoyo  Metodológico  y  Técnico </t>
  </si>
  <si>
    <t>Julio Loáiciga</t>
  </si>
  <si>
    <t xml:space="preserve">   Coordinación de las charlas informativas para personas productoras en Acciones de asistencia técnica </t>
  </si>
  <si>
    <t xml:space="preserve"> Número de charlas </t>
  </si>
  <si>
    <t xml:space="preserve">  Bandera Azul Ecológica, categoría agropecuaria  </t>
  </si>
  <si>
    <t xml:space="preserve">   Consolidación de la Información del Indicador de Bandera Azul Ecológica de fincas </t>
  </si>
  <si>
    <t>Julio Loáiciga. Norma Salazar Ruiz</t>
  </si>
  <si>
    <t xml:space="preserve">   Seguimiento técnico del Indicador de Galardón Bandera Azul Ecológica de fincas</t>
  </si>
  <si>
    <t xml:space="preserve">  Informe Final de los galardones otorgados a las personas productoras  </t>
  </si>
  <si>
    <t xml:space="preserve">   Consolidación de la Información del Indicador de Bandera Azul Ecológica de  organizaciones </t>
  </si>
  <si>
    <t xml:space="preserve">   Seguimiento técnico del Indicador de Galardón Bandera Azul Ecológica de  organizaciones </t>
  </si>
  <si>
    <t xml:space="preserve">  Informe Final de los galardones otorgados a las organizaciones productoras   2023</t>
  </si>
  <si>
    <t xml:space="preserve">  Asesorías en RBAO </t>
  </si>
  <si>
    <t xml:space="preserve"> Lista de asistencia </t>
  </si>
  <si>
    <t xml:space="preserve"> Incentivos económicos  </t>
  </si>
  <si>
    <t xml:space="preserve">  Firma de convenios RBAO   </t>
  </si>
  <si>
    <t xml:space="preserve"> Número de documentos </t>
  </si>
  <si>
    <t xml:space="preserve"> Expediente administrativo de productores </t>
  </si>
  <si>
    <t>Norma Salazar /  Maricel Duarte</t>
  </si>
  <si>
    <t xml:space="preserve">  Informes de logros de la intervención  </t>
  </si>
  <si>
    <t xml:space="preserve">Revisión de propuestas RBAyP y RBAO. </t>
  </si>
  <si>
    <t xml:space="preserve">Conformación de expedientes propuestas  RBAyP y RBAO. </t>
  </si>
  <si>
    <t xml:space="preserve"> Visita de verificación de inversiones </t>
  </si>
  <si>
    <t xml:space="preserve"> Informe de verifiación de inversiones </t>
  </si>
  <si>
    <t>Maricel Duarte</t>
  </si>
  <si>
    <t xml:space="preserve"> Emisión de criterios técnicos de RBAO y RBAyP  </t>
  </si>
  <si>
    <t xml:space="preserve"> Consolidación del indicador de RBAO y RBAyP  </t>
  </si>
  <si>
    <t>Maricel Duarte / Norma Salazar</t>
  </si>
  <si>
    <t xml:space="preserve">  Fortalecimiento Organizacional y Empresarial  </t>
  </si>
  <si>
    <t xml:space="preserve">   Consolidación de la Información del Indicador de Organizaciones apoyadas por el MAG </t>
  </si>
  <si>
    <t xml:space="preserve"> Apoyo a las agencias en la aplicación o actualización del instrumento de la DNEA de Organizaciones </t>
  </si>
  <si>
    <t xml:space="preserve"> Apoyo a la formulación del Plan de seguimiento de las organizaciones nuevas </t>
  </si>
  <si>
    <t xml:space="preserve"> Apoyo a las agencias en la ejecución del plan de trabajo  de Organizaciones </t>
  </si>
  <si>
    <t xml:space="preserve">   Seguimiento técnico del Indicador de Organizaciones apoyadas por el MAG </t>
  </si>
  <si>
    <t xml:space="preserve">  Informes de logros de la intervención semestral y anual </t>
  </si>
  <si>
    <t xml:space="preserve">  Apoyo a organizaciones en comercialización </t>
  </si>
  <si>
    <t xml:space="preserve">   Consolidación de la Información del Indicador de  proyectos agropecuarios o de valor agregado </t>
  </si>
  <si>
    <t xml:space="preserve">  Proyectos en los que interviene Extensión Agropecuaria cuya ejecución no corresponde al MAG  </t>
  </si>
  <si>
    <t xml:space="preserve"> Apoyo en la Gestión de proyectos de las AEA por solicitud </t>
  </si>
  <si>
    <t>Marlén Angulo</t>
  </si>
  <si>
    <t xml:space="preserve">  Informes de logros de la intervención semestral y anual  de proyectos agropecuarios o de valor agregado </t>
  </si>
  <si>
    <t>Marlén Angulo / Sidney García/ Oscar Vásquez</t>
  </si>
  <si>
    <t xml:space="preserve">   Consolidación de la Información del Indicador de proyectos de personas productoras  </t>
  </si>
  <si>
    <t xml:space="preserve"> Seguimiento  del Indicador regional de proyectos de personas productoras  </t>
  </si>
  <si>
    <t xml:space="preserve">informe </t>
  </si>
  <si>
    <t xml:space="preserve"> Apoyo en la Gestión de proyectos de las AEA por solicitud de proyectos de personas productoras  </t>
  </si>
  <si>
    <t>Minor Moya</t>
  </si>
  <si>
    <t xml:space="preserve">  Informes de logros de la intervención semestral y anual  de de proyectos de personas productoras  </t>
  </si>
  <si>
    <t>Grettel Méndez</t>
  </si>
  <si>
    <t xml:space="preserve">   Consolidación de la Información del Indicador del programa de huertas educativas. </t>
  </si>
  <si>
    <t xml:space="preserve">Acompañamiento a las agencias en el seguimiento técnico del programa de huertas educativas. </t>
  </si>
  <si>
    <t xml:space="preserve">  Informes de logros de la intervención semestral y anual del programa de huertas educativas. </t>
  </si>
  <si>
    <t>Gestión control y seguimiento de la ejecución presupuestaria, subprograma 175-01</t>
  </si>
  <si>
    <t>Gestión y seguimiento solicitudes que se generan en los Centros de Asignación Presupuestaria en materia de Recursos Humanos para el desarrollo de las labores a nivel regional y nacional del Subprograma 175-01</t>
  </si>
  <si>
    <t>Gestionar las solicitudes que se generan en los Centros de Asignación Presupuestaria en materia de contratación administrativa para el desarrollo de labores a nivel regional y nacional que se realizan en el Subprograma 175-01</t>
  </si>
  <si>
    <t>Oscar Vásquez/  Grettel Méndez / Sidney García / Marlen Angulo</t>
  </si>
  <si>
    <t>Gestionar las solicitudes que se generan en los centros de asignación presupuestaria en materia de servicios de apoyo para el desarrollo de las labores a nivel regional y nacional en el Subprograma 175-01</t>
  </si>
  <si>
    <t xml:space="preserve">  Boletín mensual de escenarios climáticos  </t>
  </si>
  <si>
    <t>Actualización de listas de funcionarios de cada dependencia regional</t>
  </si>
  <si>
    <t>Revisión de informes de seguimiento de SEVRI y SINERGY del 2022</t>
  </si>
  <si>
    <t>Oscar Vásquez</t>
  </si>
  <si>
    <t xml:space="preserve"> Reuniones de enlaces de control interno </t>
  </si>
  <si>
    <t xml:space="preserve">  Gestión de Control Interno  </t>
  </si>
  <si>
    <t xml:space="preserve">  Coordinación del proceso de Control Interno  </t>
  </si>
  <si>
    <t xml:space="preserve">  Identificación de riesgos (SEVRI) en Entensión Agropecuaria</t>
  </si>
  <si>
    <t xml:space="preserve">  Identificación de riesgos (SEVRI) en Dirección</t>
  </si>
  <si>
    <t>Oscar Vásquez/Grettel Méndez/Sidney García</t>
  </si>
  <si>
    <t xml:space="preserve">  Autoevaluación Plan de Mejora (SINERGY)  </t>
  </si>
  <si>
    <t>Presentación de resultados del informe diagóstico de la aplicación de los instrumentos de control interno( SEVRI y SINERGY), en la región</t>
  </si>
  <si>
    <t>Asesoria en control interno a los funcionarios de la Dirección Regional</t>
  </si>
  <si>
    <t xml:space="preserve">Verificación de evidencias de control interno en las AEAs y Dirección </t>
  </si>
  <si>
    <t xml:space="preserve">  Coordinación del Comité Sectorial Regional Agropecuario (CSRA) y Comités Sectoriales Locales  </t>
  </si>
  <si>
    <t xml:space="preserve">   Comités Sectoriales Agropecuarios, según decreto 32488-MAG  </t>
  </si>
  <si>
    <t xml:space="preserve">  Gestión de Extensión Agropecuaria  </t>
  </si>
  <si>
    <t xml:space="preserve">  Participación en reuniones Directores Regionales   </t>
  </si>
  <si>
    <t>Grettel Méndez / Natalia López/Oscar Vásquez</t>
  </si>
  <si>
    <t xml:space="preserve">  Brindar directrices al personal a través de reuniones de personal   </t>
  </si>
  <si>
    <t xml:space="preserve"> Participación en reuniones de COTER  </t>
  </si>
  <si>
    <t xml:space="preserve">  Reuniones con Unidad de Extensión y Planificación para brindar directrices sobre programación e informes regionales  </t>
  </si>
  <si>
    <t xml:space="preserve">  Representación en comisiones institucionales e interinstitucionales  </t>
  </si>
  <si>
    <t xml:space="preserve">  Participación en la Comisión Interinstitucional de Monitoreo del Fenómeno del Niño (COENOS)  </t>
  </si>
  <si>
    <t xml:space="preserve">  Participación en la Comisión Interinstitucional para el Desarrollo de la Cuenca Arenal Tempisque (CIDECAT)  </t>
  </si>
  <si>
    <t xml:space="preserve">Reuniones del Foro de Planificadores (Coordinar acciones con los niveles nacionales, UPI, DNEA, SEPSA para generar el POI, Informe Semestral y Anual de labores  </t>
  </si>
  <si>
    <t xml:space="preserve">  Consolidación de la Programación Regional  </t>
  </si>
  <si>
    <t xml:space="preserve">  Consolidación de informe semestral y anual  </t>
  </si>
  <si>
    <t>Oscar Vasquez /Grettel Méndez</t>
  </si>
  <si>
    <t xml:space="preserve">  Atención de consultas relacionadas con Planificación, Control Interno de las AEA, y Coordinadores de Extensión  </t>
  </si>
  <si>
    <t xml:space="preserve">  Elaboración de instrumentos de Programación 2024 para asesorar y brindar seguimiento a las AEA, y coordinadores de indicadores  </t>
  </si>
  <si>
    <t xml:space="preserve">  Reuniones de Coordinación y asesoramiento en la elaboración del Plan Operativo Regional y de la A.E.A.  para el análisis y el seguimiento de los informes de las Agencias    </t>
  </si>
  <si>
    <t xml:space="preserve">  Visitas de Seguimiento al PAO de Agencia a las AEA´S  </t>
  </si>
  <si>
    <t xml:space="preserve">  Gestión para la Planificación Sectorial  </t>
  </si>
  <si>
    <t xml:space="preserve">  Participación en las reuniones del Sector Agropecuario Regional  </t>
  </si>
  <si>
    <t xml:space="preserve">  Coordinar acciones de Planificación del Sector Agropecuario Regional  </t>
  </si>
  <si>
    <t xml:space="preserve">  Elaborar informes del Sector Agropecuario  </t>
  </si>
  <si>
    <t xml:space="preserve">Maricel Duarte / Oscar Vásquez </t>
  </si>
  <si>
    <t xml:space="preserve">  Capacitación a funcionarios  </t>
  </si>
  <si>
    <t xml:space="preserve">  Detección de necesidades de capacitación para el 2024</t>
  </si>
  <si>
    <t>Instrumento</t>
  </si>
  <si>
    <t xml:space="preserve">  Plan de capacitación Institucional 2023</t>
  </si>
  <si>
    <t xml:space="preserve">   Capacitación a funcionarios por medio de jornadas virtuales  </t>
  </si>
  <si>
    <t xml:space="preserve">  Representación del MAG ante la EIDIEG  </t>
  </si>
  <si>
    <t>Carlos Briceño</t>
  </si>
  <si>
    <t xml:space="preserve">  Consolidar el informe regional de evaluación del desempeño  </t>
  </si>
  <si>
    <t>Norma Salazar / Oscar Vásquez</t>
  </si>
  <si>
    <t xml:space="preserve">  Informes para el Servicio Civil  </t>
  </si>
  <si>
    <t>Minor Moya/Oscar Vásquez</t>
  </si>
  <si>
    <t xml:space="preserve">  Representación del MAG en Comisión Empresariedad  </t>
  </si>
  <si>
    <t xml:space="preserve">  Representación en Comité de enlace del INA  </t>
  </si>
  <si>
    <t xml:space="preserve"> Coordinación con la academia </t>
  </si>
  <si>
    <t>TC-07</t>
  </si>
  <si>
    <t xml:space="preserve">  Informes de avances o finiquito de proyectos de trasferencias  </t>
  </si>
  <si>
    <t>Natalia López / Josselyn Alvarado</t>
  </si>
  <si>
    <t xml:space="preserve">  Atención ocasional a productores, productoras, organizaciones, instituciones y empresas  </t>
  </si>
  <si>
    <t xml:space="preserve">  Atención a demandas de información sobre temas de cambio climático de productores, organizaciones, Instituciones y empresas.  </t>
  </si>
  <si>
    <t>Sidney García /  Oscar Vásquez</t>
  </si>
  <si>
    <t xml:space="preserve">  Identificación de riesgos del Equipo de Extensión Regional  </t>
  </si>
  <si>
    <t xml:space="preserve">  Coordinar y participar en el Comité de Cítricos regional  
 </t>
  </si>
  <si>
    <t xml:space="preserve">Participación en el Consejo Director de la finca experimental de Santa Cruz – UCR.    </t>
  </si>
  <si>
    <t>Natalia López / Grettel Méndez / Sidney García</t>
  </si>
  <si>
    <t xml:space="preserve">  Comunicación e información para la Extensión Agropecuaria  </t>
  </si>
  <si>
    <t xml:space="preserve">  Consolidación de la información del área de producción de las agencias  </t>
  </si>
  <si>
    <t xml:space="preserve">  Coordinar acciones con los niveles nacionales (UPI, DNEA) para brindar seguimiento al Servicio de Extensión Agropecuaria (SEA) en la Región.</t>
  </si>
  <si>
    <t xml:space="preserve">  Atención de consultas relacionadas con programa de extensión de las AEA, y Coordinadores de Extensión  </t>
  </si>
  <si>
    <t xml:space="preserve">  Revisión de información para la página Web del MAG, regional    </t>
  </si>
  <si>
    <t>Sesiones de trabajo</t>
  </si>
  <si>
    <t>Revisión y publicación de información en la página oficial de Facebook del MAG de la DRCH</t>
  </si>
  <si>
    <t>Maricel Duarte / Sídney García / Grettel Méndez</t>
  </si>
  <si>
    <t xml:space="preserve">  Determinación de expectativas de desempeño 2024 para Agentes de Extensión y Coordinadores Regionales  </t>
  </si>
  <si>
    <t xml:space="preserve">  Evaluación de desempeño 2022 para Agentes de Extensión y Coordinadores Regionales  </t>
  </si>
  <si>
    <t>Natalia López / Norma Salazar / Oscar Vásquez</t>
  </si>
  <si>
    <t xml:space="preserve"> Capacitación sobre la Evaluación de Desempeño y las Expectativas </t>
  </si>
  <si>
    <t>Natalia López</t>
  </si>
  <si>
    <t xml:space="preserve"> Reuniones de seguimiento de aplicación de la Evaluación de desempeño a las AEAs </t>
  </si>
  <si>
    <t xml:space="preserve"> Seguimiento a la Iniciativa Tu-Modelo en producción sostenible </t>
  </si>
  <si>
    <t xml:space="preserve">  Participación en la Comisión Interinstitucional para el Comité Local del Corredor Biológico las Morocochas </t>
  </si>
  <si>
    <t xml:space="preserve"> Capacitación en medios audiovisuales </t>
  </si>
  <si>
    <t xml:space="preserve"> Asesoría y acompañaniento a mujeres emprendedoras </t>
  </si>
  <si>
    <t xml:space="preserve">   Ejecución de las acciones del plan de la Política (PIEG)   </t>
  </si>
  <si>
    <t xml:space="preserve"> Informe de resultados deL Plan de Acción de la PIEG </t>
  </si>
  <si>
    <t xml:space="preserve"> Apoyo a los proyectos de la Federación de Cámaras de Ganaderos de Gte </t>
  </si>
  <si>
    <t>Elaboración de avíos regionales con los encargados de los rubros</t>
  </si>
  <si>
    <t xml:space="preserve"> Consolidación y seguimiento de información de precios de agroinsumos en coordinación con las AEAs para SEPSA </t>
  </si>
  <si>
    <t>Reuniones con los enlaces regionales y SEPSA</t>
  </si>
  <si>
    <t>Produción de medios audiovisuales para las Agencias</t>
  </si>
  <si>
    <t xml:space="preserve">  Representar al Director Regional según demanda  </t>
  </si>
  <si>
    <t xml:space="preserve">  Dirigir, asesorar, supervisar y evaluar las acciones de las AEA y Coordinadores regionales  </t>
  </si>
  <si>
    <t xml:space="preserve">  Trámites Administrativos </t>
  </si>
  <si>
    <t>Oscar Vasquez Rorales</t>
  </si>
  <si>
    <t>Brunca</t>
  </si>
  <si>
    <t>Elaboración/actualización de diagnóstico y plan de finca</t>
  </si>
  <si>
    <t xml:space="preserve">Región Brunca </t>
  </si>
  <si>
    <t xml:space="preserve">Riesgos relevantes identificados y acciones estratégicas SEVRIMAG y de contexto por intervención estratégica, Emergencia natural, Recorte presupuestario, Actividades no programadas, Cambio en las prioridades de los productores, Incapacidades y/o Permisos de Personal, entre otros. </t>
  </si>
  <si>
    <t>Inscripción de sistemas productivos en programas, proyectos, reconocimiento, certificaciones o galardones</t>
  </si>
  <si>
    <t>Servicios de extensión en la implementación de NAMA ganadería</t>
  </si>
  <si>
    <t>Servicios de extensión en la producción y uso de bioinsumos y abonos orgánicos</t>
  </si>
  <si>
    <t>Servicios de extensión  en el uso eficiente del agua ***</t>
  </si>
  <si>
    <t>Servicios de extensión en agricultura de precisión apoyo mediante la utilización de sistemas de georreferenciación y/o drones.</t>
  </si>
  <si>
    <t>Servicios de extensión en manejo y  buenas prácticas de producción pecuaria (monogástricos y rumiantes)</t>
  </si>
  <si>
    <t>Acuícola</t>
  </si>
  <si>
    <t>Gestión de actividades de capacitación para productores</t>
  </si>
  <si>
    <t xml:space="preserve">Apoyar procesos de transferencia e innovación tecnológica agropecuaria para fortalecer los sistemas productivos de organizaciones y familias productoras. </t>
  </si>
  <si>
    <t>Servicios de extensión en manejo y  buenas prácticas de producción (Finca demostrativa)</t>
  </si>
  <si>
    <t xml:space="preserve">Corrección de acidez en el suelo basado en análisis </t>
  </si>
  <si>
    <t>Fertilización de acuerdo a la productividad</t>
  </si>
  <si>
    <t>Servicios de extensión en temas  de nutrición de cultivos</t>
  </si>
  <si>
    <t>Servicios de extensión  para el manejo  integrado de problemas fitosanitarios</t>
  </si>
  <si>
    <t>Servicios de extensión en la implementación de NAMA café</t>
  </si>
  <si>
    <t>Participacion en SIC COOPESALA</t>
  </si>
  <si>
    <t>Servicios de extensión en BPA, uso  correcto de equipos de protección y calibración de equipos y ajustes de dosis.</t>
  </si>
  <si>
    <t xml:space="preserve">Servicios de extensión en manejo de registros </t>
  </si>
  <si>
    <t>Servicios de extensión en temas  para la conservación de suelos</t>
  </si>
  <si>
    <t>Elaboración de información escrita, televisiva o radio</t>
  </si>
  <si>
    <t xml:space="preserve">Rendición de resultados y experiencias exitosas de las fincas </t>
  </si>
  <si>
    <t xml:space="preserve">Servicios de extensión  en el uso eficiente del agua </t>
  </si>
  <si>
    <t>Apoyar en la realización de diagnósticos  para la caracterización socio-económica y organizacional de los sistemas productivos</t>
  </si>
  <si>
    <t>Ejecutar programas, proyectos y procesos de extensión agropecuaria dirigidos  a productores, productoras y jóvenes rurales</t>
  </si>
  <si>
    <t>Servicios de extensión en ambientes protegidos</t>
  </si>
  <si>
    <t>Servicios de extensión en la Identificación y gestión de recursos (Técnicos o Financieros)</t>
  </si>
  <si>
    <t>Servicios de extensión en la Identificación y gestión de recursos (Técnicos o Financieros)*</t>
  </si>
  <si>
    <t>Servicios de extensión en manejo postcosecha</t>
  </si>
  <si>
    <t xml:space="preserve">Levantamiento de información </t>
  </si>
  <si>
    <t>AO-18</t>
  </si>
  <si>
    <t>1.12</t>
  </si>
  <si>
    <t>Apoyo y seguimiento a investigaciones y validaciones (ejemplo: Parcelas demostrativas, ensayos, entre otros).</t>
  </si>
  <si>
    <t>Asistencia técnica individual/virtual</t>
  </si>
  <si>
    <t>Atención a eventos climáticos y emergencias (según decretos)</t>
  </si>
  <si>
    <t>Atención a funcionarios nivel central (auditores, coordinadores, jerarcas)</t>
  </si>
  <si>
    <t>Coordinar acciones entre departamentos institucionales, para el cumplimiento del POI y mejorar la prestación de los servicios agropecuarios.</t>
  </si>
  <si>
    <t>Coordinar y apoyar en las instancias de articulación interinstitucional (COSEL, CCCI, Comisiones, CNE, CTDR)</t>
  </si>
  <si>
    <t>Coordinar, evaluar o supervisar procesos de producción sostenible en campo</t>
  </si>
  <si>
    <t>Documentación de experiencias exitosas (trabajo con escuelas, proyectos, organizaciones)</t>
  </si>
  <si>
    <t>Elaborar el Plan Operativo Institucional o informes de seguimiento de conformidad con los instrumentos establecidos a nivel regional</t>
  </si>
  <si>
    <t>Emisión de permisos para quemas agropecuarias</t>
  </si>
  <si>
    <t>Establecer registros de información de parámetros agroproductivos, ambientales  y socioeconómicos que permitan medir el avance en aspectos de la producción agropecuaria. (CENSO, Otros Registros).</t>
  </si>
  <si>
    <t>Generación de informes</t>
  </si>
  <si>
    <t>Gestión documental-administrativa</t>
  </si>
  <si>
    <t xml:space="preserve">Gestionar el desarrollo de encadenamientos agroproductivos </t>
  </si>
  <si>
    <t>Inscripción de productores y organizaciones en el sistema DNEA</t>
  </si>
  <si>
    <t>Inspecciones en apoyo a Ministerio de Salud</t>
  </si>
  <si>
    <t>Mantener actualizado el Sistema de Respaldo Documental, con los archivos técnicos que respalden la labor de la Agencia de Extensión Agropecuaria</t>
  </si>
  <si>
    <t>Material divulgativo gererado por la agencia (posters, boletines, infografías, documentación de experiencias exitosas)</t>
  </si>
  <si>
    <t>Participación a capacitaciones o sesiones de trabajo (De la región y fuera de la región).</t>
  </si>
  <si>
    <t>Participación en PITTAS y Comisiones</t>
  </si>
  <si>
    <t>Realización de trámites en atención a usuarios de la institución</t>
  </si>
  <si>
    <t xml:space="preserve">Reuniones de personal </t>
  </si>
  <si>
    <t>Revisión y depuración de información en DNEA</t>
  </si>
  <si>
    <t>Seguimiento a colaboradores</t>
  </si>
  <si>
    <t>Seguimiento al buen uso de los recursos logísticos, de campo y materiales asignados, según normativas de control interno y gestión de calidad.</t>
  </si>
  <si>
    <t>Servicios de extensión en manejo y  buenas prácticas de producción Agrícol (BPA)</t>
  </si>
  <si>
    <t>Roher Montero Solis</t>
  </si>
  <si>
    <t>Pacífico Central</t>
  </si>
  <si>
    <t>1. Identificación de productores interesados</t>
  </si>
  <si>
    <t>Lista de productores orgánicos</t>
  </si>
  <si>
    <t>Director Regional y Jefes de AEA</t>
  </si>
  <si>
    <t>Nº de diagnóstico</t>
  </si>
  <si>
    <t>4. Elaboración o actualización de plan de finca convenidos con la persona productora y su familia o de organización GPO</t>
  </si>
  <si>
    <t>Nº de planes</t>
  </si>
  <si>
    <t>5.Incorporación de los planes de finca y su seguimiento en el Sistema de la DNEA</t>
  </si>
  <si>
    <t>No de productores</t>
  </si>
  <si>
    <t>1. Identificación de Productores</t>
  </si>
  <si>
    <t>2.Elaboración o actualización de los diagnósticos de finca convenido con la persona productora y su familia</t>
  </si>
  <si>
    <t>3.Elaboración o actualización de los planes de finca convenido con la persona productora y su familia</t>
  </si>
  <si>
    <t>4. Diseño y planificación de sistema de pastoreo racional (SPR) por productor</t>
  </si>
  <si>
    <t>5. Incorporación de los planes de finca y su seguimiento en el Sistema de la DNEA</t>
  </si>
  <si>
    <t>6. Servicios de extensión en tecnologías NAMA ganadería para ganadería carne, leche y doble propósito</t>
  </si>
  <si>
    <t>1.Selección de fincas con mitigación de CO2 equivalente</t>
  </si>
  <si>
    <t>2. Incorporación de finca MRV en SIDNEA</t>
  </si>
  <si>
    <t>3.Obtención de muestras y datos de fincas con remoción de CO2 en SIDNEA</t>
  </si>
  <si>
    <t>Hoja de visita</t>
  </si>
  <si>
    <t>4.Elaboración de informe de cálculo de toneladas equivalentes anuales reducidas por año</t>
  </si>
  <si>
    <t>1.Identificación de Productores con BAE</t>
  </si>
  <si>
    <t xml:space="preserve"> 2.Elaboración o actualización de los diagnósticos de finca convenido con la persona productora y su familia</t>
  </si>
  <si>
    <t>3. Elaboración o actualización del plan de finca convenido con el productor y su familia y con acciones definidas en gestión agroambiental BAE</t>
  </si>
  <si>
    <t>4. Asesoría y seguimiento a personas productoras con emprendimientos BAE</t>
  </si>
  <si>
    <t>5. Seguimiento para el uso y aplicación de registros productivos, protocolos y normativas a personas productoras que implementan BAE.</t>
  </si>
  <si>
    <t>6. Elaboración de informe final de BAE delsistema productivo.</t>
  </si>
  <si>
    <t>1.Identificación de organizaciones interesadas en BAE</t>
  </si>
  <si>
    <t xml:space="preserve">2. Actualización o elaboración de diagnóstico de la organización  </t>
  </si>
  <si>
    <t>3. Elaboración del plan de trabajo con la organización con acciones definidas en gestión agroambiental BAE</t>
  </si>
  <si>
    <t>Número de planes de trabajo elaborados</t>
  </si>
  <si>
    <t>4. Asesoría y seguimiento a  organizaciones con emprendimientos BAE</t>
  </si>
  <si>
    <t>Número de visitas a la organización</t>
  </si>
  <si>
    <t>5. Seguimiento para el uso y aplicación de registros productivos, protocolos y normativas a  organizaciones que implementan BAE</t>
  </si>
  <si>
    <t>6. Elaboración de informe final de BAE de la organización</t>
  </si>
  <si>
    <t>1.Identificación de de fincas con potencial para implementar modelo NAMA Café</t>
  </si>
  <si>
    <t>2.Elaboración o actualización de los diagnósticos de finca NAMA Café convenido  con la persona productora y su familia</t>
  </si>
  <si>
    <t>3.Elaboración o actualización del plan de finca convenido con el productor y su familia con acciones definidas en gestión agroambiental</t>
  </si>
  <si>
    <t>4. Incorporación de los planes de finca y su seguimiento en el Sistema de la DNEA</t>
  </si>
  <si>
    <t>5. Servicios de extensión en: tecnologías de manejo del recurso hídrico, conservación de suelos, etc..</t>
  </si>
  <si>
    <t>1.Identificación de organizaciones</t>
  </si>
  <si>
    <t>2. Elaboración de diagnóstico mediante la Herramienta de Gestión Empresarial y Organizacional.</t>
  </si>
  <si>
    <t>3. Elaboración de un plan de trabajo entre la organización y la Agencia</t>
  </si>
  <si>
    <t>4.Servicios de Extensión Agropecuaria para el fortalecimiento organizacional</t>
  </si>
  <si>
    <t xml:space="preserve">5. Elaborar informes de ejecución, operación o cierre final de proyectos anteriores </t>
  </si>
  <si>
    <t>4.Servicios de Extensión Agropecuaria en formulación de proyectos agropecuarios o de valor agregado</t>
  </si>
  <si>
    <t>5. Apoyo a la organización en el seguimiento físico y financiero de los proyectos en ejecución.</t>
  </si>
  <si>
    <t xml:space="preserve">Número de visitas a la organización </t>
  </si>
  <si>
    <t>6. Visitas de verificación sobre avances físicos y financieros que garanticen la adecuada utilización de los recursos asignados a proyectos.</t>
  </si>
  <si>
    <t>Número de visitas a la organización y a campo</t>
  </si>
  <si>
    <t>7. Apoyo para elaborar informes de ejecución, operación o cierre final de proyectos</t>
  </si>
  <si>
    <t>1.Identificación de productores con potencial de desarrollar proyectos agropecuarios o de valor agregado</t>
  </si>
  <si>
    <t xml:space="preserve">3.Elaboración o actualización del plan de finca convenido con el productor y su familia </t>
  </si>
  <si>
    <t>5.Asesoría en la gestión y formulación de proyectos agropecuarios o de valor agregado</t>
  </si>
  <si>
    <t>6. Servicios de extensión agropecuaria en el desarrollo de proyecto.</t>
  </si>
  <si>
    <t>1.Coordinar incorporación de centros educativos al programa de huertas</t>
  </si>
  <si>
    <t>2.Formular proyecto o presupuesto de huertas educativas</t>
  </si>
  <si>
    <t>3.Capacitación al docente y estudiantes sobre técnicas de producción hortícolas</t>
  </si>
  <si>
    <t>4.Visita de seguimiento de la huerta educativa</t>
  </si>
  <si>
    <t>Número de visitas a huertas educativas</t>
  </si>
  <si>
    <t>1.Identificación de Productores</t>
  </si>
  <si>
    <t xml:space="preserve"> 3.Elaboración o actualización de los planes de finca convenido con la persona productora y su familia con acciones definidas de asistencia técnica</t>
  </si>
  <si>
    <t>5. Servicios de asistencia técnica para la transformación de los sistemas productivos</t>
  </si>
  <si>
    <t>1.Apoyo a los productores y/organizaciones para fromular el proyecto de reconocimiento de beneficios ambientales</t>
  </si>
  <si>
    <t>2. Verificación del cumplimiento de tecnicas propuestas en el proyecto de RBAyP y RBAO</t>
  </si>
  <si>
    <t>1.  Acreditaciones de RITEVE otorgadas y en cumplimiento de los Decretos 30709-MAG-MOPT y 36750-MOPT-MAG a los productores que la soliciten.</t>
  </si>
  <si>
    <t># boletas de acreditación</t>
  </si>
  <si>
    <t>2. Permisos para quemas agropecuarias según el Decreto 35368-MAG-S-MINAET.</t>
  </si>
  <si>
    <t># permisos quemas</t>
  </si>
  <si>
    <t>Expediente administrativo de la AEA</t>
  </si>
  <si>
    <t>3.Inscribir a los productores agropecuarios en el sistema PYMPA y otorgar las certificaciones respectivas, para la Declaración de Bienes Inmuebles ante las municipalidades, tramites de créditos etc..</t>
  </si>
  <si>
    <t xml:space="preserve">4.Participar en reuniones de los Comités Locales del Sector Agropecuario ampliado, articulados y operando, según decreto 32488-MAG, </t>
  </si>
  <si>
    <t>5. Participar en reuniones de los comités locales de emergencia según Decreto 26216-MOPT y sus reglamentos y acuerdos 58-2004 de la CNE, numero de.</t>
  </si>
  <si>
    <t xml:space="preserve">6. Reuniones de las Comisiones Cantonales de Coordinación Interinstitucionales (CCCI) según lo establece el Decreto 36004-PLAN </t>
  </si>
  <si>
    <t>7. Apoyo a las organizaciones integradas al Foro Mixto Regional tal como lo establece el Decreto No 36828-MAG</t>
  </si>
  <si>
    <t>8.Participación en los Consejos de Desarrollo Territorial según la Ley 9036 (INDER), para alineamiento de proyectos</t>
  </si>
  <si>
    <t>9.Realizar Campañas Recolección desechos agropecuarios</t>
  </si>
  <si>
    <t>Número de campañas recolección</t>
  </si>
  <si>
    <t>Número de Kilos recolectados de envases</t>
  </si>
  <si>
    <t>10.Elaboración de planificación (PAO)</t>
  </si>
  <si>
    <t>11.Elaboración de informes semestrales y anuales de rendición de cuentas</t>
  </si>
  <si>
    <t>12.Elaboración de informes de áreas, producción y número de productores</t>
  </si>
  <si>
    <t>13.Actualizar riesgos regionales (SEVRI)</t>
  </si>
  <si>
    <t>14.Coordinación para la producción de boletines, videos, programas radiales producidos en la Agencia (Responsable regional de comunicación e información).</t>
  </si>
  <si>
    <t>Núnero de documentos publicados</t>
  </si>
  <si>
    <t>15.Realizar estructura de costo y precios de los insumos agropecuarios</t>
  </si>
  <si>
    <t>1. Aapoyo y seguimiento a las AEAs en el cumplimiento del PAO.</t>
  </si>
  <si>
    <t>Visitas a las AEA¨s.</t>
  </si>
  <si>
    <t>Equipo Técnico Regional  de Extensión</t>
  </si>
  <si>
    <t>2.Presentación de los resultados de las visitas de seguimiento y evaluació a la AEA</t>
  </si>
  <si>
    <t>3.Brindar apoyo y asistencia técnica personas productores  según lo solicitado por las Agencias de Extensión.</t>
  </si>
  <si>
    <t>4.Brindar y/o coordinar apoyo y asistencia técnica a organizaciones de  productores  según lo solicitado por las Agencias de Extensión.</t>
  </si>
  <si>
    <t>Visita a organizaciones de productores</t>
  </si>
  <si>
    <t xml:space="preserve">5.  Apoyar a las AEA y sus organizaciones de productores en la coordinación,  formulación, ejecución y seguimiento de proyectos </t>
  </si>
  <si>
    <t xml:space="preserve">6.  Apoyar a las AEA y sus productores en la coordinación,  formulación y seguimiento de proyectos </t>
  </si>
  <si>
    <t>7. Elaboración y/o aplicación de herramientas digitales para recolección y análisis de información agropecuaria</t>
  </si>
  <si>
    <t>8.Gestionar y brindar actividades de formación para el personal institucional</t>
  </si>
  <si>
    <t>Número de cursos</t>
  </si>
  <si>
    <t>9. Apoyar sondeo de precios de insumos agropecuarios</t>
  </si>
  <si>
    <t>Número de encuestas</t>
  </si>
  <si>
    <t>10.Participar en reuniones de Equipo Técnico, personal regional, COTER y Sector Agropecuario</t>
  </si>
  <si>
    <t>11.Participar en Control Interno (Sevrimag y autoevaluación)</t>
  </si>
  <si>
    <t>12.Elaboración de documentos de planificación regional</t>
  </si>
  <si>
    <t>13.Elaborar informe semestral, anual y presentación del trabajo realizado al Equipo Técnico Regional.</t>
  </si>
  <si>
    <t>14. Producción de material informativo sobre los servicios de extensión dirigido a personas productoras y/u organizaciones (coordinado con responsable regional de comunicación e información).</t>
  </si>
  <si>
    <t>Núnero de  publicaciones</t>
  </si>
  <si>
    <t>1. Preparar, coordinar y dar seguimiento al Sector y al COTER</t>
  </si>
  <si>
    <t xml:space="preserve">Director Regional </t>
  </si>
  <si>
    <t> 2. Participación de las reuniones del AREDES y CIR</t>
  </si>
  <si>
    <t xml:space="preserve">3.Participar y dar seguimiento a las sesiones de trabajo </t>
  </si>
  <si>
    <t>4. Preparar, coordinar y dar seguimiento a planes y a sesiones de trabajo mensuales</t>
  </si>
  <si>
    <t>5. Participar dando aportes e informando de la gestión regional, en sesiones de trabajo</t>
  </si>
  <si>
    <t xml:space="preserve">6. Visitas a los lugares de trabajo o bien sesiones virtuales </t>
  </si>
  <si>
    <t>7. Reuniones, giras, visitas con el equipo a proyectos, AEA, fincas o bien sesiones virtuales</t>
  </si>
  <si>
    <t>Unidad Administrativa Región Pac. Central</t>
  </si>
  <si>
    <t xml:space="preserve">Realizar la valoración de necesidades de la Región para la adquisición de bienes, insumos o servicios que se deben adquirir  a través de contratación administrativas o de compras a través de convenio Marco </t>
  </si>
  <si>
    <t>Elaboración de especificaciones técnicas para elaboración de carteles y revisión de las ofertas presentadas</t>
  </si>
  <si>
    <t xml:space="preserve">Gestión de Ingreso, control, custodia, entrega   y seguimiento de los insumos y bienes que se adquieren por convenio Marco </t>
  </si>
  <si>
    <t>Cooridinar y aprobar la Gestión ante la proveeduría Institucional  las  facturas para el pago de Bienes, Insumos y Servicios de la Región, adquiridos por medio de contratación administrativa o compras institucionales</t>
  </si>
  <si>
    <t xml:space="preserve">Recepción y revisión de facturas de los Proveedores de Bienes y Servicios e insumos de la Región  y Elaborar las actas de recepción, oficios y  control de liquidación de las facturas de los proveedores de bienes, servicios e insumo de la Región </t>
  </si>
  <si>
    <t>Mantener el control del inventario de todos bienes asignados al personal de la región y realizar los inventarios anuales de la Región</t>
  </si>
  <si>
    <t>Realizar el Inventario Anual de Bienes de la Región</t>
  </si>
  <si>
    <t>Elaborar boletas de traslados y remitir a  Oficina de Bienes y Servicios para la aplicación en los sistemas</t>
  </si>
  <si>
    <t>Control y mantenimiento de las Bodegas de bienes  ubicadas en la región en uso y en desuso</t>
  </si>
  <si>
    <t>Gestionar el traslado de Bienes en Desuso</t>
  </si>
  <si>
    <t>Coordinar la Gestion de traslado de Bienes en Desuso</t>
  </si>
  <si>
    <t>Numero de documentos</t>
  </si>
  <si>
    <t>Administración de plataforma BCR de compras, para  modificaciones en los parámetros de las tarjetas de combustible de los funcionarios</t>
  </si>
  <si>
    <t>Elaboración y control boletas de reparación y mantenimiento vehicular</t>
  </si>
  <si>
    <t>Realizar revisión y actualizar inventarios del estado los vehículos</t>
  </si>
  <si>
    <t>Mantener Actualizados los expedientes de los vehículos</t>
  </si>
  <si>
    <t>Aprobación  boletas de reparación y mantenimiento vehicular y seguimiento  a los trabajos efectuados</t>
  </si>
  <si>
    <t>Realizar análisis de uso de los vehículos a través de los GPS y boletas vehiculares</t>
  </si>
  <si>
    <t xml:space="preserve">Gestión  de Accidentes de Tránsito-INS </t>
  </si>
  <si>
    <t>Actualización y revisión de los vehículos de institucionales, en cuanto a pólizas, rtv y otros</t>
  </si>
  <si>
    <t xml:space="preserve">Gestión y  seguimiento, de pagos  de servicios públicos ante Servicios de Apoyo </t>
  </si>
  <si>
    <t xml:space="preserve">Realizar una valoración anual de las infraestructuras  de la Región </t>
  </si>
  <si>
    <t>Ejecutar,  controlar y dar seguimiento a  los  trabajos a realizar en la infraestructura de la Región</t>
  </si>
  <si>
    <t>Realizar visitas de valoración de limpieza de edificios y zonas verdes de las Agencias de la Región</t>
  </si>
  <si>
    <t>Control y mantenimiento de las Bodegas de Insumos y Materiales ubicadas en la región</t>
  </si>
  <si>
    <t xml:space="preserve">Aseo  desinfección y recolección de desechos  de todos los edificios de la dirección  baterías de baños, comedor ,cocina y mobiliario de oficina  </t>
  </si>
  <si>
    <t xml:space="preserve">Apoyo en el orden limpieza y logística, preparación de refrigerios en reuniones del personal y actividades de la dirección                                                                     </t>
  </si>
  <si>
    <t xml:space="preserve">Apoyo en la limpieza de oficinas y mantenimiento de zonas verdes en las agencias que lo requieran.                                                                   </t>
  </si>
  <si>
    <t xml:space="preserve">Limpieza de zonas verdes con equipos mecánicos y manuales cortando cesped y recogiendo basura         </t>
  </si>
  <si>
    <t xml:space="preserve">Mantenimiento y reparaciones varias en los edificios y bienes  </t>
  </si>
  <si>
    <t>Ejecutar labores de acarreo, empaque,
carga y descarga de equipo y
mercancías; según necesidad
institucional.</t>
  </si>
  <si>
    <t>Limpieza y desinfección de vehiculos.</t>
  </si>
  <si>
    <t xml:space="preserve">Gestión  seguimiento y trámite en los procesos  de nombramientos, reubicaciones, reasignaciones  y movimientos de personal </t>
  </si>
  <si>
    <t>Elaboración de oficios en los procesos  de nombramientos, reubicaciones, reasignaciones  y movimientos de personal de Recursos Humanos</t>
  </si>
  <si>
    <t>Elaboración y Seguimiento al expediente de evaluación y la inclusión de la expectativas de desempeño</t>
  </si>
  <si>
    <t>Trámite y seguimiento anual a las evaluaciones  desempeño de cada funcionario</t>
  </si>
  <si>
    <t>Apoyo al funcionario  en la gestión de accidentes laborales</t>
  </si>
  <si>
    <t>Divulgar las capacitaciones oficiales que remite capacitación</t>
  </si>
  <si>
    <t xml:space="preserve">Elaborar los SPACC de las capacitaciones </t>
  </si>
  <si>
    <t>Elaborar los acuerdos de compromisos de las capacitaciones</t>
  </si>
  <si>
    <t>Elaboración del PIC regional</t>
  </si>
  <si>
    <t>Seguimiento de la asistencia y participación de las capacitaciones</t>
  </si>
  <si>
    <t>Control de entrega de certificados de capacitaciones</t>
  </si>
  <si>
    <t>Apoyo y seguimiento a solicitudes ante RH por parte de los funcionarios: certificaciones, reasignaciones, dedicación exclusiva, planillas etc.</t>
  </si>
  <si>
    <t>Elaboración  envío del Anteproyecto anual presupuestario y la justificación del presupuesto</t>
  </si>
  <si>
    <t xml:space="preserve">Control y ejecución del presupuesto regional </t>
  </si>
  <si>
    <t xml:space="preserve">Elaboración y presentación de Modificaciones Externas e internas, apertura de cuota y caducos Presupuestarias </t>
  </si>
  <si>
    <t xml:space="preserve"> Elaboración y envío de Apertura de Reservas y ordenes de inicio </t>
  </si>
  <si>
    <t xml:space="preserve">Aprobación de Apertura de Reservas y ordenes de inicio </t>
  </si>
  <si>
    <t>Recepción y revisión de estados de cuenta del BCR para la gestión de pago de gastos fijos</t>
  </si>
  <si>
    <t>Recepción  revisión  de las facturas  de gasto de  combustibles, RTV y gastos de transporte de los  funcionarios de la Región  y elaboración de las planillas</t>
  </si>
  <si>
    <t>Envío de planilla de liquidación de facturas  de combustible,RTV y gastos de transporte  y sus respectivas facturas</t>
  </si>
  <si>
    <t>Elaboración y envío de formulario de gastos fijos, para el pago de servicios de transporte dentro del país,RTV,combustible, alquiler quik pass</t>
  </si>
  <si>
    <t>Aprobación y seguimiento  de los formulario de gastos fijos, para el pago de servicios de transporte dentro del país,RTV,combustible, alquiler quik pass</t>
  </si>
  <si>
    <t xml:space="preserve">Gestion de control interno institucional </t>
  </si>
  <si>
    <t>Apoyo a la ejecusión de la autoevaluación en el sistema y registro de las acciones de mejora a las 13 Agencias de extensión y a la Dirección regional</t>
  </si>
  <si>
    <t>Apoyo en la evaluación y administración de los riesgos   en el sistema y registro de las acciones de mejora a las 13 Agencias de extensión y a la Dirección regional</t>
  </si>
  <si>
    <t>Nilss Solórzano</t>
  </si>
  <si>
    <t>Huetar Norte</t>
  </si>
  <si>
    <t>Identificación de productores a ser atendidos en agricultura organica</t>
  </si>
  <si>
    <t xml:space="preserve">Personal de als agencias con producción orgánica </t>
  </si>
  <si>
    <t>Identificación de la organización en producción orgánica</t>
  </si>
  <si>
    <t>Elaboración o actualización del Diagnóstico de finca de agricultura organica (productores u organizaciones)</t>
  </si>
  <si>
    <t>Elaboración o actualización del Plan de finca realizado con el productor u organización e incorporado en el sistema de la DNEA</t>
  </si>
  <si>
    <t>Reuniones con organizaciones de Producción Orgánica</t>
  </si>
  <si>
    <t>Productores apoyados con gestiones interinstitucionales en producción orgánica</t>
  </si>
  <si>
    <t>Asesoría al productor en la formulación del proyecto orgánico</t>
  </si>
  <si>
    <t>Asesoría a la organización en proyectos orgánicos</t>
  </si>
  <si>
    <t>Gestión de RBAO individual</t>
  </si>
  <si>
    <t xml:space="preserve">Gestión de RBAO Grupal u organización </t>
  </si>
  <si>
    <t>Participación en las reuniones del PITTA de Agricultura Orgánica</t>
  </si>
  <si>
    <t>Roberth Ulate Rojas</t>
  </si>
  <si>
    <t>Asistencia técnica manejo integrado de plagas</t>
  </si>
  <si>
    <t>Asistencia técnica manejo de fertilización</t>
  </si>
  <si>
    <t>Asistencia técnica en elaboración de bioinsumos</t>
  </si>
  <si>
    <t>Asistencia técnica en uso de microorganismos</t>
  </si>
  <si>
    <t>Asistencia técnica en manejo agronómico del cultivo</t>
  </si>
  <si>
    <t>Asesoría en  procesos de comercialización local y regional orgánica por medio de sellos diferenciados en personas productoras y organizaciones GPO</t>
  </si>
  <si>
    <t>Asesoría y seguimiento en el proceso de certificación</t>
  </si>
  <si>
    <t>Giras de intercambio de experiencias/aprendizaje</t>
  </si>
  <si>
    <t>Visitas de seguimiento a la asistencia tecnica en agricultura organica</t>
  </si>
  <si>
    <t xml:space="preserve">Elaboración de los informes sobre agricultura orgánica </t>
  </si>
  <si>
    <t>Productor (es) en transición orgánica</t>
  </si>
  <si>
    <t>Certificación de Productor (es) orgánico</t>
  </si>
  <si>
    <t>Elaboración de los informes regionales de semestre y anual de los logros en agricultura orgánica</t>
  </si>
  <si>
    <t xml:space="preserve">Identificación de productores NAMA Ganadería </t>
  </si>
  <si>
    <t>Personal de las agencias que son extensionistas</t>
  </si>
  <si>
    <t>Elaboración o actualización de los Diagnóstico productivo de fincas NAMA</t>
  </si>
  <si>
    <t>Elaboración o actualización del Plan de fincas NAMA e incorporado en el sistema de la DNEA</t>
  </si>
  <si>
    <t xml:space="preserve">Visita al productor para explicar la propuesta de proyecto o apoyos con diversos entes. </t>
  </si>
  <si>
    <t xml:space="preserve">Apoyo  en la realización del diagnostico de finca o propuesta de Proyecto </t>
  </si>
  <si>
    <t>Realizar  Informe técnico a la institución financiera de proyectos individuales que han recibido apoyo</t>
  </si>
  <si>
    <t>Asistencia técnica en pastoreo racional, sostenible y/ regenerativo</t>
  </si>
  <si>
    <t>Asistencia técnica en mejora de pastos</t>
  </si>
  <si>
    <t>Asistencia técnica en cercas vivas</t>
  </si>
  <si>
    <t>Asistencia técnica en planes de fertilización</t>
  </si>
  <si>
    <t>Asistencia técnica en bancos forrajeros</t>
  </si>
  <si>
    <t>Asistencia técnica en uso de minerales</t>
  </si>
  <si>
    <t>Asistencia técnica en ensilajes</t>
  </si>
  <si>
    <t>Asistencia técnica en pacas de heno</t>
  </si>
  <si>
    <t>Asistencia técnica en mejora genética</t>
  </si>
  <si>
    <t>Asistencia técnica en prácticas agroforestales</t>
  </si>
  <si>
    <t>Asistencia técnica en el uso de granos y leguminosas</t>
  </si>
  <si>
    <t>Análisis de la información de finca, como: carga animal, aumento de productividad, disminución de insumos, etc.</t>
  </si>
  <si>
    <t>Devolución de resultados al productor como retroalimentación de los resultados alcanzados en la estrategia NAMA</t>
  </si>
  <si>
    <t xml:space="preserve">Elaboración de los informes sobre los logros en NAMA Ganadería de la agencia </t>
  </si>
  <si>
    <t>Recolección o actualización de información de la finca con el productor para la incorporación al MRV</t>
  </si>
  <si>
    <t>Tomas de muestras de suelo y su respectivo envió al laboratorio para el MRV</t>
  </si>
  <si>
    <t>Interpretación de los análisis de suelo y entrega de resultados al productor e incorporación al MRV</t>
  </si>
  <si>
    <t>Mediciones de los arboles (potrero o de cercas vivas) para la inclusión en los registros de la finca al MRV</t>
  </si>
  <si>
    <t>Numero de fincas de monitoreo, para la incorporación de información al MRV</t>
  </si>
  <si>
    <t>Revisión y ajustes de la información del MVR, al detectar inconsistencias en la información del sistema en el MRV</t>
  </si>
  <si>
    <t>Impresión y entrega de certificados del MRV</t>
  </si>
  <si>
    <t>Registro de medición de emisiones CO2 equivalente (incorporación de información en el MRV) Verificación de los reportes</t>
  </si>
  <si>
    <t>Personal de la Dirección que verifica</t>
  </si>
  <si>
    <t>Cálculo de toneladas equivalentes anuales reducidas por año, según sistema del MRV. Reportes del sistema MRV</t>
  </si>
  <si>
    <t>Cálculo de contribución en la reducción de la emisión de CO2 (sacar reportes del MRV). Informe de emisiones</t>
  </si>
  <si>
    <t>Identificación de productores en temas de Producción Sostenible</t>
  </si>
  <si>
    <t xml:space="preserve">Identificación de productores en tecnologías sostenibles </t>
  </si>
  <si>
    <t>Elaboración o actualización del Diagnóstico de finca</t>
  </si>
  <si>
    <t>Elaboración o actualización del Plan  de finca con el productor en incorporacion al sistema de la DNEA</t>
  </si>
  <si>
    <t>Asistencia técnica  en abonos orgánicos (Ficha 1)</t>
  </si>
  <si>
    <t>Asistencia técnica  en abonos verdes (Ficha 2)</t>
  </si>
  <si>
    <t>Asistencia técnica  en biofermentos (Ficha3)</t>
  </si>
  <si>
    <t>Asistencia técnica  en microorganismos benéficos (Ficha 5)</t>
  </si>
  <si>
    <t>Asistencia técnica  en biopesticidas (Ficha 6)</t>
  </si>
  <si>
    <t>Asistencia técnica  en inocuidad de alimentos (Ficha 7)</t>
  </si>
  <si>
    <t>Asistencia técnica  en sistemas agroforestales (Ficha 8)</t>
  </si>
  <si>
    <t>Asistencia técnica  en cercas vivas (Ficha 9)</t>
  </si>
  <si>
    <t>Asistencia técnica  en cortinas rompevientos  (Ficha 10)</t>
  </si>
  <si>
    <t>Asistencia técnica  en viveros de árboles y arbustos (Ficha 11)</t>
  </si>
  <si>
    <t>Asistencia técnica  en producción en ambientes protegidos (Ficha 12)</t>
  </si>
  <si>
    <t>Asistencia técnica  en solarización (Ficha 13)</t>
  </si>
  <si>
    <t>Asistencia técnica  en riego por goteo (Ficha 14)</t>
  </si>
  <si>
    <t>Asistencia técnica  en sistemas silvopastoriles (Ficha 16)</t>
  </si>
  <si>
    <t>Asistencia técnica  en pastos mejorados (Ficha 17)</t>
  </si>
  <si>
    <t>Asistencia técnica  en bancos forrajeros (Ficha 18)</t>
  </si>
  <si>
    <t>Asistencia técnica  en ensilaje y henificación (Ficha 19)</t>
  </si>
  <si>
    <t>Asistencia técnica  en bloques nutricionales proteicos (Ficha 20)</t>
  </si>
  <si>
    <t>Asistencia técnica  en abrevaderos y saladeros (Ficha 21)</t>
  </si>
  <si>
    <t>Asistencia técnica  en estabulación de ganado  (Ficha 22)</t>
  </si>
  <si>
    <t>Asistencia técnica  en biodigestores (Ficha 23)</t>
  </si>
  <si>
    <t>Asistencia técnica  en tratamiento de residuos en queserías (Ficha 24)</t>
  </si>
  <si>
    <t>Asistencia técnica  en cobertura de suelos (Ficha 25)</t>
  </si>
  <si>
    <t>Asistencia técnica  en control de erosión (Ficha 26)</t>
  </si>
  <si>
    <t>Asistencia técnica  en recuperación y de cárcavas (Ficha 27)</t>
  </si>
  <si>
    <t>Asistencia técnica  en labranza conservacionista (Ficha 28)</t>
  </si>
  <si>
    <t>Asistencia técnica  en protección de orillas de quebradas, riachuelos y ríos (Ficha 29)</t>
  </si>
  <si>
    <t>Asistencia técnica  en reforestación protectora sin aprovechamiento (Ficha 30)</t>
  </si>
  <si>
    <t>Asistencia técnica  en Reservorios de agua (Ficha 9 Manual de Herramientas sobre tecnologías de producción Agropecuaria)</t>
  </si>
  <si>
    <t>Asistencia técnica  en cobertura vegetal viva o muerta (Ficha 17 Manual de Herramientas sobre tecnologías de producción Agropecuaria)</t>
  </si>
  <si>
    <t xml:space="preserve">Identificación de productores individuales con emprendimientos productivos </t>
  </si>
  <si>
    <t>Asesoría técnica a personas productoras en la gestión de recursos para proyectos Productivos</t>
  </si>
  <si>
    <t xml:space="preserve">Asistencia técnica a personas  individuales  en la formulación de proyectos agropecuarios  </t>
  </si>
  <si>
    <t>Asistencia técnica para la ejecución del proyecto individuales financiado</t>
  </si>
  <si>
    <t>Elaboración del informe sobre los logros alcanzados con  las implementaciones de los temas de producción sostenible en la agencia</t>
  </si>
  <si>
    <t>Productores apícolas atendidos</t>
  </si>
  <si>
    <t>Elaboración o actualización del Plan  de finca con el productor e incorporados al sistema de la DNEA</t>
  </si>
  <si>
    <t>Asistencia técnica en manejo integrado de Plagas en apicultura</t>
  </si>
  <si>
    <t>Asistencia técnica en cambio de reinas</t>
  </si>
  <si>
    <t>Asistencia técnica en alimentación de las colmenas</t>
  </si>
  <si>
    <t>Informe Final de los resultados de la intervención en producción en apicultura realizados por la Agencia</t>
  </si>
  <si>
    <t>Invitación y apoyo en la inscripción de BAE a productores</t>
  </si>
  <si>
    <t>Elaboración o actualización del diagnostico de finca en BAE</t>
  </si>
  <si>
    <t>Elaboración o actualización de los planes de finca e incorpóralos en el sistema de la DNEA</t>
  </si>
  <si>
    <t>Promoción y asesoramiento a productores en la integración de Comités de fincas al Programa de Bandera Azul Ecológica, categoría Agropecuaria</t>
  </si>
  <si>
    <t>Asistencia técnica en temas de BAE con los productores o interesados</t>
  </si>
  <si>
    <t xml:space="preserve">Colaboración a Comités BAE en la formulación de Plan de trabajo del programa BAE. </t>
  </si>
  <si>
    <t>Asesoramiento y seguimiento técnico al Plan de trabajo del comité BAE.</t>
  </si>
  <si>
    <t>Asesoramiento y guía técnica a Comités BAE en elaboración y consolidación de informe final para optar por el galardón BAE.</t>
  </si>
  <si>
    <t>Comité de bandera azul, con obtención de galardón BAE y asignación de estrellas blancas.</t>
  </si>
  <si>
    <t xml:space="preserve"> Consolidación de la Información del Indicador de Bandera Azul</t>
  </si>
  <si>
    <t xml:space="preserve"> Seguimiento del Indicador   de Galardón Bandera Azul Ecológica</t>
  </si>
  <si>
    <t>Informe Final de los galardones otorgados a las personas productoras (DR)</t>
  </si>
  <si>
    <t xml:space="preserve">Invitación y apoyo en la inscripción de BAE a las organizaciones interesadas </t>
  </si>
  <si>
    <t>Elaboración o actualización del diagnostico de finca en BAE de Organizaciones</t>
  </si>
  <si>
    <t>Elaboración o actualización de los planes de finca e incorpóralos en el sistema de la DNEA de organizaciones</t>
  </si>
  <si>
    <t>Asesoramiento a las organizaciones en la integración de Comités de las fincas al Programa de Bandera Azul Ecológica, categoría Agropecuaria de organizaciones</t>
  </si>
  <si>
    <t>Asistencia técnica en temas de BAE con las organizaciones involucradas</t>
  </si>
  <si>
    <t>Colaboración a Comités BAE en la formulación de Plan de trabajo del programa BAE de organizaciones</t>
  </si>
  <si>
    <t>Asesoramiento y seguimiento técnico al Plan de trabajo del comité BAE de organizaciones</t>
  </si>
  <si>
    <t>Asesoramiento y guía técnica a Comités BAE en elaboración y consolidación de informe final para optar por el galardón BAE de organizaciones</t>
  </si>
  <si>
    <t>Comité de bandera azul, con obtención de galardón BAE y asignación de estrellas blancas de organizaciones</t>
  </si>
  <si>
    <t>Identificación de los productores que pueden ser parte de reconocimiento de Producción Sostenible</t>
  </si>
  <si>
    <t>Visita de aplicación del cuestionario para el reconocimiento de Producción Sostenible (Tu Modelo)</t>
  </si>
  <si>
    <t>Seguimiento de las acciones o recomendaciones a implementar para mejorar la calificación para la obtención del reconocimiento</t>
  </si>
  <si>
    <t>Implementación de plan de trabajo con los productores interesados con reconocimiento de Producción Sostenible</t>
  </si>
  <si>
    <t>Asistencia técnica y acompañamiento en los temas pactados para la obtención del reconocimiento que se debe mejorar en la finca</t>
  </si>
  <si>
    <t xml:space="preserve">Aplicar por segunda ocasión el cuestionario a los productores que han mostrado interés y no calificaron en una primera evaluación </t>
  </si>
  <si>
    <t>Impresión y entrega de certificados de reconocimiento de Producción Sostenible (Tu Modelo)</t>
  </si>
  <si>
    <t>Identificación de organizaciones apoyadas</t>
  </si>
  <si>
    <t xml:space="preserve">Formulación o actualización del diagnóstico organizacional </t>
  </si>
  <si>
    <t>Reuniones para la definición de acciones o actividades a desarrollar</t>
  </si>
  <si>
    <t>Formulación  del Plan de trabajo con la organización</t>
  </si>
  <si>
    <t>Implementación de actividades de capacitación</t>
  </si>
  <si>
    <t>Aplicación de la herramienta para medir el nivel empresarial y organizacional</t>
  </si>
  <si>
    <t>Gestionar ante otras instancias el apoyo para fortalecer capacidades empresariales u organizacionales</t>
  </si>
  <si>
    <t>Reuniones de coordinación entre las partes para la implementación de acciones de mejora o capacitaciones</t>
  </si>
  <si>
    <t>Asistencia técnica en procesos de producción desarrollados por la organización</t>
  </si>
  <si>
    <t>Recibo de solicitud de las organizaciones sobre el interés de desarrollar un proyecto Productivos</t>
  </si>
  <si>
    <t>Coordinar con la jefatura y personal de la AEA la atención y seguimiento a la solicitud que dicha agencia, para contar con el apoyo y seguimiento en la formulación de una iniciativa de proyecto presentada por una organización de productores.</t>
  </si>
  <si>
    <t>Realizar visitas de campo en coordinación con personal de la AEA a la organización proponente del proyecto a formular</t>
  </si>
  <si>
    <t>Participar en reuniones de seguimiento y atención con la organización proponente de la iniciativa a formular</t>
  </si>
  <si>
    <t>Asesorar a la organización proponente de una idea de proyecto, en torno al procedimiento y requisitos que deben cumplirse para lograr obtener el apoyo económico requerido, según lineamientos del ente o entes que financiarían dicho proyecto</t>
  </si>
  <si>
    <t>Levantar y sistematizar información clave de interés que sustenta el contenido del proyecto en formulación, mediante consulta a través de herramientas como entrevistas, grupos focales, otros, a los miembros de la organización proponente u otros actores clave involucrados</t>
  </si>
  <si>
    <t>Elaborar instrumentos para la recopilación y sistematización de información</t>
  </si>
  <si>
    <t>Investigar, revisar, analizar y seleccionar información clave obtenida de diversas fuentes de información secundaria, que permitan sustentar el contenido del proyecto en formulación</t>
  </si>
  <si>
    <t>Redactar documentos varios que permitan justificar y acceder al apoyo económico o técnico que ofrecen entidades públicas o privadas en beneficio de la organización proponente del proyecto.</t>
  </si>
  <si>
    <t>Coordinar y ejecutar sesiones de trabajo con representantes de la organización proponente u otros actores clave, a fin de tener espacios de re alimentación y discusión de los avances y resultados que se obtienen en el proceso de formulación el proyecto</t>
  </si>
  <si>
    <t>Mantener comunicación constante mediante diversas vías (correo, teléfono, mensajes) con representantes de la organización proponente u otros actores clave, para informar sobre aspectos de interés del proceso de formulación o coordinar actividades</t>
  </si>
  <si>
    <t>Evacuar consultas presentadas, tanto por productores como por funcionarios de la institución, en la temática de gestión de proyectos de desarrollo</t>
  </si>
  <si>
    <t>Mantener controles sobre los diferentes trabajos asignados y velar porque estos se cumplan de acuerdo con los programas, fechas y plazos establecidos</t>
  </si>
  <si>
    <t>Elaborar expedientes físicos y digitales de los proyectos que son atendidos</t>
  </si>
  <si>
    <t xml:space="preserve">Reuniones de coordinación con diferentes entes para las ideas de proyectos </t>
  </si>
  <si>
    <t>Colaborar con requisitos para la obtención de la idoneidad ante los entes cooperantes</t>
  </si>
  <si>
    <t>Apoyo en la presentación de los proyectos de las organizaciones</t>
  </si>
  <si>
    <t>Asistencia técnica para la ejecución del proyecto de la organización</t>
  </si>
  <si>
    <t>Apoyar a las institución financieras en la entrega de insumos, materiales y equipos a los productores beneficiados de las organizaciones</t>
  </si>
  <si>
    <t>Informes de avances o finiquito de proyectos de transferencias</t>
  </si>
  <si>
    <t xml:space="preserve">Apoyo a las organizaciones para generación de valor agregado </t>
  </si>
  <si>
    <t xml:space="preserve"> Asesoría y apoyo a organizaciones para la  comercialización en  mercados locales y regionales</t>
  </si>
  <si>
    <t xml:space="preserve">Apoyo a productores y organizaciones  en comercialización a través de ferias virtuales o presenciales.  </t>
  </si>
  <si>
    <t xml:space="preserve">Organizaciones con capacidades gerenciales y empresariales para el desarrollo de sus proyectos </t>
  </si>
  <si>
    <t>Recibo de solicitudes para proyectos o emprendimientos de los productores del área de influencia de la agencia</t>
  </si>
  <si>
    <t>Reunión para definir el proyecto a presentar a los diferentes cooperantes</t>
  </si>
  <si>
    <t>Elaboración de propuesta del proyecto a presentar de parte del productor</t>
  </si>
  <si>
    <t>Redactar documentos varios que permitan justificar y acceder al apoyo económico o técnico que ofrecen entidades públicas o privadas en beneficio de la organización proponente del proyecto</t>
  </si>
  <si>
    <t>Revisión de documentación y requisitos para el proyecto</t>
  </si>
  <si>
    <t>Emisión de la carta de asistencia técnica a los productores interesados en coordinación con el ente financiero</t>
  </si>
  <si>
    <t>Emprendimientos de Mujeres  financiados por FOMUJER</t>
  </si>
  <si>
    <t>Seguimiento a los emprendimientos financiados por FOMUJER</t>
  </si>
  <si>
    <t>Visitas de campo para verificar o dar seguimiento a los proyectos de FOMUJER</t>
  </si>
  <si>
    <t>Informe final de las intervenciones de los proyectos ejecutados con recursos de las diferentes fuentes por parte de la AEA y Dirección</t>
  </si>
  <si>
    <t>Recibo o selección de centros educativos para participar en el programa de Huertas educativas, con carta de compromiso</t>
  </si>
  <si>
    <t>Reunión para definir la estrategia de intervención sobre la huerta educativa</t>
  </si>
  <si>
    <t>Revisión de área y materiales para la huerta educativa</t>
  </si>
  <si>
    <t>Reunión para el abordaje de la huerta educativa</t>
  </si>
  <si>
    <t xml:space="preserve">Asistencia tecnica en el tema de huertas </t>
  </si>
  <si>
    <t>Visita para verificar la evolución de la huerta educativa</t>
  </si>
  <si>
    <t>Visita de seguimiento de la huerta educativa</t>
  </si>
  <si>
    <t>Revisión y ajustes de la estrategia de la huerta educativa</t>
  </si>
  <si>
    <t>Valoración de los alcances logrados en la huerta educativa</t>
  </si>
  <si>
    <t>Informe anual con los logros y las limitaciones de la huerta educativa</t>
  </si>
  <si>
    <t xml:space="preserve">Certificaciones de acuerdo al Decreto RTV 30709-MAG-MOPT y 36750-MOPT-MAG </t>
  </si>
  <si>
    <t>Personal de las agencias que cuentan con la autorizacion respectiva</t>
  </si>
  <si>
    <t>Depende de la demanda de parte de los productores interesados</t>
  </si>
  <si>
    <t>Permisos de quemas a productores que solicitan atención Decreto   35368-MAG-S-MINAET.</t>
  </si>
  <si>
    <t>Inscribir a los productores agropecuarios en el sistema PYMPA y otorgar las certificaciones respectivas, para la Declaración de Bienes Inmuebles ante las municipalidades, tramites de créditos etc.</t>
  </si>
  <si>
    <t>Depende de la demanda de parte de las personas productoras interesadas</t>
  </si>
  <si>
    <t>Atención ocasional a productores, productoras, organizaciones e instituciones</t>
  </si>
  <si>
    <t>Atención a personas productora, organizaciones empresas y público en general en las  agencias de extensión agropecuaria de manera ocasional</t>
  </si>
  <si>
    <t>Capacitación a funcionarios</t>
  </si>
  <si>
    <t>Edgar Campos Cruz, Ronny Vargas Carrillo, Sonia M Calvo Gonzelez</t>
  </si>
  <si>
    <t xml:space="preserve"> Actualización de informe de área de producción (Para coordinador de información y comunicación regional) en los meses de enero, junio y octubre</t>
  </si>
  <si>
    <t>Jefes de las AEA</t>
  </si>
  <si>
    <t xml:space="preserve">  Atención a productores por medios virtuales</t>
  </si>
  <si>
    <t>Coordinación del proceso de Control Interno</t>
  </si>
  <si>
    <t>Jefes de las AEA y jefaturas de unidades</t>
  </si>
  <si>
    <t>Identificación de riesgos (SEVRIMAG)</t>
  </si>
  <si>
    <t>Todo el personal de las región</t>
  </si>
  <si>
    <t>Seguimiento a los sistemas de control interno</t>
  </si>
  <si>
    <t>Aunque participen todos los Jefes de las AEA, son responsables de la reunión el coordinador, quie sera el que realice la convocatoria respectiva.</t>
  </si>
  <si>
    <t xml:space="preserve"> Comités Sectoriales Regional Agropecuario y ampliados, articulados y operando, según decreto 32488-MAG</t>
  </si>
  <si>
    <t>Director Regional</t>
  </si>
  <si>
    <t>Para esta actividad se cuenta con el apoyo de Alban Valverde Araya, en la labor de Setrecaria Tecnica</t>
  </si>
  <si>
    <t>Jefes de las AEA en cabeceras de canton</t>
  </si>
  <si>
    <t>Aunque se programo, la convocatonia depende de los coordinadores que son los alcaldes o a quien designe</t>
  </si>
  <si>
    <t>Apoyo en la ejecución de acciones de logística a las Comisiones Cantonales de Emergencia</t>
  </si>
  <si>
    <t>Aunque se programo, la convocatonia depende de los coordinadores que son los alcaldes o a quien designe y dependera de las situaciones que se presenten</t>
  </si>
  <si>
    <t>Apoyo en acciones de la bodega cantonal de la Comisión Cantonal Emergencia</t>
  </si>
  <si>
    <t>Apoyo a las organizaciones integradas al Foro Mixto Regional tal como lo establece el Decreto No 36828-MAG</t>
  </si>
  <si>
    <t>Las agencias apoyan en la ejecución de las reuniones, pero dependen del intres de las organizaciones involucradas lleguen a las convocatorias y se pueda realizar. Se cuenta con el apoyo de Alban Valverde para el levantamiento de las actas</t>
  </si>
  <si>
    <t xml:space="preserve">Jefes de AEA designados </t>
  </si>
  <si>
    <t>Depende del area definica por el INDER en la región, asi de la convocatoria a las sesiones que verdaderamente se ejecuten</t>
  </si>
  <si>
    <t xml:space="preserve">Participación en las sesiones del Consejo Regional de Desarrollo (COREDES) o AREDES, para la inclusión del sector agropecuario </t>
  </si>
  <si>
    <t>Dependera de la convocatoria que realice la coordinacion del AREDES</t>
  </si>
  <si>
    <t>Coordinación del CIR Empleo y Producción</t>
  </si>
  <si>
    <t>Participación en CIR Ambiente</t>
  </si>
  <si>
    <t>Depende de la convocatoria que realice el coordinador del CIR</t>
  </si>
  <si>
    <t>Participación CIR Social</t>
  </si>
  <si>
    <t>Coordinación para la producción de boletines, videos, programas radiales producidos en la Agencia (Responsable regional de comunicación e información).</t>
  </si>
  <si>
    <t>Sesiones de trabajo para compartir lineamientos y estrategias de trabajo a través de la ERIEA</t>
  </si>
  <si>
    <t>El Coordinador es el Director Regional quie realiza las convocatorias, los jefes de las AEA participan al igual que el Planificador y el Jefe de Extensión</t>
  </si>
  <si>
    <t xml:space="preserve">Sesiones de trabajo del COTER </t>
  </si>
  <si>
    <t>El Coordinador es el Director Regional quie realiza las convocatorias, participan el Planificador, la Unidad Administrativa  y el Jefe de Extensión</t>
  </si>
  <si>
    <t>Participación en reuniones de coordinación institucional como: PITTAS, comité nacional de cacao  u otras comisiones dentro del MAG</t>
  </si>
  <si>
    <t>Las convocatorias dependeran del coordinador, no necesarianente de los participantes a las diversas comisiones</t>
  </si>
  <si>
    <t>Participación en reuniones de los equipos interinstitucionales de plan único de contaminación de aguas de la zona norte y reglamento de aplicaciones terrestres.</t>
  </si>
  <si>
    <t>Las convocatorias dependeran del coordinador, no necesarianente de los participantes a las diversas comisiones, que en muchos casos son foraneos a la institución</t>
  </si>
  <si>
    <t>Reuniones con el personal de la agencia</t>
  </si>
  <si>
    <t>Jefes de AEA</t>
  </si>
  <si>
    <t>Solicitudes de requisiciones de materiales.</t>
  </si>
  <si>
    <t>Solicitudes de mantenimiento de vehículos o infraestructuras.</t>
  </si>
  <si>
    <t>Todo funcionario de la región que haga uso de los vehiculos</t>
  </si>
  <si>
    <t>Solicitud y revisión de boletas de ruedo y vacaciones.</t>
  </si>
  <si>
    <t xml:space="preserve">Todo funcionario de la región </t>
  </si>
  <si>
    <t>Elaboración y/o revisión de liquidaciones de viáticos y combustible.</t>
  </si>
  <si>
    <t>Elaboración y/o revisión de las bitácoras de labores.</t>
  </si>
  <si>
    <t>Elaboración y/o revisión de itinerarios semanales.</t>
  </si>
  <si>
    <t>Elaboración y consolidación del informe semestral y anual de Planificación</t>
  </si>
  <si>
    <t>Todo funcionario de la región que ejecuta labores de extensión y las jefaturas</t>
  </si>
  <si>
    <t xml:space="preserve">Aplicación de censos en las áreas de influencia de la agencia </t>
  </si>
  <si>
    <t>Atención de consultas o recibo de muestra para el análisis de suelos ante el INTA</t>
  </si>
  <si>
    <t xml:space="preserve">Apoyo en el análisis e interpretación de los resultados de laboratorio de las muestras de suelo </t>
  </si>
  <si>
    <t>Coordinar acciones entre dependencias del MAG (INTA, SENASA, SFE de acuerdo a la Directriz 006-2018, Plan integral para la atención del cultivo de piña).</t>
  </si>
  <si>
    <t>Recibo de denuncias por problemas de mosca del establo para su tramite ante el SFE o SENASA</t>
  </si>
  <si>
    <t>Inspecciones en área de rastrojos, que puedan desarrollarse la mosca del establo</t>
  </si>
  <si>
    <t>Visitas de inspección por denuncia en compañía de funcionarios de SFE o SENASA en el tema de Mosca del establo</t>
  </si>
  <si>
    <t>Acciones para la elaboración de mapas de alerta temprana para el monitoreo de la mosca del establo en la región</t>
  </si>
  <si>
    <t xml:space="preserve">Reuniones del comité técnico regional de piña </t>
  </si>
  <si>
    <t>Personal designado para tal fin en la región</t>
  </si>
  <si>
    <t>Cambio y recolección de las trampas para la mosca de la fruta y envió a SFE</t>
  </si>
  <si>
    <t>Participación en reuniones y en actividades de comites de indole local (Ej. Corredor biológico Tenorio - Miravalles, recurso hidrico entre otros)</t>
  </si>
  <si>
    <t>Colaborar con otras instituciones y tramites según las solicitudes o directrices superiores con el INDER, Ideas Productivas del IMAS, CVO, CORFOGA, Registro para marcas de ganado, SINAC, etc.)</t>
  </si>
  <si>
    <t>Apoyo o asistencia tecnica a productores que solicitan información sobre el plan para el manejo de Camas secas y/o purines</t>
  </si>
  <si>
    <t>Participación y apoyo a las acciones  con los pueblos indigenas</t>
  </si>
  <si>
    <t>Olman Villegas Barrantes</t>
  </si>
  <si>
    <t xml:space="preserve">Dependerá de la demanda    </t>
  </si>
  <si>
    <t>Intervenciones, capacitaciones o vinculacion de proyectos en los pueblos indígenas</t>
  </si>
  <si>
    <t xml:space="preserve">Dependerá de la disponibilidad de recursos con que contemos para realizar las actividades    </t>
  </si>
  <si>
    <t>Recepción de invitaciones para Capacitaciones (Cursos, Charlas, Seminarios, etc.) para Divulgación de a cada funcionario de la RDAHN</t>
  </si>
  <si>
    <t>Annia Morera González</t>
  </si>
  <si>
    <t>Depende de las invitaciones  par divulgar que se reciban de parte de la DNEA según PIC</t>
  </si>
  <si>
    <t>Elaboración el Archivo virtual con los documentos recibos y nombre de la Capacitación</t>
  </si>
  <si>
    <t>Depende de las capacitaciones divulgadas</t>
  </si>
  <si>
    <t>Divulgación de las Capacitaciones a los funcionarios de la Región</t>
  </si>
  <si>
    <t>Depende de las invitaciones  que se reciban de parte de la DNEA según PIC, así se divulga a cada funcionario</t>
  </si>
  <si>
    <t>Elaboración del Formulario SPPAC con la información de cada participante y envío a la Enlace Nacional</t>
  </si>
  <si>
    <t>Depende de los funcionarios que deseen realizar la capacitación</t>
  </si>
  <si>
    <t>Recepción la aprobación del SPPAC y el número consecutivo de los Acuerdos de Compromiso respectivos.</t>
  </si>
  <si>
    <t xml:space="preserve">Elaboración el Acuerdo de Compromiso de cada funcionario participante y Envío de para las firmas respectivas  </t>
  </si>
  <si>
    <t xml:space="preserve">Gestión de la devolución del Acuerdo de Compromiso firmado por cada funcionario, con límite de fecha, para Envío de a la Enlace Nacional en las oficinas centrales de la DNEA </t>
  </si>
  <si>
    <t>Elaboración un Oficio para la Enlace Nacional, donde se detallan los nombres de los funcionarios participantes y se envía con los Acuerdos de Compromiso de los participantes en un sobre a las oficinas centrales de la DNEA</t>
  </si>
  <si>
    <t>Seguimiento a las Capacitaciones virtuales, para que el día de la Capacitación, los funcionarios reciban el link respectivo</t>
  </si>
  <si>
    <t>Depende de los participantes y capacitaciones virtuales que se ofrezcan.</t>
  </si>
  <si>
    <t>Solicitud después de cada Capacitación, copia del Certificado que deben Envío de a Gestión del Desarrollo y archivar respectivamente</t>
  </si>
  <si>
    <t>Recordatorio vía correo</t>
  </si>
  <si>
    <t>Participación en reuniones de Enlaces de Capacitación Regional con la Enlace Nacional</t>
  </si>
  <si>
    <t>Depende de la convocatoria para divulgar de parte de la DNEA</t>
  </si>
  <si>
    <t>Revisión de las evaluaciones de los funcionarios para determinar necesidades de capacitación</t>
  </si>
  <si>
    <t>Se revisa cada documento por funcionario</t>
  </si>
  <si>
    <t>Envío de correo solicitando a cada funcionario las necesidades o intereses de capacitación</t>
  </si>
  <si>
    <t>Se envía un correo para cada funcionario</t>
  </si>
  <si>
    <t>Presentación del Plan Institucional de Capacitación (PIC) con las necesidades requeridas por los funcionarios para el siguiente año</t>
  </si>
  <si>
    <t>Se envía el Informe a la Enlace Nacional</t>
  </si>
  <si>
    <t>Verificación por medio de los archivos, los funcionarios que participaron en cada Capacitación</t>
  </si>
  <si>
    <t>De acuerdo al archivo con información y trámites de las capacitaciones</t>
  </si>
  <si>
    <t>Elaboración del Informe trimestral de Capacitaciones realizadas por los funcionarios, para la Enlace Nacional de la DNEA</t>
  </si>
  <si>
    <t>Se debe entregar el Informe cada tres meses a la Enlace Nacional</t>
  </si>
  <si>
    <t>Evacuación de consultas generales vía llamadas telefónicas o correos electrónicos, de los Jefes de Agencia con respecto a los trámites para solicitar la aprobación de un Pasante</t>
  </si>
  <si>
    <t>Depende de los estudiantes que soliciten Pasantía</t>
  </si>
  <si>
    <t>Recepción la documentación establecida para las Pasantías de estudiantes, se me trasladan para revisar y Verificación que sean los requeridos</t>
  </si>
  <si>
    <t>Elaboración un expediente virtual y físico con la documentación respectiva de los Pasantes</t>
  </si>
  <si>
    <t>Depende de los Pasantes que se reciban en las Agencias de Extensión</t>
  </si>
  <si>
    <t>Elaboración un Contrato con los datos del Pasante, y envío del mismo al Jefe de la Agencia respectiva para su revisión y firma</t>
  </si>
  <si>
    <t>Apoyo en la elaboración de los formularios de las Evaluaciones de Desempeño, con la información respectiva dependiendo de la clasificación que le corresponda</t>
  </si>
  <si>
    <t>Apoyo al Trámite de Evaluaciones de Desempeño</t>
  </si>
  <si>
    <t>Coordinación con las jefaturas respectivas, para que realice la calificación con el colaborador y se firme los Formularios respectivos</t>
  </si>
  <si>
    <t>En coordinación con la jefatura para el trámite de Evaluaciones de Desempeño</t>
  </si>
  <si>
    <t xml:space="preserve">Actualización de la información de los funcionarios de la Dirección Regional Agropecuaria Huetar Norte para los diferentes trámites que se realizan </t>
  </si>
  <si>
    <t>Información actualizada para tramites varios de capacitación y jefatura</t>
  </si>
  <si>
    <t>Selección y actualizacion de los avíos de interes regional</t>
  </si>
  <si>
    <t>Aurora Madrigal Boza</t>
  </si>
  <si>
    <t>Adaptación de formato para la toma de datos en la entrevista</t>
  </si>
  <si>
    <t>Coordinación con las Agencias de Extensión Agropecuaria, la entrevista a productores(as) del sistema agropecuario en cuestión</t>
  </si>
  <si>
    <t>Entrevista a productores(as) sobre las distintas labores que realizan en el cultivo o sistema pecuario. Tomando nota de tiempo que invierten en cada labor, los productos que utilizan, cuanto utilizan de cada producto. Además de consultar por otros gastos en que se incurre (transporte, alquiler de tierra, consumo de agua, etc.)</t>
  </si>
  <si>
    <t>Revisión en base de datos del SFE sobre los productos permitidos para cada cultivo</t>
  </si>
  <si>
    <t>Solicitud de cotización de los productos que se utilizan en cada sistema agropecuario</t>
  </si>
  <si>
    <t>Divulgación de cada avío nuevo o actualizado</t>
  </si>
  <si>
    <t xml:space="preserve">Revisión de avíos base en las carpetas con esta información o consultando a diferentes profesionales </t>
  </si>
  <si>
    <t>Coordinar a nivel regional el desarrollo, administración y actualización en sus contenidos de los sistemas de información</t>
  </si>
  <si>
    <t>Dinia Campos Víquez</t>
  </si>
  <si>
    <t>La actividad se ejecutará siempre que se cumpla el supuesto de contar con apoyo por parte del departamento de TI para tal fin.</t>
  </si>
  <si>
    <t>Coordinar con los funcionarios encargados del soporte técnico del servidor web institucional, para dar continuidad y sostenibilidad al servicio de información MAG</t>
  </si>
  <si>
    <t>Participar en el proceso de divulgación de información en formato impreso y digital, tales como libros, revistas, tesis, diccionarios, y otros que ingresan al Departamento de Información y Comunicación Rural</t>
  </si>
  <si>
    <t>La actividad se ejecutará siempre que se cumpla el supuesto de contar con información nueva que requiera difundirse por parte del Departamento de Información y Comunicación.</t>
  </si>
  <si>
    <t xml:space="preserve">Apoyar las actividades que se realizan con otros funcionarios y oficinas del Departamento de Información y Comunicación Rural </t>
  </si>
  <si>
    <t>La actividad se ejecutará siempre que se cumpla el supuesto de contar con demanda de apoyo expresa por parte del Departamento de Información y Comunicación.</t>
  </si>
  <si>
    <t>Apoyar a las Agencias de Extensión en el fortalecimiento de procesos de comunicación para una mayor apropiación del conocimiento por parte de los productores, productoras y jóvenes rurales.</t>
  </si>
  <si>
    <t>Participar y colaborar con el equipo del departamento de Información y Comunicación central y con las distintas instancias requeridas, para la planificación de la producción de material audiovisual</t>
  </si>
  <si>
    <t>La actividad se ejecutará siempre que se cumpla el supuesto de contar con demanda de apoyo expresa por parte del Departamento de Información y Comunicación y de las AEA que requieran el material audiovisual.</t>
  </si>
  <si>
    <t>Apoyar al equipo del departamento de Información y Comunicación central, en la producción de materiales didácticos audiovisuales (video) y escritos, que faciliten los procesos de capacitación y comunicación dirigidos a productores agropecuarios</t>
  </si>
  <si>
    <t>Apoyar en el resguardo de los registros de campo y los materiales audiovisuales realizados</t>
  </si>
  <si>
    <t>La actividad se ejecutará en tanto se cumpla el supuesto de que se dispone del equipo reqruerido y en buen estado para resguardar los materiales.</t>
  </si>
  <si>
    <t>Colaborar con el equipo del departamento de Información y Comunicación central en la coordinación y selección de las producciones audiovisuales, para entregar a las diferentes instancias del sector agropecuario, sí como a los diferentes medios de información y comunicación masiva, tanto a nivel nacional como regional</t>
  </si>
  <si>
    <t>Colaborar en la generación y sistematización de la información técnica agropecuaria dirigida al pequeño y mediano productor y sus organizaciones, vinculada con la extensión agropecuaria, para ser socializada y visualizada en las redes sociales regionales y nacional</t>
  </si>
  <si>
    <t>La actividad se ejecutará en tanto se cumplan los supuestos de: A) se dispone de los permisos de administración de las redes sociales regionales para difundir publicaciones y B) se dispone de información generada por las AEA o terceros, que requiere ser difundida.</t>
  </si>
  <si>
    <t>Participar en la elaboración, desarrollo y seguimiento del Plan Anual Operativo del área de Gestión de servicios de Comunicación Rural, sugiriendo prioridades y velando porque las actividades y proyectos planeados se ajusten a las necesidades y objetivos institucionales, así como a los requerimientos de los usuarios</t>
  </si>
  <si>
    <t>La actividad se ejecutará siempre que se cumpla el supuesto de contar con una convocatoria para participar expresa por parte del Departamento de Información y Comunicación.</t>
  </si>
  <si>
    <t>Elaboración del Anteproyecto anual presupuestario</t>
  </si>
  <si>
    <t>Yesenia Arce Rojas</t>
  </si>
  <si>
    <t>Se presenta un anteproyecto en el mes de abril</t>
  </si>
  <si>
    <t>Se realizan trimestralmente</t>
  </si>
  <si>
    <t>Elaboración de Apertura de Reservas, modificaciones de reservas y cuotas, caducos, gastos fijos para la ejecución de Pagos</t>
  </si>
  <si>
    <t>Se hace aperturas trimestralmente</t>
  </si>
  <si>
    <t xml:space="preserve">Elaboración de Modificaciones Presupuestarias </t>
  </si>
  <si>
    <t>Se permiten 3 al año</t>
  </si>
  <si>
    <t xml:space="preserve">Realizar la valoración de necesidades de la Región para la adquisición de bienes, insumos o servicios que se deben adquirir a través de contratación administrativas o de compras a través de convenio Marco </t>
  </si>
  <si>
    <t>Elaboración de especificaciones técnicas para elaboración de carteles</t>
  </si>
  <si>
    <t>Para la apertura de 3 contratos nuevos para el 2023: Mant. Vehículos, Mant. Edificios, compra GPS</t>
  </si>
  <si>
    <t xml:space="preserve">Administración, Control y seguimiento de los contratos </t>
  </si>
  <si>
    <t>De 10 contratos continuos anuales</t>
  </si>
  <si>
    <t xml:space="preserve">Gestión, control y seguimiento de los insumos y bienes que se adquieren por convenio Marco </t>
  </si>
  <si>
    <t>Compra de insumos en 4 convenios</t>
  </si>
  <si>
    <t>Custodia y control de los insumos y bienes de la Región</t>
  </si>
  <si>
    <t>Levantamiento anual del inventario y traslados promedio de bienes</t>
  </si>
  <si>
    <t>Tramitar ante la proveeduría Institucional las facturas para el pago de Bienes, Insumos y Servicios de la Región, adquiridos por medio de contratación administrativa o compras institucionales</t>
  </si>
  <si>
    <t>De los contratos vigentes</t>
  </si>
  <si>
    <t xml:space="preserve">Trámite y seguimiento, de pagos de servicios públicos ante Servicios de Apoyo </t>
  </si>
  <si>
    <t>De los 24 servicios vigentes</t>
  </si>
  <si>
    <t xml:space="preserve">Realizar mantenimiento de las infraestructuras de la Región </t>
  </si>
  <si>
    <t>Ejecutar, controlar y dar seguimiento a los trabajos a realizar en las edificaciones de la Región</t>
  </si>
  <si>
    <t>Yesenia Arce Rojas/ Alba Rojas</t>
  </si>
  <si>
    <t>uno por trimestre</t>
  </si>
  <si>
    <t>Coordinar  limpieza de zonas verdes</t>
  </si>
  <si>
    <t>Uno por mes</t>
  </si>
  <si>
    <t>Tramitar, controlar y dar seguimiento a los pagos de Viáticos que se generen en la región</t>
  </si>
  <si>
    <t>Tramitar, controlar y dar seguimiento a los pagos de combustible que se generen en la región</t>
  </si>
  <si>
    <t>Ejecutar, controlar y dar seguimiento a los trabajos de reparación y mantenimiento que se realizan a los vehículos institucionales</t>
  </si>
  <si>
    <t>Yesenia Arce/ Alba Rojas</t>
  </si>
  <si>
    <t>Promedio trimestral</t>
  </si>
  <si>
    <t>Limitante: Cantidad de GPS en funcionamiento</t>
  </si>
  <si>
    <t>Asignación y control del uso de los vehículos</t>
  </si>
  <si>
    <t>Actualización y revisión de los vehículos de institucionales, en cuanto a pólizas, RTV, accidentes de tránsito y otros</t>
  </si>
  <si>
    <t>Yesenia Arce /Alba Rojas</t>
  </si>
  <si>
    <t>Se revisan los 53 vehículos en forma  mensual</t>
  </si>
  <si>
    <t>Mantener el control del inventario de todos bienes asignados al personal de la región</t>
  </si>
  <si>
    <t>Levantamiento anual de inventario a 60 funcionarios</t>
  </si>
  <si>
    <t>Elaborar boletas de traslados y remitir a la Oficina de Bienes y Servicios para la aplicación en los sistemas</t>
  </si>
  <si>
    <t>Control y seguimiento de los inmuebles en convenio que se ubican en la de la Región</t>
  </si>
  <si>
    <t>Yesenia Arce</t>
  </si>
  <si>
    <t>Control del archivo de gestión documental de la Región</t>
  </si>
  <si>
    <t> Visitar las oficinas y agencias para la revisión anual del inventario</t>
  </si>
  <si>
    <t>Realizar las gestiones para dar de baja los bienes en desuso o mal estado y coordinar su retiro de la DRHN</t>
  </si>
  <si>
    <t>Secretarias u oficinistas en las que cuentan con dicho recurso</t>
  </si>
  <si>
    <t>Controlar y ejecutar la preparación, trámite, registro y archivo de documentos de la Agencia; actualizar, suministrar información y mantener archivos, físicos y digitales actualizados, de forma que se facilite su control y acceso</t>
  </si>
  <si>
    <t>Recibo, registro, distribución y archivo de correspondencia; mantener controles correspondientes, así como redactar correspondencia</t>
  </si>
  <si>
    <t xml:space="preserve">Atención al público, recaudación y otras actividades de carácter asistencial en el ámbito administrativo; esto con el fin de contribuir al logro de los objetivos institucionales y los requerimientos de los usuarios internos y externos </t>
  </si>
  <si>
    <t>Preparar documentos varios tales como: informes, cuadros, gráficos, oficios, diapositivas y otros, utilizando técnicas modernas de oficina, con el fin de obtener productos de excelente presentación que apoyen los estudios y servicios de la Agencia</t>
  </si>
  <si>
    <t>Atención al público presencialmente, por teléfono o por vías electrónicas, orientarlo y resolver sus consultas, y suministrarle los documentos e información que requiera su trámite; así como brindarle información general sobre las actividades y ubicación de los funcionarios de la dependencia; efectuar, recibir y transmitir llamadas telefónicas</t>
  </si>
  <si>
    <t>Mantener ordenados y actualizados los sistemas, procesos y procedimientos relativos a la gestión de archivo administrativo o específicos</t>
  </si>
  <si>
    <t>Realizar labores administrativas derivadas de su función, tales como: llenar boletas de control. preparar informes de labores, reportes de anomalías detectadas, entre  otras</t>
  </si>
  <si>
    <t>Mantener controles actualizados sobre las actividades bajo su responsabilidad, velando por que se cumplan de acuerdo con los planes establecidos y se tomen las medidas de control interno para minimizar la comisión de errores que atenten contra los objetivos organizacionales</t>
  </si>
  <si>
    <t>De acuerdo a mis funciones</t>
  </si>
  <si>
    <t xml:space="preserve">Proponer mejoras e innovaciones relacionadas con nuevos métodos y procesos de trabajo, así como proyectos que mejoren la calidad del servicio </t>
  </si>
  <si>
    <t>Se cumple siempre como funcionarios responsables que buscan mejorar el servicio público.</t>
  </si>
  <si>
    <t>Ejecutar otras tareas propias del cargo que desempeña acorde con la normativa técnica y legal vigente</t>
  </si>
  <si>
    <t>Norman Mora Segura</t>
  </si>
  <si>
    <t>Huetar Caribe</t>
  </si>
  <si>
    <t>Identificación de productores nuevos</t>
  </si>
  <si>
    <t>TODAS LAS AEA</t>
  </si>
  <si>
    <t xml:space="preserve">Identificación de productores que continúan con asistencia técnica en tecnologías sostenibles </t>
  </si>
  <si>
    <t xml:space="preserve">Identificación Total de productores </t>
  </si>
  <si>
    <t>Actualización o elaboración de diagnóstico de la finca</t>
  </si>
  <si>
    <t>Plan de finca nuevo o actualizado convenido con el productor y su familia y con acciones definidas en gestión agroambiental</t>
  </si>
  <si>
    <t xml:space="preserve">Servicios de extensión en tecnologías NAMA ganadería </t>
  </si>
  <si>
    <t>AEA SIQUIRRES</t>
  </si>
  <si>
    <t>AEA MATINA</t>
  </si>
  <si>
    <t xml:space="preserve"> Plan de Seguimiento para medir resultados a corto o mediano plazo. (Cadena de resultados)</t>
  </si>
  <si>
    <t>Listado de las acciones para la prevención, gestión del riesgo y variabilidad climática identificadas.</t>
  </si>
  <si>
    <t>Identificación de Fincas de emisiones de CO2 equivalente</t>
  </si>
  <si>
    <t>Registro de medición de emisiones CO2 equivalente</t>
  </si>
  <si>
    <t>Elaboración y Actualización Diagnóstico de finca</t>
  </si>
  <si>
    <t>Elaboración y Actualización Plan  de finca con el productor</t>
  </si>
  <si>
    <t xml:space="preserve"> Servicios de extensión en el uso y aplicación de tecnologías Sostenibles </t>
  </si>
  <si>
    <t xml:space="preserve">Identificación de personas productoras interesados en la inscripción de galardón Bandera Azul Ecológica  </t>
  </si>
  <si>
    <t xml:space="preserve">AEA LIMÓN AEA POCOCÍ </t>
  </si>
  <si>
    <t xml:space="preserve">Gestión de actividades de capacitación para productores </t>
  </si>
  <si>
    <t>AEA CAHUITA</t>
  </si>
  <si>
    <t>Número de fincas con reconocimiento de producción sostenible(Tu Modelo)</t>
  </si>
  <si>
    <t>Asistencia técnica en fincas con el cumplimiento del 70% o más en de implementación de técnicas de producción sostenible.(Tu modelo)</t>
  </si>
  <si>
    <t xml:space="preserve"> Actualización o elaboración de diagnóstico de la finca</t>
  </si>
  <si>
    <t>Servicios de extensión para la obtención de galardones y certificaciones de Bandera Azul</t>
  </si>
  <si>
    <t>Entrega de banderas azules 2023</t>
  </si>
  <si>
    <t xml:space="preserve"> Informes de rendición de cuentas de bandera azul 2022</t>
  </si>
  <si>
    <t>Elaboración de material divulgativo (Videos, boletines…)</t>
  </si>
  <si>
    <t xml:space="preserve"> Identificación de personas interesadas en procesos de transición o certificación de producción orgánica</t>
  </si>
  <si>
    <t xml:space="preserve"> Identificación de organizaciones interesadas en procesos de certificación producción orgánica</t>
  </si>
  <si>
    <t>Elaboración de Diagnóstico de personas productoras con sistemas orgánicos y/o organizaciones orgánicas en la región y/o agencia</t>
  </si>
  <si>
    <t xml:space="preserve"> Elaboración de plan de finca de productor o de organización GPO</t>
  </si>
  <si>
    <t xml:space="preserve"> Servicios de extensión en el uso y aplicación de técnicas de producción orgánica</t>
  </si>
  <si>
    <t>Renovación de certificados ARAO</t>
  </si>
  <si>
    <t xml:space="preserve">AEA LIMÓN AEA CAHUITA AEA POCOCÍ AEA GUÁCIMO </t>
  </si>
  <si>
    <t xml:space="preserve">TODAS LAS AEA </t>
  </si>
  <si>
    <t>Actualización o elaboración de diagnóstico organizacional que se encuentra en la DNEA</t>
  </si>
  <si>
    <t>Elaboración de un plan de trabajo entre la organización y la Agencia</t>
  </si>
  <si>
    <t xml:space="preserve">Elaboración de un plan de capacitación entre la organización y la Agencia </t>
  </si>
  <si>
    <t xml:space="preserve">AEA LIMÓN AEA SIQUIRRES AEA CAHUITA AEA POCOCÍ  </t>
  </si>
  <si>
    <t>seguimiento a la organización con los proyectos.</t>
  </si>
  <si>
    <t>TC-10</t>
  </si>
  <si>
    <t xml:space="preserve">AEA LIMÓN AEA SIQUIRRES AEA CAHUITA AEA MATINA </t>
  </si>
  <si>
    <t>TC-11</t>
  </si>
  <si>
    <t>seguimiento a los productores con proyectos.</t>
  </si>
  <si>
    <t>TC-12</t>
  </si>
  <si>
    <t>TC-13</t>
  </si>
  <si>
    <t xml:space="preserve">Asistencia técnica en huertas educativas. </t>
  </si>
  <si>
    <t>Reporte actualizado de productores atendidos 2023</t>
  </si>
  <si>
    <t>Reporte actualizado de actividades grupales 2023</t>
  </si>
  <si>
    <t>Seguimiento a sistemas de Control Interno (SEVRI)</t>
  </si>
  <si>
    <t>TODAS LAS AEA y Dirección</t>
  </si>
  <si>
    <t xml:space="preserve"> Seguimiento a sistemas de Control Interno ( Autoevaluación)</t>
  </si>
  <si>
    <t xml:space="preserve">Coordinación para la producción de publicaciones en redes sociales, boletines, videos, programas radiales producidos en la Agencia </t>
  </si>
  <si>
    <t>Reuniones de personal de agencia.</t>
  </si>
  <si>
    <t>Reuniones de la Dirección regional.</t>
  </si>
  <si>
    <t>Porcentaje de utilización de los recursos operativos presupuestarios asignados al sub programa 175-01.</t>
  </si>
  <si>
    <t>Giovanny Vindas ADMISTRADOR</t>
  </si>
  <si>
    <t>Cantidad de trámites en gestión de recursos humanos, del sub programa 175-01.</t>
  </si>
  <si>
    <t>Cantidad de trámites en gestión de compra y administración de bienes, insumos y servicios, del sub programa 175-01.</t>
  </si>
  <si>
    <t>Cantidad de trámites en gestión de servicios de apoyo del sub programa 175-01.</t>
  </si>
  <si>
    <t>1.Realizar informe, antes de finalizar el primer trimestre, al jefe de la Unidad de Extensión y entregar copia a los  Agentes de Extensión, de las revisiones y recomendaciones de los diagnósticos elaborados por las AEA´s.</t>
  </si>
  <si>
    <t>Todos excepto Juan Diego</t>
  </si>
  <si>
    <t>1.Informe de la Revisión y recomendaciones de los Diagnósticos elaborados por las Agencias de Extensión.</t>
  </si>
  <si>
    <t>1 Visitas a las Agencias de Extensión, o revisión en la Intranet, para brindar  recomendaciones de los diagnósticos elaborados por los extensionistas de las agencias de extensión a productores y organizaciones, según intervención estratégica.</t>
  </si>
  <si>
    <t>Visitas a las AEA's o revisiones por la Intranet.</t>
  </si>
  <si>
    <t>Lista de asistencia, Número de diagnósticos, HV.</t>
  </si>
  <si>
    <t>1.Revisión y recomendaciones de los Diagnósticos elaborados por las Agencias de Extensión.</t>
  </si>
  <si>
    <t>2.Realizar informe, al finalizar el primer trimestre, al jefe de la Unidad de Extensión y con copia a los Agentes de Extensión, de las revisiones y recomendaciones de los planes de manejo elaborados por las AEA´s.</t>
  </si>
  <si>
    <t>2.Revisión y recomendaciones de los Planes de Manejo elaborados por las Agencias de Extensión.</t>
  </si>
  <si>
    <t>2.Revisar los Planes de manejo, para verificar formato y contenido del plan de manejo y que impulse la dignificación de las familias de los pequeños y medianos productores que atienden las Agencias de Extensión y Organizaciones y verificar que  incorporen los indicadores del Plan Nacional y Operativo Institucional.</t>
  </si>
  <si>
    <t>Visitas a las AEA's y/o revisiones por la Intranet.</t>
  </si>
  <si>
    <t>Lista de asistencia, Número de planes, HV.</t>
  </si>
  <si>
    <t>3. Realizar un informe semestral al jefe de la Unidad de Extensión y copia a los Agentes de Extensión, de las visitas de asesoría técnica realizadas, según la información descrita en el formato oficial, definido para este reporte.</t>
  </si>
  <si>
    <t>Informe semestral</t>
  </si>
  <si>
    <t>3.Asesoría Técnica con las Agencias de Extensión</t>
  </si>
  <si>
    <t>3. Visitas de apoyo a las fincas de los productores atendidos por las Agencias de Extensión, para brindar asesoría en la implementación y el seguimiento de los planes de manejo, de acuerdo con las necesidades del productor en compañía de un extensionista de las agencias.</t>
  </si>
  <si>
    <t>Visitas a Finca con los técnicos AEA´s</t>
  </si>
  <si>
    <t>Hojas de visita</t>
  </si>
  <si>
    <t>4. Realizar informe, con los detalles de las visitas realizadas a las agencias de extensión, sobre los hallazgos encontrados en las cadenas de resultados comprometidos en el POI por cada Agencia, según lo estableció planificación y por intervención estratégica.</t>
  </si>
  <si>
    <t>TODOS UEA</t>
  </si>
  <si>
    <t>4.Revisión y recomendaciones de las Cadenas de Resultados, de las prácticas implementadas en los planes de manejo, elaborados por las Agencias de Extensión.</t>
  </si>
  <si>
    <t>4. Asesorar la ejecución de la herramienta para la "Cadena de Resultados" para brindar seguimiento, a la implementación de las Prácticas que describieron, en los planes de manejo, elaborados por los técnicos de las AEA´s y socializado con los productores y Organizaciones, según intervención estratégica para una adecuada respuesta a planificación de la coordinación, implementación y supervisión del enfoque de gestión para resultados de desarrollo.</t>
  </si>
  <si>
    <t>Visitas a las AEA's.</t>
  </si>
  <si>
    <t>Lista de asistencia, minutas.</t>
  </si>
  <si>
    <t>4.Revisión y recomendaciones de la elaboración de las Cadenas de Resultados, de las prácticas implementadas en los planes de manejo, elaborados por las Agencias de Extensión</t>
  </si>
  <si>
    <t>5. Realizar dos informes, al jefe de la Unidad de Extensión y con copia a los Agentes de Extensión, de las visitas realizadas y resumen de las recomendaciones realizadas, relacionadas a las visitas en el campo u organizaciones para las cadenas de resultados.</t>
  </si>
  <si>
    <t>5.Acompañamiento a los técnicos de extensión, para brindarle seguimiento a las Cadenas de Resultados de las prácticas implementadas</t>
  </si>
  <si>
    <t>5. Visitas a las fincas de los productores seleccionadas por las Agencias de Extensión, para brindar apoyo y seguimiento en la implementación de las Cadenas de Resultados, en sus tres fases: "Inicial, Seguimiento y Logros". Un mínimo de 3 visitas por productor.</t>
  </si>
  <si>
    <t xml:space="preserve">6. Realizar informe, al jefe de la Unidad de Extensión y con copia a los Agentes de Extensión, de las visitas realizadas y un resumen de las observaciones relacionadas del ingreso de la información de los productores POI. </t>
  </si>
  <si>
    <t>Formulario Oficial</t>
  </si>
  <si>
    <t>6.Verificación del Sistema de Información de extensión agropecuaria del MAG "DNEA" de los productores atendidos por las AEA's. según intervención estratégica.</t>
  </si>
  <si>
    <t>6. Revisión de todos los productores registrados en el POI, en el sistema de la DNEA, según indicador y área designada de la UEA realizará la verificación.</t>
  </si>
  <si>
    <t>Verificación digital</t>
  </si>
  <si>
    <t>Registro digital</t>
  </si>
  <si>
    <t>7. Gestionar ante el INA, las capacitaciones requeridas o aprobadas para productores, según lo solicitado por las Agencias de Extensión, a los Técnicos de la UEA, mediante Formulario F-EXT-FUN No.06.</t>
  </si>
  <si>
    <t>Talleres</t>
  </si>
  <si>
    <t>Lista de asistencia, además Agendas, Resúmenes, Invitaciones, Documentos entregados.</t>
  </si>
  <si>
    <t>7.Gestión logística en capacitaciones a grupos de productores</t>
  </si>
  <si>
    <t>Demostraciones de método</t>
  </si>
  <si>
    <t>Charlas</t>
  </si>
  <si>
    <t>9. Se realizará un  informe, con el formato oficial en el mes de octubre, al jefe de la Unidad de Extensión.</t>
  </si>
  <si>
    <t>8.Confección de las "Necesidades de capacitaciones Técnicas a productores por parte de las agencias de extensión para el próximo año".</t>
  </si>
  <si>
    <t xml:space="preserve">8. Visitas a las Agencias de Extensión, para confeccionar el formulario de las necesidades de capacitaciones a los productores, para el siguiente periodo, como medida de planificación, según intervención estratégica y el área designada responsable de la UEA, tomará la información. </t>
  </si>
  <si>
    <t>10. Coordinar actividades con los miembros de los Equipos Técnicos Regionales, y darle seguimiento, a las actividades que se realizarán con los Productores atendidos en las AEA's y estandarizar conceptos y metodologías de trabajo, entre todas las agencias, con el apoyo de los Coordinadores Regionales. (Equipos Regionales involucrados en la UEA: Pecuaria, Orgánica, Bandera Azul, Prácticas Sostenibles, Palmáceas, Organizacional y Musáceas).</t>
  </si>
  <si>
    <t>Brochure técnico</t>
  </si>
  <si>
    <t>Brochure</t>
  </si>
  <si>
    <t>10. Coordinación con los equipos regionales. "Musáceas, Orgánico; Bandera Azul, Pecuario, Prácticas Sostenibles, Palmáceas y Organizacional".</t>
  </si>
  <si>
    <t>10. Coordinar actividades con los miembros de los Equipos Técnicos Regionales, para obtener información relevante y su análisis, para los diferentes rubros representados en estos equipos regionales, como temas diversos como producción, rendimientos, áreas, núcleos familiares, proyectos, inversiones, precios, épocas de cosechas, comercialización, insumos, avíos, variedades, razas, etc.</t>
  </si>
  <si>
    <t xml:space="preserve">Estadísticas. </t>
  </si>
  <si>
    <t>Videos técnicos</t>
  </si>
  <si>
    <t>Video</t>
  </si>
  <si>
    <t>11. Coordinación del Equipo Técnico Regional, se revisarán las necesidades en temas de capacitación y charlas técnicas, talleres, demostraciones de métodos y días de campo, que ayuden a mejorar el servicio que brindan las agencias a los productores atendidos.</t>
  </si>
  <si>
    <t>Giras</t>
  </si>
  <si>
    <t>11.Capacitación a los Equipos técnicos regionales: "Musáceas, Orgánico; Bandera Azul, Pecuario, Prácticas Sostenibles, Palmáceas y Organizacional".</t>
  </si>
  <si>
    <t>Reporte de Actividades grupales de capacitación, a técnicos de los equipos regionales</t>
  </si>
  <si>
    <t>15. Mediante la herramienta que utilizan las agencias de extensión, "Productores atendidos" en Excel en sus 3 actualizaciones, el responsable de Comunicación d ela UEA, realiza un mapeo georreferenciado.</t>
  </si>
  <si>
    <t>Base de Datos</t>
  </si>
  <si>
    <t>Archivo digital</t>
  </si>
  <si>
    <t>Brayan Sánchez Ureña</t>
  </si>
  <si>
    <t>15. Mapeo georreferenciado de los productores atendidos por agencia e indicador</t>
  </si>
  <si>
    <t>16. Listado digital, de todos los productores y organizaciones atendidas por las agencias de extensión en cada rubro y que pertenecen a cada intervención estratégica. (Productores en musáceas, orgánica, bandera azul, prácticas sostenibles, BPA, pecuaria, Nama, organizacional u otros).</t>
  </si>
  <si>
    <t>Listado de productores atendidos</t>
  </si>
  <si>
    <t>Christian Rodríguez Artavia</t>
  </si>
  <si>
    <t>16. Actualización o generación de base de datos de productores por actividad específica (Pecuario, Musáceas, Orgánico, cacao, prácticas sostenibles, bandera azul, BPA, y Organizaciones)</t>
  </si>
  <si>
    <t>17. Informe anual y presentación del trabajo realizado con las Agencias de Extensión y el impacto positivo a los productores atendidos por cada área de trabajo. Logros alcanzados.</t>
  </si>
  <si>
    <t>Informe y presentación</t>
  </si>
  <si>
    <t xml:space="preserve">Archivo digital </t>
  </si>
  <si>
    <t>17. Presentación del apoyo brindado a las Agencias de Extensión</t>
  </si>
  <si>
    <t>Trabajar en una línea de trabajo regional 2023-2024, según la actividad que involucra a los técnicos de la UEA, y rubro competente. Informe de avences semestrales.</t>
  </si>
  <si>
    <t>Plan Regional</t>
  </si>
  <si>
    <t>Confeccionar o actualizar los "Planes Regionales" (Pecuario, Musáceas, Orgánico, Cacao, Prácticas Sostenibles, Palmáceas y Organizaciones).</t>
  </si>
  <si>
    <t>Realizar ortofotos o imágenes multiespectrales con el uso del Dron para dar seguimiento al estado de los cultivos o dar mayor soporte técnico a los proyectos que realizan las Agencias de Extensión Agropecuaria.</t>
  </si>
  <si>
    <t>Efectuar planes de vuelo para análisis multiespectrales con el uso del Dron, en fincas de productores atendidos por las Agencias de Extensión Agropecuaria.</t>
  </si>
  <si>
    <t>Actualizar el Sondeo Técnico profesional a los funcionarios de la Huetar Caribe</t>
  </si>
  <si>
    <t>Informe impreso y digital</t>
  </si>
  <si>
    <t>Actualizar el Sondeo de Temas de interés a los funcionarios de la Huetar Caribe</t>
  </si>
  <si>
    <t>Presentación del Sondeo de Temas de interés y técnico profesional de los funcionarios de la Huetar Caribe</t>
  </si>
  <si>
    <t>Charla</t>
  </si>
  <si>
    <t>34. Lineamientos y metodologías de apoyo a las agencias de extensión</t>
  </si>
  <si>
    <t>Lineamiento impreso y digital</t>
  </si>
  <si>
    <t>35. Visitas de seguimiento y evaluación a las Agencias de Extensión.</t>
  </si>
  <si>
    <t>Asistencia presencial o virtual</t>
  </si>
  <si>
    <t>Listas de asistencia</t>
  </si>
  <si>
    <t>Informe de las Visitas de seguimiento y evaluación a las Agencias de Extensión.</t>
  </si>
  <si>
    <t>Presentación de los Resultados de las Visitas de seguimiento y evaluación a las Agencias de Extensión.</t>
  </si>
  <si>
    <t>Reuniones de coordinación con el Comité Técnico Regional. COTER</t>
  </si>
  <si>
    <t>UEA-Dirección-Adminitración y Planificación</t>
  </si>
  <si>
    <t xml:space="preserve">Reuniones de participación de la Comisión Nacional de Extensión Agropecuaria la ( CONEA ). </t>
  </si>
  <si>
    <t>Reuniones mensuales de coordinación con el equipo de la Unidad de Extensión Agropecuaria</t>
  </si>
  <si>
    <t>Enlace de coordinación, para los Talleres de trabajo dentro del sistema de Control Interno y seguimiento a nivel Regional (Sevrimag y autoevaluación)</t>
  </si>
  <si>
    <t>Taller de trabajo, dentro del sistema de Control Interno Sevrimag, para la UEA.</t>
  </si>
  <si>
    <t>Taller de trabajo, dentro del sistema de Control Interno, para la Autoevaluación.</t>
  </si>
  <si>
    <t>Coordinación de la Comisión Regional del picudo de las palmas</t>
  </si>
  <si>
    <t>Jeannette Aguilar Salón</t>
  </si>
  <si>
    <t>Participación en la Comisión Nacional de Plagas</t>
  </si>
  <si>
    <t>Patricio Rojas  Sanabria</t>
  </si>
  <si>
    <t>Participación en el NAMA Musáceas</t>
  </si>
  <si>
    <t>Coordinación y gestión para el curso regional de Foc</t>
  </si>
  <si>
    <t xml:space="preserve">Participación en el Comité interinstitucional Regional del ambiente. </t>
  </si>
  <si>
    <t>Cesar Vargas Segura</t>
  </si>
  <si>
    <t>Revisión y publicación de información relevante de las AEA´s, en los medios oficiales digitales de comunicación, de manera permante.</t>
  </si>
  <si>
    <t>Publicaciones digitales</t>
  </si>
  <si>
    <t>Capacitaciones a productores en el control del picudo negro en palmáceas</t>
  </si>
  <si>
    <t>Capacitación en Fusarium R4,  a estudiantes de Colegios Agropecuarios</t>
  </si>
  <si>
    <t>Reuniones de participación de la Comisión de Procesos y Procedimientos.</t>
  </si>
  <si>
    <t>Actualización del uso del Dron a nivel Nacional</t>
  </si>
  <si>
    <t>Apoyo y Asesoría Técnica a la Agencia de Extensión de Limón</t>
  </si>
  <si>
    <t>Juan Diego Cordero Castro</t>
  </si>
  <si>
    <t>Asistencia Técnica a la Agencia de Siquirres</t>
  </si>
  <si>
    <t>Informe anual del POI, prosa y presentación de Logros</t>
  </si>
  <si>
    <t>Gestionar la entrega del galardón BAE con los productores y AEA's</t>
  </si>
  <si>
    <t>Entregas de galardón BAE</t>
  </si>
  <si>
    <t xml:space="preserve">Seguimiento al proyecto de Biofábricas </t>
  </si>
  <si>
    <t>Número Informes semestral y anual de rendición de cuentas del POI/ PAO</t>
  </si>
  <si>
    <t>María Marta Vargas planificadora</t>
  </si>
  <si>
    <t>Coordinar acciones con los niveles nacionales (UPI, DNEA, SEPSA) para generar el POI, Informe Semestral y Anual de labores</t>
  </si>
  <si>
    <t>Reuniones de Coordinación con Dirección Regional y AEA para confección del informe y del POI según los lineamientos nacionales</t>
  </si>
  <si>
    <t>Reuniones de Sector Agropecuario</t>
  </si>
  <si>
    <t>Dirección</t>
  </si>
  <si>
    <t> Permisos para quemas agropecuarias según el Decreto 35368-MAG-S-MINAET.</t>
  </si>
  <si>
    <t>Coordinación de acciones entre dependencias del MAG (INTA, SENASA, SFE)</t>
  </si>
  <si>
    <t xml:space="preserve">Cantidad de productores atendidos en Oficina </t>
  </si>
  <si>
    <t>Cantidad de productores atendidos de manera ocasional</t>
  </si>
  <si>
    <t> Participación en los comités locales de emergencia según Decreto 26216-MOPT y sus reglamentos y acuerdos 58-2004 de la CNE.</t>
  </si>
  <si>
    <t xml:space="preserve"> Monitoreo de la Mosca de Establo (Stomoxys calcitrans) (También se contabiliza en Equipo Regional Pecuario)</t>
  </si>
  <si>
    <t>Monitoreo de la mosca mediterránea</t>
  </si>
  <si>
    <t xml:space="preserve">PITTAs Cítrico </t>
  </si>
  <si>
    <t xml:space="preserve">PITTAs Musáceas </t>
  </si>
  <si>
    <t>PITTAs Cacao</t>
  </si>
  <si>
    <t>Ejecución de planes de acción para el desarrollo de proyectos de rehabilitación agropecuaria y tecnologías por impacto de desastres naturales</t>
  </si>
  <si>
    <t>Distribución de insumos para atención de daños y pérdidas</t>
  </si>
  <si>
    <t>Capacitación en prevención y gestión del riesgo</t>
  </si>
  <si>
    <t>Ejecución de las agendas de prevención, gestión del riesgo y climática para la rehabilitación y adaptación a desastres naturales</t>
  </si>
  <si>
    <t>Proceso de seguimiento en la ejecución de proyectos de rehabilitación agropecuaria y tecnologías por impacto de desastres naturales</t>
  </si>
  <si>
    <t>Número de proyectos aprobados FOMUJER 2023</t>
  </si>
  <si>
    <t>Número registros realizados FOMUJER 2023</t>
  </si>
  <si>
    <t>Participación en los PITTAs (Musáceas)</t>
  </si>
  <si>
    <t>Participación en los PITTAs (Orgánico)</t>
  </si>
  <si>
    <t>Participación activa en el Comité técnico de prevención Foc</t>
  </si>
  <si>
    <t>Apoyar a las Agencias de Extensión, con reportes de sospecha de Foc, para realizar muestreos del Fusarium.</t>
  </si>
  <si>
    <t>Informe, reporte-Documento.</t>
  </si>
  <si>
    <t>Enlace en la Comisión de Agroinnovación.</t>
  </si>
  <si>
    <t>Participación en el Comité del Proyecto, de la Planta Polifuncional</t>
  </si>
  <si>
    <t>Apoyo a las agencias de extensión, según demanda para atender problemas técnicos en fincas de productores.</t>
  </si>
  <si>
    <t>Hojas de Visita</t>
  </si>
  <si>
    <t>Colaboración en el proceso de incentivos a productores orgánicos, con el llenado de formularios oficiales.</t>
  </si>
  <si>
    <t>Participación en la Mesa Pitahaya</t>
  </si>
  <si>
    <t>Participación en la Comisión de activos biológicos</t>
  </si>
  <si>
    <t>Productores atendidos ocasionalmente</t>
  </si>
  <si>
    <t>Coordinación de Ganadería</t>
  </si>
  <si>
    <t>Proyectos en NAMA Ganadería que vengan de Programas Nacionales</t>
  </si>
  <si>
    <t xml:space="preserve">Paul Coto </t>
  </si>
  <si>
    <t>Reuniones con programa nacional de ganadería</t>
  </si>
  <si>
    <t>Reuniones con Comisión técnica interinstitucional de Ganadería</t>
  </si>
  <si>
    <t>Yendry Degado D.</t>
  </si>
  <si>
    <t>Asesoría Impartida</t>
  </si>
  <si>
    <t>1. Área que imparte</t>
  </si>
  <si>
    <t>2. Funcionario</t>
  </si>
  <si>
    <t>3. Dependencia Asesorada</t>
  </si>
  <si>
    <t>4. Tema de la asesoría</t>
  </si>
  <si>
    <t>5. Beneficiarios</t>
  </si>
  <si>
    <t>6. Fecha de la asesoría</t>
  </si>
  <si>
    <t>7. Lugar</t>
  </si>
  <si>
    <t>8. Cantidad de tiempo</t>
  </si>
  <si>
    <t>9. Observaciones</t>
  </si>
  <si>
    <t>Mujeres</t>
  </si>
  <si>
    <t>Hombres</t>
  </si>
  <si>
    <t>Otra identificación</t>
  </si>
  <si>
    <t>Edades</t>
  </si>
  <si>
    <t>Hora de inicio</t>
  </si>
  <si>
    <t>Hora Fin</t>
  </si>
  <si>
    <t>13-34</t>
  </si>
  <si>
    <t>35-64</t>
  </si>
  <si>
    <t>+65</t>
  </si>
  <si>
    <t>Fuente/ Medios de verificación:</t>
  </si>
  <si>
    <r>
      <rPr>
        <b/>
        <sz val="7"/>
        <color theme="0"/>
        <rFont val="Calibri (Cuerpo)"/>
      </rPr>
      <t xml:space="preserve">Nombre del </t>
    </r>
    <r>
      <rPr>
        <b/>
        <sz val="7"/>
        <color rgb="FFFFFFFF"/>
        <rFont val="Calibri"/>
        <family val="2"/>
        <scheme val="minor"/>
      </rPr>
      <t xml:space="preserve">Indicador </t>
    </r>
    <r>
      <rPr>
        <b/>
        <vertAlign val="superscript"/>
        <sz val="7"/>
        <color rgb="FFFF0000"/>
        <rFont val="Calibri"/>
        <family val="2"/>
        <scheme val="minor"/>
      </rPr>
      <t>10</t>
    </r>
  </si>
  <si>
    <t>Adrián Gómez Díaz y Claudia Ruíz Díaz</t>
  </si>
  <si>
    <t>Informe de cumplimiento del Plan de Intervenciones Estratégicas 2019-2022</t>
  </si>
  <si>
    <t>Presentar los resultados del Informe de cumplimiento de las intervenciones estratégicas del PIE-2019-2022, en el Foro de Planificadores de la  DNEA y a la DAF</t>
  </si>
  <si>
    <t>Claudia Ruíz Dìaz</t>
  </si>
  <si>
    <t xml:space="preserve">Consulta Nacional 2022 sobre actividades científicas y tecnológicas (ACT).  </t>
  </si>
  <si>
    <t>La Consulta Nacional sobre actividades científicas y tecnológicas (ACT),  es liderada por el Ministerio de Ciencia, Innovación,Tecnología y Telecomunicaciones (MICITT) desde el 2008 (Decreto Ejecutivo No. 34278) y donde el MICITT solicita al MAG completar el formulacio sobre ACT generdas por la Institución.</t>
  </si>
  <si>
    <t>3.25</t>
  </si>
  <si>
    <r>
      <rPr>
        <i/>
        <sz val="6"/>
        <color rgb="FF000000"/>
        <rFont val="Calibri"/>
        <family val="2"/>
      </rPr>
      <t>Adrián Gómez Díaz, Gilberto León, Karen Thomas,  Paula Villegas y Cassandra Jimén</t>
    </r>
    <r>
      <rPr>
        <i/>
        <sz val="6"/>
        <rFont val="Calibri"/>
        <family val="2"/>
      </rPr>
      <t>ez, Marta Chaves,</t>
    </r>
    <r>
      <rPr>
        <i/>
        <sz val="6"/>
        <rFont val="Calibri"/>
        <family val="2"/>
      </rPr>
      <t xml:space="preserve"> Claudia Ruíz Díaz</t>
    </r>
  </si>
  <si>
    <t>Adrián Gómez Díaz, Gilberto León, Karen Thomas,  Paula Villegas y Cassandra Jiménez, Marta Chaves, Claudia Ruíz Díaz</t>
  </si>
  <si>
    <t>Representación en Comisiones Institucionales</t>
  </si>
  <si>
    <t>5.5</t>
  </si>
  <si>
    <r>
      <t xml:space="preserve">Fichas identificadas, avaladas y en cumplimiento de la imagen institucional, </t>
    </r>
    <r>
      <rPr>
        <sz val="7"/>
        <rFont val="Calibri"/>
        <family val="2"/>
        <scheme val="minor"/>
      </rPr>
      <t>contar con el apoyo de los líderes de los proceso</t>
    </r>
    <r>
      <rPr>
        <sz val="7"/>
        <color theme="1"/>
        <rFont val="Calibri"/>
        <family val="2"/>
        <scheme val="minor"/>
      </rPr>
      <t>.</t>
    </r>
    <r>
      <rPr>
        <sz val="6"/>
        <color rgb="FF000000"/>
        <rFont val="Calibri"/>
        <family val="2"/>
        <scheme val="minor"/>
      </rPr>
      <t xml:space="preserve"> Deben actualizarse 3 pendientes del 2021 (Control Interno, Auditoría Interna y SEPSA) y revisarse 15 actualizadas 2021 en el 2022.</t>
    </r>
  </si>
  <si>
    <t>8.2</t>
  </si>
  <si>
    <t>8.3</t>
  </si>
  <si>
    <t>8.4</t>
  </si>
  <si>
    <t>8.5</t>
  </si>
  <si>
    <t>13.3</t>
  </si>
  <si>
    <t>15.3</t>
  </si>
  <si>
    <t>20.1</t>
  </si>
  <si>
    <t>20.2</t>
  </si>
  <si>
    <t>Reorganización Administrativa Parcial de las dependencias del Ministerio de Agricultura y Ganadería</t>
  </si>
  <si>
    <t>Número de reorganizaciones parciales apoyadas</t>
  </si>
  <si>
    <t>Adrian Gómez Dìaz y Gilberto León A.</t>
  </si>
  <si>
    <t>Para el año 2023 el Despacho Ministerial Programó la reorganización administrativa parcial de las dependencias que conforman las unidades asesoras, así como con los Órganos Desconcentrados y el programa presupuestario 169.</t>
  </si>
  <si>
    <t xml:space="preserve">Gilberto Lón A. </t>
  </si>
  <si>
    <t>Este estudio fue solicitado pro el Desácho Ministerial para apoyar la toma de desiciones con respecto a la reorganización parcial de la Dirección Nacional de Extensión Agropecuaria (DNEA).</t>
  </si>
  <si>
    <t>45.1</t>
  </si>
  <si>
    <t>45.2</t>
  </si>
  <si>
    <t>45.3</t>
  </si>
  <si>
    <t>45.4</t>
  </si>
  <si>
    <t>45.5</t>
  </si>
  <si>
    <t>45.6</t>
  </si>
  <si>
    <t xml:space="preserve">Adrián Gómez Díaz y Gilberto León A.  </t>
  </si>
  <si>
    <t>48.1</t>
  </si>
  <si>
    <t>Preparar el estudio de diagnóstico situacional de las Agencias de Extensión Agropécuaria (AEA) de DNEA.</t>
  </si>
  <si>
    <t>Informes trimestrales y copia de las Actas</t>
  </si>
  <si>
    <t>ngrid Badilla, Grettel Fernández, Lorena Jiménez, Alicia Sánchez y Lizeth Jaén</t>
  </si>
  <si>
    <t>Director (a) Sepsa y Coordinador UAIE</t>
  </si>
  <si>
    <t>Ingrid Badilla, Eugenia Mora y Noemy Sánchez</t>
  </si>
  <si>
    <t>Director (a) Sepsa y Francini Araya</t>
  </si>
  <si>
    <t>Elaboración informes semestrales de "Comercio exterior de los productos de cobertura agropecuaria", y del comportamiento del "Mercado laboral del Sector Agropecuario"</t>
  </si>
  <si>
    <t>Monitoreo trimestral del Índice de Precios al Consumidor división de "alimentos y bebidas no alcohólicas"; Canasta Básica Alimentaria e Índice Mensual de la Actividad Agropecuaria</t>
  </si>
  <si>
    <t>Actualización de las bases de datos  que contienen estadísticas relacionadas con el Sector Agropecuario</t>
  </si>
  <si>
    <t>Bases de datos actualizadas</t>
  </si>
  <si>
    <t>Iver Brade y Rocío Soto</t>
  </si>
  <si>
    <t xml:space="preserve"> Iver Brade</t>
  </si>
  <si>
    <t>Iver Brade</t>
  </si>
  <si>
    <t>Elaboración de estudio de consumo de productos excluidos de la Canasta Básica Tributaria.</t>
  </si>
  <si>
    <t>Número de estudios</t>
  </si>
  <si>
    <t>Estudios realizados</t>
  </si>
  <si>
    <t>Elaboración de estudio de situación arancelaria de Costa Rica con los países que conforman la Alianza del Pacífico.</t>
  </si>
  <si>
    <t>Francini Araya</t>
  </si>
  <si>
    <t>Actualización de avíos para la producción de palma aceitera y papa.</t>
  </si>
  <si>
    <t>Número de avíos</t>
  </si>
  <si>
    <t>Avíos actualizados</t>
  </si>
  <si>
    <t>Eugenia Mora y Lenin Hernández</t>
  </si>
  <si>
    <t>SEPSA-2022-116, SEPSA-2023-41</t>
  </si>
  <si>
    <t>Demostración de metodo grupal en Practicas Sostenibles en coordinación CNFL</t>
  </si>
  <si>
    <t>AEA Coronado</t>
  </si>
  <si>
    <t>Aproximadamente el 70% de los productores contacto atendidos en la agencia corresponden a la actividad ganadera, por dicha razón se ha incluido esta actividad en el PAO, debido que en la Finca de la Sostenibilidad de la CNFL ubicada en Coronado, se tiene la instalación demostrativa de un biodigestor, que procesa estiércol, produce gas para calentar el agua con el se lava el equipo de ordeño y además un modelo para la producción de lombricompost, prácticas que se incluyen también en el contexto del modelo NAMA Ganadería.</t>
  </si>
  <si>
    <t>Talleres de produccion pecuaria para especies menores (Taller de Huevo)</t>
  </si>
  <si>
    <t>El 10% de los productores de la AEA se encuentra produciendo huevo en traspatio. Desde noviembre del año 2022, se logro realizar una coordinación con el TC-760: Análisis integral de los sistemas productivos de animales de interés Zootécnico, de la Universidad de Costa Rica, con el fin de brindar apoyo técnico especializado a este tipo de unidades productivas.</t>
  </si>
  <si>
    <t xml:space="preserve"> Analisis foliar (muestreo,envio al INTA o  ICAFE, análisis, interpretacion y  Plan Nutricional de cultivos ) </t>
  </si>
  <si>
    <t>AEA Tarrazú</t>
  </si>
  <si>
    <t>Actividad técnica que se utiliza como complemento de un programa de fertilización.</t>
  </si>
  <si>
    <t>Demostración de metodo individual sobre evaluacion eficiente productiva en sistemas de lecheria especializada en la zona alta y media de Costa Rica en coordinacion con INTA</t>
  </si>
  <si>
    <t>Desde el año 2021, se ha trabajado coordinadamente con el INTA, el proyecto de lechería especializada en la zona alta y media de Costa Rica. La AEA atiende a 7 fincas adscritas a este proyecto vinculadas con las pruebas piloto se semen de Nueva Zelanda.</t>
  </si>
  <si>
    <t>Apoyo en la elaboración de la herramienta de NAMA Café</t>
  </si>
  <si>
    <t>AEA León Cortés y Tarrazú</t>
  </si>
  <si>
    <t>Solicitud de la Jefatura de la UE</t>
  </si>
  <si>
    <t>Curso de Caficultura para mujeres 2023-2024</t>
  </si>
  <si>
    <t>AEA Paraíso</t>
  </si>
  <si>
    <t>En coordinación con el Comité técnico de Café de la región, la AEA impartira tres charlas: una de política de genero, otra de abonos orgánicos y de emprendedurismo.</t>
  </si>
  <si>
    <t>Apoyo a SUA Choco, en tema de fortalecimineto organizacional, recurso hidríco, conformacion de la nueva junta directiva y depuracion de asociados.</t>
  </si>
  <si>
    <t>El apoyo a la SUA Chocó se ha venido dando, debido a solicitudes expresas realizadas por esta entidad con el fin de mejorar la gestión del recurso hídrico para uso agropecuario en la zona de Chocó de Coronado.</t>
  </si>
  <si>
    <t>Apoyo a CIMAFRUT en participación presentacion de Plan Nacional del Sector Agropecuario</t>
  </si>
  <si>
    <t>AEA Dota</t>
  </si>
  <si>
    <t>Apoyo a la organización a atender una invitación por parte del despacho</t>
  </si>
  <si>
    <t>Apoyo a FRUTALCOOP coordinacion de curso de buenas practicas agricolas con el SFE</t>
  </si>
  <si>
    <t>Atención a solicitud por parte de la organización</t>
  </si>
  <si>
    <t>Capacitación manejo integrado enfermedades de café (AGRIVID)</t>
  </si>
  <si>
    <t>AEA Frailes</t>
  </si>
  <si>
    <t>Solicitud de las organización</t>
  </si>
  <si>
    <t>Promoción de la asociatividad entre grupos de mujeres</t>
  </si>
  <si>
    <t>La AEA de Coronado, únicamente atiende a una organización que cumple con los requisitos según POI. Por lo que a través de Clubes 4 se ha facilitado una charla que promueva la organización entre mujeres en esta zona a fin de facilitar procesos de formalización, producción, negociación, comercialización, entre otros.</t>
  </si>
  <si>
    <t>Campaña Recoleccion de envases de agroquimicos</t>
  </si>
  <si>
    <t>AEA Corralillo Y Frailes</t>
  </si>
  <si>
    <t>Por medio del CCCI se acordo que en coordinación con la Municipalidad del Guarco y la Comisión de Ambiente, se realice una campaña de recoleccion de envases.</t>
  </si>
  <si>
    <t>Verificacion nexo causal por emergencias</t>
  </si>
  <si>
    <t>AEA Dota, LC Tarrazú</t>
  </si>
  <si>
    <t>Atención a solicitud por parte de DRCO para verificación de nexo causal de productores que no se les entregó el material completo del CME  en 2021 por tormenta NATE.</t>
  </si>
  <si>
    <t>Reunion  comité local SIPAM DOTA</t>
  </si>
  <si>
    <t>Integración del comité SIPAM- Dota a solicitud de la jefa de extensión</t>
  </si>
  <si>
    <t>Implementación de plan remedial en ASADA Cipreses y Santa Rosa, talleres</t>
  </si>
  <si>
    <t>AEA Pacayas</t>
  </si>
  <si>
    <t>Se incluyen las actividades descritas en el plan de manejo remedial para implementar en fuentes de agua de la asada de cipreses de oreamuno, presentado a MINSA, quien solicita acciones para mitigar y prevenir la contaminación presente en las nacientes de agua para consumo humano en la zona norte de Cartago</t>
  </si>
  <si>
    <t>Entrega de invitación de talleres en ASADAS</t>
  </si>
  <si>
    <t>Diseño de Encuesta ODK, para la identificación de productores en zona de recarga </t>
  </si>
  <si>
    <t>Instalación de mesas biológicas en productores de zona de recarga</t>
  </si>
  <si>
    <t>Divulgación de información diversa a los productores mediante medios electrónicos (Correo electrónico y WhatsApp)</t>
  </si>
  <si>
    <t>Necesidad de mantener a las personas productoras informadas</t>
  </si>
  <si>
    <t>Revisón de Instrumentos Metologicos</t>
  </si>
  <si>
    <t>Productores Ocasionales: Se apersono a la AEA, realizo una consulta técnica o requirió ir a dar una visita o más a la finca/ Por medio de WhatsApp u otro medio electrónico/Productores de Censos/ Productores Mosca del Establo/ Planes de manejo/ Por decreto de emergencia.</t>
  </si>
  <si>
    <t>Todas las AEA</t>
  </si>
  <si>
    <t xml:space="preserve">Se incluye en todos los PAO de las AEA, para cuantificar los productores que no reciben una asistencia tecnica puntual. </t>
  </si>
  <si>
    <t>RDCO-313-2022, RDCO-118-2023</t>
  </si>
  <si>
    <t>Diagnóstico y Plan de Finca</t>
  </si>
  <si>
    <t xml:space="preserve">Uso de abonos orgánicos, </t>
  </si>
  <si>
    <t>Uso microrganismos (beauveria, trichoderma, lecanicilium etc.)</t>
  </si>
  <si>
    <t>calculo</t>
  </si>
  <si>
    <t>Capacitaciones</t>
  </si>
  <si>
    <t>Reunion</t>
  </si>
  <si>
    <t>Atencion a productores regulares</t>
  </si>
  <si>
    <t>Numero productores</t>
  </si>
  <si>
    <t>lista</t>
  </si>
  <si>
    <t>PYMPA</t>
  </si>
  <si>
    <t>SisDnea</t>
  </si>
  <si>
    <t>RTV</t>
  </si>
  <si>
    <t>Apoyo en la gestión de la organización</t>
  </si>
  <si>
    <t>Utilización de purines</t>
  </si>
  <si>
    <t>Bancos forrajeros</t>
  </si>
  <si>
    <t>Buenas prácticas Agrícolas</t>
  </si>
  <si>
    <t>Invernaderos</t>
  </si>
  <si>
    <t>Podas de formación, deshija y manejo de sombra</t>
  </si>
  <si>
    <t>Comercialización de la producción</t>
  </si>
  <si>
    <t>Fertilización y manejo de plagas</t>
  </si>
  <si>
    <t>Manejo de poda</t>
  </si>
  <si>
    <t>Acreditaciones de RITEVE otorgadas y en cumplimiento de los Decretos 30709-MAG-MOPT y 36750-MOPT-MAG a los productores que lo solicitan</t>
  </si>
  <si>
    <t>Permisos para quemas agropecuarias según el Decreto 35368-MAG-S-MINAET</t>
  </si>
  <si>
    <t>Coordinación y participación en la Comisión de quemas agrícolas controladas de Grecia</t>
  </si>
  <si>
    <t>Atención de consultas en oficina y telefónicas</t>
  </si>
  <si>
    <t>Listas de productores</t>
  </si>
  <si>
    <t>Gestiona pedimento de materiales</t>
  </si>
  <si>
    <t>Toma de minutas y confección de actas</t>
  </si>
  <si>
    <t>Llevar agenda de reuniones</t>
  </si>
  <si>
    <t>Agendas</t>
  </si>
  <si>
    <t>Apoyo en las diferentes actividades de la AEA</t>
  </si>
  <si>
    <t>Bandera Azul</t>
  </si>
  <si>
    <t>Asesoría a Procesos de Certificación</t>
  </si>
  <si>
    <t> Gestión de archivos</t>
  </si>
  <si>
    <t>Atención al público</t>
  </si>
  <si>
    <t>Inscribir a los productores agropecuarios en el sistema PYMPA y otorgar las certificaciones respectivas</t>
  </si>
  <si>
    <t xml:space="preserve"> Consultas oficina y Telefónicas </t>
  </si>
  <si>
    <t>Apoyo secretarial y estratégico al personal técnico y jefatura</t>
  </si>
  <si>
    <t xml:space="preserve"> Organizar, ejecutar y registrar los trámites administrativos derivados de la actividad secretarial; redactar, preparar, elaborar documentos varios y archivar. </t>
  </si>
  <si>
    <t xml:space="preserve"> Gestionar el pedimento y suministro de los útiles y materiales de la oficina a los funcionarios de la AEA  </t>
  </si>
  <si>
    <t xml:space="preserve"> Toma de minutas y confección de actas </t>
  </si>
  <si>
    <t>Apoyo a reuniones de COSEL</t>
  </si>
  <si>
    <t xml:space="preserve">  Llevar la agenda de reuniones, citas, compromisos y otras actividades del jefe de la Agencia. </t>
  </si>
  <si>
    <t>Banco de proteína forrajeras</t>
  </si>
  <si>
    <t>Obras físicas para la conservación de suelos (indicador 8)</t>
  </si>
  <si>
    <t>NDICADOR -10-ORGA. GESTION-MATRIZ</t>
  </si>
  <si>
    <t>INDICADOR -11-PROYECTOS INDER-IMAS Y OTROS</t>
  </si>
  <si>
    <t>Gestión de Archivo de expedientes de productores</t>
  </si>
  <si>
    <t>Consulta oficina y telefónicas</t>
  </si>
  <si>
    <t>Organizar, ejecutar y registrar los trámites administrativos derivados de la actividad secretarial; redactar, preparar y elaborar documentos varios</t>
  </si>
  <si>
    <t>Gestionar el pedimento de los útiles y materiales de la oficina a los funcionarios de la AEA</t>
  </si>
  <si>
    <t>Asesoria a Proceso de BPA</t>
  </si>
  <si>
    <t>Técnicas de riego</t>
  </si>
  <si>
    <t>Bandera Azul Nuevos</t>
  </si>
  <si>
    <t>NAMA Ganadería</t>
  </si>
  <si>
    <t>Fortalecimiento organizacional</t>
  </si>
  <si>
    <t>Documentos para RTV</t>
  </si>
  <si>
    <t>Censos de productos agropecuarios</t>
  </si>
  <si>
    <t>Apoyo en digitalización de la Programación e informes</t>
  </si>
  <si>
    <t>Apoyo a Senasa para atención de Productores</t>
  </si>
  <si>
    <t>Capacitación con temas generales Agrícola</t>
  </si>
  <si>
    <t>Capacitación con temas generales Pecuario</t>
  </si>
  <si>
    <t>Contenedores (tubetes, cajas, macetas, bolsas)</t>
  </si>
  <si>
    <t xml:space="preserve">GESTION EMPRESARIAL </t>
  </si>
  <si>
    <t>HUERTAS ESCOLARES</t>
  </si>
  <si>
    <t>Producción en ambientes protegidos</t>
  </si>
  <si>
    <t>Registro para obtención galardón</t>
  </si>
  <si>
    <t>Manejo Nutricional y Conservación de Suelos</t>
  </si>
  <si>
    <t>Informe Regional Agrocadena Café</t>
  </si>
  <si>
    <t>Informe de labores de Agencia</t>
  </si>
  <si>
    <t>Fertilización orgánica de las pasturas</t>
  </si>
  <si>
    <t>Censos de Ppa,cebolla y zanahoria</t>
  </si>
  <si>
    <t>Registro y análisis de información económica</t>
  </si>
  <si>
    <t>Otras Practicas agro conservacionistas para evitar o disminuir la erosión</t>
  </si>
  <si>
    <t>Podas de formación , deshija y manejo de sombra</t>
  </si>
  <si>
    <t>Muestreo, Interpretación y Análisis foliares</t>
  </si>
  <si>
    <t>Atención a Decreto RTV 30709-MAG-MOPT y 36750-MOPT-MAG</t>
  </si>
  <si>
    <t>informe</t>
  </si>
  <si>
    <t>Coordinación y apoyo en las instancias de articulación interinstitucional</t>
  </si>
  <si>
    <t>Organizar, ejecutar y registrar los trámites administrativos derivados de la actividad secretarial; redactar, prerparar y elaborar documentos varios</t>
  </si>
  <si>
    <t>Disposición de envases usados agroquímicos, trampas biológicas</t>
  </si>
  <si>
    <t>Monitoreo de Plagas</t>
  </si>
  <si>
    <t>Validación de Sustratos.</t>
  </si>
  <si>
    <t>General agricola capacitaciones</t>
  </si>
  <si>
    <t>Ensilajes</t>
  </si>
  <si>
    <t>Producción lombricompost, producción EM , etc</t>
  </si>
  <si>
    <t>General pecuario capacitaciones</t>
  </si>
  <si>
    <t>Uso de abonos orgánicos,</t>
  </si>
  <si>
    <t>Distancia de siembra</t>
  </si>
  <si>
    <t>Atención a productores que solicitan atención Decreto Decreto 35368-MAG-S-MINAET. Quemas</t>
  </si>
  <si>
    <t> Planes de desarrollo y reuniones de las Comisiones Cantonales de Coordinación Interinstitucionales (CCCI) según lo establece el Decreto 36004-PLAN en apoyo a las comunidades solidarias, seguras y saludables</t>
  </si>
  <si>
    <t>Censos de culitiivos y áreas del sector agro.</t>
  </si>
  <si>
    <t>Gestion de Archivos de expedientes de productores</t>
  </si>
  <si>
    <t>Gestion PYMPA</t>
  </si>
  <si>
    <t>Gestion RTV</t>
  </si>
  <si>
    <t>Consultas oficina y Telefónicas</t>
  </si>
  <si>
    <t>Registro de Asistencia</t>
  </si>
  <si>
    <t>Organizar, ejecutar y registrar los trámites administrativos derivados de la actividad secretarial; redactar, preparar y elaborar documentos varios.</t>
  </si>
  <si>
    <t>numero tramites</t>
  </si>
  <si>
    <t>Gestionar el pedimento y suministro de los útiles y materiales de la oficina a los funcionarios de la AEA</t>
  </si>
  <si>
    <t>numero minutas</t>
  </si>
  <si>
    <t> Llevar la agenda de reuniones, citas, compromisos y otras actividades del jefe de la Agencia y los demás colaboradores, relacionados con las actividades que se realizan en forma constante con los productores y productoras.</t>
  </si>
  <si>
    <t>Apoyo en las diferentes actividades del AEA</t>
  </si>
  <si>
    <t>Apoyo a Organizaciones</t>
  </si>
  <si>
    <t>Establecimiento  y mantenimiento de Bancos forrajeros.</t>
  </si>
  <si>
    <t>Implementación en pastoreo racional en ganadería de leche.</t>
  </si>
  <si>
    <t>Alternativas de alimentación en ganadería</t>
  </si>
  <si>
    <t>Charla sobre bancos forrajeros.</t>
  </si>
  <si>
    <t>Optimización de rentabilidad de la finca mediante el uso de pastoreo intensivo.</t>
  </si>
  <si>
    <t>Capacitacion: prefloración y calibración de equipo en el cultivo de café.</t>
  </si>
  <si>
    <t>Capacitación: control biológico de plagas y enfermedades en el cultivo de café, aguacate y Hortalizas.</t>
  </si>
  <si>
    <t>Capacitación:  poda, deshija y manejo de sombra. Muestreo de suelos</t>
  </si>
  <si>
    <t>Capacitación: Fertilización al suelo y foliar en el cultivo de café.</t>
  </si>
  <si>
    <t>Capacitación: Manejo coberturas vivas o muertas en el cultivo de café.</t>
  </si>
  <si>
    <t>Capacitación:Uso y preparación de bioinsumos.</t>
  </si>
  <si>
    <t>Manejo nutricional en el cultivo de agucate</t>
  </si>
  <si>
    <t>Manejo integrado de plagas en el cultivo de agucate</t>
  </si>
  <si>
    <t>Capacitación a  personas en el programa Bandera azul</t>
  </si>
  <si>
    <t>Atenciaón a Decreto RTV 30709-MAG-MOP y 36750-MOP-MAG</t>
  </si>
  <si>
    <t>Atenciión a productores Decreto 35368-MAG-S-MINAET. Quemas</t>
  </si>
  <si>
    <t>Actualizar e incribir en sistema DNA para certificación Pympa.</t>
  </si>
  <si>
    <t>Consultas oficina y telefonica</t>
  </si>
  <si>
    <t>Gestionar el pedimento y suministro de los utiles y materiales de la oficina a los funcionarios de la AEA.</t>
  </si>
  <si>
    <t xml:space="preserve">Archivar, ordenar, control de hojas de visita de los productores regulares en archivo físico de la agencia. </t>
  </si>
  <si>
    <t>Digitalización del acta de COSEL</t>
  </si>
  <si>
    <t>Organizar, ejecutar y registrar los tramites administrativos derivados de la actividad secretarial, redactar, preparar y elaborar documentos varios.</t>
  </si>
  <si>
    <t>Diseño de registros</t>
  </si>
  <si>
    <t xml:space="preserve">Identificación de Plagas </t>
  </si>
  <si>
    <t>Capacitación</t>
  </si>
  <si>
    <t> Planes de desarrollo y reuniones de las Comisiones Cantonales de Coordinación Interinstitucionales (CCCI). Decreto 36004.</t>
  </si>
  <si>
    <t xml:space="preserve">Gestiones realizadas por las personas extensionistas para que tema de emigrantes  Decreto </t>
  </si>
  <si>
    <t>tipo y dosis adecuada de agroquimicos</t>
  </si>
  <si>
    <t>Renovación de Plantación nuevas plantas</t>
  </si>
  <si>
    <t>uso de registros</t>
  </si>
  <si>
    <t xml:space="preserve">rotacion cultivos </t>
  </si>
  <si>
    <t>proteccion ambientes protegidos</t>
  </si>
  <si>
    <t>Diseños y cálculo de apartos.</t>
  </si>
  <si>
    <t>Fertilización química  de las pasturas</t>
  </si>
  <si>
    <t>Uso de sales minerales</t>
  </si>
  <si>
    <t>Conservación de Forrajes</t>
  </si>
  <si>
    <t xml:space="preserve"> Plan Operativo de la Unidad de Extensión Agropecuaria</t>
  </si>
  <si>
    <t>Seguimiento al cumplimiento del POI de la Unidad Extensión</t>
  </si>
  <si>
    <t xml:space="preserve">Aprobación de informes de especialistas </t>
  </si>
  <si>
    <t xml:space="preserve">Elaboración de informes de la Unidad de Extensión </t>
  </si>
  <si>
    <t xml:space="preserve">Reuniones del COTER </t>
  </si>
  <si>
    <t>Participación en reuniones y equipos de trabajo  en representación de la Dirección Regional (Comisiones técnicas , PITTA,  etc)</t>
  </si>
  <si>
    <t>Revisión y preparación de documentos ( Extensión, planificación, Dirección Regional)</t>
  </si>
  <si>
    <t>Reuniones de coordinación con el nivel Nacional de la DNEA   (  CONEA, Procedimientos)</t>
  </si>
  <si>
    <t>Visitas con especialistas para supervisión de avances de los diferentes programas NAMA , Agroinnovación, Aguacate, BPA</t>
  </si>
  <si>
    <t>Reuniones con Agentes y encargados de Programas ERIEA</t>
  </si>
  <si>
    <t>Revisión y aprobación de material audiovisual para publicación</t>
  </si>
  <si>
    <t>Visitas  Seguimiento y apoyo a las  ASAs</t>
  </si>
  <si>
    <t>Identificación de riesgos y Seguimiento a actividades de control interno: SEVRI</t>
  </si>
  <si>
    <t>Autoevaluación</t>
  </si>
  <si>
    <t xml:space="preserve">Revisión Informes de control interno </t>
  </si>
  <si>
    <t xml:space="preserve">Gestión  y seguimiento de nombramientos y movimientos de personal  </t>
  </si>
  <si>
    <t xml:space="preserve">Reuniones del Comité Sectorial Agropecuario  </t>
  </si>
  <si>
    <t>Reuniones del Concejo Consultivo del INA</t>
  </si>
  <si>
    <t>Reuniones del Concejo Territorial</t>
  </si>
  <si>
    <t>Revisión  de proyectos para trámite ante  instancias de financiamiento público</t>
  </si>
  <si>
    <t xml:space="preserve">Revisión y asesoría de los planes e informes de capacitación a técnicos </t>
  </si>
  <si>
    <t xml:space="preserve">Coordinar Capacitaciones en el manejo Agronomico del cultivo de aguacate a nivel regional </t>
  </si>
  <si>
    <t>Coordinacion de informacion de aspectos tecnicos y mercado del cultivo de aguacate</t>
  </si>
  <si>
    <t>Reuniones con el comité tecnico regional y Comisión Nacional de aguacate</t>
  </si>
  <si>
    <t xml:space="preserve">Coordinar actividades relacionadas en el cultivo de aguacate con las agencias de extension de la region </t>
  </si>
  <si>
    <t>Informes de cumplimiento del PAO</t>
  </si>
  <si>
    <t>Informes de avance del Programa Regional de Aguacate</t>
  </si>
  <si>
    <t>Constitución de federación Regional de Centros Agrícolas Cantonales.</t>
  </si>
  <si>
    <t>Foro Regional  de Centros Agrícolas Cantonales para el Congreso Nacional</t>
  </si>
  <si>
    <t>Apoyo y seguimiento a grupos de mujeres emprendedora y asociaciones, centros agrícolas, cooperativas de la región de occidente en aspectos de organización</t>
  </si>
  <si>
    <t>Capacitación a líderes femeninas y otras organizaciones para conocer el manual de presentación de proyectos</t>
  </si>
  <si>
    <t>Divulgación de actividades de las Agencias, proyectos exitosos  y otras informaciones del Sector de interés para las personas productoras en redes sociales</t>
  </si>
  <si>
    <t>Coordinación con nivel Nacional como enlace de género e información y comunicación</t>
  </si>
  <si>
    <t>Asistencia a reuniones  de ERIEA y Comisión Regional de Emergencias de Heredia</t>
  </si>
  <si>
    <t>Elaboración de informes de cumplimiento del PAO</t>
  </si>
  <si>
    <t>Asesoria en informes, seguimientos registros a productores de Bandera Azul y BPA</t>
  </si>
  <si>
    <t>Asesoria y apoyo a organizaciones en gestion Agroempresarial, seguimiento proyectos</t>
  </si>
  <si>
    <t>Recoleccion Datos Insumos Agropecuarios</t>
  </si>
  <si>
    <t xml:space="preserve">Participación en reuniones de apoyo al Comité Sectorial y los COSELES </t>
  </si>
  <si>
    <t>Participación en reuniones del ERIEA</t>
  </si>
  <si>
    <t>Actualización de avios para algunos cultivos por demanda de los proyectos</t>
  </si>
  <si>
    <t xml:space="preserve">Talleres y capacitacion temas vinculados con fortalecimiento empresarial </t>
  </si>
  <si>
    <t>Participación en comités técnicos regionales y nacionales en tema de gestión empresarial</t>
  </si>
  <si>
    <t>Seguimiento, ajustes y recomendaciones a las AEA para el cumplimiento del Indicador NAMA ganadería</t>
  </si>
  <si>
    <t xml:space="preserve">  Seguimiento a información en expedientes técnicos del indicador de NAMA Ganadería en las AEAs </t>
  </si>
  <si>
    <t xml:space="preserve">  Seguimiento del indicador de NAMA Ganadería en Sistema de la DNEA </t>
  </si>
  <si>
    <t>Seguimiento  y apoyo a las AEAs en elaboración/actualización de diagnósticos y planes de finca</t>
  </si>
  <si>
    <t>Seguimiento a Ficha Técnica</t>
  </si>
  <si>
    <t xml:space="preserve">Gestión  y coordinación de recursos para productores NAMA ganadería </t>
  </si>
  <si>
    <t xml:space="preserve">Seguimiento a proyectos financiados o gestionados por NAMA ganadería </t>
  </si>
  <si>
    <t>Gestión de actividades de capacitación para técnicos de las AEAs</t>
  </si>
  <si>
    <t xml:space="preserve">Capacitación a técnicos en la metodología MRV </t>
  </si>
  <si>
    <t>Capacitación a técnicos en la metodología Recsoil</t>
  </si>
  <si>
    <t>Seguimiento a la verificación de instrumentos  para el registro de datos que permitan determinar las emisiones de CO2</t>
  </si>
  <si>
    <t>Registro de remociones de CO2 equivalente</t>
  </si>
  <si>
    <t>Cálculo de toneladas equivalentes anuales reducidas por año</t>
  </si>
  <si>
    <t>Cálculo de contribución en la reducción de la emisión de CO2</t>
  </si>
  <si>
    <t>Reuniones Programa Nacional de Ganadería</t>
  </si>
  <si>
    <t>Seguimiento Proyecto Fundecooperación</t>
  </si>
  <si>
    <t>Seguimiento del proyecto de mejoramiento genético con razas Nueva Zelandesas</t>
  </si>
  <si>
    <t>D-RDCO-MAG-098-2022, D-RDCO-MAG-035</t>
  </si>
  <si>
    <t>Se modifica  según el catalogo de indicadores.</t>
  </si>
  <si>
    <t>Limitación: Sujetos a disponibilidad presupuestaria.</t>
  </si>
  <si>
    <t>Limitación: Sujeto a disponiblidad del INTA.</t>
  </si>
  <si>
    <t xml:space="preserve">Gestión de actividades de capacitación </t>
  </si>
  <si>
    <t>Número de actividades</t>
  </si>
  <si>
    <t>Hoja de Visita/SisDNEA</t>
  </si>
  <si>
    <t>Después de la aclaración respecto a la directriz sobre capacitaciones se incorpora la actividad.</t>
  </si>
  <si>
    <t>RDCS-045-2023</t>
  </si>
  <si>
    <t>I Tri de 55 a 55.
En la AEA de Hojancja el jefe por motivos de salud se incuentra incapacitado sin fecha de regreso.</t>
  </si>
  <si>
    <t>I  Tri 53 a 45, II Tri de 78 a 72, III Tri de 62 a 60.
J: AEA La Cruz,  debido a que se reasignan funciones de otro funcionario que está incapacutado al que atiende NAMA.
Se reprograman las visitas por el atraso del documento de la DNEA. Santa Cruz.</t>
  </si>
  <si>
    <t>II Tri de 50 a 48 y en IV Tri de 5 a 3.
J: La AEA La Cruz disminuye  debido a que se reasignan funciones de otro funcionario que está incapacitado al que atiende NAMA.</t>
  </si>
  <si>
    <t>Capacitación en Pastoreo Racional</t>
  </si>
  <si>
    <t>Son filas de capacitación que por órdenes de San José se incluyen de nuevo</t>
  </si>
  <si>
    <t xml:space="preserve">III Tri de 46 a 50 y en el IV de 24 a 28.
J:Se considera una mayor cantidad de visitas a los productores por demanda. Santa Cruz.
</t>
  </si>
  <si>
    <t>Capacitación en mejora de pasturas</t>
  </si>
  <si>
    <t xml:space="preserve">I Tri de 9 a 6.
J: AEA La Cruz, debido a que se reasignan funciones de otro funcionario que está incapacutado.
</t>
  </si>
  <si>
    <t>I Tri de 13 a 14, II Tri de 56 a 47, III Tri de 74 a 65 y en el IV Tri de 54 a 45.
J: AEA Tilarán disminuye en todos los trim el número de visitas ya que los demás productores cuentan con sistemas intensivos, solo un productor cuenta con Bancos Forrejaeros</t>
  </si>
  <si>
    <t>Capacitación en Bancos Forrajeros</t>
  </si>
  <si>
    <t xml:space="preserve">II Tri de 7 a 8, III Tri de 34 a 35, y en el IV de 38 a 39.
J: en general se aumenta un productor más. Bagaces.
          </t>
  </si>
  <si>
    <t>Capacitación en Ensilaje</t>
  </si>
  <si>
    <t xml:space="preserve">II Tri de 32 a 31, III Tri de 40 a 39, y en el IV de 25 a 24.
J: AEA Abangares, disminuye la meta,  debido a un cambio de productores y disminución de estos a atender en esta actividad. </t>
  </si>
  <si>
    <t>Asistencia técnica en Reservorios de agua o scall</t>
  </si>
  <si>
    <t>Capacitación en uso de minerales</t>
  </si>
  <si>
    <t>Asistencia técnicas en henificación</t>
  </si>
  <si>
    <t>Aistencia técnica en mejora genética</t>
  </si>
  <si>
    <t>I Tri de 0 a 1 y en el IV de 1 a 2.
J: AEA Nandayure  reprograma 1  video.</t>
  </si>
  <si>
    <t xml:space="preserve">II - IV Tri pasa de 1 a 0.
J: Abangares por error programa esta actvidad.
Tilarán programa I TRI 0 a 2, II Tri de 0 a 3, III Tri de 0 a 3 y en el IV Tri de 0 a 2.
</t>
  </si>
  <si>
    <t xml:space="preserve">I Tri de 84 a 59 y en el  II Tri de 0 a 16.
J: AEA La Cruz atenderá unicamente a 5 fincas historicas, por lo cual disminuye la cantidad de productores por error de la agencia. 
 AEA Nandayure disminuye  por capacidad de la atención. 
Existe un atraso en el documento a aplicar por parte de la DNEA. Santa Cruz.
</t>
  </si>
  <si>
    <t>Seguimiento de fincas NAMA de Control de MRV incluídas dentro de las fincas NAMAS históricas  y nuevas.</t>
  </si>
  <si>
    <t>Datos totales de las fincas de CO2, que por confusión se separaron de las nuevas y de seguimiento</t>
  </si>
  <si>
    <t>II Tri de 0 a 5.
J: AEA Tilarán no tenía programada esta meta, se programan 2 en el II trimestre.                                                                 
AEA La Cruz, no tenía programado esta actividad incluye una finca en el trim.                                                                                   
AEA Nandayure se reprograma en el II trim.
 Se ingresa un finca por programa Tu-Modelo. Santa Cruz.</t>
  </si>
  <si>
    <t>I Tri de 15 a 5, II Tri de 6 a 15 y en el III Tri de 0 a 6.
J: AEA Tilarán no tenía programada esta meta, se programan 2 en el II trimestre.                                                                 AEA La Cruz, no tenía programado esta actividad incluye una finca en I trim.                                                                                   
AEA Nandayure se reprograma en el II trim.
 Se ingresa un finca por programa Tu-Modelo. Santa Cruz.</t>
  </si>
  <si>
    <t>II Tri de 21 a 23, en el II Tri de 21 a 23 y en el IV Tri de 10 a 12.
J: No hubo vehículos en buen estado. Carrillo. 
AEA Tilarán no tenía programada esta meta, se programan 2 en el II trimestre.
 Se incluye nueva programación, por que se brindará con Corfoga.Nicoya 
AEA La Cruz, no tenía programado esta actividad incluye una finca en I trim.                                                                                              
AEA Nandayure se reprograma en el II trim.
Se ingresa un finca por programa Tu-Modelo. Santa Cruz.
Liberia, Se reprograma por atención de otras actividades no programadas.</t>
  </si>
  <si>
    <t xml:space="preserve">II Tri de 15 a 5, IV de 6 a 9.
 Por la reprogramación de las actividades anteriores. Carrillo.
 AEA Tilarán no tenía programada esta meta, se programan 2. </t>
  </si>
  <si>
    <t>I Tri 316 a 233, II Tri 0 a 42, III Tri de 0  a 6 y el el IV Tri 0 a 7.
J: De acuerdo a la última vertsión de catálogo de indicadores, se incluyeron en este indicador la suma de todos los productores incluidos en lso indicadores.</t>
  </si>
  <si>
    <t>I Tri de 250 a 150, II tri de 0 a 96, III Tri de 0 a 43 y en el IV Tri de 0  a 43.
J: Son los productores que se encuentran sólo en el indicador de asistenacia técnica, se reajusta la fórmula de cálculo, por lo cual se da un incremento; a su vez, se integran nuevas filas en asistencia técnica.</t>
  </si>
  <si>
    <t xml:space="preserve">I Tri de 556 a 201 y en el II Tri de 0 a 113.
J: Por parte de la dirección regional se modifica la fórmula de sumatoria y se incluyen nuevas filas de rubros, por lo cual, se da el aumento generalizado de la actividad anterior como esta.
</t>
  </si>
  <si>
    <t>I Tri 556 a 201 y en el  II Tri de 0 a 88.
J: Se incluyen los planes de finca de los indicadores que lo requiren, por lo cual se disminuye por error, se estaban sumando las dos filas anteriores.</t>
  </si>
  <si>
    <t xml:space="preserve">I Tri de 9 a 5, II Tri de 7 a 9, III Tri de 11 a 12 y en el IV de 5 a 2.
J: AEA Tilarán  disminuye la meta ya que son unicamente dos productores.
  Liberia, por la época lluviosa más intensa se reprograma, para una mejor atención y se aumenta por demanda e inicio de la época lluviosa. </t>
  </si>
  <si>
    <t>Capacitación en reservorios o sistemas de captación de agua de lluvia</t>
  </si>
  <si>
    <t>Numero de charlas</t>
  </si>
  <si>
    <t>Nueva, encargados Norma Salazar y Oscar Vásquez</t>
  </si>
  <si>
    <t>Asistencia técnica en diseño de cercas eléctricas, de poste muerto o de cercas vivas, para el establecimiento de módulos de apartos</t>
  </si>
  <si>
    <t>Asistencia técnica en Mejoramiento o mantenimiento cercas Eléctricas, de poste muerto o cercas vivas y módulos de aparto</t>
  </si>
  <si>
    <t>I Tri de 25 a 11, II Tri de 41 a 45 y en el  III Tri de 34 a 32.
J: la disminución son por la  licencia de maternidad por parte de María Fernanda, la jubilación del jefe de la AEA Luis Fernando, atención a actividades no programadas y el transporte limitado. Carrillo.
Nicoya, se quitan los productores nuevos NAMA, por error.
 AEA La Cruz se reprograman, por incapacidad de funcionario se tuvieron que reasignar funciones recargar a otro funcionario.</t>
  </si>
  <si>
    <t>I Tri de 9 a 7, II Tri de 23 a 11 y en el III Tri de 17 a 7.
J: AEA La Cruz disminuye meta por incapacidad de funcionario se tuvieron que reasignar funciones recargar a otro funcionario.  Se elimina la programación ya que las fincas históricas no aplicarán esta práctica</t>
  </si>
  <si>
    <t>I tri de 0 a 3, II Tri de 1 a 3, III Tri de 0 a 3, se programa en Tilarán.</t>
  </si>
  <si>
    <t>I tri de 9 a7 y en el  III Tri de 9 a 7.
J:AEA La Cruz productor programado en esta actiidad decidio no continuar con AT.</t>
  </si>
  <si>
    <t>II Tri de 21 a 18 y en el III tri de 21 a 18.
J: AEA Tilarán disminuye la meta, porque los productores de aguacate indican que no requieren atención en BPA.</t>
  </si>
  <si>
    <t>Capacitación en Buenas Prácticas Agrícolas (BPA)</t>
  </si>
  <si>
    <t>Visita a finca</t>
  </si>
  <si>
    <t>I Tri de 2 a 0, II Tri de 9 a 7 y en el IV de 4 a 5.
J:Se eliminan al ser productores de seguimiento. . Carrillo                     
 AEA La Cruz  disminuye meta, porque según programación del SFE no fue posible.</t>
  </si>
  <si>
    <t>Capacitación en Uso y manejo de sustratos a productores viveristas</t>
  </si>
  <si>
    <t>I Tri de 10 a 6, II Tri de 52 a 39 y en el III Tri de 46 a 21.
J: Se disminuye la meta debido a situación de salud del Ing Wilber Roman,  indefinida.
AEA La Cruz disminuye meta,  por capacidad de atención.    
 AEA NANDAYURE disminuye la meta, debido a capacidad de atención.</t>
  </si>
  <si>
    <t xml:space="preserve">I tri de 77 a 70, II Tri de 78 a 73, III Tri de 71 a 68 y en el IV Tri de 56 a 62.
J: Se van a implementar más sistemas de riego por goteo, por demanda de los productores. Carrillo.                              
En AEA Tilarán se elimina la meta, los productores indica que no cuenta con recursos para el establecimiento del sistema de riego.                                                           
AEA Hojancha disminuye meta de 12 a 6, por incapacidad en salud del jefe.                                                  
AEA La Cruz (reprograma) por decisión del funcionario.                                                                                                                                              
AEA NANDAYURE disminuye la meta, por error de digitación.LiberiaI tri de 10 a 3. Se disminuye la programación por el atraso del curso por parte del INA y por falta de los insumos por parte del INDER. </t>
  </si>
  <si>
    <t>I Tri de 2 a 1, III Tri de 21 a 20 y en el IV de 14 a 13.
J:Se elimina la programación, porque son productores nuevos NAMA. Nicoya.
AEA La Cruz se reprograma la meta, por incapacidad de un funcionario.</t>
  </si>
  <si>
    <t>II Tri de 46 a 47 y en el  III  Tri de 47 a 52.
J: AEA Abangares  aumenta la meta, debido a cambios en el # de productores.
 Son  sólamente 3 productores y se incrementa las visitas por demanda de los productores. Santa Cruz.
Se requieren más visistas a los productores. Bagaces.</t>
  </si>
  <si>
    <t>II Tri de 23 a 28 y en el IV de 17 a 14.
J: Se requieren más visistas a los productores. Bagaces.</t>
  </si>
  <si>
    <t>I Tri de 27 a 29, II Tri de 40 a 41, III Tri de 38 a 39 y en el IV Tri de 37 a 23.
J:  AEA Abangares aumenta la meta en 5.
Se diminuye la meta en 14, debido a que la agencia tiene dos coordinadores regionales que demandan tiempo en Tilarán.</t>
  </si>
  <si>
    <t xml:space="preserve">II Tri de 10 a 8.
J: AEA La Cruz, disminuye debido a capacidad de atención. </t>
  </si>
  <si>
    <t>I Tri de 5 a 4, II Tri de 17 a 18, III Tri de 17 a 22 y en el IV Tri de 6 a 12.
J: Se requieren más visistas a los productores, por lo cual aumenta. Bagaces.
Se adelantan las visitas por demanda de los productores. Santa Cruz
Liberia. No se logró coordinar con el C.T.P. de Liberia, se quita la programación.</t>
  </si>
  <si>
    <t>I Tri de 4 a 2, II Tri de 26 a 20 y en el III Tri de 23 a 18.
J: Disminuye por adecuación de productores. Bagaces
 AEA Hojancha disminuye la meta debido a situación de salud del Ing Wilber Roman, ya que no se atenderá a un productor de hortalizas.
 Incremento por demanda por parte de los productores. Santa Cruz</t>
  </si>
  <si>
    <t>Capacitación en elaboración de abonos orgánicos</t>
  </si>
  <si>
    <t xml:space="preserve">I Tri de 4 a 2, II Tri de 17 a 19, III Tri de 17 a 18 y en el IV Tri de 6 a 8.
J: Por adecuación en la A.T. de productores, aumenta en Baggaces.
 AEA Hojancha disminuye la meta debido a situación de salud del Ing Wilber Roman, ya que no se atenderá a un productor de hortalizas.
AEA La Cruz reprograma, por sugerencia de la agencia. </t>
  </si>
  <si>
    <t>I Tri de 26 a 32, II Tri de 71 A 86, III Tri de 76 a 90 y en el IV Tri 54 a 71.
J: Por adecuación en la A.T. de productores,  disminuye en Baggaces                                                                                                                         
AEA Hojancha disminuye la meta debido a situación de salud del Ing Wilber Roman, ya que no se atenderá a un productor de hortalizas.
 AEA La Cruz reprograma de respectivamente, por decisión de la agencia.</t>
  </si>
  <si>
    <t>I Tri de 2 a 0, II Tri de 15 a 14, III Tri de 15 a 14 y en el IV Tri de 5 a 3.
J: . El productor cambió de actividad, por lo cual disminuye en  Liberia.</t>
  </si>
  <si>
    <t>Distribución de parasitoides para control de mosca de la fruta</t>
  </si>
  <si>
    <t>II Tri de 58 a 32, III Tri de 55 a 29 y en el IV Tri de 55 a 29.
J: Nicoya, Son número de fincas y no de entregas, por lo cual disminuye.                           
 AEA Hojancha elimina la meta debido a situación de salud del Ing Wilber Roman.</t>
  </si>
  <si>
    <t>Número de entregas</t>
  </si>
  <si>
    <t xml:space="preserve">Asesoría técnica en el uso de parasitoides </t>
  </si>
  <si>
    <t xml:space="preserve">El nombre de la actividad se corrigió.
I tri de 0 a 31, II Tri de 50 a 38, III Tri de 50 a 37 y en el IV Tri de 47 a 33.
J: Nicoya. El primer trimestre se adelanta porque el SFE, tenía insectos a entregar por lo cual se adelanta.
 AEA Nandayure, realiza la modificación de la meta ya que se realiza entrega por lista de asistencia y no ´por hoja de visita. </t>
  </si>
  <si>
    <t xml:space="preserve">I Tri de 6 a 3, II Tri de 6 a 8, III Tri de 11 a 8 y en el IV Tri de 7 a 5.
J:  AEA Hojancha disminuye, por la condición de salud de un funcionario.
 AEA La Cruz reprograma la meta por cambio de cultivo. </t>
  </si>
  <si>
    <t>I Tri de 20 a 11, II Tri de 46 a 50, en el III Tri de 53 a 43 y en el IV Tri de 39 a 41.
J: AEA Hojancha disminuye por la condición de salud de un funcionario.
 AEA La Cruz reprograma meta, debido a cultivos a trabajar. 
Por que se consideró los recursos para 12 personas más, aumenta. Liberia.</t>
  </si>
  <si>
    <t>I Tri de 28 a 14 y en el IV Tri de 20 a 32.
J:AEA La Cruz reprograma meta,  debido a cultivos a trabajar</t>
  </si>
  <si>
    <t>I Tri de 4 a 2.
J:I Atraso de la entrega de insumos por parte del INDER. Liberia.</t>
  </si>
  <si>
    <t>II Tri de 10 a 4 y en el III Tri de 9 a 5.
J: Disminuye debido a que se retiro de la actiidad productiva. Bagaces.</t>
  </si>
  <si>
    <t>I Tri de 42 a 31, II Tri de 43 a 38, III Tri de 22 a 16 y en el IV Tri de 0 a 6.
J: Son los análisis de productores de fincas  CO2. Carrillo.
 AEA Abangares aumenta la meta debido a que son 8 productores y no 7.                                                      
AEA Hojancha elimina meta, por la capacidad de la AEA.
 Cañase reprograma, el productor no disponía de los recursos para el primer trimestre.            
   AEA Nandayure disminuye la meta  por error de digitación.
 Se realiza reprogramación por el inicio de lluvia, para la siembra en maíz. Santa Cruz.
 Por falta de recursos por parte de un productor, disminuye Liberia.</t>
  </si>
  <si>
    <t>I Tri de 9 a 36, II Tri de 45 a 66, III Tri de 47 a 89 y en el IV Tri de 9 a 36.
J: Aumento de demanda por parte de los productores. Bagaces.
IPor demanda de productores en Carrillo.   
AEA Abangares aumenta la meta  debido a que son 8 productores con muestreo y se reprograma.</t>
  </si>
  <si>
    <t>II Tri de 5 a 2, III Tri de 6 a 3 y en el IV Tri de 4 a 1.
J: El productor se retiró de la actividad productiva.Bagaces</t>
  </si>
  <si>
    <t>I Tri de 18 a 30, II Tri de 27 a 36, III Tri de 30 a 37 y en el IV Tri de 18 a 30.
J: Se adecua a 3 visitas productor, se adecua a 3 visitas por productor.
Por requerimiento del programa de producción sostenible. Carrillo
  AEA Hojancha disminuye meta por la situación de salud.</t>
  </si>
  <si>
    <t>II Tri de 10 a 9 y en el IV Tri de 4 a 3.
J:AEA Tilarán  disminuye la meta, ya que uno de los productores  manifestó que no tiene interes en adoptar la tecnologia.</t>
  </si>
  <si>
    <t>I Tri de 5 a 6.
J:  Nicoya I tri de 0 a 1, por demanda del productor se realiza una visita adicional.</t>
  </si>
  <si>
    <t>I Tri de 2  a 3. 
J: AEA La Cruz aumenta la meta de 1.</t>
  </si>
  <si>
    <t>I Tri de 4 a 1, II Tri de 4 a 1, III - IV Tri de 0 a 3.
J: Esto por daños por parte del viento a los ambientes protegidos. Santa Cruz.</t>
  </si>
  <si>
    <t xml:space="preserve">I Tri de 11 a 10, II Tri de 15 a 16, III Tri de 14 a 16 y en el IV Tri de 8 a 10.
J:  La A.T. se brinda por parte de la AEA de Carrillo, pero está inscrita en la AEA de Liberia (DNEA), para la productora: Lorena Arias Pereira.  Carrillo. 
Nicoya I Tri de 1 a 0, II Tri de 1 a 2, se reprograma del primero al segundo, porque el productor no sembró.     </t>
  </si>
  <si>
    <t>Asistencia técnica en Diseño e implementación de un plan de manejo de la actividad pecuaria</t>
  </si>
  <si>
    <t>I Tri de 73 a 8, II Tri de 18 a 41, III Tri de 9 a 39 y en el IV Tri de 7 a 26.
J: Se retira una productora por asusntos personales: Tatiana Baltodano (ASOPROT) Carrillo                                              
 AEA Hojancha disminuye meta, no se atenderá a un productor de hortalizas, se reprograma.
 AEA La Cruz  reprograma meta.
 AEA Nandayure reprograma. 
Hubo una programación inadecuada. Liberia.
Se retiró un productor, por lo cual se readecua. Bagaces.</t>
  </si>
  <si>
    <t>I Tri de 23 a 0 y en el IV Tri de 29 a 14.
J: Por la jubilación, licencia de maternidad y limitaciones de trasnporte se disminuye la meta. Carrillo.                                                                                             
AEA Hojancha elimina meta por capacidad de atención.                                                                                            
AEA La Cruz modifica meta ya que unidad de medida es Número de fincas.
Se rprograma por fecha de siembra. Santa Cruz.
Se programó mal al no haber temporada de frijol. No hay productores. Liberia.</t>
  </si>
  <si>
    <t>I Tri de 12 a 10 y en el III Tri de 7 a 0.
J: AEA Hojancha elimina meta  por capacidad de atención.  
 AEA La Cruz modifica meta ya que unidad de medida es Número de fincas.</t>
  </si>
  <si>
    <t>I Tri de 59 64, II Tri de 26 a 35, III Tri de 22 a 29 y en el IV Tri de 20 a 29.
J: Se pasa un productor a cebolla. Bagaces
Por requerimiento del programa de producción sostenible, aumenta la meta. Carrillo                                                                                                      
AEA Hojancha dieminuye la meta debido a que por capacidad de AEA no se atenderá a un productor de hortalizas. 
Cañas  Un productor dejó la actividad.  
  AEA La Cruz modifica meta ya que unidad de medida es Número de fincas.</t>
  </si>
  <si>
    <t>I Tri de2 a 4.
J:Pasa de 1 a 2 productores, por demanda de AT. Bagaces</t>
  </si>
  <si>
    <t>I Tri de 21 a 23.
J: Cañas Tri de 1 a 2; por demanda de un productor adicional.
Pasa de 1 a 2 productores, por demanda de AT. Bagaces</t>
  </si>
  <si>
    <t>I tri de 8 a 7.
J: AEA Hojancha elimina la meta de 1 a 0 en el I trim debido a que por capacidad de AEA no se podrá atender al productor</t>
  </si>
  <si>
    <t>I Tri de 13 a 9.
J: I Tri de 8 a 4. Hay 4 fincas que ya no requieren de apoyo. Liberia.
Se elimina la meta,  debido a que por capacidad de AEA no se podrá atender al productor. Hojancha.</t>
  </si>
  <si>
    <t>I tri de 6 a 3, II - IV Tri de 2 a 0.
J: Se confundió las visitas con fincas por lo cual se reduce.</t>
  </si>
  <si>
    <t>I Tri de 2 a 9 y en el II Tri de 0 a 1.
J: Por demanda de productores en este rubro. Baggaces.  
  AEA Nandayure por demanda se incluyen 3 
II Tri 0 a 3. Santa Cruz.
I tri de 0 a 1. Hubo demanda por parte de un productor. Liberia.</t>
  </si>
  <si>
    <t>I Tri de 2 a 1, II Tri de 3 a 2, III Tri de 5 a 3 y ne le IV Tri de 2 a 3.
J: Por la jubilación, licencia de maternidad y limitaciones de transporte se disminuye la meta. Atención a actividades no programadas. Carrillo.
  AEA Hojancha elimina la meta, debido a que por capacidad de AEA no se podrá atender al productor. 
 Por necesidad de divulgación de actividades, aumenta en 1. Liberia.</t>
  </si>
  <si>
    <t>Otras actividades de capacitación (intercambio de experiencias)</t>
  </si>
  <si>
    <t>Otras actividades de capacitación</t>
  </si>
  <si>
    <t>III Tri de 8 a 5 y en el IV Tri de 8 a 0.
J: III Tri de 0 a 1. Se considera importante desarrollar la tecnología en el cantón de Liberia.
Se disminuye la meta de 8 a 4 debido a capacidad de atención de la AEA. Hojancha</t>
  </si>
  <si>
    <t>I tri de 0 a 2.
J: Aumento por  demanda de los productores. Santa Cruz.</t>
  </si>
  <si>
    <t xml:space="preserve">
I Tri de 36 a 62 y en el II Tri de 0 a 2, se promovió  el programa NAMA ante los productores, en este primer trimestre, por lo que se dio  la inclusión de nuevas fincas, hubo productores interesados en el programa..
</t>
  </si>
  <si>
    <t>I Tri de 49 a 41, III Tri de 31 a 28 y en el IV Tri de 32 a 24.
J:  AEA Tilarán disminuye la meta de 12 a 10 en el I trim.  
 AEA Abangares disminuye la meta de 6 visitas trimestrales a 5 visitas trimestrales. 
Nicoya IV Tri de 4 a 3, al no participar un productor. 
Cañas I Tri de 6 a 0, IV Tri de 0 a 3; por error se cuantificó el total de las fincas nuevas y de seguimiento, se reprograma para el IV  tri.                                              
AEA La Cruz disminuye meta eliminando 4 vf del II y 4 vf del III trim 
I Tri de 2 a 4, Se incrementa por ser fincas nuevas, se requiere más visitas. Santa Cruz.</t>
  </si>
  <si>
    <t>Capacitación en mediciones de reducción de CO2</t>
  </si>
  <si>
    <t>I Tri de 28 a 16, II Tri de 4 a 11 y en IV de 19 a 11.
J:AEA Tilarán disminuye la meta en el I trim de 3 a 2. 
 AEA Abangares reprograma la acción para el segundo trimestre y se disminuye la meta de  a 3 ya que solo a las fincas historicas se le hace el registro de emisión y remociones . 
  NicoyaIV Tri de 4 a 3, al no participar un productor. 
Cañas I Tri de 6 a 0, IV Tri de 0 a 3; por error se cuantificó el total de las fincas nuevas y de seguimiento, se reprograma para el IV Tri.      
AEA La Cruz disminuye meta de 4 a 1 en el I trim debido a que solo la finca historica se puede realizar la medición de emisiones y remociones.    
 AEA Hojancha   Disminuye meta en I trim de 5 a 3 ya que solo a las fincas historicas se le hace el registro de emisión y remociones.  
AEA Nandayure  disminuye la meta de 5 a 4 en I trim ya que solo a las historicas se les realiza el registro de emisiones                                                  
   I Tri de 6 a 0, y en el II Tri de 0 a 4. La disminución es porque son realmente 4 fincas nuevas y la reprogramación es por el atraso en la entrega de resultados de laboratorio por parte del INTA. Liberia</t>
  </si>
  <si>
    <t>I Tri de 12 a 17, II TRi de 6 a 0 y en el IV Tri de 18 a 14.
J: AEA Tilarán disminuye la meta en el I trim de 3 a 2.  
    AEA abangares se disminuye la meta de  a 3 ya que solo a las fincas historicas se le hace el registro de emisión y remociones .   
  Nicoya IV Tri de 4 a 3, al no participar un productor. Cañas IV tri pasa de 0 a 3, se contemplan las 3 fincas nuevas en CO2.
  AEA La Cruz disminuye meta de 4 a 1 en el I trim debido a que solo la finca historica se puede realizar la medición de emisiones y remociones.      
  AEA Hojancha Disminuye meta en IV trim de 5 a 3 y se pasan para el I trim ya que solo a las fincas historicas se le hace el registro de emisión y remociones. 
   AEA NANDAYURE se disminuye la meta de 5 a 4 en el I trim ya que solo a las historicas se les realiza el registro de remocionesI Tri de 6 a 0, y en el II Tri de 0 a 4. 
La disminución es porque son realmente 4 fincas nuevas y la reprogramación es por el atraso en la entrega de resultados de laboratorio por parte del INTA. Liberia</t>
  </si>
  <si>
    <t>II Tri de 0 a 2.
J: AEA Hojancha disminuye la meta de 2 a 1 en el I trim por capacidad de atención .                                                                      
AEA Nandayure no tiene programado,  programan las 2 para el II trim.
I tri de 2 a 1,  un productor no continúo con el modelo NAMA Cafe. Santa Cruz.</t>
  </si>
  <si>
    <t>I Tri de 7 a 5, II Tri de 7 a 6 y en el III Tri de 5 a 3.
J: AEA Hojancha elimina la meta de 2 a 0 en el I, II y III trim por capacidad de atención.  
AEA Nandayure no tenía programado,  programan las 2 para el II trim</t>
  </si>
  <si>
    <t xml:space="preserve">II Tri de 3 a 4.
J:  AEA Abangares incrementa la meta de 0 a 2 en el III trim considerando los muestreos a realizar.        
  AEA Hojancha disminuye la meta de 4 a 2 en el II trim  por capacidad de atención </t>
  </si>
  <si>
    <t xml:space="preserve">II Tri de 2 a 0, en el III Tri de 6 a 4.
J: EA Hojancha elimina la meta de 2 a 0  en el II y III trim por capacidad de atención </t>
  </si>
  <si>
    <t>II tri de 6 a 8, III Tri de 6 a 7 y en el IV Tri de 6 a 5.
J:  AEA Hojancha disminuye la meta de 3, 3, 3, 3 a 3, 3, 2 y 0,   debido a capacidad de atención de la agencia.                        
 AEA Nandayure aumenta la meta de 1 en el II, III y IV trim a 2</t>
  </si>
  <si>
    <t>Capacitación a productores</t>
  </si>
  <si>
    <t>Capacitación se vuelve a incluir</t>
  </si>
  <si>
    <t>I Tri de 10 a 7 y en el II Tri de 0 a 2.
J: AEA Hojancha disminuye meta de 2 a 1 en el I trim debido a que la sra Margarita no renovó registro ante ARAO.     
                                                                                                   AEA La Cruz elimina meta, de 1 productor a 0 en el I trim. Debido a que productora no actualizó registro ante ARAO.
I Tri de 2 a 1, ya que un productor no quiso continuar con el proceso. Santa Cruz.
Liberia II Tri de 0 a 1. se le solicita incluir al señor Eduardo Arata, Ganadera El Quebracho AH S.A con 452 ha de pasturas en transición</t>
  </si>
  <si>
    <t>I Tri de 10 a 4 y en el II de 0 a 5.
J:  Se esta en espera de los documentos oficiales de la DNEA. Bagaces  
AEA Hojancha disminuye meta de 2 a 1 en el I trim debido a que la sra Margarita no renovó registro ante ARAO. 
Cañas I Tri de 1 a 0, II Tri de 0 a 1; No se dispone del documento por parte de la DNEA, se reprograma.                
AEA La Cruz elimina meta, de 1 productor a 0 en el I trim. Debido a que productora no actualizó registro ante ARAO.
I Tri de 2 a 0 y en II Tri de 0 a 1, ya que un productor no quiso continuar con el proceso. Santa Cruz.</t>
  </si>
  <si>
    <t>I Tri de 3 a 0, II Tri de 10 a7, III Tri de 10 a 9 y en el IV Tri de 0 a 1.
J: Nicoya II Tri de 1 a 0, la productora se encuentra en recuperación.
III - IV de  0 a 1.                                                                                           
  AEA Hojancha  disminuye la meta de 3 a 1 en el II y III trim  debido a capacidad de la agencia                                           
  AEA La Cruz elimina meta, de 1, 2 y 1 en el I, II y III trim a 0 respectivamente. Debido a que productora no actualizó registro ante ARAO</t>
  </si>
  <si>
    <t xml:space="preserve">Asistencia técnica en Producción de compost, bocashi, entre otros </t>
  </si>
  <si>
    <t>I Tri de 2 a 1, II Tri de 5 a 4 y en el III Tri de 5 a 6.
J: Nicoya I - II Tri de 1 a 0, por la recuperación de la productora, en el III Tri 1 a 2.</t>
  </si>
  <si>
    <t>I Tri de 4 a 1, II Tri de 6 a 3, III Tri de 6 a 4 y en el IV Tri de 2 a 3.
J:  Nicoya II Tri de 1 a 0, no se sembró por la recuperación de una productora de una operación, por lo cual se traslada al tercer trimestre. III - IV Tri de 0 a1.  
  AEA Hojancha elimina meta, pasa de 2 a 0 en el I, II y III trim.
   AEA La Cruz elimina meta, de 1, 1 y 1 en el I, II y III trim a 0 respectivamente. Debido a que productora no actualizó registro ante ARAO</t>
  </si>
  <si>
    <t>II Tri de 3 a 0. Al ser Sociedades Anóminas se reubicaron.
Bagaces
 Nicoya II Tri de 3 a 0 y el III Tri de 0 a 3, porque no se tiene aun fecha establecida aún.                           
  AEA Hojancha disminuye meta de 2 a 1 en II trim debido a que un comité no continua en el proceso. 
Cañas II Tri de 1 a 0, III Tri de 2 a 1, se contabilizaba una actividad de entrega, pero son 1 productores, se reprograma ya que depende de BAE San José. Se disminuye al pasar un productor a organización.
I - II Tri de 2 a 3, son 3 productores en total. Santa Cruz.
II tri de 6 a 0 y en el III Tri de 0 a 5, son sólo 5 los que presentaron la documentación. La reporgramación se da por recomendación de BAE San José. Liberia.</t>
  </si>
  <si>
    <t>I Tri de 30 a 31.
J: I Tri de 2 a 3, son 3 productores en total. Santa Cruz.</t>
  </si>
  <si>
    <t xml:space="preserve">II Tri de 30 a 22 y en el II Tri de 0 9.
J:  Nicoya II Tri de 3 a 0 y el III Tri de 0 a 3, porque no se tiene aun fecha establecida aún.                           
  AEA Hojancha disminuye meta de 2 a 1 en II trim debido a que un comité no continua en el proceso. 
Cañas II Tri de 1 a 0, III Tri de 2 a 1, se contabilizaba una actividad de entrega, pero son 1 productores, se reprograma ya que depende de BAE San José. Se disminuye al pasar un productor a organización.
I - II Tri de 2 a 3, son 3 productores en total. Santa Cruz.
II tri de 6 a 0 y en el III Tri de 0 a 5, son sólo 5 los que presentaron la documentación. La reporgramación se da por recomendación de BAE San José. Liberia.
</t>
  </si>
  <si>
    <t>Cambio de UNIDAD DE MEDIDA</t>
  </si>
  <si>
    <t xml:space="preserve">I tri de 4 a 10.
J: I Tri de 0 a 2. Por reubicación de las sociedades anónimas.Bagaces. 
AEA aumenta en dos por demanda. 
 Cañas I Tri de 1 a 3, por demanda hubo un incremento. 
AEA Nandayure Disminuye la meta de 3 en el I trim a 1, debido a que solo un comité decidio continuar en el proceso. </t>
  </si>
  <si>
    <t xml:space="preserve">I Tri de 1 a 0, II Tri de 3 a 4 y en el III Tri de 0 a 6.
J: III Tri de 0 a 2.  Por reubicación de las sociedades anónimas. Bagaces
 Cañas I Tri de 2 a 0, III Tri de 0 a 3.  La entrega usualmente se realiza en el segundo semestre, se incrementa en una unidad por demanda.
 AEA Nandayure Disminuye la meta de 3 en el I trim a 1, debido a que solo un comité decidio continuar en el proceso. </t>
  </si>
  <si>
    <t>II Tri de 4 a 7 y en el III Tri de 1 a 2.   
II Tri de 0 a 2.   Por reubicación de las sociedades anónimas. Bagaces.    
 AEA Nandayure aumenta en 1 en el III trim</t>
  </si>
  <si>
    <t>I Tri de 10 a 6, II Tri de 10 a 12, III Tri de 0 a 1 y en el IV Tri de 0 a 2.
J: AEA Abangares modifica la meta se disminuye de 8 a 2 debido a que el contenido presupuestario es muy bajo. y se reprograma para el II trim.                                             
AEA Hojancha disminuye meta de 2 a 1 en I trim debido a que una productora no renovó registro ante ARAO. 
I Tri de 1 a 0 y en III Tri de 0 a 1. Un productor va a participar. Santa Cruz. 
Se elimina porque este año, no se entrgaran recursos al productor  I - II Tri de 1 a 0. Se elimina porque este año, no se entrgaran recursos al productor. Liberia.</t>
  </si>
  <si>
    <t>I Tri de 10 a 3 y en el II Tri de 10 a 9.
J:  AEA Abangares modifica la meta de 16, 8, 8 y 8 a 0, 2, 0 y 0 en cada trimestre. 
NicoyaIV Tri de 2 a 0, por ordenes de la DNEA, no se van a incluir a más productores hasta que se realice el desembolso de los anteriores. 
AEA Hojancha disminuye meta de 2 a 1 en I trim debido a que una productora no renovó registro ante ARAO.  La promoción se realizó en apoyo con apoyo de Julio Loáiciga por medio de una charla, el medio de verificación es LISTA DE  ASISTENCIA.
II Tri de 1 a 0, porque se brindó por medio de una charla. Santa Cruz.</t>
  </si>
  <si>
    <t>I Tri de 3 a 1, y en el II Tri de 3 a 10.
J: Se ingresa en el 2023, dos organizaciones nuevas. II Tri pasa de 0 a 2. Bagaces.        
 AEA Tilarán no tenía programado, aumenta la meta a 2 en el II trim 
  AEA Abangares no tenía programado,  aumenta en 2 en el II trim
 NicoyaSe realiza reprogramacion: I Tri de 1 a 0 y II Tri de 0 a 1.
I Tri de 1 a 0 y en el II Tri de 0 a 1, se reprograma por el atraso en la cédula jurídica de Asoprocadu. Liberia.</t>
  </si>
  <si>
    <t>Formulación de trabajo de la organización</t>
  </si>
  <si>
    <t>I Tri de 7 a 4, II Tri de 3 a 9 y en el III Tri de 1 a 2.
J:  Se ingresa en el 2023, dos organizaciones nuevas. II Tri pasa de 0 a 2. Bagaces     
AEA Tilarán no tenía programado, aumenta la meta a 2 en el II trim
AEA Abangares no tenía programado,  aumenta en 2 en el II trim. 
AEA Nandayure disminuye la meta a 1 porque una organización ya cuenta con el plan de mejora, se reprograma ese plan para el II trim.
 I Tri de 1 a 0 y en el III Tri de 0 a 1, por el atraso en la actualización de la cédula jurírica de Asoprocadu. Liberia.</t>
  </si>
  <si>
    <t>II Tri de 11 a 12 y en el III Tri de 0 a 5.
J: Se ingresa en el 2023, dos organizaciones nuevas. II Tri pasa de 0 a 2. Bagaces  
   AEA Tilarán no tenía programado, aumenta la meta a 2 en el II trim
   AEA Abangares no tenía programado,  aumenta en 2 en el II trim 
NicoyaIII tri de 0 a 1, se agrega una reunión adicional.                                                                                               
AEA Nandayure Disminuye la meta en el II trim a 1, y se reprograma para el III trim.
 II Tri de 1 a 0 y en el III Tri de 0 a 1, por el atraso en la actualización de la cédula jurírica de Asoprocadu. Liberia.</t>
  </si>
  <si>
    <t>II Tri de 0  a 2.
J: Se ingresa en el 2023, dos organizaciones nuevas. II Tri pasa de 0 a 2. Bagaces</t>
  </si>
  <si>
    <t>II Tri de 1 a 2 y en el II Tri de 0 a 1.
J: AEA Tilarán no tenía programado, aumenta la meta a 1 en el I trim. 
  AEA La Cruz disminuye meta de 2 a 1 en el I trim II Tri de 0 a 1 y en el III Tri de 0 a 1. 
Se ingresan por demanda de las organizaciones y la gestión con empresas. CMI y el INA. Liberia.</t>
  </si>
  <si>
    <t>I Tri de 4 a 7, II Tri 5 a 11 y en el III Tri de 3 a 5.
J:  AEA Tilarán no tenía programado, aumenta la meta a 2  en el I, II y III trim.
 AEA Hojancha se disminuye la meta de 4 a 1 en el I y II trim-.      
 AEA La Cruz disminuye meta de 2 a 1 en el I trim II Tri de 0 a 3. 
Se ingresan por demanda de las organizaciones y la gestión con empresas. CMI y el INA. Liberia.</t>
  </si>
  <si>
    <t xml:space="preserve">Número de talleres </t>
  </si>
  <si>
    <t xml:space="preserve">I Tri de 2 a 1, II Tri de 2 a 0, III Tri de 1 a 0 y en el IV Tri de 1 a 0.
J:  I - IV Tri de 1 a 0. Santa Cruz. Sólo se le brinda asistencia técnica no búsqueda de fondos, por el momento.
EN PAO DIC NO ESTA PROGRAMADO Solamente sería con la coopecerroazul y el proyecto con FONDAGRO y UCR sobre muestreos de suelos a citricultores de la cooperativa. El indicador esta malo, debería ser visitas de finca </t>
  </si>
  <si>
    <t>I Tri de 29 a 22, II Tri de 17 a 38, III tri de 37 a 56 y en el IV tri de 40 a 45.
J:  AEA Abangares aumenta la meta de 16 a 18 a dos visitas por productor. y se reprograman para el II, III y IV trim. 
nicoya III - IV Tri de 2 a 7, al incluirse los de fundeCooperación.     
  AEA Hojancha disminuye la meta de 8 a 4 y se reprograma para el III trim, debido a capacidad de atención de la agencia
 II - III Tri de 0 a 10, al Incrementar la cantidad de proyectos por demanda. Liberia.</t>
  </si>
  <si>
    <t>I Tri de 11 a 10 y en el II Tri de 0 a 3.
J:  Se incrementa por demanda en Nicoya y Nandayure.</t>
  </si>
  <si>
    <t>I Tri de 10 a 4, II Tri de 23 a 24 y en el III Tri de 24 a 23.
J: AEA Tilarán elimina la meta de 2 a 0 en el I trim, y se disminuye de 4 a 2 en el II y III trim. 
AEA Hojancha elimina 1, en cada trim.                                                        
 AEA Nandayure aumenta de 2 Y 2 EN II Y III TRIM a 6 y 4 respectivamente. 
I Tri de 1 a 0. No tenía presupuesto la Escuela. Santa Cruz.
 I Tri de 2 a 0. No se pudo coordinar con el centro educativo. Liberia.</t>
  </si>
  <si>
    <t>IV Tri de 0 a 1.
J:   Se considera importante programar esta actividad en los centros educativos, como medio de enseñanza. Liberia.</t>
  </si>
  <si>
    <t xml:space="preserve">I Tri de 20 a 4, II Tri de 17 a 2, III tri 2 a 4.
J: AEA Abangares  disminuye  la meta de 31 a 1 debido a un error de la agencia.  eliminando la meta del I y II trim de 16 y 15 a 0.                                                                  
  AEA Nandayure aumenta en 1 en el tercer trim. </t>
  </si>
  <si>
    <t>I Tri de 22 a 19.
J:  AEA Abangares disminuye la meta del I trim de 3 a 2. 
Nicoya "NO SE REALIZÓ LA REUNIÓN A PESAR DE LA CONVOCATORIA EN EL PRIMER TRIMESTRE. 
I tri de 2 a 1."
I Tri de 2 a 1. No se ejecutó por atender otras actividades. Santa Cruz.</t>
  </si>
  <si>
    <t>I Tri de 15 a 12, II Tri de 22 a 17, III Tri de 26 a 21 y en el IV tri de 21 a 17.
J: AEA Abangares disminuyó la meta debido debido a que convocatoria depende de la municipalidad y la intendencia municipal de Colorado, pasando de 6, 8 , 8 y 6 trimestrales a 3, 3, 3 y 2</t>
  </si>
  <si>
    <t>II - III Tri de 10 a 11.
J:  Nicoya II - III Tri pasa de 0 a 1, no se había programado, los convoca la municipalidad.</t>
  </si>
  <si>
    <t>I Tri de 4 a 3, II Tri de 5 a 4 y en el III tri de 4 a 3.
J: I - III Tri pasa de 2 a 1, esta sujeto a la convocatoria por parte del INDER. Hojancha</t>
  </si>
  <si>
    <t>I Tri de 10 a 11 y en el III Tri de 1 a 0.
J: Nandayure programó por error.</t>
  </si>
  <si>
    <t>I Tri de 6 a 1, III Tri de 6 a 7 y en el IV Tri de 1 a 0.
J: No se va a brindar la información por parte de la AEA. Carrillo.
  II Tri de 3 a 2 y en III Tri de 2 a 3, por recomendación de la DRCH. Bagaces.
Cañas II Tri de 1 a 0, III Tri de 0 a 1, por reprogramación de la DRH.
I Tri de 3 a 0 y en el II Tri de 1 a 4, en Yuca, tiquisque y frijol Plátano. La Cruz
II Tri de 1 a 0 y el II Tri de 0 a 1. Se reprograma  desde la DRCH. Santa Cruz.</t>
  </si>
  <si>
    <t>I Tri de 5 a 0, II Tri de 10 a 1, III Tri de 10 a 1 y en el IV Tri de 5 a 1.
J:  
I - III Tri de 10, pasa a 0, 1 , 1 y en el IV Tri de 5 a 1. Hojancha. Por error se programó mayor cantidad.</t>
  </si>
  <si>
    <t>I Tri de 3 a 0, II Tri de 9 a 12, III Tri de 1 a o y en el IV Tri de 2 a 0.
J: Se programó por error en otros trimestres.</t>
  </si>
  <si>
    <t>I tri de 3  a 0, II Tri de 8 a 12, III Tri de 1 a 0 y en el IV Tri de 2 a 0.
J: Se programó por error en otros trimestres.</t>
  </si>
  <si>
    <t xml:space="preserve">III Tri de 10 a 8 y en el IV Tri de 14 a 12.
J:  III - IV Tri de 2 a 0. Sólo se requiere en el segundo trimestre. Carrillo </t>
  </si>
  <si>
    <t>I tri de 2 a 4, II Tri de 2 a 4, III Tri de 1 a 3 y en el IV Tri de 1 a 2.
J: AEA Hojancha elimina meta, pasa de 1, 1, 1, 1 por trim a 0 respectivamente.    AEA Nandayure programa 1 en cada trim 
I Tri de 0 a 1, se adelantó ICAFE. Santa Cruz</t>
  </si>
  <si>
    <t xml:space="preserve">I tri de 2 a 5, II tri de 3 a 7, III tri de 3 a 7.
J: AEA Nandayure prorama 1, 2,2 y 1 en cada trimestre. </t>
  </si>
  <si>
    <t>II Tri de 11 a 10.
Carillo no partcipa.</t>
  </si>
  <si>
    <t>II Tri de 1 a 2 y en el III Tri de 1 a 2.
j: AEA Hojancha  disminuye meta de 4 a 3, se elimina 1 reunión del iv trim 
II- IV Tri de 0 a 1, la agencia no incluyó esta actividad, por lo cual se agrega. Nicoya.</t>
  </si>
  <si>
    <t>Traslado de planta de hortalizas o en apicultura</t>
  </si>
  <si>
    <t>Reuniones del PITTA Tomate y Chile dulce</t>
  </si>
  <si>
    <t>Reunión de coordinación con instituciones para definir competencias para atención de productores.</t>
  </si>
  <si>
    <t>Uso de drones</t>
  </si>
  <si>
    <t>Particiación en Comité de Producción de Microorganismos y bioles UCR MAG</t>
  </si>
  <si>
    <t>Coordinación de la Feria del frijol y maíz criollos.</t>
  </si>
  <si>
    <t>Aistencia técnica a café</t>
  </si>
  <si>
    <t>Promoción del Mercado Mayorista Regional Chorotega</t>
  </si>
  <si>
    <t>Atención a personas migrantes</t>
  </si>
  <si>
    <t xml:space="preserve">   Coordinación para la capacitación a personas productoras en Acciones de asistencia técnica </t>
  </si>
  <si>
    <t xml:space="preserve"> Número  de demostraciones de método </t>
  </si>
  <si>
    <t>Wilber Roman Cespedes / Javier Villegas</t>
  </si>
  <si>
    <t>sUJETA A LA RECUPERACIÓN DEL COMPAÑERO QUE SE SENCARGA DE ESAS ACTIVIDADES</t>
  </si>
  <si>
    <t xml:space="preserve">   Coordinación para la capacitación a personas productoras en Acciones NAMA Café </t>
  </si>
  <si>
    <t>Nandayure 1, Hojancha 2, Nicoya 3, Santa Cruz 1, Abangares y Tilaran 3</t>
  </si>
  <si>
    <t xml:space="preserve">   Capacitación a productores y funcionarios en Galardón Bandera Azul de fincas </t>
  </si>
  <si>
    <t xml:space="preserve">   Capacitación a organziaciones y funcionarios en Galardón Bandera Azul de  organizaciones </t>
  </si>
  <si>
    <t>Julio Loáiciga. Norma Salazar Ruiz /  Oscar Vásquez</t>
  </si>
  <si>
    <t>Cumplimiento de las metas esta sujeto al nombramiento del jefe regional de extensión agropecuarai, de no nombrarse NO se cumplirán.</t>
  </si>
  <si>
    <t>Maricel Duarte/Norma Salazar/Julio Loaciga/Natalia López</t>
  </si>
  <si>
    <t>Oscar Vásquez/Grettel Mendez/Marlen Angulo</t>
  </si>
  <si>
    <t>Oscar Vásquez/Grettel Méndez/Marlen Angulo</t>
  </si>
  <si>
    <t xml:space="preserve">  Reuniones de Coordinación con Dirección Regional y AEA para confección del informe 2023 y del PAO 2024.</t>
  </si>
  <si>
    <t>Grettel Méndez /Natalia López/Oscar Vásquez</t>
  </si>
  <si>
    <t>Grettel Méndez /Natalia López a/Oscar Vásquez</t>
  </si>
  <si>
    <t>Grettel Méndez /Natalia López</t>
  </si>
  <si>
    <t>Grettel Méndez/Natalia López</t>
  </si>
  <si>
    <t>Coordinación de actividades y elaboración de informes de proyectos o actividades estratégicas a visitar los jerarcas para celebración del 25 de julio 2023.</t>
  </si>
  <si>
    <t>Coordinación de actividades y elaboración de informes de proyectos o actividades estrategicas a visitar los jerarcas para celebración del 25 de julio 2023.</t>
  </si>
  <si>
    <t>Sidney García /</t>
  </si>
  <si>
    <t>Sujeto al informe del trabajo de los estudiantes del TCU de la UCR</t>
  </si>
  <si>
    <t xml:space="preserve"> Oscar Vásquez</t>
  </si>
  <si>
    <t>II Tri de 3 a 2, no se convocó a reunión por parte de la U Earth</t>
  </si>
  <si>
    <t>I  Tri de 1 a 0 y en el III Tri de 1 a 0, no se convocó a reunión.</t>
  </si>
  <si>
    <t>I Tri de 1 a 0 y en el III Tri de 0 a 1, se realiza reprogramación, por la atención de otras actividades.</t>
  </si>
  <si>
    <t>Sesiones de trabajo con estudiantes de TCU de la UCR en semilla de frijol y en maíz pujagua</t>
  </si>
  <si>
    <t>Natalia López /  Oscar Vásquez</t>
  </si>
  <si>
    <t>Depende de la solicitud y avances del TCU y de los proyectos</t>
  </si>
  <si>
    <t>I Tri de 4 a 1, II Tri de 3 a 4, III Tri 6 a 5 y en el IV Tri pasa de 3 a 5.
J: Las agencias reprogramaron y eliminaron, ver filas 35, 114 y 141 de excel.</t>
  </si>
  <si>
    <t>Capacitación sobre  Ganadería</t>
  </si>
  <si>
    <t>Jesús Vindas</t>
  </si>
  <si>
    <t>Coordinación del Comité de quemas agrícolas controladas.</t>
  </si>
  <si>
    <t>Oscar Vásquez/ Julio Loáicga</t>
  </si>
  <si>
    <t>DRCH-359-2022, DRCH-431-2022, DRCH-124-2023</t>
  </si>
  <si>
    <t>Red Hídrica para abrevaderos en apartos</t>
  </si>
  <si>
    <t>Microorganismos benéficos</t>
  </si>
  <si>
    <t xml:space="preserve">Hoja de Visita </t>
  </si>
  <si>
    <t>Hortalizas</t>
  </si>
  <si>
    <t>Numero de fincas</t>
  </si>
  <si>
    <t>Servicios de extensión en infraestructura productiva</t>
  </si>
  <si>
    <t>Lista de asitencia</t>
  </si>
  <si>
    <t>Servicios de extensión en temas de nutrición de cultivos</t>
  </si>
  <si>
    <t>Servicios de extensión en temas  para el manejo de residuos o subproductos agropecuarios</t>
  </si>
  <si>
    <t xml:space="preserve">Promoción y aplicación de las  Buenas Prácticas Agropecuarias </t>
  </si>
  <si>
    <t>Agricultura orgánica</t>
  </si>
  <si>
    <t>Lista de asistencia y actas</t>
  </si>
  <si>
    <t>Servicios de extensión para la diversificación pecuaria</t>
  </si>
  <si>
    <t>DRB-217-2022, DRB-218-2022, DRB-43-2023</t>
  </si>
  <si>
    <t xml:space="preserve">2. Elaboración o actualización de Diagnóstico de productores orgánicos </t>
  </si>
  <si>
    <t>3. Formulación del Diagnóstico de la organización</t>
  </si>
  <si>
    <t xml:space="preserve">6. Servicios de extensión en el uso y aplicación de técnicas de producción orgánica </t>
  </si>
  <si>
    <t>Número de demostraciones de método</t>
  </si>
  <si>
    <t>7. Seguimiento a proceso de certificación o transición</t>
  </si>
  <si>
    <t>Números de giras</t>
  </si>
  <si>
    <t>7. Intercambio de experiencias y entrega de banderas</t>
  </si>
  <si>
    <t>1 .Identificar fincas con potencial  para Reconocimiento de Producción Sostenible</t>
  </si>
  <si>
    <t>2. Aplicación de Criterios técnicos para el reconocimiento de Producción Sostenible a fincas seleccionadas</t>
  </si>
  <si>
    <t xml:space="preserve">3 .Entrega de Reconocimiento  de Producción sostenible a fincas  que cumplen con los parámetros establecidos </t>
  </si>
  <si>
    <t>15. Verificación de la información regional reportada en el Sistema de Información de la Dirección Nacional de Extensión Agropecuaria.</t>
  </si>
  <si>
    <t>16. Ejecutar el proceso de post-producción audiovisual (edición, musicalización, diseño gráfico y montaje general) y su divulgación en los distintos medios.</t>
  </si>
  <si>
    <t>Número de publicaciones</t>
  </si>
  <si>
    <t>17. Coordinar las sesiones de trabajo del Equipo regional de información y comunicación</t>
  </si>
  <si>
    <t>18. Revisión de la actualización de la caracterización del área de influencia de las agencias de extensión y de la región pacífico central</t>
  </si>
  <si>
    <t>19. Atender y resolver consultas relacionadas con la gestión de Sistemas de Información y web, así como de otras áreas del de Información y Comunicación.</t>
  </si>
  <si>
    <t>19. Elaborar material digital con indetidad institucional (plantillas, firmas de correo, tarjetas virtuales, backpanels) para los funcionarios de la región pacífico central.</t>
  </si>
  <si>
    <t>20. Brindar y/o coordinar sesiones de trabajo sobre el uso e importancia de las TIC en los sistemas de extensión agropecuaria.</t>
  </si>
  <si>
    <t>21. Coordinar charlas de los subsectores para transmitirlas en vivo (facebook live - Ms Teams) sobre las principales actividades o temas de los sistemas de extensión agropecuaria.</t>
  </si>
  <si>
    <t>8. Apoyo y seguimiento a las AEAs en el cumplimiento del PAO.</t>
  </si>
  <si>
    <t>9.Brindar y/o coordinar apoyo y asistencia técnica a organizaciones de productores según lo solicitado por las Agencias de Extensión.</t>
  </si>
  <si>
    <t>10. Apoyar a las AEA y sus organizaciones de productores en la coordinación, formulación, ejecución y seguimiento de proyectos</t>
  </si>
  <si>
    <t>11.Participar en reuniones de Equipo Técnico, personal regional, COTER y Sector Agropecuario</t>
  </si>
  <si>
    <t>12.Participar en Control Interno (Sevrimag y autoevaluación)</t>
  </si>
  <si>
    <t>13.Elaboración de documentos de planificación regional</t>
  </si>
  <si>
    <t>14.Elaborar informe semestral, anual y presentación del trabajo realizado al Equipo Técnico Regional.</t>
  </si>
  <si>
    <t>RDPC-DR-163-2022, RDPC-DR-40</t>
  </si>
  <si>
    <t>Capacitación en temas de producción orgánica</t>
  </si>
  <si>
    <t>Capacitación en NAMA  ganadería en diversos temas a través de charlas</t>
  </si>
  <si>
    <t>Capacitación en NAMA  ganadería en diversos temas a través de giras</t>
  </si>
  <si>
    <t>Capacitación en NAMA  ganadería en diversos temas a través de demostración de método</t>
  </si>
  <si>
    <t>Capacitación en el uso de registros productivos en finca</t>
  </si>
  <si>
    <t>Asistencia técnica microbenefcio ecológico (Ficha 15)</t>
  </si>
  <si>
    <t>La región no cuenta con microbenefios</t>
  </si>
  <si>
    <t>Asistencia técnica  en biojardineras (Ficha 10 Manual de Herramientas sobre tecnologías de producción Agropecuaria)</t>
  </si>
  <si>
    <t>Asistencia técnica  en prácticas de protección del recurso hídrico en las ASADAS (Ficha 13 Manual de Herramientas sobre tecnologías de producción Agropecuaria)</t>
  </si>
  <si>
    <t>Capacitación en Protección del recurso hídrico o uso del agua (cosecha de agua)</t>
  </si>
  <si>
    <t>Capacitación en bioinsumos</t>
  </si>
  <si>
    <t>Capacitacion de tecnicas de producción sostenible</t>
  </si>
  <si>
    <t>Capacitación en apicultura</t>
  </si>
  <si>
    <t>Productores capacitados en Buenas Prácticas Agrícolas (BPA) en apicultura</t>
  </si>
  <si>
    <t xml:space="preserve"> Consolidación de la Información del Indicador en Tecnologías sostenibles en apicultura</t>
  </si>
  <si>
    <t xml:space="preserve"> Capacitación a funcionarios en tecnologías de producción en apicultura</t>
  </si>
  <si>
    <t xml:space="preserve"> Capacitación a productores y funcionarios en Galardón Bandera Azul</t>
  </si>
  <si>
    <t>Formulación del Plan de Capacitación</t>
  </si>
  <si>
    <t>Capacitaciones en temas de producción agropecuaria con las organizaciones</t>
  </si>
  <si>
    <t>Apoyo en la capacitación sobre la ejecución de proyectos</t>
  </si>
  <si>
    <t>Capacitación al docente y estudiantes sobre la relevancia de las huertas educativas y su producción</t>
  </si>
  <si>
    <t xml:space="preserve"> Capacitación a Productores por medio de  medio de jornadas virtuales</t>
  </si>
  <si>
    <t>Convocatorias a productores a actividades de extensión</t>
  </si>
  <si>
    <t>RDAHN-121-2022, RDA-HN-043-2023</t>
  </si>
  <si>
    <t>No hay ejecución</t>
  </si>
  <si>
    <t>Gestión de capacitación a productores.</t>
  </si>
  <si>
    <t xml:space="preserve">Lista de asistencia </t>
  </si>
  <si>
    <t xml:space="preserve">Número de demostración de método </t>
  </si>
  <si>
    <t xml:space="preserve">lista de asistencia </t>
  </si>
  <si>
    <t>AEA Siquirres</t>
  </si>
  <si>
    <t xml:space="preserve">Número de giras </t>
  </si>
  <si>
    <t>AEA Cahuita</t>
  </si>
  <si>
    <t>Número de taller</t>
  </si>
  <si>
    <t>Cursos</t>
  </si>
  <si>
    <t>Apoyo a la AEA sIQUIRRES</t>
  </si>
  <si>
    <t>Apoyo, elaboración y actualización de los diagnósticos de las familias productoras de ganadería en AEA Siquirres y AEA Limón.</t>
  </si>
  <si>
    <t xml:space="preserve">Número de diagnósticos </t>
  </si>
  <si>
    <t>Archivos fisicos , SISDNEA</t>
  </si>
  <si>
    <t>Apoyo, elaboración y actualización de los planes de manejo de las familias productoras de ganadería en AEA Siquirres y AEA Limón</t>
  </si>
  <si>
    <t>Número de planes</t>
  </si>
  <si>
    <t>Implementar un banco de semilla de especies forrajeras y arbustivas en una finca de familia productora en Siquirres.</t>
  </si>
  <si>
    <t>Visita a Finca</t>
  </si>
  <si>
    <t>Reuniones de Género, coordinadas por el INAMU</t>
  </si>
  <si>
    <t>lista de asistencia</t>
  </si>
  <si>
    <t>Aplicación de diagnóstico para organizaciones.</t>
  </si>
  <si>
    <t>Coordinación del Foro Mixto</t>
  </si>
  <si>
    <t>Comisión de construcción al proceso de Homologación</t>
  </si>
  <si>
    <t>Cristian Rodriguez</t>
  </si>
  <si>
    <t>-          Enlace de coordinación, para los Talleres de trabajo dentro del sistema de Control Interno y seguimiento a nivel Regional (Sevrimag y autoevaluación)</t>
  </si>
  <si>
    <t xml:space="preserve">minutas </t>
  </si>
  <si>
    <t xml:space="preserve"> apoyo de coordinación, para los Talleres de trabajo dentro del sistema de Control Interno y seguimiento a nivel Regional (Sevrimag y autoevaluación)</t>
  </si>
  <si>
    <t>Elaboración del Anteproyecto a Organizaciones</t>
  </si>
  <si>
    <t>documentos</t>
  </si>
  <si>
    <t>Formulación y Elaboración de Documento de Proyecto</t>
  </si>
  <si>
    <t>Replanteamientos o reformulaciones de documentos de proyectos.</t>
  </si>
  <si>
    <t/>
  </si>
  <si>
    <t xml:space="preserve">Actualización en  Pálmaceas </t>
  </si>
  <si>
    <t xml:space="preserve">Gira de Pálmaceas </t>
  </si>
  <si>
    <t>RDHC-DR-171-2022, RDHC-DR-044-2023</t>
  </si>
  <si>
    <t>Diseñar un instrumento y su forma de implementación para normar el uso de tecnología en la Extensión Agropecuaria</t>
  </si>
  <si>
    <t>Zayra Quesada, Ma. Isabel Morales</t>
  </si>
  <si>
    <t>Esta actividad se modificó, con base a lo solicitado en el oficio UDM-DNEA-005-2023.</t>
  </si>
  <si>
    <t>Porcentaje de avance al la actualización del Manual de Orientaciones Metodológicas de cara a los nuevos retos que se tienen en Extensión Agropecuaria</t>
  </si>
  <si>
    <t>Zobeida Sánchez, Zayra Quesada e Isabel Morales</t>
  </si>
  <si>
    <t>Porcentaje de avance en la formulación del estudio nacional de las coordinaciones, participaciones y representaciones que tienen los funcionarios de la DNEA que podrían afectar la atención de sus funciones primarias</t>
  </si>
  <si>
    <t>Informes de seguimiento sobre la estrategia de transferencia de tecnología e investigación según Convenio entre el INTA y la DNEA</t>
  </si>
  <si>
    <t>Zayra Quesada</t>
  </si>
  <si>
    <t>Porcentaje de avance en la formulación de la propuesta de un instrumento para que los funcionarios de la DNEA planifiquen su trabajo de forma eficiente en consideración de los tiempos asignados</t>
  </si>
  <si>
    <t>Porcentaje de avance en la formulación de la propuesta de mejora de los achivos técnicos</t>
  </si>
  <si>
    <t>Porcentaje de avance en la propuesta metodológica para la sistematización de experiencias exitosas y no exitosas haciendo uso de nuevas herramientas tecnológicas</t>
  </si>
  <si>
    <t>Esta actividad se modificó, con base a lo solicitado en el oficio UDM-DNEA-005-2023. Además, se ajusta la programación.</t>
  </si>
  <si>
    <t>Porcentaje de avance en la elaboración del estudio de la tipología de la clientela Institucional para realizar una segmentación y proponer una forma de atención diferenciada. (afro caribeños, mujer productora rural, tercera edad, entre otras)</t>
  </si>
  <si>
    <t>Zayra Quesada, Zobeida Sánchez y Isabel Morales</t>
  </si>
  <si>
    <t>Porcentaje de avance en la prepararción de la propuesta con los variables que establezcan la forma en que un productor dejaría ser prioritario o de contacto</t>
  </si>
  <si>
    <t>Ma. Isabel Morales</t>
  </si>
  <si>
    <t>Porcentaje de avance el la elaboración y seguimientos de los intrumentos de evaluación de los Informes Quincenales, Mensuales, Trimestrales y Anuales de la UDM</t>
  </si>
  <si>
    <t>Zayra Quesada, Zobeida Sánchez y Ma. Isabel Morales</t>
  </si>
  <si>
    <t>Zobeida Sánchez</t>
  </si>
  <si>
    <t>Porcentaje de avance en las realización de las activides administrativas de la Unidad de Desarrollo Metodológico</t>
  </si>
  <si>
    <t xml:space="preserve">Ma. Isabel Morales </t>
  </si>
  <si>
    <t xml:space="preserve">Zayra Quesada, Zobeida Sánchez y Ma. Isabel Morales </t>
  </si>
  <si>
    <t>UDM-DNEA-019-2022, UDM-DNEA-005-2023</t>
  </si>
  <si>
    <t xml:space="preserve">Unidad de Asesoría  técnica-Juridica y Dirección juridica </t>
  </si>
  <si>
    <t>Se genera el borrador para visto bueno y es enviado a MEIC para informe positvo y posteriormente a firmas a Casa Presidencial, actualmente se hace físico.</t>
  </si>
  <si>
    <t xml:space="preserve">Este documento actualmente se tramita en físico ante Casa Presidencial </t>
  </si>
  <si>
    <t xml:space="preserve">Acuerdos Ministeriales o del Poder Ejecutivo </t>
  </si>
  <si>
    <t>Se realiza ese tramite a solicitud del Ministro o de otras intituciones que requieren acuerdos miniesteriales o ejecutivos.</t>
  </si>
  <si>
    <t>Todos los abogados de la Asesoría Juridica</t>
  </si>
  <si>
    <t xml:space="preserve">Unidad de Gestión Juridica </t>
  </si>
  <si>
    <t>Se apoya en la labor de órgano decisos, se generan borradores de tramites y acto final para firma del Jerarca así como otros documentos de tramite en solicitados por los órganos directores.</t>
  </si>
  <si>
    <t xml:space="preserve">Se brinda apoyo a las Proveedurías Institucionales y a la DAF en relación a los procesos de contratación en todas sus etapas, para el MAG y sus organos desconcentrados siempre que lo requieran, de forma física y digital a través de SICOP. Hasta el proceso de cesión de facturas inclusive. </t>
  </si>
  <si>
    <t>Análisis de licitaciones.</t>
  </si>
  <si>
    <t>Se realiza el análisis legal de las licitaciones abreviadas que promueve la administración en el SICOP.</t>
  </si>
  <si>
    <t xml:space="preserve">Se elaboran los borradores de resoluciones a los recursos presentados en los procesos de contratación administrativa. </t>
  </si>
  <si>
    <t>Las empresas contratistas sesionan facturas lo que requiere un análisis de contrato de cesión y la elaboración de una minuta.</t>
  </si>
  <si>
    <t xml:space="preserve">Revisión de contingentes </t>
  </si>
  <si>
    <t xml:space="preserve">Número de Documentos </t>
  </si>
  <si>
    <t xml:space="preserve">Gestor documental </t>
  </si>
  <si>
    <t xml:space="preserve">Se revisan los procesos judiciales y se  genera un informe para Contabilidad Nacional cada dos meses, el cual lleva el Ministerio de Hacienda como una base de datos que respalda posibles contingentes judiciales </t>
  </si>
  <si>
    <t xml:space="preserve">Unidad de Asesoría  técnica-Juridica y Unidad de gestión Juridica </t>
  </si>
  <si>
    <t>Se realizan  resoluciones por diferentes asuntos, para pagos y para resolver asuntos administrativos, algunas son firmadas por el Jerarca y otras por el Jerarca y el presidente de la República o incluso por el Director Administrativo Financiero. Con la reorganziacion de la Asesoría Juridica del Ministerio se elaboran además resoluciones adminsitrativas en apoyo al equipo técnico institucional por lo que estas despendiendo de su naturaleza pueden ser elaboradas o revisadas por  cualquiera de las dos Unidades de la Dirección Juridica.</t>
  </si>
  <si>
    <t xml:space="preserve">Elaboración de convenios </t>
  </si>
  <si>
    <t xml:space="preserve">Unidad de Asesoría  técnica-Juridica </t>
  </si>
  <si>
    <t xml:space="preserve">Implica la realización de convenios acuerdos contratos. </t>
  </si>
  <si>
    <t xml:space="preserve">Atención de procesos judiciales </t>
  </si>
  <si>
    <t xml:space="preserve">Atención procesos judiciales, estos conllevan la atencion de recursos de amparo, acciones de inconstitucionalidad, defensa en procesos judiciales contra los organos desconcentrados. sobre este punto se espera que la PGR brinde respuesta de si se va encargar de la defensa pero hasta que no se tenga claridad sobre el tema la Dirección Juridica deberá atenderlos. </t>
  </si>
  <si>
    <t>Autenticaciones</t>
  </si>
  <si>
    <t>Número de Autenticaciones</t>
  </si>
  <si>
    <t>Autenticaciones realizadas</t>
  </si>
  <si>
    <t>Unidad de Asesoría técnica-Jurídica y Unidad de Gestión Jurídica.</t>
  </si>
  <si>
    <t>A partir del segundo semestre se solicitó al Ministerio de Relaciones Exteriores, el reconocimiento de la firma de los funcionarios técnicos que emiten documentos para apostillado, no siendo requerida la autenticación de los mismos por parte de la Asesoría Jurídica.</t>
  </si>
  <si>
    <t xml:space="preserve">Criterios solicitados por el Jerarca y las diferentes instancias administrativas del MAG y sus órganos desconcentrados que son brindados por todos los asesores Legales, por medio de oficios o correos electrónicos. </t>
  </si>
  <si>
    <t>Se asiste a las reuniones que se solicitan de parte de todo el sector e inclusive con otros ministerios para desarrollar temas en común.</t>
  </si>
  <si>
    <t>Capacitaciones Impartidas</t>
  </si>
  <si>
    <t>Número de Capacitaciones</t>
  </si>
  <si>
    <t>Lista de Asistencia</t>
  </si>
  <si>
    <t>Unidad de Asesoría  técnica-Juridica y Unidad de Gestión Jurídica.</t>
  </si>
  <si>
    <t>Se realizan capacitaciones a usuarios internos con la finalidad de que conozcan y se mantegan informados de la normativa que rige su actuar con el propósito de que ejecuten sus actividades dentro del marco de legalidad.</t>
  </si>
  <si>
    <t>Capacitaciones Recibidas</t>
  </si>
  <si>
    <t>Refrescamiento y Actualización en temas jurídicos por parte de los abogados de la Asesoría Jurídica.</t>
  </si>
  <si>
    <t>SISTEMA DE GESTION DE CALIDAD</t>
  </si>
  <si>
    <t>PLAN ANUAL OPERATIVO</t>
  </si>
  <si>
    <t>Departamento/Unidad:</t>
  </si>
  <si>
    <t>UPI-118-2023</t>
  </si>
  <si>
    <t>Para el 2022 se tiene como meta desarrollar los siguinetes sistemas: Gestion de proyectos institucionales, Gestion de Calidad instucional, Sistema de Viaticos, Sistema Expediente de Personal, Subsitio Sharepoint Región Central Sur, Subsitio Sharepoint DNEA, Subsitio Sharepoint Auditoria. Limitación: El desarrollo de los sistemas depende del nivel de compromiso y respuesta de la contraparte usuaria.</t>
  </si>
  <si>
    <t>Diseño del sistema</t>
  </si>
  <si>
    <t>Desarrollo de Sistemas Informático Viaticos</t>
  </si>
  <si>
    <t>Sistema implementado</t>
  </si>
  <si>
    <t>Desarrollo de Sistemas Informático Proyetos</t>
  </si>
  <si>
    <t>Desarrollo de Sistemas Subsitio Sharepoint Pacífico Central</t>
  </si>
  <si>
    <t>Desarrollo de Sistemas Subsitio Sharepoint Oriental</t>
  </si>
  <si>
    <t>Sitio implementado</t>
  </si>
  <si>
    <t>Desarrollo de Sistemas Subsitio Sharepoint Occidental</t>
  </si>
  <si>
    <t>Desarrollo de Sistemas Subsitio Sharepoint H. Norte</t>
  </si>
  <si>
    <t>Desarrollo de Sistemas Subsitio Sharepoint Chorotega</t>
  </si>
  <si>
    <t>Desarrollo de Sistemas Subsitio Sharepoint DNEA</t>
  </si>
  <si>
    <t>Desarrollo de Sistemas Subsitio Sharepoint Proveeduría</t>
  </si>
  <si>
    <t>Desarrollo de Sistemas Subsitio Sharepoint Despachos</t>
  </si>
  <si>
    <t>Desarrollo de Sistemas Subsitio Sharepoint DAF</t>
  </si>
  <si>
    <t xml:space="preserve">Guillermo Alpizar, Thania Camacho Jiméne, Beatriz Manzanares, Rolando Camacho </t>
  </si>
  <si>
    <t>2.4</t>
  </si>
  <si>
    <t>2.5</t>
  </si>
  <si>
    <t>2.6</t>
  </si>
  <si>
    <t>2.7</t>
  </si>
  <si>
    <t>Beatriz Manzanares, Thania Camacho, Alsonso Salguero</t>
  </si>
  <si>
    <t>Se desarrolla en el área de desarrollo pero la revision es de toda la Unidad</t>
  </si>
  <si>
    <t>Adminstración de la plataforma de correo electrónico institucional</t>
  </si>
  <si>
    <t>Alonso Salguero, Thania Camacho, Beatriz Manzanares,Rolando Camacho Rojas, Franklin Quesada Chaves,César Morera Madrigal,Guillermo Alpízar, Joaquín Cortés, Lucía Méndez, Margie Hernández, María Murillo, Mario Carballo, Zaida Vargas</t>
  </si>
  <si>
    <t>Desarrollar Plan de Mejoras en Telefonia IP</t>
  </si>
  <si>
    <t>12.3</t>
  </si>
  <si>
    <t>Implementar Nueva Versión del Team Fundation Service</t>
  </si>
  <si>
    <t>22.1</t>
  </si>
  <si>
    <t>22.2</t>
  </si>
  <si>
    <t>22.3</t>
  </si>
  <si>
    <t>23.1</t>
  </si>
  <si>
    <t>Estudio Preliminar para la estimación de necesidades y requisistos para la red WIFI</t>
  </si>
  <si>
    <t>23.2</t>
  </si>
  <si>
    <t>23.4</t>
  </si>
  <si>
    <t>Adquisicion de Switches</t>
  </si>
  <si>
    <t>24.1</t>
  </si>
  <si>
    <t>24.2</t>
  </si>
  <si>
    <t>25.1</t>
  </si>
  <si>
    <t>25.2</t>
  </si>
  <si>
    <t>25.3</t>
  </si>
  <si>
    <t>25.4</t>
  </si>
  <si>
    <t>25.5</t>
  </si>
  <si>
    <t>25.6</t>
  </si>
  <si>
    <t>28.1</t>
  </si>
  <si>
    <t>28.2</t>
  </si>
  <si>
    <t>28.3</t>
  </si>
  <si>
    <t>28.4</t>
  </si>
  <si>
    <t>29.1</t>
  </si>
  <si>
    <t>29.2</t>
  </si>
  <si>
    <t>Administracion Encuestas ODK</t>
  </si>
  <si>
    <t>39.1</t>
  </si>
  <si>
    <t>Creacion de formularios de encuestas</t>
  </si>
  <si>
    <t>Libro de excel</t>
  </si>
  <si>
    <t>39.2</t>
  </si>
  <si>
    <t>39.3</t>
  </si>
  <si>
    <t>Mantenimiento de usuarios y equipos Active Directory</t>
  </si>
  <si>
    <t>40.1</t>
  </si>
  <si>
    <t>40.2</t>
  </si>
  <si>
    <t>40.3</t>
  </si>
  <si>
    <t>Guillermo Alpízar, Joaquín Cortés, María Murillo, Mario Carballo,Margie Hernandez, Lucia Mendez, Joaquín Cortes</t>
  </si>
  <si>
    <t>40.4</t>
  </si>
  <si>
    <t>40.5</t>
  </si>
  <si>
    <t>Expediente</t>
  </si>
  <si>
    <t>41.1</t>
  </si>
  <si>
    <t>41.2</t>
  </si>
  <si>
    <t>Actualización del control distribución de Equipo nuevo por Region</t>
  </si>
  <si>
    <t>41.3</t>
  </si>
  <si>
    <t>41.4</t>
  </si>
  <si>
    <t>Cuadro de control de Ditribución</t>
  </si>
  <si>
    <t>41.5</t>
  </si>
  <si>
    <t>41.6</t>
  </si>
  <si>
    <t>Archivo excel</t>
  </si>
  <si>
    <t>41.7</t>
  </si>
  <si>
    <t>Verficación SICOP y actualización de control de órdenes de pedido</t>
  </si>
  <si>
    <t>41.8</t>
  </si>
  <si>
    <t>41.9</t>
  </si>
  <si>
    <t>41.10</t>
  </si>
  <si>
    <t>41.11</t>
  </si>
  <si>
    <t>Desarrollo del pliego de condiciones para el Alquier de equipo de Impresión</t>
  </si>
  <si>
    <t>41.12</t>
  </si>
  <si>
    <t>Analisis tecnico de las ofertas</t>
  </si>
  <si>
    <t>41.13</t>
  </si>
  <si>
    <t>Adquisisción de licenciamientos</t>
  </si>
  <si>
    <t>41.14</t>
  </si>
  <si>
    <t>Desarrollar el Plan de Inversión Anual Sópporte Técnico</t>
  </si>
  <si>
    <t>Desarrollar el plan de Continuidad de negocios para servicios, activos y procesos críticos de la instititución</t>
  </si>
  <si>
    <t>47.1</t>
  </si>
  <si>
    <t>48.2</t>
  </si>
  <si>
    <t>48.3</t>
  </si>
  <si>
    <t>Documentos Fisicos / Digitales</t>
  </si>
  <si>
    <t>Oficios / Actas de Recepcion</t>
  </si>
  <si>
    <t>49.1</t>
  </si>
  <si>
    <t>49.2</t>
  </si>
  <si>
    <t>Repeción y Verificacion de facturas para el pago de servicios</t>
  </si>
  <si>
    <t>49.3</t>
  </si>
  <si>
    <t>49.4</t>
  </si>
  <si>
    <t>Actas de Recepcion</t>
  </si>
  <si>
    <t>49.5</t>
  </si>
  <si>
    <t>Anexo de cartel version final</t>
  </si>
  <si>
    <t>49.6</t>
  </si>
  <si>
    <t>Analisis tecnico en SICOP</t>
  </si>
  <si>
    <t>50.1</t>
  </si>
  <si>
    <t>50.2</t>
  </si>
  <si>
    <t>50.3</t>
  </si>
  <si>
    <t>51.1</t>
  </si>
  <si>
    <t>51.2</t>
  </si>
  <si>
    <t>52.1</t>
  </si>
  <si>
    <t>52.2</t>
  </si>
  <si>
    <t>52.3</t>
  </si>
  <si>
    <t>52.4</t>
  </si>
  <si>
    <t>53.1</t>
  </si>
  <si>
    <t>53.2</t>
  </si>
  <si>
    <t>53.3</t>
  </si>
  <si>
    <t>53.4</t>
  </si>
  <si>
    <t xml:space="preserve">Inicio nueva contratación para el arrendamiento de equipo de Impresión (creación del nuevo pliego de condiciones) </t>
  </si>
  <si>
    <t>55.1</t>
  </si>
  <si>
    <t>55.2</t>
  </si>
  <si>
    <t>55.3</t>
  </si>
  <si>
    <t>55.4</t>
  </si>
  <si>
    <t xml:space="preserve">Sesiones de trabajo para la actualización de los procedimientos y procesos de la Unidad de Informatica en el sistema de Gestión de Calidad </t>
  </si>
  <si>
    <t>Adquisiciones Unidad de Informatica / Otros Departamentos</t>
  </si>
  <si>
    <t xml:space="preserve">Atencíon de Proveedores </t>
  </si>
  <si>
    <t>Atencion de casos en temas de Infraestrura TI</t>
  </si>
  <si>
    <t>Revisión y verifcación Servidores Generales del MAG</t>
  </si>
  <si>
    <t>Revisión y Verificación  del estado del servidor de WSUS y la distribucción de Actualizaciones</t>
  </si>
  <si>
    <t>Verificacón y Monitoreo del System Center y estado de los equipos.</t>
  </si>
  <si>
    <t>Gestionar el remate de los vehículos oficiales en desuso</t>
  </si>
  <si>
    <t>Gestión soñicitada por medio del oficio DAF-047-2023.</t>
  </si>
  <si>
    <t>Nùmero de remates</t>
  </si>
  <si>
    <t>MAG-AJ-0558-2022, MAG-AJ-0333-2023</t>
  </si>
  <si>
    <t>UI-174-2022, UI-047-2023</t>
  </si>
  <si>
    <t>Trámite para cancelación pólizas: riesgo civil, incendio, inclusión vehículo y accidentes colectivos</t>
  </si>
  <si>
    <t xml:space="preserve">Vícto Carvajal P. </t>
  </si>
  <si>
    <t>DAI-079-2022, DM-MAG-523-2023</t>
  </si>
  <si>
    <t>Adriana Lobo Castellón</t>
  </si>
  <si>
    <t>Comunicación Institucional</t>
  </si>
  <si>
    <t>Publicación de comunicados de prensa y avisos</t>
  </si>
  <si>
    <t xml:space="preserve">Boletines enviados a públicos externos </t>
  </si>
  <si>
    <t>Intranet, SharePoint, , correos electronicos</t>
  </si>
  <si>
    <t xml:space="preserve">MMaritza Calvo S; Maritza Miranda; Pilar Jiménez, Andrea Alvarado, Adeligia Jiménez,  Rosa Brenes S. </t>
  </si>
  <si>
    <t>Maritza Calvo S. Pilar Jiménez Andrea Alvarado</t>
  </si>
  <si>
    <t>Maritza Miranda Andrea Alvarado</t>
  </si>
  <si>
    <t>Todo el equipo de la Unidad</t>
  </si>
  <si>
    <t>Todo el personal de la Unidad</t>
  </si>
  <si>
    <t xml:space="preserve">Atención de información de usuarios (correos,boletines, whatsapp) </t>
  </si>
  <si>
    <t xml:space="preserve">Administración de Plataformas digitales (RRSS, blog y sitios Web) </t>
  </si>
  <si>
    <t>Actualización de sitios Web institucionales</t>
  </si>
  <si>
    <t>César Cordero; Susana Hütt, Juan Carlos Jiménez, Rosa Brenes; Flor Agüero, Pilar Jiménez</t>
  </si>
  <si>
    <t xml:space="preserve">Susana Hütt, Jéssika Lizano </t>
  </si>
  <si>
    <t xml:space="preserve">Actualizaciones realizadas </t>
  </si>
  <si>
    <t>César Cordero; Rosa Brenes; Juan Carlos Jiménez, Andrea Alvarado.</t>
  </si>
  <si>
    <t>Adeligia Jiménez; Maritza Miranda; Susana Hütt, Flor Agüero, Pilar Jiménez y Andrea Alvarado</t>
  </si>
  <si>
    <t>César Cordero, Rosa Brenes S., Susana Hütt; Juan Carlos Jiménez; Andrea Alvarado, Flor Agüero y Pilar Jiménez</t>
  </si>
  <si>
    <t xml:space="preserve">Producción de materiales audiovisuales </t>
  </si>
  <si>
    <t xml:space="preserve">Producción de vídeos </t>
  </si>
  <si>
    <t xml:space="preserve">Diseño Gráfico y diagramación </t>
  </si>
  <si>
    <t>Susana Hütt, Juan Carlos Jiménez, Alejandro Gámez y Andrea Alvarado</t>
  </si>
  <si>
    <t xml:space="preserve">Dependen de la demanda </t>
  </si>
  <si>
    <t xml:space="preserve">Rosa Brenes S.;  Jéssika Lizano. </t>
  </si>
  <si>
    <t>Maritza Miranda; Rosa Brenes S.; Pilar Jiménez; Andrea Alvarado</t>
  </si>
  <si>
    <t xml:space="preserve">César Cordero; Adeligia Jiménez, Susana Hütt </t>
  </si>
  <si>
    <t>UPR-016-2022, CI-018-2023</t>
  </si>
  <si>
    <t>Maritza Calvo; Jéssika Lizano; Rosa Brenes</t>
  </si>
  <si>
    <t>Recepción y trámite de facturas para servicios públicos (ICE, AYA, Telecomunicaciones, Municipalidades, Correos de Costa Rica) de Regiones de Desarrollo: Huetar Norte, Huetar Caribe, Brunca y Pacifico Central</t>
  </si>
  <si>
    <t>Recepción y trámite de facturas para servicios públicos ( ICE, AYA, Telecomunicaciones, Municipalidades, Correos de Costa Rica) de Regiones de Desarrollo: Central Occidental, Central Oriental, Central Sur, Chorotega</t>
  </si>
  <si>
    <t>Luis Carlos Chavarría</t>
  </si>
  <si>
    <t xml:space="preserve">Ordenes de pedido en SICOP, tanto para la contratacion de limpieza </t>
  </si>
  <si>
    <t>Carolina Baltodano Morales</t>
  </si>
  <si>
    <t>Matriz de contrataciones</t>
  </si>
  <si>
    <t>Este trámite depende del presupuesto.</t>
  </si>
  <si>
    <t>Gestión de documentos para las facturas generadas por Sistema integral de compras públicas, de las empresas con contratos por servicios, seguimiento de los pagos realizados. (Alquiler de vehículo para el Despacho Ministerial, ANC Renting, Empresa de Limpieza, Charmander, Servicio de Monitorio GPS Navegación Satelital NAVSTA, y empresa encargada de las Fumigaciones)</t>
  </si>
  <si>
    <t>DAF-148-2022, DAF-047-2023, DAF-057-2023</t>
  </si>
  <si>
    <t>Gestión de trámite de pago facturas de periodos anteriores vía resolución Administrativa</t>
  </si>
  <si>
    <t>Cantidad de trámites enviados</t>
  </si>
  <si>
    <t>Excel con estado de trámites</t>
  </si>
  <si>
    <t>Gestión de medidas de Seguridad Oficinas Centrales: Vigilancia uso del carné de funcionarios, salida de equipo de oficina, vigilancia de situaciones anómalas por cámaras de seguridad</t>
  </si>
  <si>
    <t>Cantidad de Anomalías informadas trámites enviados</t>
  </si>
  <si>
    <t>Informes semestrales</t>
  </si>
  <si>
    <t>Jesica Vanesa Araya Ugalde</t>
  </si>
  <si>
    <t xml:space="preserve">Jenny Cervantes </t>
  </si>
  <si>
    <t>Contratos de Servicios de Navegación Satelital NAVSTA GPS Y ANC RENTING, así como los servicios de Fumigación de la instalaciones del MAG</t>
  </si>
  <si>
    <t>Se realiza la supervision de la contratacion de Navegación Satelital NAVSTA GPS Y ANC RENTING, así como del servicio de fumugación  en coordinacion con la empresa que brinda el servicio</t>
  </si>
  <si>
    <t>Se tramitan las facturas según demanda, cantidad puede variar, este trámite depende del presupuesto porque si hay un recorte del mismo, los trámites de pago en periodos normales, se ven afectados al no pagarse, es así como nacen la gestión de pago por vía resolución administrativa, porque hay que tramitar facturas por periodos anteriores, esto constituye un doble esfuerzo y gasto de recursos, no obstante, son de necesidad, las facturas por servicios deben cancelarse para continuar recibiendo los servicios.</t>
  </si>
  <si>
    <t>Contratación directa de servicios en el Diario Oficial La Gaceta</t>
  </si>
  <si>
    <t>Numero de Decretos publicados</t>
  </si>
  <si>
    <t>Viceministro Administrativo</t>
  </si>
  <si>
    <t>Esta actividad es no programable ya que es según demanda y no se dispone de información para su programación.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</si>
</sst>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_-* #,##0_-;\-* #,##0_-;_-* &quot;-&quot;??_-;_-@_-"/>
    <numFmt numFmtId="165" formatCode="_-* #,##0.0_-;\-* #,##0.0_-;_-* &quot;-&quot;??_-;_-@_-"/>
  </numFmts>
  <fonts count="8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1"/>
      <color theme="0"/>
      <name val="Calibri"/>
      <family val="2"/>
      <scheme val="minor"/>
    </font>
    <font>
      <b/>
      <sz val="7"/>
      <color rgb="FFFFFFFF"/>
      <name val="Calibri"/>
      <family val="2"/>
      <scheme val="minor"/>
    </font>
    <font>
      <b/>
      <sz val="6"/>
      <color rgb="FFFFFFFF"/>
      <name val="Calibri"/>
      <family val="2"/>
      <scheme val="minor"/>
    </font>
    <font>
      <sz val="7"/>
      <color rgb="FF000000"/>
      <name val="Calibri"/>
      <family val="2"/>
      <scheme val="minor"/>
    </font>
    <font>
      <sz val="7"/>
      <color theme="1"/>
      <name val="Calibri"/>
      <family val="2"/>
      <scheme val="minor"/>
    </font>
    <font>
      <sz val="8"/>
      <color rgb="FF000000"/>
      <name val="Calibri"/>
      <family val="2"/>
      <scheme val="minor"/>
    </font>
    <font>
      <b/>
      <sz val="8"/>
      <color rgb="FFFFFFFF"/>
      <name val="Calibri"/>
      <family val="2"/>
      <scheme val="minor"/>
    </font>
    <font>
      <sz val="10"/>
      <color rgb="FF000000"/>
      <name val="Calibri"/>
      <family val="2"/>
      <scheme val="minor"/>
    </font>
    <font>
      <b/>
      <sz val="8"/>
      <color theme="0"/>
      <name val="Calibri"/>
      <family val="2"/>
      <scheme val="minor"/>
    </font>
    <font>
      <sz val="10"/>
      <color theme="1"/>
      <name val="Calibri"/>
      <family val="2"/>
      <scheme val="minor"/>
    </font>
    <font>
      <b/>
      <sz val="10"/>
      <color rgb="FFFFFFFF"/>
      <name val="Calibri"/>
      <family val="2"/>
      <scheme val="minor"/>
    </font>
    <font>
      <sz val="11"/>
      <color theme="1"/>
      <name val="Calibri"/>
      <family val="2"/>
      <scheme val="minor"/>
    </font>
    <font>
      <b/>
      <sz val="11"/>
      <color theme="1"/>
      <name val="Calibri"/>
      <family val="2"/>
      <scheme val="minor"/>
    </font>
    <font>
      <b/>
      <sz val="7"/>
      <color theme="1"/>
      <name val="Calibri"/>
      <family val="2"/>
      <scheme val="minor"/>
    </font>
    <font>
      <b/>
      <sz val="14"/>
      <color theme="1"/>
      <name val="Calibri"/>
      <family val="2"/>
      <scheme val="minor"/>
    </font>
    <font>
      <u/>
      <sz val="11"/>
      <color theme="10"/>
      <name val="Calibri"/>
      <family val="2"/>
      <scheme val="minor"/>
    </font>
    <font>
      <u/>
      <sz val="16"/>
      <color theme="10"/>
      <name val="Calibri"/>
      <family val="2"/>
      <scheme val="minor"/>
    </font>
    <font>
      <sz val="11"/>
      <color theme="0"/>
      <name val="Calibri"/>
      <family val="2"/>
      <scheme val="minor"/>
    </font>
    <font>
      <sz val="7"/>
      <color rgb="FFFF0000"/>
      <name val="Calibri"/>
      <family val="2"/>
      <scheme val="minor"/>
    </font>
    <font>
      <sz val="11"/>
      <name val="Calibri"/>
      <family val="2"/>
      <scheme val="minor"/>
    </font>
    <font>
      <sz val="7"/>
      <name val="Calibri"/>
      <family val="2"/>
      <scheme val="minor"/>
    </font>
    <font>
      <b/>
      <sz val="7"/>
      <color theme="0"/>
      <name val="Calibri"/>
      <family val="2"/>
      <scheme val="minor"/>
    </font>
    <font>
      <b/>
      <sz val="7"/>
      <name val="Calibri"/>
      <family val="2"/>
      <scheme val="minor"/>
    </font>
    <font>
      <sz val="8"/>
      <name val="Calibri"/>
      <family val="2"/>
      <scheme val="minor"/>
    </font>
    <font>
      <b/>
      <sz val="7"/>
      <color rgb="FF000000"/>
      <name val="Calibri"/>
      <family val="2"/>
      <scheme val="minor"/>
    </font>
    <font>
      <sz val="5"/>
      <color theme="1"/>
      <name val="Calibri"/>
      <family val="2"/>
      <scheme val="minor"/>
    </font>
    <font>
      <sz val="9"/>
      <color theme="1" tint="0.34998626667073579"/>
      <name val="Calibri"/>
      <family val="2"/>
      <scheme val="minor"/>
    </font>
    <font>
      <sz val="8"/>
      <color theme="0"/>
      <name val="Calibri"/>
      <family val="2"/>
      <scheme val="minor"/>
    </font>
    <font>
      <b/>
      <sz val="9"/>
      <color theme="1"/>
      <name val="Calibri"/>
      <family val="2"/>
      <scheme val="minor"/>
    </font>
    <font>
      <b/>
      <vertAlign val="superscript"/>
      <sz val="7"/>
      <color rgb="FFFF0000"/>
      <name val="Calibri (Cuerpo)"/>
    </font>
    <font>
      <vertAlign val="superscript"/>
      <sz val="11"/>
      <name val="Calibri (Cuerpo)"/>
    </font>
    <font>
      <b/>
      <vertAlign val="superscript"/>
      <sz val="8"/>
      <color rgb="FFFF0000"/>
      <name val="Calibri (Cuerpo)"/>
    </font>
    <font>
      <sz val="7"/>
      <name val="Calibri (Cuerpo)"/>
    </font>
    <font>
      <b/>
      <sz val="11"/>
      <name val="Calibri"/>
      <family val="2"/>
      <scheme val="minor"/>
    </font>
    <font>
      <vertAlign val="superscript"/>
      <sz val="11"/>
      <color theme="1"/>
      <name val="Calibri"/>
      <family val="2"/>
      <scheme val="minor"/>
    </font>
    <font>
      <sz val="6"/>
      <name val="Calibri"/>
      <family val="2"/>
      <scheme val="minor"/>
    </font>
    <font>
      <i/>
      <sz val="6"/>
      <color theme="1"/>
      <name val="Calibri"/>
      <family val="2"/>
      <scheme val="minor"/>
    </font>
    <font>
      <i/>
      <sz val="6"/>
      <color rgb="FF000000"/>
      <name val="Calibri"/>
      <family val="2"/>
      <scheme val="minor"/>
    </font>
    <font>
      <i/>
      <sz val="6"/>
      <name val="Calibri"/>
      <family val="2"/>
      <scheme val="minor"/>
    </font>
    <font>
      <b/>
      <i/>
      <sz val="6"/>
      <name val="Calibri"/>
      <family val="2"/>
      <scheme val="minor"/>
    </font>
    <font>
      <sz val="6"/>
      <color rgb="FF000000"/>
      <name val="Calibri"/>
      <family val="2"/>
      <scheme val="minor"/>
    </font>
    <font>
      <i/>
      <sz val="7"/>
      <name val="Calibri"/>
      <family val="2"/>
      <scheme val="minor"/>
    </font>
    <font>
      <b/>
      <sz val="22"/>
      <color theme="1"/>
      <name val="Calibri"/>
      <family val="2"/>
      <scheme val="minor"/>
    </font>
    <font>
      <b/>
      <sz val="26"/>
      <color theme="1"/>
      <name val="Calibri"/>
      <family val="2"/>
      <scheme val="minor"/>
    </font>
    <font>
      <sz val="8"/>
      <color theme="1"/>
      <name val="Calibri"/>
      <family val="2"/>
      <scheme val="minor"/>
    </font>
    <font>
      <sz val="7"/>
      <color rgb="FFFFFFFF"/>
      <name val="Calibri"/>
      <family val="2"/>
      <scheme val="minor"/>
    </font>
    <font>
      <b/>
      <sz val="9"/>
      <color rgb="FF000000"/>
      <name val="Tahoma"/>
      <family val="2"/>
    </font>
    <font>
      <sz val="9"/>
      <color rgb="FF000000"/>
      <name val="Tahoma"/>
      <family val="2"/>
    </font>
    <font>
      <i/>
      <sz val="7"/>
      <color theme="1"/>
      <name val="Calibri"/>
      <family val="2"/>
      <scheme val="minor"/>
    </font>
    <font>
      <vertAlign val="superscript"/>
      <sz val="7"/>
      <color rgb="FFFF0000"/>
      <name val="Calibri"/>
      <family val="2"/>
      <scheme val="minor"/>
    </font>
    <font>
      <b/>
      <sz val="7"/>
      <color theme="1"/>
      <name val="Calibri (Cuerpo)"/>
    </font>
    <font>
      <u/>
      <sz val="7"/>
      <color rgb="FF000000"/>
      <name val="Calibri (Cuerpo)"/>
    </font>
    <font>
      <sz val="7"/>
      <name val="Arial"/>
      <family val="2"/>
    </font>
    <font>
      <i/>
      <sz val="7"/>
      <color rgb="FF000000"/>
      <name val="Calibri"/>
      <family val="2"/>
      <scheme val="minor"/>
    </font>
    <font>
      <i/>
      <sz val="7"/>
      <color rgb="FFFFFFFF"/>
      <name val="Calibri"/>
      <family val="2"/>
      <scheme val="minor"/>
    </font>
    <font>
      <i/>
      <sz val="6"/>
      <color rgb="FFFFFFFF"/>
      <name val="Calibri"/>
      <family val="2"/>
      <scheme val="minor"/>
    </font>
    <font>
      <i/>
      <sz val="8"/>
      <name val="Calibri"/>
      <family val="2"/>
      <scheme val="minor"/>
    </font>
    <font>
      <i/>
      <sz val="8"/>
      <color theme="1"/>
      <name val="Calibri"/>
      <family val="2"/>
      <scheme val="minor"/>
    </font>
    <font>
      <i/>
      <sz val="8"/>
      <color rgb="FF000000"/>
      <name val="Calibri"/>
      <family val="2"/>
      <scheme val="minor"/>
    </font>
    <font>
      <i/>
      <sz val="8"/>
      <color rgb="FFFFFFFF"/>
      <name val="Calibri"/>
      <family val="2"/>
      <scheme val="minor"/>
    </font>
    <font>
      <b/>
      <i/>
      <sz val="7"/>
      <name val="Calibri"/>
      <family val="2"/>
      <scheme val="minor"/>
    </font>
    <font>
      <b/>
      <sz val="18"/>
      <color theme="4" tint="0.39997558519241921"/>
      <name val="Calibri"/>
      <family val="2"/>
      <scheme val="minor"/>
    </font>
    <font>
      <sz val="18"/>
      <color theme="4" tint="0.39997558519241921"/>
      <name val="Calibri"/>
      <family val="2"/>
      <scheme val="minor"/>
    </font>
    <font>
      <sz val="11"/>
      <color rgb="FF00B050"/>
      <name val="Calibri (Cuerpo)"/>
    </font>
    <font>
      <sz val="11"/>
      <name val="Calibri (Cuerpo)"/>
    </font>
    <font>
      <sz val="16"/>
      <color theme="4" tint="0.39997558519241921"/>
      <name val="Calibri"/>
      <family val="2"/>
      <scheme val="minor"/>
    </font>
    <font>
      <vertAlign val="superscript"/>
      <sz val="16"/>
      <color rgb="FFFF0000"/>
      <name val="Calibri (Cuerpo)"/>
    </font>
    <font>
      <vertAlign val="superscript"/>
      <sz val="18"/>
      <color rgb="FFFF0000"/>
      <name val="Calibri (Cuerpo)"/>
    </font>
    <font>
      <vertAlign val="subscript"/>
      <sz val="11"/>
      <color theme="1"/>
      <name val="Calibri (Cuerpo)"/>
    </font>
    <font>
      <u/>
      <sz val="14"/>
      <color theme="4" tint="0.39997558519241921"/>
      <name val="Calibri"/>
      <family val="2"/>
      <scheme val="minor"/>
    </font>
    <font>
      <b/>
      <strike/>
      <sz val="7"/>
      <color rgb="FFFF0000"/>
      <name val="Calibri"/>
      <family val="2"/>
      <scheme val="minor"/>
    </font>
    <font>
      <b/>
      <sz val="7"/>
      <color theme="0"/>
      <name val="Calibri (Cuerpo)"/>
    </font>
    <font>
      <b/>
      <vertAlign val="superscript"/>
      <sz val="7"/>
      <color rgb="FFFF0000"/>
      <name val="Calibri"/>
      <family val="2"/>
      <scheme val="minor"/>
    </font>
    <font>
      <i/>
      <sz val="6"/>
      <name val="Calibri"/>
      <family val="2"/>
    </font>
    <font>
      <i/>
      <sz val="6"/>
      <color rgb="FF000000"/>
      <name val="Calibri"/>
      <family val="2"/>
    </font>
    <font>
      <i/>
      <sz val="6"/>
      <color rgb="FF0F243E"/>
      <name val="Calibri"/>
      <family val="2"/>
      <scheme val="minor"/>
    </font>
    <font>
      <b/>
      <sz val="7"/>
      <color rgb="FFFF0000"/>
      <name val="Calibri"/>
      <family val="2"/>
      <scheme val="minor"/>
    </font>
  </fonts>
  <fills count="17">
    <fill>
      <patternFill patternType="none"/>
    </fill>
    <fill>
      <patternFill patternType="gray125"/>
    </fill>
    <fill>
      <patternFill patternType="solid">
        <fgColor rgb="FF0F243E"/>
        <bgColor indexed="64"/>
      </patternFill>
    </fill>
    <fill>
      <patternFill patternType="solid">
        <fgColor rgb="FFF2F2F2"/>
        <bgColor indexed="64"/>
      </patternFill>
    </fill>
    <fill>
      <patternFill patternType="solid">
        <fgColor rgb="FFD9D9D9"/>
        <bgColor indexed="64"/>
      </patternFill>
    </fill>
    <fill>
      <patternFill patternType="solid">
        <fgColor theme="2" tint="-0.249977111117893"/>
        <bgColor indexed="64"/>
      </patternFill>
    </fill>
    <fill>
      <patternFill patternType="solid">
        <fgColor theme="0"/>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rgb="FFF2F2F2"/>
        <bgColor rgb="FF000000"/>
      </patternFill>
    </fill>
    <fill>
      <patternFill patternType="solid">
        <fgColor theme="1" tint="0.249977111117893"/>
        <bgColor indexed="64"/>
      </patternFill>
    </fill>
    <fill>
      <patternFill patternType="solid">
        <fgColor theme="3" tint="0.39997558519241921"/>
        <bgColor indexed="64"/>
      </patternFill>
    </fill>
    <fill>
      <patternFill patternType="solid">
        <fgColor theme="2" tint="-0.749992370372631"/>
        <bgColor indexed="64"/>
      </patternFill>
    </fill>
  </fills>
  <borders count="50">
    <border>
      <left/>
      <right/>
      <top/>
      <bottom/>
      <diagonal/>
    </border>
    <border>
      <left style="thick">
        <color rgb="FFFFFFFF"/>
      </left>
      <right style="thick">
        <color rgb="FFFFFFFF"/>
      </right>
      <top/>
      <bottom style="thick">
        <color rgb="FFFFFFFF"/>
      </bottom>
      <diagonal/>
    </border>
    <border>
      <left/>
      <right style="thick">
        <color rgb="FFFFFFFF"/>
      </right>
      <top/>
      <bottom style="thick">
        <color rgb="FFFFFFFF"/>
      </bottom>
      <diagonal/>
    </border>
    <border>
      <left/>
      <right/>
      <top style="thick">
        <color rgb="FFFFFFFF"/>
      </top>
      <bottom/>
      <diagonal/>
    </border>
    <border>
      <left/>
      <right/>
      <top/>
      <bottom style="thick">
        <color rgb="FFFFFFFF"/>
      </bottom>
      <diagonal/>
    </border>
    <border>
      <left style="thick">
        <color rgb="FFFFFFFF"/>
      </left>
      <right/>
      <top/>
      <bottom/>
      <diagonal/>
    </border>
    <border>
      <left style="thick">
        <color rgb="FFFFFFFF"/>
      </left>
      <right/>
      <top style="thick">
        <color rgb="FFFFFFFF"/>
      </top>
      <bottom/>
      <diagonal/>
    </border>
    <border>
      <left style="thin">
        <color theme="0"/>
      </left>
      <right style="thin">
        <color theme="0"/>
      </right>
      <top style="thin">
        <color theme="0"/>
      </top>
      <bottom style="thin">
        <color theme="0"/>
      </bottom>
      <diagonal/>
    </border>
    <border>
      <left style="medium">
        <color theme="0"/>
      </left>
      <right style="thin">
        <color theme="0"/>
      </right>
      <top style="medium">
        <color theme="0"/>
      </top>
      <bottom style="thin">
        <color theme="0"/>
      </bottom>
      <diagonal/>
    </border>
    <border>
      <left style="thin">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style="medium">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right style="thin">
        <color theme="0"/>
      </right>
      <top style="medium">
        <color theme="0"/>
      </top>
      <bottom style="thin">
        <color theme="0"/>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top style="medium">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medium">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bottom/>
      <diagonal/>
    </border>
    <border>
      <left/>
      <right/>
      <top style="thick">
        <color rgb="FFFFFFFF"/>
      </top>
      <bottom style="thin">
        <color indexed="64"/>
      </bottom>
      <diagonal/>
    </border>
    <border>
      <left/>
      <right style="thick">
        <color rgb="FFFFFFFF"/>
      </right>
      <top style="thick">
        <color rgb="FFFFFFFF"/>
      </top>
      <bottom/>
      <diagonal/>
    </border>
  </borders>
  <cellStyleXfs count="5">
    <xf numFmtId="0" fontId="0" fillId="0" borderId="0"/>
    <xf numFmtId="43" fontId="15" fillId="0" borderId="0" applyFont="0" applyFill="0" applyBorder="0" applyAlignment="0" applyProtection="0"/>
    <xf numFmtId="0" fontId="19" fillId="0" borderId="0" applyNumberFormat="0" applyFill="0" applyBorder="0" applyAlignment="0" applyProtection="0"/>
    <xf numFmtId="9" fontId="15" fillId="0" borderId="0" applyFont="0" applyFill="0" applyBorder="0" applyAlignment="0" applyProtection="0"/>
    <xf numFmtId="43" fontId="1" fillId="0" borderId="0" applyFont="0" applyFill="0" applyBorder="0" applyAlignment="0" applyProtection="0"/>
  </cellStyleXfs>
  <cellXfs count="475">
    <xf numFmtId="0" fontId="0" fillId="0" borderId="0" xfId="0"/>
    <xf numFmtId="0" fontId="9" fillId="4" borderId="2" xfId="0" applyFont="1" applyFill="1" applyBorder="1" applyAlignment="1">
      <alignment horizontal="center" vertical="center" wrapText="1"/>
    </xf>
    <xf numFmtId="0" fontId="9" fillId="3" borderId="2" xfId="0" applyFont="1" applyFill="1" applyBorder="1" applyAlignment="1">
      <alignment horizontal="center" vertical="center"/>
    </xf>
    <xf numFmtId="0" fontId="9" fillId="4" borderId="2" xfId="0" applyFont="1" applyFill="1" applyBorder="1" applyAlignment="1">
      <alignment horizontal="center" vertical="center"/>
    </xf>
    <xf numFmtId="0" fontId="9" fillId="3" borderId="2" xfId="0" applyFont="1" applyFill="1" applyBorder="1" applyAlignment="1">
      <alignment horizontal="center" vertical="center" wrapText="1"/>
    </xf>
    <xf numFmtId="0" fontId="13" fillId="0" borderId="0" xfId="0" applyFont="1" applyAlignment="1">
      <alignment vertical="center" wrapText="1"/>
    </xf>
    <xf numFmtId="0" fontId="13" fillId="4" borderId="2" xfId="0" applyFont="1" applyFill="1" applyBorder="1" applyAlignment="1">
      <alignment vertical="top" wrapText="1"/>
    </xf>
    <xf numFmtId="0" fontId="13" fillId="3" borderId="2" xfId="0" applyFont="1" applyFill="1" applyBorder="1" applyAlignment="1">
      <alignment vertical="top" wrapText="1"/>
    </xf>
    <xf numFmtId="0" fontId="11" fillId="3" borderId="1"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4" borderId="1" xfId="0" applyFont="1" applyFill="1" applyBorder="1" applyAlignment="1">
      <alignment horizontal="center" vertical="center" wrapText="1"/>
    </xf>
    <xf numFmtId="49" fontId="6" fillId="2" borderId="14" xfId="0" applyNumberFormat="1" applyFont="1" applyFill="1" applyBorder="1" applyAlignment="1">
      <alignment horizontal="center" vertical="center" wrapText="1"/>
    </xf>
    <xf numFmtId="0" fontId="0" fillId="5" borderId="0" xfId="0" applyFill="1"/>
    <xf numFmtId="0" fontId="19" fillId="0" borderId="0" xfId="2"/>
    <xf numFmtId="0" fontId="15" fillId="0" borderId="0" xfId="0" applyFont="1"/>
    <xf numFmtId="0" fontId="21" fillId="7" borderId="0" xfId="0" applyFont="1" applyFill="1"/>
    <xf numFmtId="0" fontId="16" fillId="0" borderId="18" xfId="0" applyFont="1" applyBorder="1" applyAlignment="1">
      <alignment horizontal="center" vertical="center"/>
    </xf>
    <xf numFmtId="0" fontId="16" fillId="0" borderId="18" xfId="0" applyFont="1" applyBorder="1" applyAlignment="1">
      <alignment horizontal="center"/>
    </xf>
    <xf numFmtId="0" fontId="0" fillId="0" borderId="18" xfId="0" applyBorder="1" applyAlignment="1">
      <alignment horizontal="center" vertical="center"/>
    </xf>
    <xf numFmtId="0" fontId="13" fillId="0" borderId="18" xfId="0" applyFont="1" applyBorder="1" applyAlignment="1">
      <alignment horizontal="center"/>
    </xf>
    <xf numFmtId="0" fontId="13" fillId="0" borderId="18" xfId="0" applyFont="1" applyBorder="1"/>
    <xf numFmtId="0" fontId="13" fillId="0" borderId="18" xfId="0" applyFont="1" applyBorder="1" applyAlignment="1">
      <alignment horizontal="center" vertical="center"/>
    </xf>
    <xf numFmtId="0" fontId="32" fillId="12" borderId="18" xfId="0" applyFont="1" applyFill="1" applyBorder="1" applyAlignment="1">
      <alignment horizontal="center" vertical="center"/>
    </xf>
    <xf numFmtId="0" fontId="0" fillId="0" borderId="18" xfId="0" applyBorder="1" applyAlignment="1">
      <alignment horizontal="justify" vertical="top" wrapText="1"/>
    </xf>
    <xf numFmtId="0" fontId="16" fillId="9" borderId="18" xfId="0" applyFont="1" applyFill="1" applyBorder="1" applyAlignment="1">
      <alignment horizontal="center" vertical="center" wrapText="1"/>
    </xf>
    <xf numFmtId="0" fontId="0" fillId="11" borderId="18" xfId="0" applyFill="1" applyBorder="1" applyAlignment="1">
      <alignment horizontal="justify" vertical="center" wrapText="1"/>
    </xf>
    <xf numFmtId="0" fontId="0" fillId="0" borderId="18" xfId="0" applyBorder="1" applyAlignment="1">
      <alignment horizontal="center" vertical="center" wrapText="1"/>
    </xf>
    <xf numFmtId="0" fontId="16" fillId="0" borderId="18" xfId="0" applyFont="1" applyBorder="1" applyAlignment="1">
      <alignment horizontal="justify" vertical="top" wrapText="1"/>
    </xf>
    <xf numFmtId="0" fontId="19" fillId="0" borderId="18" xfId="2" applyBorder="1"/>
    <xf numFmtId="0" fontId="19" fillId="0" borderId="18" xfId="2" applyFill="1" applyBorder="1"/>
    <xf numFmtId="0" fontId="23" fillId="0" borderId="18" xfId="0" applyFont="1" applyBorder="1" applyAlignment="1">
      <alignment horizontal="justify" vertical="center" wrapText="1"/>
    </xf>
    <xf numFmtId="0" fontId="23" fillId="0" borderId="18" xfId="0" applyFont="1" applyBorder="1" applyAlignment="1">
      <alignment horizontal="center" vertical="center" wrapText="1"/>
    </xf>
    <xf numFmtId="0" fontId="23" fillId="0" borderId="18" xfId="0" applyFont="1" applyBorder="1" applyAlignment="1">
      <alignment vertical="center" wrapText="1"/>
    </xf>
    <xf numFmtId="0" fontId="18" fillId="0" borderId="0" xfId="0" applyFont="1"/>
    <xf numFmtId="0" fontId="20" fillId="0" borderId="23" xfId="2" applyFont="1" applyBorder="1" applyAlignment="1" applyProtection="1">
      <alignment horizontal="center"/>
    </xf>
    <xf numFmtId="0" fontId="4" fillId="7" borderId="18" xfId="0" applyFont="1" applyFill="1" applyBorder="1" applyAlignment="1">
      <alignment horizontal="center" vertical="center"/>
    </xf>
    <xf numFmtId="0" fontId="4" fillId="7" borderId="18" xfId="0" applyFont="1" applyFill="1" applyBorder="1" applyAlignment="1">
      <alignment horizontal="center" vertical="center" wrapText="1"/>
    </xf>
    <xf numFmtId="0" fontId="19" fillId="0" borderId="0" xfId="2" applyAlignment="1" applyProtection="1">
      <alignment horizontal="left" vertical="center"/>
    </xf>
    <xf numFmtId="0" fontId="16" fillId="0" borderId="18" xfId="0" applyFont="1" applyBorder="1" applyAlignment="1">
      <alignment horizontal="center" vertical="center" wrapText="1"/>
    </xf>
    <xf numFmtId="49" fontId="0" fillId="0" borderId="18" xfId="0" applyNumberFormat="1" applyBorder="1" applyAlignment="1">
      <alignment horizontal="justify" vertical="center" wrapText="1"/>
    </xf>
    <xf numFmtId="3" fontId="0" fillId="0" borderId="18" xfId="0" applyNumberFormat="1" applyBorder="1" applyAlignment="1">
      <alignment horizontal="center" vertical="center" wrapText="1"/>
    </xf>
    <xf numFmtId="0" fontId="0" fillId="0" borderId="0" xfId="0" applyAlignment="1">
      <alignment horizontal="center" vertical="center" wrapText="1"/>
    </xf>
    <xf numFmtId="49" fontId="0" fillId="0" borderId="0" xfId="0" applyNumberFormat="1" applyAlignment="1">
      <alignment horizontal="center" vertical="center" wrapText="1"/>
    </xf>
    <xf numFmtId="3" fontId="0" fillId="0" borderId="0" xfId="0" applyNumberFormat="1" applyAlignment="1">
      <alignment horizontal="center" vertical="center" wrapText="1"/>
    </xf>
    <xf numFmtId="0" fontId="16" fillId="0" borderId="0" xfId="0" applyFont="1"/>
    <xf numFmtId="0" fontId="0" fillId="0" borderId="0" xfId="0" applyAlignment="1">
      <alignment vertical="center"/>
    </xf>
    <xf numFmtId="0" fontId="19" fillId="0" borderId="0" xfId="2" applyProtection="1"/>
    <xf numFmtId="0" fontId="8" fillId="0" borderId="0" xfId="0" applyFont="1"/>
    <xf numFmtId="0" fontId="5" fillId="2" borderId="39"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26" fillId="9" borderId="2" xfId="1" applyNumberFormat="1" applyFont="1" applyFill="1" applyBorder="1" applyAlignment="1" applyProtection="1">
      <alignment horizontal="center" vertical="center"/>
    </xf>
    <xf numFmtId="164" fontId="26" fillId="8" borderId="2" xfId="1" applyNumberFormat="1" applyFont="1" applyFill="1" applyBorder="1" applyAlignment="1" applyProtection="1">
      <alignment horizontal="center" vertical="center" wrapText="1"/>
    </xf>
    <xf numFmtId="43" fontId="26" fillId="8" borderId="2" xfId="1" applyFont="1" applyFill="1" applyBorder="1" applyAlignment="1" applyProtection="1">
      <alignment horizontal="center" vertical="center" wrapText="1"/>
    </xf>
    <xf numFmtId="1" fontId="8" fillId="6" borderId="0" xfId="0" applyNumberFormat="1" applyFont="1" applyFill="1"/>
    <xf numFmtId="0" fontId="22" fillId="6" borderId="4"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22" fillId="6" borderId="0" xfId="0" applyFont="1" applyFill="1" applyAlignment="1">
      <alignment horizontal="center" vertical="center" wrapText="1"/>
    </xf>
    <xf numFmtId="0" fontId="8" fillId="6" borderId="0" xfId="0" applyFont="1" applyFill="1" applyAlignment="1">
      <alignment horizontal="center"/>
    </xf>
    <xf numFmtId="0" fontId="8" fillId="6" borderId="0" xfId="0" applyFont="1" applyFill="1" applyAlignment="1">
      <alignment horizontal="left"/>
    </xf>
    <xf numFmtId="0" fontId="28" fillId="6" borderId="0" xfId="0" applyFont="1" applyFill="1" applyAlignment="1">
      <alignment horizontal="left" vertical="center" wrapText="1" indent="1"/>
    </xf>
    <xf numFmtId="0" fontId="28" fillId="6" borderId="0" xfId="0" applyFont="1" applyFill="1" applyAlignment="1">
      <alignment horizontal="center" vertical="center" wrapText="1"/>
    </xf>
    <xf numFmtId="0" fontId="7" fillId="6" borderId="0" xfId="0" applyFont="1" applyFill="1" applyAlignment="1">
      <alignment horizontal="center" vertical="center" wrapText="1"/>
    </xf>
    <xf numFmtId="1" fontId="17" fillId="6" borderId="0" xfId="0" applyNumberFormat="1" applyFont="1" applyFill="1"/>
    <xf numFmtId="1" fontId="29" fillId="6" borderId="0" xfId="0" applyNumberFormat="1" applyFont="1" applyFill="1"/>
    <xf numFmtId="0" fontId="29" fillId="0" borderId="0" xfId="0" applyFont="1"/>
    <xf numFmtId="0" fontId="8" fillId="6" borderId="0" xfId="0" applyFont="1" applyFill="1"/>
    <xf numFmtId="0" fontId="8" fillId="6" borderId="4" xfId="0" applyFont="1" applyFill="1" applyBorder="1" applyAlignment="1">
      <alignment vertical="center" wrapText="1"/>
    </xf>
    <xf numFmtId="0" fontId="24" fillId="0" borderId="0" xfId="0" applyFont="1"/>
    <xf numFmtId="0" fontId="26" fillId="5" borderId="2" xfId="1" applyNumberFormat="1" applyFont="1" applyFill="1" applyBorder="1" applyAlignment="1" applyProtection="1">
      <alignment horizontal="center" vertical="center"/>
      <protection locked="0"/>
    </xf>
    <xf numFmtId="0" fontId="7" fillId="6" borderId="48" xfId="0" applyFont="1" applyFill="1" applyBorder="1" applyAlignment="1" applyProtection="1">
      <alignment horizontal="center" vertical="center" wrapText="1"/>
      <protection locked="0"/>
    </xf>
    <xf numFmtId="1" fontId="17" fillId="6" borderId="0" xfId="0" applyNumberFormat="1" applyFont="1" applyFill="1" applyAlignment="1">
      <alignment horizontal="center"/>
    </xf>
    <xf numFmtId="1" fontId="24" fillId="6" borderId="0" xfId="0" applyNumberFormat="1" applyFont="1" applyFill="1"/>
    <xf numFmtId="0" fontId="37" fillId="0" borderId="18" xfId="0" applyFont="1" applyBorder="1" applyAlignment="1">
      <alignment horizontal="center" vertical="center"/>
    </xf>
    <xf numFmtId="0" fontId="0" fillId="0" borderId="18" xfId="0" applyBorder="1" applyAlignment="1">
      <alignment horizontal="left" indent="1"/>
    </xf>
    <xf numFmtId="0" fontId="16" fillId="0" borderId="18" xfId="0" applyFont="1" applyBorder="1"/>
    <xf numFmtId="0" fontId="16" fillId="0" borderId="0" xfId="0" applyFont="1" applyAlignment="1">
      <alignment horizontal="center"/>
    </xf>
    <xf numFmtId="0" fontId="0" fillId="0" borderId="18" xfId="0" applyBorder="1" applyAlignment="1">
      <alignment horizontal="left" vertical="center" wrapText="1" indent="7"/>
    </xf>
    <xf numFmtId="9" fontId="26" fillId="8" borderId="2" xfId="3" applyFont="1" applyFill="1" applyBorder="1" applyAlignment="1" applyProtection="1">
      <alignment horizontal="center" vertical="center" wrapText="1"/>
    </xf>
    <xf numFmtId="0" fontId="26" fillId="8" borderId="2" xfId="0" applyFont="1" applyFill="1" applyBorder="1" applyAlignment="1">
      <alignment horizontal="center" vertical="center" wrapText="1"/>
    </xf>
    <xf numFmtId="0" fontId="17" fillId="0" borderId="0" xfId="0" applyFont="1"/>
    <xf numFmtId="164" fontId="42" fillId="8" borderId="2" xfId="1" applyNumberFormat="1" applyFont="1" applyFill="1" applyBorder="1" applyAlignment="1" applyProtection="1">
      <alignment horizontal="center" vertical="center" wrapText="1"/>
      <protection locked="0"/>
    </xf>
    <xf numFmtId="9" fontId="42" fillId="8" borderId="2" xfId="3" applyFont="1" applyFill="1" applyBorder="1" applyAlignment="1" applyProtection="1">
      <alignment horizontal="center" vertical="center" wrapText="1"/>
    </xf>
    <xf numFmtId="0" fontId="42" fillId="8" borderId="2" xfId="0" applyFont="1" applyFill="1" applyBorder="1" applyAlignment="1">
      <alignment horizontal="center" vertical="center" wrapText="1"/>
    </xf>
    <xf numFmtId="0" fontId="39" fillId="8" borderId="2" xfId="0" applyFont="1" applyFill="1" applyBorder="1" applyAlignment="1">
      <alignment horizontal="center" vertical="center" wrapText="1"/>
    </xf>
    <xf numFmtId="0" fontId="42" fillId="9" borderId="2" xfId="1" applyNumberFormat="1" applyFont="1" applyFill="1" applyBorder="1" applyAlignment="1" applyProtection="1">
      <alignment horizontal="right" vertical="center"/>
    </xf>
    <xf numFmtId="164" fontId="42" fillId="8" borderId="2" xfId="1" applyNumberFormat="1" applyFont="1" applyFill="1" applyBorder="1" applyAlignment="1" applyProtection="1">
      <alignment horizontal="center" vertical="center" wrapText="1"/>
    </xf>
    <xf numFmtId="0" fontId="40" fillId="0" borderId="0" xfId="0" applyFont="1"/>
    <xf numFmtId="0" fontId="7" fillId="8" borderId="2" xfId="0" applyFont="1" applyFill="1" applyBorder="1" applyAlignment="1" applyProtection="1">
      <alignment horizontal="center" vertical="center" wrapText="1"/>
      <protection locked="0"/>
    </xf>
    <xf numFmtId="0" fontId="47" fillId="0" borderId="0" xfId="0" applyFont="1"/>
    <xf numFmtId="0" fontId="48" fillId="0" borderId="0" xfId="0" applyFont="1"/>
    <xf numFmtId="0" fontId="16" fillId="0" borderId="0" xfId="0" applyFont="1" applyAlignment="1">
      <alignment horizontal="center" wrapText="1"/>
    </xf>
    <xf numFmtId="0" fontId="8" fillId="0" borderId="0" xfId="0" applyFont="1" applyAlignment="1">
      <alignment horizontal="center" vertical="center"/>
    </xf>
    <xf numFmtId="0" fontId="8" fillId="6" borderId="0" xfId="0" applyFont="1" applyFill="1" applyAlignment="1">
      <alignment horizontal="center" vertical="center"/>
    </xf>
    <xf numFmtId="0" fontId="8" fillId="6" borderId="4" xfId="0" applyFont="1" applyFill="1" applyBorder="1" applyAlignment="1">
      <alignment horizontal="center" vertical="center" wrapText="1"/>
    </xf>
    <xf numFmtId="0" fontId="42" fillId="9" borderId="2" xfId="1" applyNumberFormat="1" applyFont="1" applyFill="1" applyBorder="1" applyAlignment="1" applyProtection="1">
      <alignment horizontal="center" vertical="center"/>
    </xf>
    <xf numFmtId="0" fontId="24" fillId="9" borderId="2" xfId="1" applyNumberFormat="1" applyFont="1" applyFill="1" applyBorder="1" applyAlignment="1" applyProtection="1">
      <alignment horizontal="center" vertical="center"/>
    </xf>
    <xf numFmtId="0" fontId="26" fillId="5" borderId="2" xfId="1" applyNumberFormat="1" applyFont="1" applyFill="1" applyBorder="1" applyAlignment="1" applyProtection="1">
      <alignment horizontal="center" vertical="center"/>
    </xf>
    <xf numFmtId="164" fontId="17" fillId="8" borderId="2" xfId="1" applyNumberFormat="1" applyFont="1" applyFill="1" applyBorder="1" applyAlignment="1" applyProtection="1">
      <alignment horizontal="center" vertical="center"/>
    </xf>
    <xf numFmtId="0" fontId="28" fillId="8" borderId="2" xfId="0" applyFont="1" applyFill="1" applyBorder="1" applyAlignment="1">
      <alignment horizontal="justify" vertical="center" wrapText="1"/>
    </xf>
    <xf numFmtId="0" fontId="28" fillId="8" borderId="2" xfId="0" applyFont="1" applyFill="1" applyBorder="1" applyAlignment="1">
      <alignment horizontal="center" vertical="center" wrapText="1"/>
    </xf>
    <xf numFmtId="0" fontId="26" fillId="8" borderId="2" xfId="0" applyFont="1" applyFill="1" applyBorder="1" applyAlignment="1">
      <alignment horizontal="justify" vertical="center" wrapText="1"/>
    </xf>
    <xf numFmtId="164" fontId="40" fillId="8" borderId="2" xfId="1" applyNumberFormat="1" applyFont="1" applyFill="1" applyBorder="1" applyAlignment="1" applyProtection="1">
      <alignment horizontal="center" vertical="center"/>
    </xf>
    <xf numFmtId="0" fontId="41" fillId="8" borderId="2" xfId="0" applyFont="1" applyFill="1" applyBorder="1" applyAlignment="1">
      <alignment horizontal="left" vertical="center" wrapText="1" indent="1"/>
    </xf>
    <xf numFmtId="0" fontId="41" fillId="8" borderId="2" xfId="0" applyFont="1" applyFill="1" applyBorder="1" applyAlignment="1">
      <alignment horizontal="center" vertical="center" wrapText="1"/>
    </xf>
    <xf numFmtId="0" fontId="42" fillId="8" borderId="2" xfId="0" applyFont="1" applyFill="1" applyBorder="1" applyAlignment="1">
      <alignment horizontal="justify" vertical="center" wrapText="1"/>
    </xf>
    <xf numFmtId="0" fontId="44" fillId="8" borderId="2" xfId="0" applyFont="1" applyFill="1" applyBorder="1" applyAlignment="1">
      <alignment horizontal="center" vertical="center" wrapText="1"/>
    </xf>
    <xf numFmtId="0" fontId="41" fillId="8" borderId="2" xfId="0" applyFont="1" applyFill="1" applyBorder="1" applyAlignment="1">
      <alignment horizontal="justify" vertical="center" wrapText="1"/>
    </xf>
    <xf numFmtId="164" fontId="45" fillId="8" borderId="2" xfId="1" applyNumberFormat="1" applyFont="1" applyFill="1" applyBorder="1" applyAlignment="1" applyProtection="1">
      <alignment horizontal="center" vertical="center" wrapText="1"/>
    </xf>
    <xf numFmtId="0" fontId="42" fillId="5" borderId="2" xfId="1" applyNumberFormat="1" applyFont="1" applyFill="1" applyBorder="1" applyAlignment="1" applyProtection="1">
      <alignment horizontal="center" vertical="center"/>
    </xf>
    <xf numFmtId="164" fontId="17" fillId="8" borderId="2" xfId="1" applyNumberFormat="1" applyFont="1" applyFill="1" applyBorder="1" applyAlignment="1" applyProtection="1">
      <alignment horizontal="left" vertical="center" wrapText="1"/>
    </xf>
    <xf numFmtId="0" fontId="44" fillId="8" borderId="2" xfId="0" applyFont="1" applyFill="1" applyBorder="1" applyAlignment="1">
      <alignment horizontal="justify" vertical="center" wrapText="1"/>
    </xf>
    <xf numFmtId="164" fontId="8" fillId="8" borderId="2" xfId="1" applyNumberFormat="1" applyFont="1" applyFill="1" applyBorder="1" applyAlignment="1" applyProtection="1">
      <alignment horizontal="center" vertical="center"/>
    </xf>
    <xf numFmtId="0" fontId="7" fillId="8" borderId="2" xfId="0" applyFont="1" applyFill="1" applyBorder="1" applyAlignment="1">
      <alignment horizontal="center" vertical="center" wrapText="1"/>
    </xf>
    <xf numFmtId="0" fontId="7" fillId="6" borderId="23" xfId="0" applyFont="1" applyFill="1" applyBorder="1" applyAlignment="1">
      <alignment horizontal="center" vertical="center" wrapText="1"/>
    </xf>
    <xf numFmtId="0" fontId="17" fillId="3" borderId="23" xfId="0" applyFont="1" applyFill="1" applyBorder="1" applyAlignment="1">
      <alignment horizontal="left" vertical="center" wrapText="1"/>
    </xf>
    <xf numFmtId="164" fontId="17" fillId="8" borderId="2" xfId="1" applyNumberFormat="1" applyFont="1" applyFill="1" applyBorder="1" applyAlignment="1" applyProtection="1">
      <alignment horizontal="center" vertical="center" wrapText="1"/>
    </xf>
    <xf numFmtId="164" fontId="40" fillId="8" borderId="2" xfId="1" applyNumberFormat="1" applyFont="1" applyFill="1" applyBorder="1" applyAlignment="1" applyProtection="1">
      <alignment horizontal="center" vertical="center" wrapText="1"/>
    </xf>
    <xf numFmtId="0" fontId="24" fillId="5" borderId="2" xfId="1" applyNumberFormat="1" applyFont="1" applyFill="1" applyBorder="1" applyAlignment="1" applyProtection="1">
      <alignment horizontal="center" vertical="center"/>
    </xf>
    <xf numFmtId="0" fontId="7" fillId="6" borderId="48" xfId="0" applyFont="1" applyFill="1" applyBorder="1" applyAlignment="1">
      <alignment horizontal="center" vertical="center" wrapText="1"/>
    </xf>
    <xf numFmtId="43" fontId="5" fillId="2" borderId="7" xfId="1" applyFont="1" applyFill="1" applyBorder="1" applyAlignment="1">
      <alignment horizontal="center" vertical="center" wrapText="1"/>
    </xf>
    <xf numFmtId="164" fontId="40" fillId="8" borderId="2" xfId="1" applyNumberFormat="1" applyFont="1" applyFill="1" applyBorder="1" applyAlignment="1" applyProtection="1">
      <alignment horizontal="center" vertical="center"/>
      <protection locked="0"/>
    </xf>
    <xf numFmtId="0" fontId="41" fillId="8" borderId="2" xfId="0" applyFont="1" applyFill="1" applyBorder="1" applyAlignment="1" applyProtection="1">
      <alignment horizontal="center" vertical="center" wrapText="1"/>
      <protection locked="0"/>
    </xf>
    <xf numFmtId="0" fontId="42" fillId="8" borderId="2" xfId="0" applyFont="1" applyFill="1" applyBorder="1" applyAlignment="1" applyProtection="1">
      <alignment horizontal="justify" vertical="center" wrapText="1"/>
      <protection locked="0"/>
    </xf>
    <xf numFmtId="0" fontId="45" fillId="9" borderId="2" xfId="1" applyNumberFormat="1" applyFont="1" applyFill="1" applyBorder="1" applyAlignment="1" applyProtection="1">
      <alignment horizontal="center" vertical="center"/>
    </xf>
    <xf numFmtId="0" fontId="45" fillId="5" borderId="2" xfId="1" applyNumberFormat="1" applyFont="1" applyFill="1" applyBorder="1" applyAlignment="1" applyProtection="1">
      <alignment horizontal="center" vertical="center"/>
    </xf>
    <xf numFmtId="0" fontId="42" fillId="5" borderId="2" xfId="1" applyNumberFormat="1" applyFont="1" applyFill="1" applyBorder="1" applyAlignment="1" applyProtection="1">
      <alignment horizontal="center" vertical="center"/>
      <protection locked="0"/>
    </xf>
    <xf numFmtId="43" fontId="59" fillId="2" borderId="7" xfId="1" applyFont="1" applyFill="1" applyBorder="1" applyAlignment="1">
      <alignment horizontal="center" vertical="center" wrapText="1"/>
    </xf>
    <xf numFmtId="0" fontId="41" fillId="8" borderId="2" xfId="0" applyFont="1" applyFill="1" applyBorder="1" applyAlignment="1" applyProtection="1">
      <alignment horizontal="justify" vertical="center" wrapText="1"/>
      <protection locked="0"/>
    </xf>
    <xf numFmtId="43" fontId="28" fillId="8" borderId="2" xfId="1" applyFont="1" applyFill="1" applyBorder="1" applyAlignment="1">
      <alignment horizontal="center" vertical="center" wrapText="1"/>
    </xf>
    <xf numFmtId="9" fontId="5" fillId="2" borderId="7" xfId="3" applyFont="1" applyFill="1" applyBorder="1" applyAlignment="1">
      <alignment horizontal="center" vertical="center" wrapText="1"/>
    </xf>
    <xf numFmtId="164" fontId="40" fillId="8" borderId="2" xfId="1" applyNumberFormat="1" applyFont="1" applyFill="1" applyBorder="1" applyAlignment="1" applyProtection="1">
      <alignment horizontal="justify" vertical="top"/>
      <protection locked="0"/>
    </xf>
    <xf numFmtId="0" fontId="42" fillId="9" borderId="2" xfId="1" applyNumberFormat="1" applyFont="1" applyFill="1" applyBorder="1" applyAlignment="1" applyProtection="1">
      <alignment horizontal="center" vertical="center"/>
      <protection locked="0"/>
    </xf>
    <xf numFmtId="0" fontId="60" fillId="9" borderId="2" xfId="1" applyNumberFormat="1" applyFont="1" applyFill="1" applyBorder="1" applyAlignment="1" applyProtection="1">
      <alignment horizontal="center" vertical="center"/>
    </xf>
    <xf numFmtId="0" fontId="7" fillId="6" borderId="23" xfId="0" applyFont="1" applyFill="1" applyBorder="1" applyAlignment="1" applyProtection="1">
      <alignment horizontal="center" vertical="center" wrapText="1"/>
      <protection locked="0"/>
    </xf>
    <xf numFmtId="0" fontId="25" fillId="2" borderId="20" xfId="0" applyFont="1" applyFill="1" applyBorder="1" applyAlignment="1">
      <alignment horizontal="center" vertical="center"/>
    </xf>
    <xf numFmtId="164" fontId="8" fillId="0" borderId="0" xfId="1" applyNumberFormat="1" applyFont="1"/>
    <xf numFmtId="43" fontId="8" fillId="0" borderId="0" xfId="1" applyFont="1"/>
    <xf numFmtId="164" fontId="25" fillId="2" borderId="20" xfId="1" applyNumberFormat="1" applyFont="1" applyFill="1" applyBorder="1" applyAlignment="1">
      <alignment horizontal="center" vertical="center"/>
    </xf>
    <xf numFmtId="43" fontId="25" fillId="2" borderId="20" xfId="1" applyFont="1" applyFill="1" applyBorder="1" applyAlignment="1">
      <alignment horizontal="center" vertical="center"/>
    </xf>
    <xf numFmtId="43" fontId="25" fillId="2" borderId="21" xfId="1" applyFont="1" applyFill="1" applyBorder="1" applyAlignment="1">
      <alignment horizontal="center" vertical="center"/>
    </xf>
    <xf numFmtId="43" fontId="5" fillId="2" borderId="39" xfId="1" applyFont="1" applyFill="1" applyBorder="1" applyAlignment="1">
      <alignment horizontal="center" vertical="center" wrapText="1"/>
    </xf>
    <xf numFmtId="0" fontId="17" fillId="8" borderId="2" xfId="0" applyFont="1" applyFill="1" applyBorder="1" applyAlignment="1">
      <alignment horizontal="center" vertical="center" wrapText="1"/>
    </xf>
    <xf numFmtId="9" fontId="26" fillId="8" borderId="2" xfId="3" applyFont="1" applyFill="1" applyBorder="1" applyAlignment="1" applyProtection="1">
      <alignment horizontal="justify" vertical="center" wrapText="1"/>
    </xf>
    <xf numFmtId="164" fontId="42" fillId="8" borderId="2" xfId="1" applyNumberFormat="1" applyFont="1" applyFill="1" applyBorder="1" applyAlignment="1">
      <alignment horizontal="center" vertical="center" wrapText="1"/>
    </xf>
    <xf numFmtId="9" fontId="42" fillId="8" borderId="2" xfId="3" applyFont="1" applyFill="1" applyBorder="1" applyAlignment="1" applyProtection="1">
      <alignment horizontal="justify" vertical="center" wrapText="1"/>
    </xf>
    <xf numFmtId="164" fontId="26" fillId="8" borderId="2" xfId="1" applyNumberFormat="1" applyFont="1" applyFill="1" applyBorder="1" applyAlignment="1">
      <alignment horizontal="center" vertical="center" wrapText="1"/>
    </xf>
    <xf numFmtId="0" fontId="42" fillId="13" borderId="2" xfId="0" applyFont="1" applyFill="1" applyBorder="1" applyAlignment="1">
      <alignment horizontal="center" vertical="center" wrapText="1"/>
    </xf>
    <xf numFmtId="0" fontId="41" fillId="13" borderId="2" xfId="0" applyFont="1" applyFill="1" applyBorder="1" applyAlignment="1">
      <alignment horizontal="justify" vertical="center" wrapText="1"/>
    </xf>
    <xf numFmtId="9" fontId="26" fillId="8" borderId="2" xfId="3" applyFont="1" applyFill="1" applyBorder="1" applyAlignment="1">
      <alignment horizontal="center" vertical="center" wrapText="1"/>
    </xf>
    <xf numFmtId="0" fontId="42" fillId="9" borderId="2" xfId="1" applyNumberFormat="1" applyFont="1" applyFill="1" applyBorder="1" applyAlignment="1" applyProtection="1">
      <alignment horizontal="left" vertical="center" indent="1"/>
    </xf>
    <xf numFmtId="1" fontId="8" fillId="6" borderId="0" xfId="0" applyNumberFormat="1" applyFont="1" applyFill="1" applyAlignment="1">
      <alignment horizontal="center" vertical="center"/>
    </xf>
    <xf numFmtId="164" fontId="7" fillId="6" borderId="4" xfId="1" applyNumberFormat="1" applyFont="1" applyFill="1" applyBorder="1" applyAlignment="1">
      <alignment horizontal="center" vertical="center" wrapText="1"/>
    </xf>
    <xf numFmtId="43" fontId="7" fillId="6" borderId="4" xfId="1" applyFont="1" applyFill="1" applyBorder="1" applyAlignment="1">
      <alignment horizontal="center" vertical="center" wrapText="1"/>
    </xf>
    <xf numFmtId="164" fontId="7" fillId="6" borderId="0" xfId="1" applyNumberFormat="1" applyFont="1" applyFill="1" applyAlignment="1">
      <alignment horizontal="center" vertical="center" wrapText="1"/>
    </xf>
    <xf numFmtId="43" fontId="7" fillId="6" borderId="0" xfId="1" applyFont="1" applyFill="1" applyAlignment="1">
      <alignment horizontal="center" vertical="center" wrapText="1"/>
    </xf>
    <xf numFmtId="43" fontId="5" fillId="2" borderId="7" xfId="1" applyFont="1" applyFill="1" applyBorder="1" applyAlignment="1" applyProtection="1">
      <alignment horizontal="center" vertical="center" wrapText="1"/>
    </xf>
    <xf numFmtId="164" fontId="40" fillId="8" borderId="2" xfId="1" applyNumberFormat="1" applyFont="1" applyFill="1" applyBorder="1" applyAlignment="1" applyProtection="1">
      <alignment horizontal="left" vertical="center" wrapText="1"/>
    </xf>
    <xf numFmtId="43" fontId="59" fillId="2" borderId="7" xfId="1" applyFont="1" applyFill="1" applyBorder="1" applyAlignment="1" applyProtection="1">
      <alignment horizontal="center" vertical="center" wrapText="1"/>
    </xf>
    <xf numFmtId="9" fontId="28" fillId="8" borderId="2" xfId="3" applyFont="1" applyFill="1" applyBorder="1" applyAlignment="1" applyProtection="1">
      <alignment horizontal="center" vertical="center" wrapText="1"/>
    </xf>
    <xf numFmtId="164" fontId="28" fillId="8" borderId="2" xfId="0" applyNumberFormat="1" applyFont="1" applyFill="1" applyBorder="1" applyAlignment="1">
      <alignment horizontal="center" vertical="center" wrapText="1"/>
    </xf>
    <xf numFmtId="164" fontId="52" fillId="8" borderId="2" xfId="1" applyNumberFormat="1" applyFont="1" applyFill="1" applyBorder="1" applyAlignment="1" applyProtection="1">
      <alignment horizontal="center" vertical="center"/>
    </xf>
    <xf numFmtId="164" fontId="52" fillId="8" borderId="2" xfId="1" applyNumberFormat="1" applyFont="1" applyFill="1" applyBorder="1" applyAlignment="1" applyProtection="1">
      <alignment horizontal="left" vertical="center" wrapText="1"/>
    </xf>
    <xf numFmtId="0" fontId="57" fillId="8" borderId="2" xfId="0" applyFont="1" applyFill="1" applyBorder="1" applyAlignment="1">
      <alignment horizontal="center" vertical="center" wrapText="1"/>
    </xf>
    <xf numFmtId="43" fontId="58" fillId="2" borderId="7" xfId="1" applyFont="1" applyFill="1" applyBorder="1" applyAlignment="1" applyProtection="1">
      <alignment horizontal="center" vertical="center" wrapText="1"/>
    </xf>
    <xf numFmtId="0" fontId="45" fillId="8" borderId="2" xfId="0" applyFont="1" applyFill="1" applyBorder="1" applyAlignment="1">
      <alignment horizontal="justify" vertical="center" wrapText="1"/>
    </xf>
    <xf numFmtId="0" fontId="57" fillId="8" borderId="2" xfId="0" applyFont="1" applyFill="1" applyBorder="1" applyAlignment="1">
      <alignment horizontal="justify" vertical="center" wrapText="1"/>
    </xf>
    <xf numFmtId="0" fontId="52" fillId="0" borderId="0" xfId="0" applyFont="1"/>
    <xf numFmtId="164" fontId="52" fillId="8" borderId="2" xfId="1" applyNumberFormat="1" applyFont="1" applyFill="1" applyBorder="1" applyAlignment="1" applyProtection="1">
      <alignment horizontal="left" vertical="center"/>
    </xf>
    <xf numFmtId="0" fontId="24" fillId="8" borderId="2" xfId="0" applyFont="1" applyFill="1" applyBorder="1" applyAlignment="1">
      <alignment horizontal="center" vertical="center" wrapText="1"/>
    </xf>
    <xf numFmtId="0" fontId="28" fillId="3" borderId="2" xfId="0" applyFont="1" applyFill="1" applyBorder="1" applyAlignment="1">
      <alignment horizontal="center" vertical="center" wrapText="1"/>
    </xf>
    <xf numFmtId="43" fontId="28" fillId="8" borderId="2" xfId="1" applyFont="1" applyFill="1" applyBorder="1" applyAlignment="1" applyProtection="1">
      <alignment horizontal="center" vertical="center" wrapText="1"/>
    </xf>
    <xf numFmtId="9" fontId="5" fillId="2" borderId="7" xfId="3" applyFont="1" applyFill="1" applyBorder="1" applyAlignment="1" applyProtection="1">
      <alignment horizontal="center" vertical="center" wrapText="1"/>
    </xf>
    <xf numFmtId="164" fontId="26" fillId="3" borderId="2" xfId="1" applyNumberFormat="1" applyFont="1" applyFill="1" applyBorder="1" applyAlignment="1" applyProtection="1">
      <alignment horizontal="center" vertical="center" wrapText="1"/>
    </xf>
    <xf numFmtId="0" fontId="26" fillId="3" borderId="2" xfId="0" applyFont="1" applyFill="1" applyBorder="1" applyAlignment="1">
      <alignment horizontal="center" vertical="center" wrapText="1"/>
    </xf>
    <xf numFmtId="0" fontId="26" fillId="3" borderId="2" xfId="0" applyFont="1" applyFill="1" applyBorder="1" applyAlignment="1">
      <alignment horizontal="justify" vertical="center" wrapText="1"/>
    </xf>
    <xf numFmtId="0" fontId="60" fillId="5" borderId="2" xfId="1" applyNumberFormat="1" applyFont="1" applyFill="1" applyBorder="1" applyAlignment="1" applyProtection="1">
      <alignment horizontal="center" vertical="center"/>
    </xf>
    <xf numFmtId="164" fontId="61" fillId="8" borderId="2" xfId="1" applyNumberFormat="1" applyFont="1" applyFill="1" applyBorder="1" applyAlignment="1" applyProtection="1">
      <alignment horizontal="center" vertical="center"/>
    </xf>
    <xf numFmtId="0" fontId="62" fillId="8" borderId="2" xfId="0" applyFont="1" applyFill="1" applyBorder="1" applyAlignment="1">
      <alignment horizontal="justify" vertical="center" wrapText="1"/>
    </xf>
    <xf numFmtId="0" fontId="62" fillId="3" borderId="2" xfId="0" applyFont="1" applyFill="1" applyBorder="1" applyAlignment="1">
      <alignment horizontal="center" vertical="center" wrapText="1"/>
    </xf>
    <xf numFmtId="0" fontId="62" fillId="8" borderId="2" xfId="0" applyFont="1" applyFill="1" applyBorder="1" applyAlignment="1">
      <alignment horizontal="center" vertical="center" wrapText="1"/>
    </xf>
    <xf numFmtId="164" fontId="60" fillId="8" borderId="2" xfId="1" applyNumberFormat="1" applyFont="1" applyFill="1" applyBorder="1" applyAlignment="1" applyProtection="1">
      <alignment horizontal="center" vertical="center" wrapText="1"/>
    </xf>
    <xf numFmtId="43" fontId="63" fillId="2" borderId="7" xfId="1" applyFont="1" applyFill="1" applyBorder="1" applyAlignment="1" applyProtection="1">
      <alignment horizontal="center" vertical="center" wrapText="1"/>
    </xf>
    <xf numFmtId="0" fontId="60" fillId="8" borderId="2" xfId="0" applyFont="1" applyFill="1" applyBorder="1" applyAlignment="1">
      <alignment horizontal="center" vertical="center" wrapText="1"/>
    </xf>
    <xf numFmtId="0" fontId="61" fillId="0" borderId="0" xfId="0" applyFont="1"/>
    <xf numFmtId="0" fontId="8" fillId="0" borderId="0" xfId="0" applyFont="1" applyAlignment="1">
      <alignment horizontal="justify" vertical="center" wrapText="1"/>
    </xf>
    <xf numFmtId="0" fontId="7" fillId="6" borderId="4" xfId="0" applyFont="1" applyFill="1" applyBorder="1" applyAlignment="1">
      <alignment horizontal="justify" vertical="center" wrapText="1"/>
    </xf>
    <xf numFmtId="0" fontId="7" fillId="6" borderId="0" xfId="0" applyFont="1" applyFill="1" applyAlignment="1">
      <alignment horizontal="justify" vertical="center" wrapText="1"/>
    </xf>
    <xf numFmtId="0" fontId="8" fillId="0" borderId="0" xfId="0" applyFont="1" applyAlignment="1">
      <alignment horizontal="justify" vertical="center"/>
    </xf>
    <xf numFmtId="0" fontId="7" fillId="8" borderId="2" xfId="0" applyFont="1" applyFill="1" applyBorder="1" applyAlignment="1">
      <alignment horizontal="justify" vertical="center" wrapText="1"/>
    </xf>
    <xf numFmtId="0" fontId="8" fillId="8" borderId="2" xfId="0" applyFont="1" applyFill="1" applyBorder="1" applyAlignment="1">
      <alignment horizontal="center" vertical="center" wrapText="1"/>
    </xf>
    <xf numFmtId="43" fontId="26" fillId="8" borderId="2" xfId="3" applyNumberFormat="1" applyFont="1" applyFill="1" applyBorder="1" applyAlignment="1" applyProtection="1">
      <alignment horizontal="center" vertical="center" wrapText="1"/>
    </xf>
    <xf numFmtId="43" fontId="26" fillId="8" borderId="2" xfId="3" applyNumberFormat="1" applyFont="1" applyFill="1" applyBorder="1" applyAlignment="1" applyProtection="1">
      <alignment horizontal="center" vertical="center" wrapText="1"/>
      <protection locked="0"/>
    </xf>
    <xf numFmtId="43" fontId="64" fillId="8" borderId="2" xfId="3" applyNumberFormat="1" applyFont="1" applyFill="1" applyBorder="1" applyAlignment="1" applyProtection="1">
      <alignment horizontal="center" vertical="center" wrapText="1"/>
    </xf>
    <xf numFmtId="43" fontId="64" fillId="8" borderId="2" xfId="3" applyNumberFormat="1" applyFont="1" applyFill="1" applyBorder="1" applyAlignment="1" applyProtection="1">
      <alignment horizontal="center" vertical="center" wrapText="1"/>
      <protection locked="0"/>
    </xf>
    <xf numFmtId="9" fontId="64" fillId="8" borderId="2" xfId="3" applyFont="1" applyFill="1" applyBorder="1" applyAlignment="1" applyProtection="1">
      <alignment horizontal="center" vertical="center" wrapText="1"/>
    </xf>
    <xf numFmtId="0" fontId="64" fillId="8" borderId="2" xfId="0" applyFont="1" applyFill="1" applyBorder="1" applyAlignment="1">
      <alignment horizontal="center" vertical="center" wrapText="1"/>
    </xf>
    <xf numFmtId="43" fontId="64" fillId="8" borderId="2" xfId="1" applyFont="1" applyFill="1" applyBorder="1" applyAlignment="1" applyProtection="1">
      <alignment horizontal="center" vertical="center" wrapText="1"/>
    </xf>
    <xf numFmtId="43" fontId="43" fillId="8" borderId="2" xfId="3" applyNumberFormat="1" applyFont="1" applyFill="1" applyBorder="1" applyAlignment="1" applyProtection="1">
      <alignment horizontal="center" vertical="center" wrapText="1"/>
    </xf>
    <xf numFmtId="43" fontId="43" fillId="8" borderId="2" xfId="3" applyNumberFormat="1" applyFont="1" applyFill="1" applyBorder="1" applyAlignment="1" applyProtection="1">
      <alignment horizontal="center" vertical="center" wrapText="1"/>
      <protection locked="0"/>
    </xf>
    <xf numFmtId="9" fontId="43" fillId="8" borderId="2" xfId="3" applyFont="1" applyFill="1" applyBorder="1" applyAlignment="1" applyProtection="1">
      <alignment horizontal="center" vertical="center" wrapText="1"/>
    </xf>
    <xf numFmtId="0" fontId="43" fillId="8" borderId="2" xfId="0" applyFont="1" applyFill="1" applyBorder="1" applyAlignment="1">
      <alignment horizontal="center" vertical="center" wrapText="1"/>
    </xf>
    <xf numFmtId="43" fontId="43" fillId="8" borderId="2" xfId="1" applyFont="1" applyFill="1" applyBorder="1" applyAlignment="1" applyProtection="1">
      <alignment horizontal="center" vertical="center" wrapText="1"/>
    </xf>
    <xf numFmtId="9" fontId="26" fillId="8" borderId="2" xfId="3" applyFont="1" applyFill="1" applyBorder="1" applyAlignment="1" applyProtection="1">
      <alignment horizontal="center" vertical="center" wrapText="1"/>
      <protection locked="0"/>
    </xf>
    <xf numFmtId="0" fontId="0" fillId="0" borderId="18" xfId="0" applyBorder="1" applyAlignment="1">
      <alignment horizontal="justify" vertical="center" wrapText="1"/>
    </xf>
    <xf numFmtId="0" fontId="20" fillId="0" borderId="0" xfId="2" applyFont="1" applyBorder="1" applyAlignment="1" applyProtection="1">
      <alignment horizontal="center"/>
    </xf>
    <xf numFmtId="49" fontId="0" fillId="0" borderId="18" xfId="0" applyNumberFormat="1" applyBorder="1" applyAlignment="1">
      <alignment horizontal="center" vertical="center" wrapText="1"/>
    </xf>
    <xf numFmtId="0" fontId="18" fillId="0" borderId="18" xfId="0" applyFont="1" applyBorder="1" applyAlignment="1">
      <alignment horizontal="center" vertical="center"/>
    </xf>
    <xf numFmtId="0" fontId="16" fillId="0" borderId="0" xfId="0" applyFont="1" applyAlignment="1">
      <alignment horizontal="center" vertical="center"/>
    </xf>
    <xf numFmtId="164" fontId="8" fillId="8" borderId="2" xfId="1" applyNumberFormat="1" applyFont="1" applyFill="1" applyBorder="1" applyAlignment="1" applyProtection="1">
      <alignment horizontal="center" vertical="center"/>
      <protection locked="0"/>
    </xf>
    <xf numFmtId="164" fontId="8" fillId="8" borderId="2" xfId="1" applyNumberFormat="1" applyFont="1" applyFill="1" applyBorder="1" applyAlignment="1" applyProtection="1">
      <alignment horizontal="left" vertical="center"/>
      <protection locked="0"/>
    </xf>
    <xf numFmtId="164" fontId="24" fillId="8" borderId="2" xfId="1" applyNumberFormat="1" applyFont="1" applyFill="1" applyBorder="1" applyAlignment="1" applyProtection="1">
      <alignment horizontal="center" vertical="center" wrapText="1"/>
      <protection locked="0"/>
    </xf>
    <xf numFmtId="0" fontId="24" fillId="8" borderId="2" xfId="0" applyFont="1" applyFill="1" applyBorder="1" applyAlignment="1" applyProtection="1">
      <alignment horizontal="justify" vertical="center" wrapText="1"/>
      <protection locked="0"/>
    </xf>
    <xf numFmtId="0" fontId="24" fillId="8" borderId="2" xfId="0" applyFont="1" applyFill="1" applyBorder="1" applyAlignment="1" applyProtection="1">
      <alignment horizontal="center" vertical="center" wrapText="1"/>
      <protection locked="0"/>
    </xf>
    <xf numFmtId="0" fontId="7" fillId="8" borderId="2" xfId="0" applyFont="1" applyFill="1" applyBorder="1" applyAlignment="1" applyProtection="1">
      <alignment horizontal="justify" vertical="center" wrapText="1"/>
      <protection locked="0"/>
    </xf>
    <xf numFmtId="0" fontId="18" fillId="0" borderId="0" xfId="0" applyFont="1" applyAlignment="1">
      <alignment horizontal="center" vertical="center"/>
    </xf>
    <xf numFmtId="0" fontId="16" fillId="0" borderId="0" xfId="0" applyFont="1" applyAlignment="1">
      <alignment horizontal="center" vertical="center" wrapText="1"/>
    </xf>
    <xf numFmtId="49" fontId="23" fillId="0" borderId="18" xfId="0" applyNumberFormat="1" applyFont="1" applyBorder="1" applyAlignment="1">
      <alignment horizontal="center" vertical="center" wrapText="1"/>
    </xf>
    <xf numFmtId="3" fontId="16" fillId="0" borderId="0" xfId="0" applyNumberFormat="1" applyFont="1" applyAlignment="1">
      <alignment horizontal="center" vertical="center" wrapText="1"/>
    </xf>
    <xf numFmtId="49" fontId="0" fillId="0" borderId="0" xfId="0" applyNumberFormat="1" applyAlignment="1">
      <alignment horizontal="justify" vertical="center" wrapText="1"/>
    </xf>
    <xf numFmtId="0" fontId="0" fillId="0" borderId="0" xfId="0" applyAlignment="1">
      <alignment horizontal="left" vertical="center" wrapText="1" indent="7"/>
    </xf>
    <xf numFmtId="0" fontId="74" fillId="2" borderId="7" xfId="0" applyFont="1" applyFill="1" applyBorder="1" applyAlignment="1">
      <alignment horizontal="center" vertical="center" wrapText="1"/>
    </xf>
    <xf numFmtId="9" fontId="26" fillId="8" borderId="2" xfId="3" applyFont="1" applyFill="1" applyBorder="1" applyAlignment="1" applyProtection="1">
      <alignment horizontal="right" vertical="center" wrapText="1"/>
    </xf>
    <xf numFmtId="43" fontId="42" fillId="8" borderId="2" xfId="1" applyFont="1" applyFill="1" applyBorder="1" applyAlignment="1" applyProtection="1">
      <alignment horizontal="center" vertical="center" wrapText="1"/>
    </xf>
    <xf numFmtId="0" fontId="77" fillId="8" borderId="2" xfId="0" applyFont="1" applyFill="1" applyBorder="1" applyAlignment="1">
      <alignment horizontal="center" vertical="center" wrapText="1"/>
    </xf>
    <xf numFmtId="0" fontId="78" fillId="8" borderId="2" xfId="0" applyFont="1" applyFill="1" applyBorder="1" applyAlignment="1">
      <alignment horizontal="center" vertical="center" wrapText="1"/>
    </xf>
    <xf numFmtId="165" fontId="42" fillId="8" borderId="2" xfId="1" applyNumberFormat="1" applyFont="1" applyFill="1" applyBorder="1" applyAlignment="1">
      <alignment horizontal="center" vertical="center" wrapText="1"/>
    </xf>
    <xf numFmtId="165" fontId="42" fillId="8" borderId="2" xfId="1" applyNumberFormat="1" applyFont="1" applyFill="1" applyBorder="1" applyAlignment="1" applyProtection="1">
      <alignment horizontal="center" vertical="center" wrapText="1"/>
    </xf>
    <xf numFmtId="0" fontId="26" fillId="8" borderId="2" xfId="0" applyFont="1" applyFill="1" applyBorder="1" applyAlignment="1">
      <alignment horizontal="justify" vertical="top" wrapText="1"/>
    </xf>
    <xf numFmtId="0" fontId="79" fillId="8" borderId="2" xfId="0" applyFont="1" applyFill="1" applyBorder="1" applyAlignment="1">
      <alignment horizontal="left" vertical="center" wrapText="1" indent="1"/>
    </xf>
    <xf numFmtId="0" fontId="12" fillId="2" borderId="3" xfId="0" applyFont="1" applyFill="1" applyBorder="1" applyAlignment="1">
      <alignment horizontal="center" vertical="center"/>
    </xf>
    <xf numFmtId="0" fontId="12" fillId="2" borderId="49" xfId="0" applyFont="1" applyFill="1" applyBorder="1" applyAlignment="1">
      <alignment horizontal="center" vertical="center"/>
    </xf>
    <xf numFmtId="1" fontId="8" fillId="6" borderId="0" xfId="0" applyNumberFormat="1" applyFont="1" applyFill="1" applyProtection="1">
      <protection locked="0"/>
    </xf>
    <xf numFmtId="0" fontId="22" fillId="6" borderId="0" xfId="0" applyFont="1" applyFill="1" applyAlignment="1" applyProtection="1">
      <alignment horizontal="center" vertical="center" wrapText="1"/>
      <protection locked="0"/>
    </xf>
    <xf numFmtId="0" fontId="7" fillId="6" borderId="4" xfId="0" applyFont="1" applyFill="1" applyBorder="1" applyAlignment="1" applyProtection="1">
      <alignment horizontal="center" vertical="center" wrapText="1"/>
      <protection locked="0"/>
    </xf>
    <xf numFmtId="0" fontId="7" fillId="6" borderId="4" xfId="0" applyFont="1" applyFill="1" applyBorder="1" applyAlignment="1" applyProtection="1">
      <alignment horizontal="justify" vertical="center" wrapText="1"/>
      <protection locked="0"/>
    </xf>
    <xf numFmtId="0" fontId="8" fillId="0" borderId="0" xfId="0" applyFont="1" applyProtection="1">
      <protection locked="0"/>
    </xf>
    <xf numFmtId="0" fontId="8" fillId="6" borderId="0" xfId="0" applyFont="1" applyFill="1" applyAlignment="1" applyProtection="1">
      <alignment horizontal="center"/>
      <protection locked="0"/>
    </xf>
    <xf numFmtId="0" fontId="8" fillId="6" borderId="0" xfId="0" applyFont="1" applyFill="1" applyAlignment="1" applyProtection="1">
      <alignment horizontal="left" wrapText="1"/>
      <protection locked="0"/>
    </xf>
    <xf numFmtId="0" fontId="28" fillId="6" borderId="0" xfId="0" applyFont="1" applyFill="1" applyAlignment="1" applyProtection="1">
      <alignment horizontal="center" vertical="center" wrapText="1"/>
      <protection locked="0"/>
    </xf>
    <xf numFmtId="0" fontId="28" fillId="6" borderId="0" xfId="0" applyFont="1" applyFill="1" applyAlignment="1" applyProtection="1">
      <alignment horizontal="left" vertical="center" wrapText="1" indent="1"/>
      <protection locked="0"/>
    </xf>
    <xf numFmtId="0" fontId="7" fillId="6" borderId="0" xfId="0" applyFont="1" applyFill="1" applyAlignment="1" applyProtection="1">
      <alignment horizontal="center" vertical="center" wrapText="1"/>
      <protection locked="0"/>
    </xf>
    <xf numFmtId="1" fontId="17" fillId="6" borderId="0" xfId="0" applyNumberFormat="1" applyFont="1" applyFill="1" applyProtection="1">
      <protection locked="0"/>
    </xf>
    <xf numFmtId="1" fontId="29" fillId="6" borderId="0" xfId="0" applyNumberFormat="1" applyFont="1" applyFill="1" applyProtection="1">
      <protection locked="0"/>
    </xf>
    <xf numFmtId="1" fontId="17" fillId="6" borderId="0" xfId="0" applyNumberFormat="1" applyFont="1" applyFill="1" applyAlignment="1" applyProtection="1">
      <alignment horizontal="center"/>
      <protection locked="0"/>
    </xf>
    <xf numFmtId="0" fontId="29" fillId="0" borderId="0" xfId="0" applyFont="1" applyProtection="1">
      <protection locked="0"/>
    </xf>
    <xf numFmtId="0" fontId="8" fillId="6" borderId="0" xfId="0" applyFont="1" applyFill="1" applyProtection="1">
      <protection locked="0"/>
    </xf>
    <xf numFmtId="0" fontId="22" fillId="6" borderId="4" xfId="0" applyFont="1" applyFill="1" applyBorder="1" applyAlignment="1" applyProtection="1">
      <alignment horizontal="center" vertical="center" wrapText="1"/>
      <protection locked="0"/>
    </xf>
    <xf numFmtId="0" fontId="7" fillId="6" borderId="0" xfId="0" applyFont="1" applyFill="1" applyAlignment="1" applyProtection="1">
      <alignment horizontal="justify" vertical="center" wrapText="1"/>
      <protection locked="0"/>
    </xf>
    <xf numFmtId="1" fontId="24" fillId="6" borderId="0" xfId="0" applyNumberFormat="1" applyFont="1" applyFill="1" applyProtection="1">
      <protection locked="0"/>
    </xf>
    <xf numFmtId="0" fontId="26" fillId="9" borderId="2" xfId="4" applyNumberFormat="1" applyFont="1" applyFill="1" applyBorder="1" applyAlignment="1" applyProtection="1">
      <alignment horizontal="center" vertical="center"/>
    </xf>
    <xf numFmtId="0" fontId="26" fillId="5" borderId="2" xfId="4" applyNumberFormat="1" applyFont="1" applyFill="1" applyBorder="1" applyAlignment="1" applyProtection="1">
      <alignment horizontal="center" vertical="center"/>
    </xf>
    <xf numFmtId="164" fontId="17" fillId="8" borderId="2" xfId="4" applyNumberFormat="1" applyFont="1" applyFill="1" applyBorder="1" applyAlignment="1" applyProtection="1">
      <alignment horizontal="center" vertical="center"/>
    </xf>
    <xf numFmtId="164" fontId="26" fillId="8" borderId="2" xfId="4" applyNumberFormat="1" applyFont="1" applyFill="1" applyBorder="1" applyAlignment="1" applyProtection="1">
      <alignment horizontal="center" vertical="center" wrapText="1"/>
    </xf>
    <xf numFmtId="43" fontId="5" fillId="2" borderId="7" xfId="4" applyFont="1" applyFill="1" applyBorder="1" applyAlignment="1" applyProtection="1">
      <alignment horizontal="center" vertical="center" wrapText="1"/>
    </xf>
    <xf numFmtId="0" fontId="12" fillId="2" borderId="0" xfId="0" applyFont="1" applyFill="1" applyAlignment="1">
      <alignment horizontal="center" vertical="center" wrapText="1"/>
    </xf>
    <xf numFmtId="0" fontId="12" fillId="2" borderId="0" xfId="0" applyFont="1" applyFill="1" applyAlignment="1">
      <alignment horizontal="center" vertical="center"/>
    </xf>
    <xf numFmtId="0" fontId="74" fillId="9" borderId="2" xfId="1" applyNumberFormat="1" applyFont="1" applyFill="1" applyBorder="1" applyAlignment="1" applyProtection="1">
      <alignment horizontal="center" vertical="center"/>
    </xf>
    <xf numFmtId="0" fontId="74" fillId="5" borderId="2" xfId="1" applyNumberFormat="1" applyFont="1" applyFill="1" applyBorder="1" applyAlignment="1" applyProtection="1">
      <alignment horizontal="center" vertical="center"/>
    </xf>
    <xf numFmtId="164" fontId="74" fillId="8" borderId="2" xfId="1" applyNumberFormat="1" applyFont="1" applyFill="1" applyBorder="1" applyAlignment="1" applyProtection="1">
      <alignment horizontal="center" vertical="center"/>
    </xf>
    <xf numFmtId="0" fontId="74" fillId="8" borderId="2" xfId="0" applyFont="1" applyFill="1" applyBorder="1" applyAlignment="1">
      <alignment horizontal="justify" vertical="center" wrapText="1"/>
    </xf>
    <xf numFmtId="0" fontId="74" fillId="3" borderId="2" xfId="0" applyFont="1" applyFill="1" applyBorder="1" applyAlignment="1">
      <alignment horizontal="center" vertical="center" wrapText="1"/>
    </xf>
    <xf numFmtId="0" fontId="74" fillId="8" borderId="2" xfId="0" applyFont="1" applyFill="1" applyBorder="1" applyAlignment="1">
      <alignment horizontal="center" vertical="center" wrapText="1"/>
    </xf>
    <xf numFmtId="164" fontId="74" fillId="8" borderId="2" xfId="1" applyNumberFormat="1" applyFont="1" applyFill="1" applyBorder="1" applyAlignment="1" applyProtection="1">
      <alignment horizontal="center" vertical="center" wrapText="1"/>
    </xf>
    <xf numFmtId="43" fontId="74" fillId="2" borderId="7" xfId="1" applyFont="1" applyFill="1" applyBorder="1" applyAlignment="1" applyProtection="1">
      <alignment horizontal="center" vertical="center" wrapText="1"/>
    </xf>
    <xf numFmtId="43" fontId="74" fillId="8" borderId="2" xfId="3" applyNumberFormat="1" applyFont="1" applyFill="1" applyBorder="1" applyAlignment="1" applyProtection="1">
      <alignment horizontal="center" vertical="center" wrapText="1"/>
    </xf>
    <xf numFmtId="43" fontId="74" fillId="8" borderId="2" xfId="3" applyNumberFormat="1" applyFont="1" applyFill="1" applyBorder="1" applyAlignment="1" applyProtection="1">
      <alignment horizontal="center" vertical="center" wrapText="1"/>
      <protection locked="0"/>
    </xf>
    <xf numFmtId="9" fontId="74" fillId="8" borderId="2" xfId="3" applyFont="1" applyFill="1" applyBorder="1" applyAlignment="1" applyProtection="1">
      <alignment horizontal="center" vertical="center" wrapText="1"/>
    </xf>
    <xf numFmtId="43" fontId="74" fillId="8" borderId="2" xfId="1" applyFont="1" applyFill="1" applyBorder="1" applyAlignment="1" applyProtection="1">
      <alignment horizontal="center" vertical="center" wrapText="1"/>
    </xf>
    <xf numFmtId="0" fontId="80" fillId="0" borderId="0" xfId="0" applyFont="1"/>
    <xf numFmtId="0" fontId="26" fillId="13" borderId="2" xfId="0" applyFont="1" applyFill="1" applyBorder="1" applyAlignment="1">
      <alignment horizontal="justify" vertical="center" wrapText="1"/>
    </xf>
    <xf numFmtId="0" fontId="7" fillId="6" borderId="23" xfId="0" applyFont="1" applyFill="1" applyBorder="1" applyAlignment="1">
      <alignment horizontal="justify" vertical="center" wrapText="1"/>
    </xf>
    <xf numFmtId="164" fontId="28" fillId="8" borderId="2" xfId="0" applyNumberFormat="1" applyFont="1" applyFill="1" applyBorder="1" applyAlignment="1">
      <alignment horizontal="right" vertical="center" wrapText="1"/>
    </xf>
    <xf numFmtId="0" fontId="24" fillId="8" borderId="2" xfId="0" applyFont="1" applyFill="1" applyBorder="1" applyAlignment="1">
      <alignment horizontal="justify" vertical="center" wrapText="1"/>
    </xf>
    <xf numFmtId="164" fontId="42" fillId="8" borderId="2" xfId="1" applyNumberFormat="1" applyFont="1" applyFill="1" applyBorder="1" applyAlignment="1" applyProtection="1">
      <alignment horizontal="right" vertical="center" wrapText="1"/>
    </xf>
    <xf numFmtId="0" fontId="28" fillId="8" borderId="2" xfId="0" applyFont="1" applyFill="1" applyBorder="1" applyAlignment="1">
      <alignment horizontal="right" vertical="center" wrapText="1"/>
    </xf>
    <xf numFmtId="164" fontId="45" fillId="8" borderId="2" xfId="1" applyNumberFormat="1" applyFont="1" applyFill="1" applyBorder="1" applyAlignment="1" applyProtection="1">
      <alignment horizontal="right" vertical="center" wrapText="1"/>
    </xf>
    <xf numFmtId="164" fontId="52" fillId="8" borderId="2" xfId="1" applyNumberFormat="1" applyFont="1" applyFill="1" applyBorder="1" applyAlignment="1" applyProtection="1">
      <alignment horizontal="center" vertical="center" wrapText="1"/>
    </xf>
    <xf numFmtId="0" fontId="45" fillId="8" borderId="2" xfId="0" applyFont="1" applyFill="1" applyBorder="1" applyAlignment="1">
      <alignment horizontal="center" vertical="center" wrapText="1"/>
    </xf>
    <xf numFmtId="0" fontId="52" fillId="8" borderId="2" xfId="0" applyFont="1" applyFill="1" applyBorder="1" applyAlignment="1">
      <alignment horizontal="justify" vertical="top" wrapText="1"/>
    </xf>
    <xf numFmtId="43" fontId="45" fillId="8" borderId="2" xfId="3" applyNumberFormat="1" applyFont="1" applyFill="1" applyBorder="1" applyAlignment="1" applyProtection="1">
      <alignment horizontal="center" vertical="center" wrapText="1"/>
    </xf>
    <xf numFmtId="43" fontId="45" fillId="8" borderId="2" xfId="3" applyNumberFormat="1" applyFont="1" applyFill="1" applyBorder="1" applyAlignment="1" applyProtection="1">
      <alignment horizontal="center" vertical="center" wrapText="1"/>
      <protection locked="0"/>
    </xf>
    <xf numFmtId="9" fontId="45" fillId="8" borderId="2" xfId="3" applyFont="1" applyFill="1" applyBorder="1" applyAlignment="1" applyProtection="1">
      <alignment horizontal="center" vertical="center" wrapText="1"/>
    </xf>
    <xf numFmtId="43" fontId="45" fillId="8" borderId="2" xfId="1" applyFont="1" applyFill="1" applyBorder="1" applyAlignment="1" applyProtection="1">
      <alignment horizontal="center" vertical="center" wrapText="1"/>
    </xf>
    <xf numFmtId="0" fontId="17" fillId="3" borderId="23" xfId="0" applyFont="1" applyFill="1" applyBorder="1" applyAlignment="1" applyProtection="1">
      <alignment horizontal="left" vertical="center" wrapText="1"/>
      <protection locked="0"/>
    </xf>
    <xf numFmtId="49" fontId="5" fillId="2" borderId="7" xfId="1" applyNumberFormat="1" applyFont="1" applyFill="1" applyBorder="1" applyAlignment="1">
      <alignment horizontal="center" vertical="center" wrapText="1"/>
    </xf>
    <xf numFmtId="9" fontId="28" fillId="8" borderId="2" xfId="3" applyFont="1" applyFill="1" applyBorder="1" applyAlignment="1">
      <alignment horizontal="right" vertical="center" wrapText="1"/>
    </xf>
    <xf numFmtId="9" fontId="5" fillId="2" borderId="7" xfId="3" applyFont="1" applyFill="1" applyBorder="1" applyAlignment="1">
      <alignment horizontal="right" vertical="center" wrapText="1"/>
    </xf>
    <xf numFmtId="164" fontId="8" fillId="6" borderId="4" xfId="1" applyNumberFormat="1" applyFont="1" applyFill="1" applyBorder="1" applyAlignment="1">
      <alignment vertical="center" wrapText="1"/>
    </xf>
    <xf numFmtId="43" fontId="8" fillId="6" borderId="4" xfId="1" applyFont="1" applyFill="1" applyBorder="1" applyAlignment="1">
      <alignment vertical="center" wrapText="1"/>
    </xf>
    <xf numFmtId="164" fontId="8" fillId="6" borderId="0" xfId="1" applyNumberFormat="1" applyFont="1" applyFill="1"/>
    <xf numFmtId="43" fontId="8" fillId="6" borderId="0" xfId="1" applyFont="1" applyFill="1"/>
    <xf numFmtId="0" fontId="41" fillId="3" borderId="2" xfId="0" applyFont="1" applyFill="1" applyBorder="1" applyAlignment="1">
      <alignment horizontal="center" vertical="center" wrapText="1"/>
    </xf>
    <xf numFmtId="164" fontId="40" fillId="8" borderId="2" xfId="1" applyNumberFormat="1" applyFont="1" applyFill="1" applyBorder="1" applyAlignment="1" applyProtection="1">
      <alignment horizontal="justify" vertical="center"/>
      <protection locked="0"/>
    </xf>
    <xf numFmtId="0" fontId="42" fillId="8" borderId="2" xfId="0" applyFont="1" applyFill="1" applyBorder="1" applyAlignment="1" applyProtection="1">
      <alignment horizontal="center" vertical="center" wrapText="1"/>
      <protection locked="0"/>
    </xf>
    <xf numFmtId="164" fontId="40" fillId="8" borderId="2" xfId="1" applyNumberFormat="1" applyFont="1" applyFill="1" applyBorder="1" applyAlignment="1" applyProtection="1">
      <alignment horizontal="justify" vertical="center" wrapText="1"/>
      <protection locked="0"/>
    </xf>
    <xf numFmtId="164" fontId="40" fillId="8" borderId="2" xfId="1" applyNumberFormat="1" applyFont="1" applyFill="1" applyBorder="1" applyAlignment="1" applyProtection="1">
      <alignment horizontal="left" vertical="center"/>
      <protection locked="0"/>
    </xf>
    <xf numFmtId="164" fontId="40" fillId="8" borderId="2" xfId="1" applyNumberFormat="1" applyFont="1" applyFill="1" applyBorder="1" applyAlignment="1" applyProtection="1">
      <alignment horizontal="left" vertical="center" wrapText="1"/>
      <protection locked="0"/>
    </xf>
    <xf numFmtId="164" fontId="17" fillId="8" borderId="2" xfId="1" applyNumberFormat="1" applyFont="1" applyFill="1" applyBorder="1" applyAlignment="1" applyProtection="1">
      <alignment horizontal="justify" vertical="center" wrapText="1"/>
      <protection locked="0"/>
    </xf>
    <xf numFmtId="43" fontId="42" fillId="8" borderId="2" xfId="3" applyNumberFormat="1" applyFont="1" applyFill="1" applyBorder="1" applyAlignment="1" applyProtection="1">
      <alignment horizontal="center" vertical="center" wrapText="1"/>
    </xf>
    <xf numFmtId="43" fontId="42" fillId="8" borderId="2" xfId="3" applyNumberFormat="1" applyFont="1" applyFill="1" applyBorder="1" applyAlignment="1" applyProtection="1">
      <alignment horizontal="center" vertical="center" wrapText="1"/>
      <protection locked="0"/>
    </xf>
    <xf numFmtId="0" fontId="0" fillId="0" borderId="31" xfId="0" applyBorder="1" applyAlignment="1">
      <alignment horizontal="justify" vertical="center" wrapText="1"/>
    </xf>
    <xf numFmtId="0" fontId="0" fillId="0" borderId="17" xfId="0" applyBorder="1" applyAlignment="1">
      <alignment horizontal="justify" vertical="center" wrapText="1"/>
    </xf>
    <xf numFmtId="0" fontId="0" fillId="0" borderId="32" xfId="0" applyBorder="1" applyAlignment="1">
      <alignment horizontal="justify" vertical="center" wrapText="1"/>
    </xf>
    <xf numFmtId="0" fontId="65" fillId="0" borderId="0" xfId="0" applyFont="1" applyAlignment="1">
      <alignment horizontal="center"/>
    </xf>
    <xf numFmtId="0" fontId="0" fillId="0" borderId="27"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66" fillId="0" borderId="0" xfId="0" applyFont="1" applyAlignment="1">
      <alignment horizontal="center" vertical="center"/>
    </xf>
    <xf numFmtId="0" fontId="4" fillId="7" borderId="31" xfId="0" applyFont="1" applyFill="1" applyBorder="1" applyAlignment="1">
      <alignment horizontal="center" vertical="center"/>
    </xf>
    <xf numFmtId="0" fontId="4" fillId="7" borderId="17" xfId="0" applyFont="1" applyFill="1" applyBorder="1" applyAlignment="1">
      <alignment horizontal="center" vertical="center"/>
    </xf>
    <xf numFmtId="0" fontId="4" fillId="7" borderId="32" xfId="0" applyFont="1" applyFill="1" applyBorder="1" applyAlignment="1">
      <alignment horizontal="center" vertical="center"/>
    </xf>
    <xf numFmtId="0" fontId="0" fillId="0" borderId="18" xfId="0" applyBorder="1" applyAlignment="1">
      <alignment horizontal="center" vertical="center" wrapText="1"/>
    </xf>
    <xf numFmtId="0" fontId="18" fillId="0" borderId="18" xfId="0" applyFont="1" applyBorder="1" applyAlignment="1">
      <alignment horizontal="center" vertical="center"/>
    </xf>
    <xf numFmtId="0" fontId="0" fillId="0" borderId="31" xfId="0" applyBorder="1" applyAlignment="1">
      <alignment horizontal="center" vertical="center" wrapText="1"/>
    </xf>
    <xf numFmtId="0" fontId="0" fillId="0" borderId="17" xfId="0" applyBorder="1" applyAlignment="1">
      <alignment horizontal="center" vertical="center" wrapText="1"/>
    </xf>
    <xf numFmtId="0" fontId="0" fillId="0" borderId="32" xfId="0" applyBorder="1" applyAlignment="1">
      <alignment horizontal="center" vertical="center" wrapText="1"/>
    </xf>
    <xf numFmtId="49" fontId="0" fillId="0" borderId="31" xfId="0" applyNumberFormat="1" applyBorder="1" applyAlignment="1">
      <alignment horizontal="center" vertical="center" wrapText="1"/>
    </xf>
    <xf numFmtId="49" fontId="0" fillId="0" borderId="17" xfId="0" applyNumberFormat="1" applyBorder="1" applyAlignment="1">
      <alignment horizontal="center" vertical="center" wrapText="1"/>
    </xf>
    <xf numFmtId="49" fontId="0" fillId="0" borderId="32" xfId="0" applyNumberFormat="1" applyBorder="1" applyAlignment="1">
      <alignment horizontal="center" vertical="center" wrapText="1"/>
    </xf>
    <xf numFmtId="49" fontId="0" fillId="0" borderId="27" xfId="0" applyNumberFormat="1" applyBorder="1" applyAlignment="1">
      <alignment horizontal="justify" vertical="center" wrapText="1"/>
    </xf>
    <xf numFmtId="49" fontId="0" fillId="0" borderId="34" xfId="0" applyNumberFormat="1" applyBorder="1" applyAlignment="1">
      <alignment horizontal="justify" vertical="center" wrapText="1"/>
    </xf>
    <xf numFmtId="0" fontId="69" fillId="0" borderId="0" xfId="2" applyFont="1" applyBorder="1" applyAlignment="1" applyProtection="1">
      <alignment horizontal="center" vertical="center"/>
    </xf>
    <xf numFmtId="0" fontId="18" fillId="0" borderId="27" xfId="0" applyFont="1" applyBorder="1" applyAlignment="1">
      <alignment horizontal="center" vertical="center"/>
    </xf>
    <xf numFmtId="0" fontId="18" fillId="0" borderId="33" xfId="0" applyFont="1" applyBorder="1" applyAlignment="1">
      <alignment horizontal="center" vertical="center"/>
    </xf>
    <xf numFmtId="0" fontId="18" fillId="0" borderId="34" xfId="0" applyFont="1" applyBorder="1" applyAlignment="1">
      <alignment horizontal="center" vertical="center"/>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25" xfId="0" applyBorder="1" applyAlignment="1">
      <alignment horizontal="center" vertical="center" wrapText="1"/>
    </xf>
    <xf numFmtId="0" fontId="0" fillId="0" borderId="0" xfId="0" applyAlignment="1">
      <alignment horizontal="center" vertical="center" wrapText="1"/>
    </xf>
    <xf numFmtId="0" fontId="0" fillId="0" borderId="22" xfId="0" applyBorder="1" applyAlignment="1">
      <alignment horizontal="center" vertical="center" wrapText="1"/>
    </xf>
    <xf numFmtId="0" fontId="0" fillId="0" borderId="26" xfId="0"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73" fillId="0" borderId="0" xfId="2" applyFont="1" applyAlignment="1" applyProtection="1">
      <alignment horizontal="center" vertical="center"/>
    </xf>
    <xf numFmtId="0" fontId="0" fillId="0" borderId="28" xfId="0" applyBorder="1" applyAlignment="1">
      <alignment horizontal="justify" vertical="center" wrapText="1"/>
    </xf>
    <xf numFmtId="0" fontId="0" fillId="0" borderId="29" xfId="0" applyBorder="1" applyAlignment="1">
      <alignment horizontal="justify" vertical="center" wrapText="1"/>
    </xf>
    <xf numFmtId="0" fontId="0" fillId="0" borderId="30" xfId="0" applyBorder="1" applyAlignment="1">
      <alignment horizontal="justify" vertical="center" wrapText="1"/>
    </xf>
    <xf numFmtId="0" fontId="0" fillId="0" borderId="25" xfId="0" applyBorder="1" applyAlignment="1">
      <alignment horizontal="justify" vertical="center" wrapText="1"/>
    </xf>
    <xf numFmtId="0" fontId="0" fillId="0" borderId="0" xfId="0" applyAlignment="1">
      <alignment horizontal="justify" vertical="center" wrapText="1"/>
    </xf>
    <xf numFmtId="0" fontId="0" fillId="0" borderId="22" xfId="0" applyBorder="1" applyAlignment="1">
      <alignment horizontal="justify" vertical="center" wrapText="1"/>
    </xf>
    <xf numFmtId="0" fontId="0" fillId="0" borderId="26" xfId="0" applyBorder="1" applyAlignment="1">
      <alignment horizontal="justify" vertical="center" wrapText="1"/>
    </xf>
    <xf numFmtId="0" fontId="0" fillId="0" borderId="23" xfId="0" applyBorder="1" applyAlignment="1">
      <alignment horizontal="justify" vertical="center" wrapText="1"/>
    </xf>
    <xf numFmtId="0" fontId="0" fillId="0" borderId="24" xfId="0" applyBorder="1" applyAlignment="1">
      <alignment horizontal="justify" vertical="center" wrapText="1"/>
    </xf>
    <xf numFmtId="0" fontId="16" fillId="0" borderId="0" xfId="0" applyFont="1" applyAlignment="1">
      <alignment horizontal="center" vertical="center"/>
    </xf>
    <xf numFmtId="0" fontId="16" fillId="0" borderId="23" xfId="0" applyFont="1" applyBorder="1" applyAlignment="1">
      <alignment horizontal="center" vertical="center"/>
    </xf>
    <xf numFmtId="0" fontId="16" fillId="11" borderId="31" xfId="0" applyFont="1" applyFill="1" applyBorder="1" applyAlignment="1">
      <alignment horizontal="center"/>
    </xf>
    <xf numFmtId="0" fontId="16" fillId="11" borderId="17" xfId="0" applyFont="1" applyFill="1" applyBorder="1" applyAlignment="1">
      <alignment horizontal="center"/>
    </xf>
    <xf numFmtId="0" fontId="16" fillId="11" borderId="32" xfId="0" applyFont="1" applyFill="1" applyBorder="1" applyAlignment="1">
      <alignment horizontal="center"/>
    </xf>
    <xf numFmtId="0" fontId="0" fillId="11" borderId="31" xfId="0" applyFill="1" applyBorder="1" applyAlignment="1">
      <alignment horizontal="center" vertical="center" wrapText="1"/>
    </xf>
    <xf numFmtId="0" fontId="0" fillId="11" borderId="17" xfId="0" applyFill="1" applyBorder="1" applyAlignment="1">
      <alignment horizontal="center" vertical="center" wrapText="1"/>
    </xf>
    <xf numFmtId="0" fontId="0" fillId="11" borderId="32" xfId="0" applyFill="1" applyBorder="1" applyAlignment="1">
      <alignment horizontal="center" vertical="center" wrapText="1"/>
    </xf>
    <xf numFmtId="0" fontId="13" fillId="0" borderId="27" xfId="0" applyFont="1" applyBorder="1" applyAlignment="1">
      <alignment horizontal="center"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19" fillId="0" borderId="27" xfId="2" applyBorder="1" applyAlignment="1">
      <alignment horizontal="left" vertical="center"/>
    </xf>
    <xf numFmtId="0" fontId="19" fillId="0" borderId="34" xfId="2" applyBorder="1" applyAlignment="1">
      <alignment horizontal="left" vertical="center"/>
    </xf>
    <xf numFmtId="0" fontId="32" fillId="11" borderId="28" xfId="0" applyFont="1" applyFill="1" applyBorder="1" applyAlignment="1">
      <alignment horizontal="center" vertical="center"/>
    </xf>
    <xf numFmtId="0" fontId="32" fillId="11" borderId="30" xfId="0" applyFont="1" applyFill="1" applyBorder="1" applyAlignment="1">
      <alignment horizontal="center" vertical="center"/>
    </xf>
    <xf numFmtId="0" fontId="32" fillId="11" borderId="25" xfId="0" applyFont="1" applyFill="1" applyBorder="1" applyAlignment="1">
      <alignment horizontal="center" vertical="center"/>
    </xf>
    <xf numFmtId="0" fontId="32" fillId="11" borderId="22" xfId="0" applyFont="1" applyFill="1" applyBorder="1" applyAlignment="1">
      <alignment horizontal="center" vertical="center"/>
    </xf>
    <xf numFmtId="0" fontId="32" fillId="11" borderId="26" xfId="0" applyFont="1" applyFill="1" applyBorder="1" applyAlignment="1">
      <alignment horizontal="center" vertical="center"/>
    </xf>
    <xf numFmtId="0" fontId="32" fillId="11" borderId="24" xfId="0" applyFont="1" applyFill="1" applyBorder="1" applyAlignment="1">
      <alignment horizontal="center" vertical="center"/>
    </xf>
    <xf numFmtId="0" fontId="16" fillId="12" borderId="18" xfId="0" applyFont="1" applyFill="1" applyBorder="1" applyAlignment="1">
      <alignment horizontal="center"/>
    </xf>
    <xf numFmtId="0" fontId="32" fillId="12" borderId="28" xfId="0" applyFont="1" applyFill="1" applyBorder="1" applyAlignment="1">
      <alignment horizontal="center" vertical="center"/>
    </xf>
    <xf numFmtId="0" fontId="32" fillId="12" borderId="30" xfId="0" applyFont="1" applyFill="1" applyBorder="1" applyAlignment="1">
      <alignment horizontal="center" vertical="center"/>
    </xf>
    <xf numFmtId="0" fontId="32" fillId="12" borderId="26" xfId="0" applyFont="1" applyFill="1" applyBorder="1" applyAlignment="1">
      <alignment horizontal="center" vertical="center"/>
    </xf>
    <xf numFmtId="0" fontId="32" fillId="12" borderId="24" xfId="0" applyFont="1" applyFill="1" applyBorder="1" applyAlignment="1">
      <alignment horizontal="center" vertical="center"/>
    </xf>
    <xf numFmtId="0" fontId="32" fillId="11" borderId="18" xfId="0" applyFont="1" applyFill="1" applyBorder="1" applyAlignment="1">
      <alignment horizontal="center" vertical="center"/>
    </xf>
    <xf numFmtId="0" fontId="32" fillId="12" borderId="18" xfId="0" applyFont="1" applyFill="1" applyBorder="1" applyAlignment="1">
      <alignment horizontal="center" vertical="center"/>
    </xf>
    <xf numFmtId="0" fontId="13" fillId="0" borderId="18" xfId="0" applyFont="1" applyBorder="1" applyAlignment="1">
      <alignment horizontal="center" vertical="center"/>
    </xf>
    <xf numFmtId="0" fontId="46" fillId="0" borderId="0" xfId="0" applyFont="1" applyAlignment="1">
      <alignment horizontal="center" vertical="center"/>
    </xf>
    <xf numFmtId="0" fontId="16" fillId="0" borderId="0" xfId="0" applyFont="1" applyAlignment="1">
      <alignment horizontal="left" wrapText="1"/>
    </xf>
    <xf numFmtId="0" fontId="0" fillId="0" borderId="0" xfId="0" applyAlignment="1">
      <alignment horizontal="left" wrapText="1"/>
    </xf>
    <xf numFmtId="0" fontId="31" fillId="2" borderId="43" xfId="0" applyFont="1" applyFill="1" applyBorder="1" applyAlignment="1">
      <alignment horizontal="right" vertical="center"/>
    </xf>
    <xf numFmtId="0" fontId="31" fillId="2" borderId="0" xfId="0" applyFont="1" applyFill="1" applyAlignment="1">
      <alignment horizontal="right" vertical="center"/>
    </xf>
    <xf numFmtId="0" fontId="30" fillId="0" borderId="0" xfId="0" applyFont="1" applyAlignment="1">
      <alignment horizontal="left"/>
    </xf>
    <xf numFmtId="0" fontId="2" fillId="0" borderId="0" xfId="0" applyFont="1" applyAlignment="1">
      <alignment horizontal="left"/>
    </xf>
    <xf numFmtId="0" fontId="32" fillId="0" borderId="0" xfId="0" applyFont="1" applyAlignment="1">
      <alignment horizontal="center"/>
    </xf>
    <xf numFmtId="0" fontId="5" fillId="15" borderId="41" xfId="0" applyFont="1" applyFill="1" applyBorder="1" applyAlignment="1">
      <alignment horizontal="center" vertical="center" wrapText="1"/>
    </xf>
    <xf numFmtId="0" fontId="0" fillId="15" borderId="44" xfId="0" applyFill="1" applyBorder="1" applyAlignment="1">
      <alignment horizontal="center" vertical="center" wrapText="1"/>
    </xf>
    <xf numFmtId="0" fontId="0" fillId="15" borderId="42" xfId="0" applyFill="1" applyBorder="1" applyAlignment="1">
      <alignment horizontal="center" vertical="center" wrapText="1"/>
    </xf>
    <xf numFmtId="0" fontId="0" fillId="15" borderId="35" xfId="0" applyFill="1" applyBorder="1" applyAlignment="1">
      <alignment horizontal="center" vertical="center" wrapText="1"/>
    </xf>
    <xf numFmtId="0" fontId="0" fillId="15" borderId="37" xfId="0" applyFill="1" applyBorder="1" applyAlignment="1">
      <alignment horizontal="center" vertical="center" wrapText="1"/>
    </xf>
    <xf numFmtId="0" fontId="0" fillId="15" borderId="36" xfId="0" applyFill="1" applyBorder="1" applyAlignment="1">
      <alignment horizontal="center" vertical="center" wrapText="1"/>
    </xf>
    <xf numFmtId="0" fontId="5" fillId="2" borderId="39" xfId="0" applyFont="1" applyFill="1" applyBorder="1" applyAlignment="1">
      <alignment horizontal="center" vertical="center" textRotation="255" wrapText="1"/>
    </xf>
    <xf numFmtId="0" fontId="5" fillId="2" borderId="45" xfId="0" applyFont="1" applyFill="1" applyBorder="1" applyAlignment="1">
      <alignment horizontal="center" vertical="center" textRotation="255" wrapText="1"/>
    </xf>
    <xf numFmtId="0" fontId="5" fillId="2" borderId="46" xfId="0" applyFont="1" applyFill="1" applyBorder="1" applyAlignment="1">
      <alignment horizontal="center" vertical="center" textRotation="255" wrapText="1"/>
    </xf>
    <xf numFmtId="0" fontId="5" fillId="16" borderId="41" xfId="0" applyFont="1" applyFill="1" applyBorder="1" applyAlignment="1">
      <alignment horizontal="center" vertical="center" wrapText="1"/>
    </xf>
    <xf numFmtId="0" fontId="17" fillId="16" borderId="43" xfId="0" applyFont="1" applyFill="1" applyBorder="1" applyAlignment="1">
      <alignment horizontal="center" vertical="center"/>
    </xf>
    <xf numFmtId="0" fontId="5" fillId="2" borderId="39" xfId="0" applyFont="1" applyFill="1" applyBorder="1" applyAlignment="1">
      <alignment horizontal="center" vertical="center" wrapText="1"/>
    </xf>
    <xf numFmtId="0" fontId="5" fillId="2" borderId="45"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25" fillId="10" borderId="42" xfId="0" applyFont="1" applyFill="1" applyBorder="1" applyAlignment="1">
      <alignment horizontal="center" vertical="center" wrapText="1"/>
    </xf>
    <xf numFmtId="0" fontId="25" fillId="10" borderId="47" xfId="0" applyFont="1" applyFill="1" applyBorder="1" applyAlignment="1">
      <alignment horizontal="center" vertical="center" wrapText="1"/>
    </xf>
    <xf numFmtId="0" fontId="25" fillId="10" borderId="36" xfId="0" applyFont="1" applyFill="1" applyBorder="1" applyAlignment="1">
      <alignment horizontal="center" vertical="center" wrapText="1"/>
    </xf>
    <xf numFmtId="0" fontId="25" fillId="2" borderId="19" xfId="0" applyFont="1" applyFill="1" applyBorder="1" applyAlignment="1">
      <alignment horizontal="center" vertical="center" wrapText="1"/>
    </xf>
    <xf numFmtId="0" fontId="25" fillId="2" borderId="20" xfId="0" applyFont="1" applyFill="1" applyBorder="1" applyAlignment="1">
      <alignment horizontal="center" vertical="center" wrapText="1"/>
    </xf>
    <xf numFmtId="0" fontId="25" fillId="2" borderId="21" xfId="0" applyFont="1" applyFill="1" applyBorder="1" applyAlignment="1">
      <alignment horizontal="center" vertical="center" wrapText="1"/>
    </xf>
    <xf numFmtId="0" fontId="25" fillId="2" borderId="35" xfId="0" applyFont="1" applyFill="1" applyBorder="1" applyAlignment="1">
      <alignment horizontal="left" vertical="center" wrapText="1"/>
    </xf>
    <xf numFmtId="0" fontId="25" fillId="2" borderId="37" xfId="0" applyFont="1" applyFill="1" applyBorder="1" applyAlignment="1">
      <alignment horizontal="left" vertical="center" wrapText="1"/>
    </xf>
    <xf numFmtId="0" fontId="25" fillId="2" borderId="36" xfId="0" applyFont="1" applyFill="1" applyBorder="1" applyAlignment="1">
      <alignment horizontal="left" vertical="center" wrapText="1"/>
    </xf>
    <xf numFmtId="0" fontId="25" fillId="2" borderId="35" xfId="0" applyFont="1" applyFill="1" applyBorder="1" applyAlignment="1">
      <alignment horizontal="center" vertical="center"/>
    </xf>
    <xf numFmtId="0" fontId="25" fillId="2" borderId="37" xfId="0" applyFont="1" applyFill="1" applyBorder="1" applyAlignment="1">
      <alignment horizontal="center" vertical="center"/>
    </xf>
    <xf numFmtId="0" fontId="25" fillId="2" borderId="36" xfId="0" applyFont="1" applyFill="1" applyBorder="1" applyAlignment="1">
      <alignment horizontal="center" vertical="center"/>
    </xf>
    <xf numFmtId="0" fontId="49" fillId="2" borderId="7" xfId="0" applyFont="1" applyFill="1" applyBorder="1" applyAlignment="1">
      <alignment horizontal="center" vertical="center" textRotation="255" wrapText="1"/>
    </xf>
    <xf numFmtId="0" fontId="25" fillId="2" borderId="19" xfId="0" applyFont="1" applyFill="1" applyBorder="1" applyAlignment="1">
      <alignment horizontal="center" vertical="center"/>
    </xf>
    <xf numFmtId="0" fontId="25" fillId="2" borderId="20" xfId="0" applyFont="1" applyFill="1" applyBorder="1" applyAlignment="1">
      <alignment horizontal="center" vertical="center"/>
    </xf>
    <xf numFmtId="0" fontId="25" fillId="2" borderId="21" xfId="0" applyFont="1" applyFill="1" applyBorder="1" applyAlignment="1">
      <alignment horizontal="center" vertical="center"/>
    </xf>
    <xf numFmtId="0" fontId="26" fillId="5" borderId="39" xfId="0" applyFont="1" applyFill="1" applyBorder="1" applyAlignment="1">
      <alignment horizontal="center" vertical="center" wrapText="1"/>
    </xf>
    <xf numFmtId="0" fontId="26" fillId="5" borderId="45" xfId="0" applyFont="1" applyFill="1" applyBorder="1" applyAlignment="1">
      <alignment horizontal="center" vertical="center" wrapText="1"/>
    </xf>
    <xf numFmtId="0" fontId="25" fillId="14" borderId="19" xfId="0" applyFont="1" applyFill="1" applyBorder="1" applyAlignment="1">
      <alignment horizontal="center" vertical="center"/>
    </xf>
    <xf numFmtId="0" fontId="25" fillId="14" borderId="20" xfId="0" applyFont="1" applyFill="1" applyBorder="1" applyAlignment="1">
      <alignment horizontal="center" vertical="center"/>
    </xf>
    <xf numFmtId="0" fontId="25" fillId="14" borderId="21" xfId="0" applyFont="1" applyFill="1" applyBorder="1" applyAlignment="1">
      <alignment horizontal="center" vertical="center"/>
    </xf>
    <xf numFmtId="0" fontId="5" fillId="2" borderId="19"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28" fillId="6" borderId="5" xfId="0" applyFont="1" applyFill="1" applyBorder="1" applyAlignment="1">
      <alignment horizontal="right" vertical="center" wrapText="1"/>
    </xf>
    <xf numFmtId="0" fontId="28" fillId="6" borderId="0" xfId="0" applyFont="1" applyFill="1" applyAlignment="1">
      <alignment horizontal="right" vertical="center" wrapText="1"/>
    </xf>
    <xf numFmtId="0" fontId="5" fillId="15" borderId="45" xfId="0" applyFont="1" applyFill="1" applyBorder="1" applyAlignment="1">
      <alignment horizontal="center" vertical="center" wrapText="1"/>
    </xf>
    <xf numFmtId="0" fontId="17" fillId="15" borderId="45" xfId="0" applyFont="1" applyFill="1" applyBorder="1" applyAlignment="1">
      <alignment horizontal="center" vertical="center"/>
    </xf>
    <xf numFmtId="0" fontId="5" fillId="15" borderId="43" xfId="0" applyFont="1" applyFill="1" applyBorder="1" applyAlignment="1">
      <alignment horizontal="center" vertical="center" wrapText="1"/>
    </xf>
    <xf numFmtId="0" fontId="17" fillId="15" borderId="43" xfId="0" applyFont="1" applyFill="1" applyBorder="1" applyAlignment="1">
      <alignment horizontal="center" vertical="center"/>
    </xf>
    <xf numFmtId="0" fontId="12" fillId="2" borderId="3" xfId="0" applyFont="1" applyFill="1" applyBorder="1" applyAlignment="1">
      <alignment horizontal="center" vertical="center"/>
    </xf>
    <xf numFmtId="0" fontId="12" fillId="2" borderId="49" xfId="0" applyFont="1" applyFill="1" applyBorder="1" applyAlignment="1">
      <alignment horizontal="center" vertical="center"/>
    </xf>
    <xf numFmtId="0" fontId="7" fillId="6" borderId="6" xfId="0" applyFont="1" applyFill="1" applyBorder="1" applyAlignment="1">
      <alignment horizontal="right" vertical="center" wrapText="1"/>
    </xf>
    <xf numFmtId="0" fontId="7" fillId="6" borderId="3" xfId="0" applyFont="1" applyFill="1" applyBorder="1" applyAlignment="1">
      <alignment horizontal="right" vertical="center" wrapText="1"/>
    </xf>
    <xf numFmtId="0" fontId="1" fillId="0" borderId="0" xfId="0" applyFont="1" applyAlignment="1">
      <alignment horizontal="left"/>
    </xf>
    <xf numFmtId="0" fontId="5" fillId="15" borderId="39" xfId="0" applyFont="1" applyFill="1" applyBorder="1" applyAlignment="1">
      <alignment horizontal="center" vertical="center" wrapText="1"/>
    </xf>
    <xf numFmtId="0" fontId="5" fillId="16" borderId="39" xfId="0" applyFont="1" applyFill="1" applyBorder="1" applyAlignment="1">
      <alignment horizontal="center" vertical="center" wrapText="1"/>
    </xf>
    <xf numFmtId="0" fontId="5" fillId="16" borderId="45" xfId="0" applyFont="1" applyFill="1" applyBorder="1" applyAlignment="1">
      <alignment horizontal="center" vertical="center" wrapText="1"/>
    </xf>
    <xf numFmtId="0" fontId="5" fillId="2" borderId="7" xfId="0" applyFont="1" applyFill="1" applyBorder="1" applyAlignment="1">
      <alignment horizontal="center" vertical="center" textRotation="255" wrapText="1"/>
    </xf>
    <xf numFmtId="0" fontId="5" fillId="15" borderId="44" xfId="0" applyFont="1" applyFill="1" applyBorder="1" applyAlignment="1">
      <alignment horizontal="center" vertical="center" wrapText="1"/>
    </xf>
    <xf numFmtId="0" fontId="5" fillId="15" borderId="42" xfId="0" applyFont="1" applyFill="1" applyBorder="1" applyAlignment="1">
      <alignment horizontal="center" vertical="center" wrapText="1"/>
    </xf>
    <xf numFmtId="0" fontId="5" fillId="15" borderId="35" xfId="0" applyFont="1" applyFill="1" applyBorder="1" applyAlignment="1">
      <alignment horizontal="center" vertical="center" wrapText="1"/>
    </xf>
    <xf numFmtId="0" fontId="5" fillId="15" borderId="37" xfId="0" applyFont="1" applyFill="1" applyBorder="1" applyAlignment="1">
      <alignment horizontal="center" vertical="center" wrapText="1"/>
    </xf>
    <xf numFmtId="0" fontId="5" fillId="15" borderId="36" xfId="0" applyFont="1" applyFill="1" applyBorder="1" applyAlignment="1">
      <alignment horizontal="center" vertical="center" wrapText="1"/>
    </xf>
    <xf numFmtId="164" fontId="5" fillId="2" borderId="19" xfId="1" applyNumberFormat="1" applyFont="1" applyFill="1" applyBorder="1" applyAlignment="1">
      <alignment horizontal="center" vertical="center" wrapText="1"/>
    </xf>
    <xf numFmtId="164" fontId="5" fillId="2" borderId="20" xfId="1" applyNumberFormat="1" applyFont="1" applyFill="1" applyBorder="1" applyAlignment="1">
      <alignment horizontal="center" vertical="center" wrapText="1"/>
    </xf>
    <xf numFmtId="164" fontId="5" fillId="2" borderId="21" xfId="1" applyNumberFormat="1" applyFont="1" applyFill="1" applyBorder="1" applyAlignment="1">
      <alignment horizontal="center" vertical="center" wrapText="1"/>
    </xf>
    <xf numFmtId="0" fontId="25" fillId="2" borderId="35" xfId="0" applyFont="1" applyFill="1" applyBorder="1" applyAlignment="1">
      <alignment horizontal="center" vertical="center" wrapText="1"/>
    </xf>
    <xf numFmtId="0" fontId="25" fillId="2" borderId="37" xfId="0" applyFont="1" applyFill="1" applyBorder="1" applyAlignment="1">
      <alignment horizontal="center" vertical="center" wrapText="1"/>
    </xf>
    <xf numFmtId="0" fontId="25" fillId="2" borderId="36" xfId="0" applyFont="1" applyFill="1" applyBorder="1" applyAlignment="1">
      <alignment horizontal="center" vertical="center" wrapText="1"/>
    </xf>
    <xf numFmtId="0" fontId="1" fillId="0" borderId="0" xfId="0" applyFont="1" applyAlignment="1">
      <alignment horizontal="center" vertical="center"/>
    </xf>
    <xf numFmtId="0" fontId="3" fillId="0" borderId="0" xfId="0" applyFont="1" applyAlignment="1">
      <alignment horizontal="left"/>
    </xf>
    <xf numFmtId="0" fontId="7" fillId="6" borderId="6" xfId="0" applyFont="1" applyFill="1" applyBorder="1" applyAlignment="1" applyProtection="1">
      <alignment horizontal="right" vertical="center" wrapText="1"/>
      <protection locked="0"/>
    </xf>
    <xf numFmtId="0" fontId="7" fillId="6" borderId="3" xfId="0" applyFont="1" applyFill="1" applyBorder="1" applyAlignment="1" applyProtection="1">
      <alignment horizontal="right" vertical="center" wrapText="1"/>
      <protection locked="0"/>
    </xf>
    <xf numFmtId="0" fontId="28" fillId="6" borderId="5" xfId="0" applyFont="1" applyFill="1" applyBorder="1" applyAlignment="1" applyProtection="1">
      <alignment horizontal="right" vertical="center" wrapText="1"/>
      <protection locked="0"/>
    </xf>
    <xf numFmtId="0" fontId="28" fillId="6" borderId="0" xfId="0" applyFont="1" applyFill="1" applyAlignment="1" applyProtection="1">
      <alignment horizontal="right" vertical="center" wrapText="1"/>
      <protection locked="0"/>
    </xf>
    <xf numFmtId="0" fontId="5" fillId="2" borderId="39" xfId="0" applyFont="1" applyFill="1" applyBorder="1" applyAlignment="1">
      <alignment horizontal="justify" vertical="center" wrapText="1"/>
    </xf>
    <xf numFmtId="0" fontId="5" fillId="2" borderId="45" xfId="0" applyFont="1" applyFill="1" applyBorder="1" applyAlignment="1">
      <alignment horizontal="justify" vertical="center" wrapText="1"/>
    </xf>
    <xf numFmtId="0" fontId="5" fillId="2" borderId="46" xfId="0" applyFont="1" applyFill="1" applyBorder="1" applyAlignment="1">
      <alignment horizontal="justify" vertical="center" wrapText="1"/>
    </xf>
    <xf numFmtId="0" fontId="10" fillId="2" borderId="7"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39" xfId="0" applyFont="1" applyFill="1" applyBorder="1" applyAlignment="1">
      <alignment horizontal="center" vertical="center" wrapText="1"/>
    </xf>
    <xf numFmtId="0" fontId="14" fillId="2" borderId="40" xfId="0" applyFont="1" applyFill="1" applyBorder="1" applyAlignment="1">
      <alignment horizontal="center" vertical="center" wrapText="1"/>
    </xf>
    <xf numFmtId="0" fontId="14" fillId="2" borderId="41"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4" fillId="2" borderId="35" xfId="0" applyFont="1" applyFill="1" applyBorder="1" applyAlignment="1">
      <alignment horizontal="center" vertical="center" wrapText="1"/>
    </xf>
    <xf numFmtId="0" fontId="14" fillId="2" borderId="36" xfId="0" applyFont="1" applyFill="1" applyBorder="1" applyAlignment="1">
      <alignment horizontal="center" vertical="center" wrapText="1"/>
    </xf>
    <xf numFmtId="0" fontId="4" fillId="2" borderId="8"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38" xfId="0" applyFont="1" applyFill="1" applyBorder="1" applyAlignment="1">
      <alignment horizontal="center" vertical="center"/>
    </xf>
    <xf numFmtId="0" fontId="4" fillId="2" borderId="10" xfId="0" applyFont="1" applyFill="1" applyBorder="1" applyAlignment="1">
      <alignment horizontal="center" vertical="center"/>
    </xf>
    <xf numFmtId="0" fontId="14" fillId="2" borderId="7" xfId="0" applyFont="1" applyFill="1" applyBorder="1" applyAlignment="1">
      <alignment horizontal="center" vertical="center" wrapText="1"/>
    </xf>
    <xf numFmtId="0" fontId="14" fillId="2" borderId="14"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5" xfId="0" applyFont="1" applyFill="1" applyBorder="1" applyAlignment="1">
      <alignment horizontal="center" vertical="center" wrapText="1"/>
    </xf>
    <xf numFmtId="43" fontId="24" fillId="8" borderId="2" xfId="3" applyNumberFormat="1" applyFont="1" applyFill="1" applyBorder="1" applyAlignment="1" applyProtection="1">
      <alignment horizontal="center" vertical="center" wrapText="1"/>
    </xf>
    <xf numFmtId="43" fontId="24" fillId="8" borderId="2" xfId="3" applyNumberFormat="1" applyFont="1" applyFill="1" applyBorder="1" applyAlignment="1" applyProtection="1">
      <alignment horizontal="center" vertical="center" wrapText="1"/>
      <protection locked="0"/>
    </xf>
    <xf numFmtId="9" fontId="24" fillId="8" borderId="2" xfId="3" applyFont="1" applyFill="1" applyBorder="1" applyAlignment="1" applyProtection="1">
      <alignment horizontal="center" vertical="center" wrapText="1"/>
    </xf>
    <xf numFmtId="43" fontId="24" fillId="8" borderId="2" xfId="1" applyFont="1" applyFill="1" applyBorder="1" applyAlignment="1" applyProtection="1">
      <alignment horizontal="center" vertical="center" wrapText="1"/>
    </xf>
  </cellXfs>
  <cellStyles count="5">
    <cellStyle name="Hipervínculo" xfId="2" builtinId="8"/>
    <cellStyle name="Millares" xfId="1" builtinId="3"/>
    <cellStyle name="Millares 2" xfId="4" xr:uid="{EBFF4F23-32BA-F14A-9ABE-D225E293E7DF}"/>
    <cellStyle name="Normal" xfId="0" builtinId="0"/>
    <cellStyle name="Porcentaje" xfId="3" builtinId="5"/>
  </cellStyles>
  <dxfs count="3">
    <dxf>
      <fill>
        <patternFill patternType="solid">
          <bgColor rgb="FFD9D9D9"/>
        </patternFill>
      </fill>
      <border>
        <left style="thin">
          <color theme="0"/>
        </left>
        <right style="thin">
          <color theme="0"/>
        </right>
        <top style="thin">
          <color theme="0"/>
        </top>
        <bottom style="thin">
          <color theme="0"/>
        </bottom>
        <vertical style="thin">
          <color theme="0"/>
        </vertical>
        <horizontal style="thin">
          <color theme="0"/>
        </horizontal>
      </border>
    </dxf>
    <dxf>
      <fill>
        <patternFill>
          <fgColor rgb="FFF2F2F2"/>
          <bgColor rgb="FFF2F2F2"/>
        </patternFill>
      </fill>
      <border>
        <left style="thick">
          <color theme="0"/>
        </left>
        <right style="thick">
          <color theme="0"/>
        </right>
        <top style="thick">
          <color theme="0"/>
        </top>
        <bottom style="thick">
          <color theme="0"/>
        </bottom>
        <vertical style="thick">
          <color theme="0"/>
        </vertical>
        <horizontal style="thick">
          <color theme="0"/>
        </horizontal>
      </border>
    </dxf>
    <dxf>
      <font>
        <b/>
        <i val="0"/>
      </font>
      <fill>
        <patternFill>
          <fgColor rgb="FF0F243E"/>
          <bgColor rgb="FF0F243E"/>
        </patternFill>
      </fill>
    </dxf>
  </dxfs>
  <tableStyles count="1" defaultTableStyle="MAG" defaultPivotStyle="PivotStyleLight16">
    <tableStyle name="MAG" pivot="0" count="3" xr9:uid="{4DE2D552-8B5F-43F2-BD43-8CAD8E52CAB2}">
      <tableStyleElement type="headerRow" dxfId="2"/>
      <tableStyleElement type="firstRowStripe" dxfId="1"/>
      <tableStyleElement type="secondRowStripe" dxfId="0"/>
    </tableStyle>
  </tableStyles>
  <colors>
    <mruColors>
      <color rgb="FF0F243E"/>
      <color rgb="FFD9D9D9"/>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3" Type="http://schemas.openxmlformats.org/officeDocument/2006/relationships/hyperlink" Target="https://www.un.org/sustainabledevelopment/es/energy/" TargetMode="External"/><Relationship Id="rId18" Type="http://schemas.openxmlformats.org/officeDocument/2006/relationships/image" Target="../media/image9.jpeg"/><Relationship Id="rId26" Type="http://schemas.openxmlformats.org/officeDocument/2006/relationships/image" Target="../media/image13.jpeg"/><Relationship Id="rId3" Type="http://schemas.openxmlformats.org/officeDocument/2006/relationships/hyperlink" Target="https://www.un.org/sustainabledevelopment/es/hunger/" TargetMode="External"/><Relationship Id="rId21" Type="http://schemas.openxmlformats.org/officeDocument/2006/relationships/hyperlink" Target="https://www.un.org/sustainabledevelopment/es/cities/" TargetMode="External"/><Relationship Id="rId34" Type="http://schemas.openxmlformats.org/officeDocument/2006/relationships/image" Target="../media/image17.jpeg"/><Relationship Id="rId7" Type="http://schemas.openxmlformats.org/officeDocument/2006/relationships/hyperlink" Target="https://www.un.org/sustainabledevelopment/es/education/" TargetMode="External"/><Relationship Id="rId12" Type="http://schemas.openxmlformats.org/officeDocument/2006/relationships/image" Target="../media/image6.jpeg"/><Relationship Id="rId17" Type="http://schemas.openxmlformats.org/officeDocument/2006/relationships/hyperlink" Target="https://www.un.org/sustainabledevelopment/es/infrastructure/" TargetMode="External"/><Relationship Id="rId25" Type="http://schemas.openxmlformats.org/officeDocument/2006/relationships/hyperlink" Target="https://www.un.org/sustainabledevelopment/es/climate-change-2/" TargetMode="External"/><Relationship Id="rId33" Type="http://schemas.openxmlformats.org/officeDocument/2006/relationships/hyperlink" Target="https://www.un.org/sustainabledevelopment/es/globalpartnerships/" TargetMode="External"/><Relationship Id="rId2" Type="http://schemas.openxmlformats.org/officeDocument/2006/relationships/image" Target="../media/image1.jpeg"/><Relationship Id="rId16" Type="http://schemas.openxmlformats.org/officeDocument/2006/relationships/image" Target="../media/image8.jpeg"/><Relationship Id="rId20" Type="http://schemas.openxmlformats.org/officeDocument/2006/relationships/image" Target="../media/image10.jpeg"/><Relationship Id="rId29" Type="http://schemas.openxmlformats.org/officeDocument/2006/relationships/hyperlink" Target="https://www.un.org/sustainabledevelopment/es/biodiversity/" TargetMode="External"/><Relationship Id="rId1" Type="http://schemas.openxmlformats.org/officeDocument/2006/relationships/hyperlink" Target="https://www.un.org/sustainabledevelopment/es/poverty/" TargetMode="External"/><Relationship Id="rId6" Type="http://schemas.openxmlformats.org/officeDocument/2006/relationships/image" Target="../media/image3.jpeg"/><Relationship Id="rId11" Type="http://schemas.openxmlformats.org/officeDocument/2006/relationships/hyperlink" Target="https://www.un.org/sustainabledevelopment/es/water-and-sanitation/" TargetMode="External"/><Relationship Id="rId24" Type="http://schemas.openxmlformats.org/officeDocument/2006/relationships/image" Target="../media/image12.jpeg"/><Relationship Id="rId32" Type="http://schemas.openxmlformats.org/officeDocument/2006/relationships/image" Target="../media/image16.jpeg"/><Relationship Id="rId5" Type="http://schemas.openxmlformats.org/officeDocument/2006/relationships/hyperlink" Target="https://www.un.org/sustainabledevelopment/es/health/" TargetMode="External"/><Relationship Id="rId15" Type="http://schemas.openxmlformats.org/officeDocument/2006/relationships/hyperlink" Target="https://www.un.org/sustainabledevelopment/es/economic-growth/" TargetMode="External"/><Relationship Id="rId23" Type="http://schemas.openxmlformats.org/officeDocument/2006/relationships/hyperlink" Target="https://www.un.org/sustainabledevelopment/es/sustainable-consumption-production/" TargetMode="External"/><Relationship Id="rId28" Type="http://schemas.openxmlformats.org/officeDocument/2006/relationships/image" Target="../media/image14.jpeg"/><Relationship Id="rId10" Type="http://schemas.openxmlformats.org/officeDocument/2006/relationships/image" Target="../media/image5.jpeg"/><Relationship Id="rId19" Type="http://schemas.openxmlformats.org/officeDocument/2006/relationships/hyperlink" Target="https://www.un.org/sustainabledevelopment/es/inequality/" TargetMode="External"/><Relationship Id="rId31" Type="http://schemas.openxmlformats.org/officeDocument/2006/relationships/hyperlink" Target="https://www.un.org/sustainabledevelopment/es/peace-justice/" TargetMode="External"/><Relationship Id="rId4" Type="http://schemas.openxmlformats.org/officeDocument/2006/relationships/image" Target="../media/image2.jpeg"/><Relationship Id="rId9" Type="http://schemas.openxmlformats.org/officeDocument/2006/relationships/hyperlink" Target="https://www.un.org/sustainabledevelopment/es/gender-equality/" TargetMode="External"/><Relationship Id="rId14" Type="http://schemas.openxmlformats.org/officeDocument/2006/relationships/image" Target="../media/image7.jpeg"/><Relationship Id="rId22" Type="http://schemas.openxmlformats.org/officeDocument/2006/relationships/image" Target="../media/image11.jpeg"/><Relationship Id="rId27" Type="http://schemas.openxmlformats.org/officeDocument/2006/relationships/hyperlink" Target="https://www.un.org/sustainabledevelopment/es/oceans/" TargetMode="External"/><Relationship Id="rId30" Type="http://schemas.openxmlformats.org/officeDocument/2006/relationships/image" Target="../media/image15.jpeg"/><Relationship Id="rId8"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2.xml.rels><?xml version="1.0" encoding="UTF-8" standalone="yes"?>
<Relationships xmlns="http://schemas.openxmlformats.org/package/2006/relationships"><Relationship Id="rId3" Type="http://schemas.openxmlformats.org/officeDocument/2006/relationships/hyperlink" Target="#'PAO-2023'!A1"/><Relationship Id="rId2" Type="http://schemas.openxmlformats.org/officeDocument/2006/relationships/image" Target="../media/image26.png"/><Relationship Id="rId1"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7.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8.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30.png"/><Relationship Id="rId1" Type="http://schemas.openxmlformats.org/officeDocument/2006/relationships/hyperlink" Target="#'PAO-2023'!A1"/></Relationships>
</file>

<file path=xl/drawings/_rels/drawing2.xml.rels><?xml version="1.0" encoding="UTF-8" standalone="yes"?>
<Relationships xmlns="http://schemas.openxmlformats.org/package/2006/relationships"><Relationship Id="rId13" Type="http://schemas.openxmlformats.org/officeDocument/2006/relationships/hyperlink" Target="https://www.un.org/sustainabledevelopment/es/energy/" TargetMode="External"/><Relationship Id="rId18" Type="http://schemas.openxmlformats.org/officeDocument/2006/relationships/image" Target="../media/image19.jpeg"/><Relationship Id="rId26" Type="http://schemas.openxmlformats.org/officeDocument/2006/relationships/image" Target="../media/image21.jpeg"/><Relationship Id="rId3" Type="http://schemas.openxmlformats.org/officeDocument/2006/relationships/hyperlink" Target="https://www.un.org/sustainabledevelopment/es/hunger/" TargetMode="External"/><Relationship Id="rId21" Type="http://schemas.openxmlformats.org/officeDocument/2006/relationships/hyperlink" Target="https://www.un.org/sustainabledevelopment/es/cities/" TargetMode="External"/><Relationship Id="rId34" Type="http://schemas.openxmlformats.org/officeDocument/2006/relationships/image" Target="../media/image17.jpeg"/><Relationship Id="rId7" Type="http://schemas.openxmlformats.org/officeDocument/2006/relationships/hyperlink" Target="https://www.un.org/sustainabledevelopment/es/education/" TargetMode="External"/><Relationship Id="rId12" Type="http://schemas.openxmlformats.org/officeDocument/2006/relationships/image" Target="../media/image6.jpeg"/><Relationship Id="rId17" Type="http://schemas.openxmlformats.org/officeDocument/2006/relationships/hyperlink" Target="https://www.un.org/sustainabledevelopment/es/infrastructure/" TargetMode="External"/><Relationship Id="rId25" Type="http://schemas.openxmlformats.org/officeDocument/2006/relationships/hyperlink" Target="https://www.un.org/sustainabledevelopment/es/climate-change-2/" TargetMode="External"/><Relationship Id="rId33" Type="http://schemas.openxmlformats.org/officeDocument/2006/relationships/hyperlink" Target="https://www.un.org/sustainabledevelopment/es/globalpartnerships/" TargetMode="External"/><Relationship Id="rId2" Type="http://schemas.openxmlformats.org/officeDocument/2006/relationships/image" Target="../media/image1.jpeg"/><Relationship Id="rId16" Type="http://schemas.openxmlformats.org/officeDocument/2006/relationships/image" Target="../media/image8.jpeg"/><Relationship Id="rId20" Type="http://schemas.openxmlformats.org/officeDocument/2006/relationships/image" Target="../media/image10.jpeg"/><Relationship Id="rId29" Type="http://schemas.openxmlformats.org/officeDocument/2006/relationships/hyperlink" Target="https://www.un.org/sustainabledevelopment/es/biodiversity/" TargetMode="External"/><Relationship Id="rId1" Type="http://schemas.openxmlformats.org/officeDocument/2006/relationships/hyperlink" Target="https://www.un.org/sustainabledevelopment/es/poverty/" TargetMode="External"/><Relationship Id="rId6" Type="http://schemas.openxmlformats.org/officeDocument/2006/relationships/image" Target="../media/image18.jpeg"/><Relationship Id="rId11" Type="http://schemas.openxmlformats.org/officeDocument/2006/relationships/hyperlink" Target="https://www.un.org/sustainabledevelopment/es/water-and-sanitation/" TargetMode="External"/><Relationship Id="rId24" Type="http://schemas.openxmlformats.org/officeDocument/2006/relationships/image" Target="../media/image12.jpeg"/><Relationship Id="rId32" Type="http://schemas.openxmlformats.org/officeDocument/2006/relationships/image" Target="../media/image23.jpeg"/><Relationship Id="rId5" Type="http://schemas.openxmlformats.org/officeDocument/2006/relationships/hyperlink" Target="https://www.un.org/sustainabledevelopment/es/health/" TargetMode="External"/><Relationship Id="rId15" Type="http://schemas.openxmlformats.org/officeDocument/2006/relationships/hyperlink" Target="https://www.un.org/sustainabledevelopment/es/economic-growth/" TargetMode="External"/><Relationship Id="rId23" Type="http://schemas.openxmlformats.org/officeDocument/2006/relationships/hyperlink" Target="https://www.un.org/sustainabledevelopment/es/sustainable-consumption-production/" TargetMode="External"/><Relationship Id="rId28" Type="http://schemas.openxmlformats.org/officeDocument/2006/relationships/image" Target="../media/image14.jpeg"/><Relationship Id="rId10" Type="http://schemas.openxmlformats.org/officeDocument/2006/relationships/image" Target="../media/image5.jpeg"/><Relationship Id="rId19" Type="http://schemas.openxmlformats.org/officeDocument/2006/relationships/hyperlink" Target="https://www.un.org/sustainabledevelopment/es/inequality/" TargetMode="External"/><Relationship Id="rId31" Type="http://schemas.openxmlformats.org/officeDocument/2006/relationships/hyperlink" Target="https://www.un.org/sustainabledevelopment/es/peace-justice/" TargetMode="External"/><Relationship Id="rId4" Type="http://schemas.openxmlformats.org/officeDocument/2006/relationships/image" Target="../media/image2.jpeg"/><Relationship Id="rId9" Type="http://schemas.openxmlformats.org/officeDocument/2006/relationships/hyperlink" Target="https://www.un.org/sustainabledevelopment/es/gender-equality/" TargetMode="External"/><Relationship Id="rId14" Type="http://schemas.openxmlformats.org/officeDocument/2006/relationships/image" Target="../media/image7.jpeg"/><Relationship Id="rId22" Type="http://schemas.openxmlformats.org/officeDocument/2006/relationships/image" Target="../media/image20.jpeg"/><Relationship Id="rId27" Type="http://schemas.openxmlformats.org/officeDocument/2006/relationships/hyperlink" Target="https://www.un.org/sustainabledevelopment/es/oceans/" TargetMode="External"/><Relationship Id="rId30" Type="http://schemas.openxmlformats.org/officeDocument/2006/relationships/image" Target="../media/image22.jpeg"/><Relationship Id="rId8"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3" Type="http://schemas.openxmlformats.org/officeDocument/2006/relationships/hyperlink" Target="#'PAO-2023'!A1"/><Relationship Id="rId2" Type="http://schemas.openxmlformats.org/officeDocument/2006/relationships/image" Target="../media/image26.png"/><Relationship Id="rId1" Type="http://schemas.openxmlformats.org/officeDocument/2006/relationships/image" Target="../media/image25.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22.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2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2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2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2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27.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28.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2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3.xml.rels><?xml version="1.0" encoding="UTF-8" standalone="yes"?>
<Relationships xmlns="http://schemas.openxmlformats.org/package/2006/relationships"><Relationship Id="rId8" Type="http://schemas.openxmlformats.org/officeDocument/2006/relationships/hyperlink" Target="#'Contralor&#237;a de Servicios'!A1"/><Relationship Id="rId13" Type="http://schemas.openxmlformats.org/officeDocument/2006/relationships/hyperlink" Target="#'Producci&#243;n Org&#225;nica'!A1"/><Relationship Id="rId18" Type="http://schemas.openxmlformats.org/officeDocument/2006/relationships/hyperlink" Target="#'Unidad de Inform&#225;tica'!A1"/><Relationship Id="rId26" Type="http://schemas.openxmlformats.org/officeDocument/2006/relationships/hyperlink" Target="#'Huetar Caribe'!A1"/><Relationship Id="rId3" Type="http://schemas.openxmlformats.org/officeDocument/2006/relationships/hyperlink" Target="#DNEA!A1"/><Relationship Id="rId21" Type="http://schemas.openxmlformats.org/officeDocument/2006/relationships/hyperlink" Target="#'Central Sur'!A1"/><Relationship Id="rId7" Type="http://schemas.openxmlformats.org/officeDocument/2006/relationships/hyperlink" Target="#'Asuntos Internacionales'!A1"/><Relationship Id="rId12" Type="http://schemas.openxmlformats.org/officeDocument/2006/relationships/hyperlink" Target="#'Producci&#243;n Agroambiental'!A1"/><Relationship Id="rId17" Type="http://schemas.openxmlformats.org/officeDocument/2006/relationships/hyperlink" Target="#'Archivo Institucional'!A1"/><Relationship Id="rId25" Type="http://schemas.openxmlformats.org/officeDocument/2006/relationships/hyperlink" Target="#'Huetar Norte'!A1"/><Relationship Id="rId2" Type="http://schemas.openxmlformats.org/officeDocument/2006/relationships/hyperlink" Target="#'Planificaci&#243;n Institucional'!A1"/><Relationship Id="rId16" Type="http://schemas.openxmlformats.org/officeDocument/2006/relationships/hyperlink" Target="#Proveedur&#237;a!A1"/><Relationship Id="rId20" Type="http://schemas.openxmlformats.org/officeDocument/2006/relationships/hyperlink" Target="#'Central Occidental'!A1"/><Relationship Id="rId29" Type="http://schemas.openxmlformats.org/officeDocument/2006/relationships/image" Target="../media/image24.png"/><Relationship Id="rId1" Type="http://schemas.openxmlformats.org/officeDocument/2006/relationships/hyperlink" Target="#'Asesor&#237;a Jur&#237;dica'!A1"/><Relationship Id="rId6" Type="http://schemas.openxmlformats.org/officeDocument/2006/relationships/hyperlink" Target="#SEPSA!A1"/><Relationship Id="rId11" Type="http://schemas.openxmlformats.org/officeDocument/2006/relationships/hyperlink" Target="#'Emprendimiento Rural'!A1"/><Relationship Id="rId24" Type="http://schemas.openxmlformats.org/officeDocument/2006/relationships/hyperlink" Target="#'Pac&#237;fico Central'!A1"/><Relationship Id="rId5" Type="http://schemas.openxmlformats.org/officeDocument/2006/relationships/hyperlink" Target="#'Comunicaci&#243;n Institucional'!A1"/><Relationship Id="rId15" Type="http://schemas.openxmlformats.org/officeDocument/2006/relationships/hyperlink" Target="#Financiero!A1"/><Relationship Id="rId23" Type="http://schemas.openxmlformats.org/officeDocument/2006/relationships/hyperlink" Target="#Brunca!A1"/><Relationship Id="rId28" Type="http://schemas.openxmlformats.org/officeDocument/2006/relationships/hyperlink" Target="https://www.sfe.go.cr/SitePages/SFE_Transparente/2.Rendicion_de_cuentas.aspx" TargetMode="External"/><Relationship Id="rId10" Type="http://schemas.openxmlformats.org/officeDocument/2006/relationships/hyperlink" Target="#DAF!A1"/><Relationship Id="rId19" Type="http://schemas.openxmlformats.org/officeDocument/2006/relationships/hyperlink" Target="#'Central Oriental'!A1"/><Relationship Id="rId31" Type="http://schemas.openxmlformats.org/officeDocument/2006/relationships/image" Target="../media/image26.png"/><Relationship Id="rId4" Type="http://schemas.openxmlformats.org/officeDocument/2006/relationships/hyperlink" Target="#'Informaci&#243;n y Comunucaci&#243;n'!A1"/><Relationship Id="rId9" Type="http://schemas.openxmlformats.org/officeDocument/2006/relationships/hyperlink" Target="#'Auditor&#237;a Interna'!A1"/><Relationship Id="rId14" Type="http://schemas.openxmlformats.org/officeDocument/2006/relationships/hyperlink" Target="#'Recursos Humanos'!A1"/><Relationship Id="rId22" Type="http://schemas.openxmlformats.org/officeDocument/2006/relationships/hyperlink" Target="#Chorotega!A1"/><Relationship Id="rId27" Type="http://schemas.openxmlformats.org/officeDocument/2006/relationships/hyperlink" Target="#'Desarrollo Metodol&#243;gico'!A1"/><Relationship Id="rId30" Type="http://schemas.openxmlformats.org/officeDocument/2006/relationships/image" Target="../media/image25.png"/></Relationships>
</file>

<file path=xl/drawings/_rels/drawing30.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4.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hyperlink" Target="#'PAO-2023'!A1"/></Relationships>
</file>

<file path=xl/drawings/_rels/drawing5.xml.rels><?xml version="1.0" encoding="UTF-8" standalone="yes"?>
<Relationships xmlns="http://schemas.openxmlformats.org/package/2006/relationships"><Relationship Id="rId3" Type="http://schemas.openxmlformats.org/officeDocument/2006/relationships/hyperlink" Target="#'PAO-2023'!A1"/><Relationship Id="rId2" Type="http://schemas.openxmlformats.org/officeDocument/2006/relationships/image" Target="../media/image26.png"/><Relationship Id="rId1" Type="http://schemas.openxmlformats.org/officeDocument/2006/relationships/image" Target="../media/image25.png"/></Relationships>
</file>

<file path=xl/drawings/_rels/drawing6.xml.rels><?xml version="1.0" encoding="UTF-8" standalone="yes"?>
<Relationships xmlns="http://schemas.openxmlformats.org/package/2006/relationships"><Relationship Id="rId3" Type="http://schemas.openxmlformats.org/officeDocument/2006/relationships/hyperlink" Target="#'PAO-2023'!A1"/><Relationship Id="rId2" Type="http://schemas.openxmlformats.org/officeDocument/2006/relationships/image" Target="../media/image29.png"/><Relationship Id="rId1" Type="http://schemas.openxmlformats.org/officeDocument/2006/relationships/image" Target="../media/image28.png"/></Relationships>
</file>

<file path=xl/drawings/_rels/drawing7.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8.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drawing1.xml><?xml version="1.0" encoding="utf-8"?>
<xdr:wsDr xmlns:xdr="http://schemas.openxmlformats.org/drawingml/2006/spreadsheetDrawing" xmlns:a="http://schemas.openxmlformats.org/drawingml/2006/main">
  <xdr:twoCellAnchor editAs="oneCell">
    <xdr:from>
      <xdr:col>2</xdr:col>
      <xdr:colOff>185750</xdr:colOff>
      <xdr:row>3</xdr:row>
      <xdr:rowOff>179388</xdr:rowOff>
    </xdr:from>
    <xdr:to>
      <xdr:col>4</xdr:col>
      <xdr:colOff>49225</xdr:colOff>
      <xdr:row>8</xdr:row>
      <xdr:rowOff>1589</xdr:rowOff>
    </xdr:to>
    <xdr:pic>
      <xdr:nvPicPr>
        <xdr:cNvPr id="3" name="Imagen 2" descr="Objetivo 1: FIN DE LA POBREZA">
          <a:hlinkClick xmlns:r="http://schemas.openxmlformats.org/officeDocument/2006/relationships" r:id="rId1"/>
          <a:extLst>
            <a:ext uri="{FF2B5EF4-FFF2-40B4-BE49-F238E27FC236}">
              <a16:creationId xmlns:a16="http://schemas.microsoft.com/office/drawing/2014/main" id="{AD14E13B-19AB-41D6-A6A7-8C66329A0A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4000" y="782638"/>
          <a:ext cx="733425" cy="73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87327</xdr:colOff>
      <xdr:row>4</xdr:row>
      <xdr:rowOff>0</xdr:rowOff>
    </xdr:from>
    <xdr:to>
      <xdr:col>5</xdr:col>
      <xdr:colOff>387364</xdr:colOff>
      <xdr:row>8</xdr:row>
      <xdr:rowOff>3175</xdr:rowOff>
    </xdr:to>
    <xdr:pic>
      <xdr:nvPicPr>
        <xdr:cNvPr id="4" name="Imagen 3" descr="Objetivo 2 - HAMBRE CERO">
          <a:hlinkClick xmlns:r="http://schemas.openxmlformats.org/officeDocument/2006/relationships" r:id="rId3"/>
          <a:extLst>
            <a:ext uri="{FF2B5EF4-FFF2-40B4-BE49-F238E27FC236}">
              <a16:creationId xmlns:a16="http://schemas.microsoft.com/office/drawing/2014/main" id="{BB3468BC-3B3C-4A4F-8DBA-E37F45F66C9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98702" y="785813"/>
          <a:ext cx="733425" cy="73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1594</xdr:colOff>
      <xdr:row>3</xdr:row>
      <xdr:rowOff>177800</xdr:rowOff>
    </xdr:from>
    <xdr:to>
      <xdr:col>7</xdr:col>
      <xdr:colOff>354018</xdr:colOff>
      <xdr:row>8</xdr:row>
      <xdr:rowOff>3175</xdr:rowOff>
    </xdr:to>
    <xdr:pic>
      <xdr:nvPicPr>
        <xdr:cNvPr id="5" name="Imagen 4" descr="Objetivo 3 - SALUD Y BIENESTAR">
          <a:hlinkClick xmlns:r="http://schemas.openxmlformats.org/officeDocument/2006/relationships" r:id="rId5"/>
          <a:extLst>
            <a:ext uri="{FF2B5EF4-FFF2-40B4-BE49-F238E27FC236}">
              <a16:creationId xmlns:a16="http://schemas.microsoft.com/office/drawing/2014/main" id="{605A5815-DC87-425D-B33C-B5DA43A9C54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97639" y="783936"/>
          <a:ext cx="787977" cy="745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388942</xdr:colOff>
      <xdr:row>4</xdr:row>
      <xdr:rowOff>4</xdr:rowOff>
    </xdr:from>
    <xdr:to>
      <xdr:col>8</xdr:col>
      <xdr:colOff>707608</xdr:colOff>
      <xdr:row>8</xdr:row>
      <xdr:rowOff>8947</xdr:rowOff>
    </xdr:to>
    <xdr:pic>
      <xdr:nvPicPr>
        <xdr:cNvPr id="6" name="Imagen 5" descr="Objetivo 4 - EDUCACIÓN DE CALIDAD">
          <a:hlinkClick xmlns:r="http://schemas.openxmlformats.org/officeDocument/2006/relationships" r:id="rId7"/>
          <a:extLst>
            <a:ext uri="{FF2B5EF4-FFF2-40B4-BE49-F238E27FC236}">
              <a16:creationId xmlns:a16="http://schemas.microsoft.com/office/drawing/2014/main" id="{40C68DA9-63AC-4AA6-ABDE-5780E236257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823715" y="790868"/>
          <a:ext cx="757393" cy="744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741077</xdr:colOff>
      <xdr:row>4</xdr:row>
      <xdr:rowOff>6494</xdr:rowOff>
    </xdr:from>
    <xdr:to>
      <xdr:col>8</xdr:col>
      <xdr:colOff>1477782</xdr:colOff>
      <xdr:row>8</xdr:row>
      <xdr:rowOff>9669</xdr:rowOff>
    </xdr:to>
    <xdr:pic>
      <xdr:nvPicPr>
        <xdr:cNvPr id="7" name="Imagen 6" descr="Objetivo 5 - IGUALDAD DE GÉNERO">
          <a:hlinkClick xmlns:r="http://schemas.openxmlformats.org/officeDocument/2006/relationships" r:id="rId9"/>
          <a:extLst>
            <a:ext uri="{FF2B5EF4-FFF2-40B4-BE49-F238E27FC236}">
              <a16:creationId xmlns:a16="http://schemas.microsoft.com/office/drawing/2014/main" id="{A0DAEC35-77F5-42BB-A70E-40B3FCBDA0C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614577" y="797358"/>
          <a:ext cx="733530" cy="738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1511017</xdr:colOff>
      <xdr:row>4</xdr:row>
      <xdr:rowOff>10104</xdr:rowOff>
    </xdr:from>
    <xdr:to>
      <xdr:col>8</xdr:col>
      <xdr:colOff>2241372</xdr:colOff>
      <xdr:row>8</xdr:row>
      <xdr:rowOff>6929</xdr:rowOff>
    </xdr:to>
    <xdr:pic>
      <xdr:nvPicPr>
        <xdr:cNvPr id="8" name="Imagen 7" descr="Objetivo 6 - AGUA LIMPIA Y SANEAMIENTO">
          <a:hlinkClick xmlns:r="http://schemas.openxmlformats.org/officeDocument/2006/relationships" r:id="rId11"/>
          <a:extLst>
            <a:ext uri="{FF2B5EF4-FFF2-40B4-BE49-F238E27FC236}">
              <a16:creationId xmlns:a16="http://schemas.microsoft.com/office/drawing/2014/main" id="{A4E7507F-6BDD-49B1-97D6-D31F5520353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384517" y="800968"/>
          <a:ext cx="733530" cy="738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184729</xdr:colOff>
      <xdr:row>8</xdr:row>
      <xdr:rowOff>51952</xdr:rowOff>
    </xdr:from>
    <xdr:to>
      <xdr:col>4</xdr:col>
      <xdr:colOff>40409</xdr:colOff>
      <xdr:row>12</xdr:row>
      <xdr:rowOff>64652</xdr:rowOff>
    </xdr:to>
    <xdr:pic>
      <xdr:nvPicPr>
        <xdr:cNvPr id="9" name="Imagen 8" descr="Objetivo 7 - AGUA ENERGÍA ASEQUIBLE Y NO CONTAMINANTE. Foto ONU">
          <a:hlinkClick xmlns:r="http://schemas.openxmlformats.org/officeDocument/2006/relationships" r:id="rId13"/>
          <a:extLst>
            <a:ext uri="{FF2B5EF4-FFF2-40B4-BE49-F238E27FC236}">
              <a16:creationId xmlns:a16="http://schemas.microsoft.com/office/drawing/2014/main" id="{8B9A2B2A-59E8-4312-AA08-E2FB044EDCC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25865" y="1581725"/>
          <a:ext cx="733135" cy="748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94539</xdr:colOff>
      <xdr:row>8</xdr:row>
      <xdr:rowOff>50506</xdr:rowOff>
    </xdr:from>
    <xdr:to>
      <xdr:col>5</xdr:col>
      <xdr:colOff>389948</xdr:colOff>
      <xdr:row>12</xdr:row>
      <xdr:rowOff>60031</xdr:rowOff>
    </xdr:to>
    <xdr:pic>
      <xdr:nvPicPr>
        <xdr:cNvPr id="10" name="Imagen 9" descr="Objetivo 8 - AGUA TRABAJO DECENTE Y CRECIMIENTO ECONÓMICO. Foto ONU">
          <a:hlinkClick xmlns:r="http://schemas.openxmlformats.org/officeDocument/2006/relationships" r:id="rId15"/>
          <a:extLst>
            <a:ext uri="{FF2B5EF4-FFF2-40B4-BE49-F238E27FC236}">
              <a16:creationId xmlns:a16="http://schemas.microsoft.com/office/drawing/2014/main" id="{5DCB61B8-410D-41C7-9BC2-4375148F8DF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213130" y="1580279"/>
          <a:ext cx="730961" cy="748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731</xdr:colOff>
      <xdr:row>8</xdr:row>
      <xdr:rowOff>48345</xdr:rowOff>
    </xdr:from>
    <xdr:to>
      <xdr:col>7</xdr:col>
      <xdr:colOff>349538</xdr:colOff>
      <xdr:row>12</xdr:row>
      <xdr:rowOff>57870</xdr:rowOff>
    </xdr:to>
    <xdr:pic>
      <xdr:nvPicPr>
        <xdr:cNvPr id="11" name="Imagen 10" descr="Objetivo 9 - AGUA INDUSTRIA, INNOVACIÓN E INFRAESTRUCTURA">
          <a:hlinkClick xmlns:r="http://schemas.openxmlformats.org/officeDocument/2006/relationships" r:id="rId17"/>
          <a:extLst>
            <a:ext uri="{FF2B5EF4-FFF2-40B4-BE49-F238E27FC236}">
              <a16:creationId xmlns:a16="http://schemas.microsoft.com/office/drawing/2014/main" id="{944375A0-BE60-4E32-984E-6FC67F50631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996776" y="1578118"/>
          <a:ext cx="784360" cy="748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388951</xdr:colOff>
      <xdr:row>8</xdr:row>
      <xdr:rowOff>50515</xdr:rowOff>
    </xdr:from>
    <xdr:to>
      <xdr:col>8</xdr:col>
      <xdr:colOff>703265</xdr:colOff>
      <xdr:row>12</xdr:row>
      <xdr:rowOff>60040</xdr:rowOff>
    </xdr:to>
    <xdr:pic>
      <xdr:nvPicPr>
        <xdr:cNvPr id="12" name="Imagen 11" descr="Objetivo 10 - REDUCCIÓN DE LAS DESIGUALDADES">
          <a:hlinkClick xmlns:r="http://schemas.openxmlformats.org/officeDocument/2006/relationships" r:id="rId19"/>
          <a:extLst>
            <a:ext uri="{FF2B5EF4-FFF2-40B4-BE49-F238E27FC236}">
              <a16:creationId xmlns:a16="http://schemas.microsoft.com/office/drawing/2014/main" id="{EA3DA15B-4E44-4A88-9D26-D4B589714625}"/>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23724" y="1580288"/>
          <a:ext cx="753041" cy="748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741965</xdr:colOff>
      <xdr:row>8</xdr:row>
      <xdr:rowOff>55704</xdr:rowOff>
    </xdr:from>
    <xdr:to>
      <xdr:col>8</xdr:col>
      <xdr:colOff>1474643</xdr:colOff>
      <xdr:row>12</xdr:row>
      <xdr:rowOff>66676</xdr:rowOff>
    </xdr:to>
    <xdr:pic>
      <xdr:nvPicPr>
        <xdr:cNvPr id="13" name="Imagen 12" descr="Objetivo 11 - CIUDADES Y COMUNIDADES SOSTENIBLES">
          <a:hlinkClick xmlns:r="http://schemas.openxmlformats.org/officeDocument/2006/relationships" r:id="rId21"/>
          <a:extLst>
            <a:ext uri="{FF2B5EF4-FFF2-40B4-BE49-F238E27FC236}">
              <a16:creationId xmlns:a16="http://schemas.microsoft.com/office/drawing/2014/main" id="{899C5A3F-3D27-4BC9-AB3C-24237175E209}"/>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615465" y="1585477"/>
          <a:ext cx="735853" cy="74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1515362</xdr:colOff>
      <xdr:row>8</xdr:row>
      <xdr:rowOff>51949</xdr:rowOff>
    </xdr:from>
    <xdr:to>
      <xdr:col>8</xdr:col>
      <xdr:colOff>2245591</xdr:colOff>
      <xdr:row>12</xdr:row>
      <xdr:rowOff>66099</xdr:rowOff>
    </xdr:to>
    <xdr:pic>
      <xdr:nvPicPr>
        <xdr:cNvPr id="14" name="Imagen 13" descr="Objetivo 12 - PRODUCCIÓN Y CONSUMOS RESPONSABLES">
          <a:hlinkClick xmlns:r="http://schemas.openxmlformats.org/officeDocument/2006/relationships" r:id="rId23"/>
          <a:extLst>
            <a:ext uri="{FF2B5EF4-FFF2-40B4-BE49-F238E27FC236}">
              <a16:creationId xmlns:a16="http://schemas.microsoft.com/office/drawing/2014/main" id="{BE1B54FE-3CDA-4233-80B2-6F36ECEE95B5}"/>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388862" y="1581722"/>
          <a:ext cx="730229" cy="756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63496</xdr:colOff>
      <xdr:row>12</xdr:row>
      <xdr:rowOff>111701</xdr:rowOff>
    </xdr:from>
    <xdr:to>
      <xdr:col>4</xdr:col>
      <xdr:colOff>389944</xdr:colOff>
      <xdr:row>16</xdr:row>
      <xdr:rowOff>144790</xdr:rowOff>
    </xdr:to>
    <xdr:pic>
      <xdr:nvPicPr>
        <xdr:cNvPr id="15" name="Imagen 14" descr="Objetivo 13 - ACCIÓN POR EL CLIMA">
          <a:hlinkClick xmlns:r="http://schemas.openxmlformats.org/officeDocument/2006/relationships" r:id="rId25"/>
          <a:extLst>
            <a:ext uri="{FF2B5EF4-FFF2-40B4-BE49-F238E27FC236}">
              <a16:creationId xmlns:a16="http://schemas.microsoft.com/office/drawing/2014/main" id="{13CFC6D8-1D9D-412E-9938-11B76D157B2D}"/>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743360" y="2380383"/>
          <a:ext cx="762000" cy="768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416210</xdr:colOff>
      <xdr:row>12</xdr:row>
      <xdr:rowOff>102466</xdr:rowOff>
    </xdr:from>
    <xdr:to>
      <xdr:col>6</xdr:col>
      <xdr:colOff>269791</xdr:colOff>
      <xdr:row>16</xdr:row>
      <xdr:rowOff>141720</xdr:rowOff>
    </xdr:to>
    <xdr:pic>
      <xdr:nvPicPr>
        <xdr:cNvPr id="16" name="Imagen 15" descr="Objetivo 14 - VIDA SUBMARINA">
          <a:hlinkClick xmlns:r="http://schemas.openxmlformats.org/officeDocument/2006/relationships" r:id="rId27"/>
          <a:extLst>
            <a:ext uri="{FF2B5EF4-FFF2-40B4-BE49-F238E27FC236}">
              <a16:creationId xmlns:a16="http://schemas.microsoft.com/office/drawing/2014/main" id="{095E41A2-C437-4C99-A9DC-88E293A3A6D4}"/>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534801" y="2371148"/>
          <a:ext cx="731035" cy="774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311727</xdr:colOff>
      <xdr:row>12</xdr:row>
      <xdr:rowOff>109681</xdr:rowOff>
    </xdr:from>
    <xdr:to>
      <xdr:col>8</xdr:col>
      <xdr:colOff>246701</xdr:colOff>
      <xdr:row>16</xdr:row>
      <xdr:rowOff>141431</xdr:rowOff>
    </xdr:to>
    <xdr:pic>
      <xdr:nvPicPr>
        <xdr:cNvPr id="17" name="Imagen 16" descr="Objetivo 15 - VIDA DE ECOSISTEMAS TERRESTRES">
          <a:hlinkClick xmlns:r="http://schemas.openxmlformats.org/officeDocument/2006/relationships" r:id="rId29"/>
          <a:extLst>
            <a:ext uri="{FF2B5EF4-FFF2-40B4-BE49-F238E27FC236}">
              <a16:creationId xmlns:a16="http://schemas.microsoft.com/office/drawing/2014/main" id="{483AC8CB-EDE3-443B-8F81-B20C1EF97DB6}"/>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307772" y="2378363"/>
          <a:ext cx="812429" cy="767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294407</xdr:colOff>
      <xdr:row>12</xdr:row>
      <xdr:rowOff>103910</xdr:rowOff>
    </xdr:from>
    <xdr:to>
      <xdr:col>8</xdr:col>
      <xdr:colOff>1067148</xdr:colOff>
      <xdr:row>16</xdr:row>
      <xdr:rowOff>132485</xdr:rowOff>
    </xdr:to>
    <xdr:pic>
      <xdr:nvPicPr>
        <xdr:cNvPr id="18" name="Imagen 17" descr="Peace, justice and strong institutions">
          <a:hlinkClick xmlns:r="http://schemas.openxmlformats.org/officeDocument/2006/relationships" r:id="rId31"/>
          <a:extLst>
            <a:ext uri="{FF2B5EF4-FFF2-40B4-BE49-F238E27FC236}">
              <a16:creationId xmlns:a16="http://schemas.microsoft.com/office/drawing/2014/main" id="{4AE863B2-E8AA-4B00-ADE6-D165ADFBEA79}"/>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167907" y="2372592"/>
          <a:ext cx="772741" cy="767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1125677</xdr:colOff>
      <xdr:row>12</xdr:row>
      <xdr:rowOff>109680</xdr:rowOff>
    </xdr:from>
    <xdr:to>
      <xdr:col>8</xdr:col>
      <xdr:colOff>1887479</xdr:colOff>
      <xdr:row>16</xdr:row>
      <xdr:rowOff>141430</xdr:rowOff>
    </xdr:to>
    <xdr:pic>
      <xdr:nvPicPr>
        <xdr:cNvPr id="19" name="Imagen 18" descr="Objetivo 17 - ALIANZAS PARA LOGRAR LOS OBJETIVOS">
          <a:hlinkClick xmlns:r="http://schemas.openxmlformats.org/officeDocument/2006/relationships" r:id="rId33"/>
          <a:extLst>
            <a:ext uri="{FF2B5EF4-FFF2-40B4-BE49-F238E27FC236}">
              <a16:creationId xmlns:a16="http://schemas.microsoft.com/office/drawing/2014/main" id="{BA445F78-24F9-42B0-BA73-BCA267E59307}"/>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4999177" y="2378362"/>
          <a:ext cx="761802" cy="767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185750</xdr:colOff>
      <xdr:row>3</xdr:row>
      <xdr:rowOff>179388</xdr:rowOff>
    </xdr:from>
    <xdr:to>
      <xdr:col>4</xdr:col>
      <xdr:colOff>49225</xdr:colOff>
      <xdr:row>8</xdr:row>
      <xdr:rowOff>1588</xdr:rowOff>
    </xdr:to>
    <xdr:pic>
      <xdr:nvPicPr>
        <xdr:cNvPr id="20" name="Imagen 19" descr="Objetivo 1: FIN DE LA POBREZA">
          <a:hlinkClick xmlns:r="http://schemas.openxmlformats.org/officeDocument/2006/relationships" r:id="rId1"/>
          <a:extLst>
            <a:ext uri="{FF2B5EF4-FFF2-40B4-BE49-F238E27FC236}">
              <a16:creationId xmlns:a16="http://schemas.microsoft.com/office/drawing/2014/main" id="{AC729643-4A40-4EE8-8FFC-8DC08BABEA0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36700" y="896938"/>
          <a:ext cx="765175" cy="73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87327</xdr:colOff>
      <xdr:row>4</xdr:row>
      <xdr:rowOff>0</xdr:rowOff>
    </xdr:from>
    <xdr:to>
      <xdr:col>5</xdr:col>
      <xdr:colOff>387364</xdr:colOff>
      <xdr:row>8</xdr:row>
      <xdr:rowOff>705</xdr:rowOff>
    </xdr:to>
    <xdr:pic>
      <xdr:nvPicPr>
        <xdr:cNvPr id="21" name="Imagen 20" descr="Objetivo 2 - HAMBRE CERO">
          <a:hlinkClick xmlns:r="http://schemas.openxmlformats.org/officeDocument/2006/relationships" r:id="rId3"/>
          <a:extLst>
            <a:ext uri="{FF2B5EF4-FFF2-40B4-BE49-F238E27FC236}">
              <a16:creationId xmlns:a16="http://schemas.microsoft.com/office/drawing/2014/main" id="{3DA1BAFE-24A8-4A25-9641-AB081C38259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39977" y="901700"/>
          <a:ext cx="750887" cy="736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1594</xdr:colOff>
      <xdr:row>3</xdr:row>
      <xdr:rowOff>177800</xdr:rowOff>
    </xdr:from>
    <xdr:to>
      <xdr:col>7</xdr:col>
      <xdr:colOff>354018</xdr:colOff>
      <xdr:row>8</xdr:row>
      <xdr:rowOff>705</xdr:rowOff>
    </xdr:to>
    <xdr:pic>
      <xdr:nvPicPr>
        <xdr:cNvPr id="22" name="Imagen 21" descr="Objetivo 3 - SALUD Y BIENESTAR">
          <a:hlinkClick xmlns:r="http://schemas.openxmlformats.org/officeDocument/2006/relationships" r:id="rId5"/>
          <a:extLst>
            <a:ext uri="{FF2B5EF4-FFF2-40B4-BE49-F238E27FC236}">
              <a16:creationId xmlns:a16="http://schemas.microsoft.com/office/drawing/2014/main" id="{347AC159-51AB-4A7C-9CD6-BD20E75BED2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55944" y="895350"/>
          <a:ext cx="803274" cy="742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388942</xdr:colOff>
      <xdr:row>4</xdr:row>
      <xdr:rowOff>4</xdr:rowOff>
    </xdr:from>
    <xdr:to>
      <xdr:col>8</xdr:col>
      <xdr:colOff>707608</xdr:colOff>
      <xdr:row>8</xdr:row>
      <xdr:rowOff>8947</xdr:rowOff>
    </xdr:to>
    <xdr:pic>
      <xdr:nvPicPr>
        <xdr:cNvPr id="23" name="Imagen 22" descr="Objetivo 4 - EDUCACIÓN DE CALIDAD">
          <a:hlinkClick xmlns:r="http://schemas.openxmlformats.org/officeDocument/2006/relationships" r:id="rId7"/>
          <a:extLst>
            <a:ext uri="{FF2B5EF4-FFF2-40B4-BE49-F238E27FC236}">
              <a16:creationId xmlns:a16="http://schemas.microsoft.com/office/drawing/2014/main" id="{21878732-E40D-4CF7-B1EA-A57A2FD9D85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894142" y="901704"/>
          <a:ext cx="769516" cy="745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741077</xdr:colOff>
      <xdr:row>4</xdr:row>
      <xdr:rowOff>6494</xdr:rowOff>
    </xdr:from>
    <xdr:to>
      <xdr:col>8</xdr:col>
      <xdr:colOff>1477782</xdr:colOff>
      <xdr:row>8</xdr:row>
      <xdr:rowOff>9669</xdr:rowOff>
    </xdr:to>
    <xdr:pic>
      <xdr:nvPicPr>
        <xdr:cNvPr id="24" name="Imagen 23" descr="Objetivo 5 - IGUALDAD DE GÉNERO">
          <a:hlinkClick xmlns:r="http://schemas.openxmlformats.org/officeDocument/2006/relationships" r:id="rId9"/>
          <a:extLst>
            <a:ext uri="{FF2B5EF4-FFF2-40B4-BE49-F238E27FC236}">
              <a16:creationId xmlns:a16="http://schemas.microsoft.com/office/drawing/2014/main" id="{B5945F63-5E7A-47E7-8876-9F03F9EFCEB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697127" y="908194"/>
          <a:ext cx="736705" cy="739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1511017</xdr:colOff>
      <xdr:row>4</xdr:row>
      <xdr:rowOff>10104</xdr:rowOff>
    </xdr:from>
    <xdr:to>
      <xdr:col>8</xdr:col>
      <xdr:colOff>2241372</xdr:colOff>
      <xdr:row>8</xdr:row>
      <xdr:rowOff>6929</xdr:rowOff>
    </xdr:to>
    <xdr:pic>
      <xdr:nvPicPr>
        <xdr:cNvPr id="25" name="Imagen 24" descr="Objetivo 6 - AGUA LIMPIA Y SANEAMIENTO">
          <a:hlinkClick xmlns:r="http://schemas.openxmlformats.org/officeDocument/2006/relationships" r:id="rId11"/>
          <a:extLst>
            <a:ext uri="{FF2B5EF4-FFF2-40B4-BE49-F238E27FC236}">
              <a16:creationId xmlns:a16="http://schemas.microsoft.com/office/drawing/2014/main" id="{1D487597-4581-47A3-8601-14A53CEEA388}"/>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467067" y="911804"/>
          <a:ext cx="730355" cy="733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184729</xdr:colOff>
      <xdr:row>8</xdr:row>
      <xdr:rowOff>51952</xdr:rowOff>
    </xdr:from>
    <xdr:to>
      <xdr:col>4</xdr:col>
      <xdr:colOff>40409</xdr:colOff>
      <xdr:row>12</xdr:row>
      <xdr:rowOff>64652</xdr:rowOff>
    </xdr:to>
    <xdr:pic>
      <xdr:nvPicPr>
        <xdr:cNvPr id="26" name="Imagen 25" descr="Objetivo 7 - AGUA ENERGÍA ASEQUIBLE Y NO CONTAMINANTE. Foto ONU">
          <a:hlinkClick xmlns:r="http://schemas.openxmlformats.org/officeDocument/2006/relationships" r:id="rId13"/>
          <a:extLst>
            <a:ext uri="{FF2B5EF4-FFF2-40B4-BE49-F238E27FC236}">
              <a16:creationId xmlns:a16="http://schemas.microsoft.com/office/drawing/2014/main" id="{1B233C7E-E5DD-450B-8F47-359239BB485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35679" y="1690252"/>
          <a:ext cx="757380" cy="749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94539</xdr:colOff>
      <xdr:row>8</xdr:row>
      <xdr:rowOff>50506</xdr:rowOff>
    </xdr:from>
    <xdr:to>
      <xdr:col>5</xdr:col>
      <xdr:colOff>389948</xdr:colOff>
      <xdr:row>12</xdr:row>
      <xdr:rowOff>60031</xdr:rowOff>
    </xdr:to>
    <xdr:pic>
      <xdr:nvPicPr>
        <xdr:cNvPr id="27" name="Imagen 26" descr="Objetivo 8 - AGUA TRABAJO DECENTE Y CRECIMIENTO ECONÓMICO. Foto ONU">
          <a:hlinkClick xmlns:r="http://schemas.openxmlformats.org/officeDocument/2006/relationships" r:id="rId15"/>
          <a:extLst>
            <a:ext uri="{FF2B5EF4-FFF2-40B4-BE49-F238E27FC236}">
              <a16:creationId xmlns:a16="http://schemas.microsoft.com/office/drawing/2014/main" id="{775B3D2F-B1FB-4F2F-9C91-75CD1D711AFA}"/>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247189" y="1688806"/>
          <a:ext cx="746259" cy="746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731</xdr:colOff>
      <xdr:row>8</xdr:row>
      <xdr:rowOff>48345</xdr:rowOff>
    </xdr:from>
    <xdr:to>
      <xdr:col>7</xdr:col>
      <xdr:colOff>349538</xdr:colOff>
      <xdr:row>12</xdr:row>
      <xdr:rowOff>57870</xdr:rowOff>
    </xdr:to>
    <xdr:pic>
      <xdr:nvPicPr>
        <xdr:cNvPr id="28" name="Imagen 27" descr="Objetivo 9 - AGUA INDUSTRIA, INNOVACIÓN E INFRAESTRUCTURA">
          <a:hlinkClick xmlns:r="http://schemas.openxmlformats.org/officeDocument/2006/relationships" r:id="rId17"/>
          <a:extLst>
            <a:ext uri="{FF2B5EF4-FFF2-40B4-BE49-F238E27FC236}">
              <a16:creationId xmlns:a16="http://schemas.microsoft.com/office/drawing/2014/main" id="{ACF5607B-20AD-472E-99D8-22E0798A2CAF}"/>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055081" y="1686645"/>
          <a:ext cx="799657" cy="746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388951</xdr:colOff>
      <xdr:row>8</xdr:row>
      <xdr:rowOff>50515</xdr:rowOff>
    </xdr:from>
    <xdr:to>
      <xdr:col>8</xdr:col>
      <xdr:colOff>703265</xdr:colOff>
      <xdr:row>12</xdr:row>
      <xdr:rowOff>60040</xdr:rowOff>
    </xdr:to>
    <xdr:pic>
      <xdr:nvPicPr>
        <xdr:cNvPr id="29" name="Imagen 28" descr="Objetivo 10 - REDUCCIÓN DE LAS DESIGUALDADES">
          <a:hlinkClick xmlns:r="http://schemas.openxmlformats.org/officeDocument/2006/relationships" r:id="rId19"/>
          <a:extLst>
            <a:ext uri="{FF2B5EF4-FFF2-40B4-BE49-F238E27FC236}">
              <a16:creationId xmlns:a16="http://schemas.microsoft.com/office/drawing/2014/main" id="{5385AC30-1F5B-4816-86E8-E6823C5B1263}"/>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94151" y="1688815"/>
          <a:ext cx="765164" cy="746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741965</xdr:colOff>
      <xdr:row>8</xdr:row>
      <xdr:rowOff>55704</xdr:rowOff>
    </xdr:from>
    <xdr:to>
      <xdr:col>8</xdr:col>
      <xdr:colOff>1474643</xdr:colOff>
      <xdr:row>12</xdr:row>
      <xdr:rowOff>66676</xdr:rowOff>
    </xdr:to>
    <xdr:pic>
      <xdr:nvPicPr>
        <xdr:cNvPr id="30" name="Imagen 29" descr="Objetivo 11 - CIUDADES Y COMUNIDADES SOSTENIBLES">
          <a:hlinkClick xmlns:r="http://schemas.openxmlformats.org/officeDocument/2006/relationships" r:id="rId21"/>
          <a:extLst>
            <a:ext uri="{FF2B5EF4-FFF2-40B4-BE49-F238E27FC236}">
              <a16:creationId xmlns:a16="http://schemas.microsoft.com/office/drawing/2014/main" id="{EF8B8AAE-D44B-4797-98F1-0C651278BFB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698015" y="1694004"/>
          <a:ext cx="732678" cy="747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1515362</xdr:colOff>
      <xdr:row>8</xdr:row>
      <xdr:rowOff>51949</xdr:rowOff>
    </xdr:from>
    <xdr:to>
      <xdr:col>8</xdr:col>
      <xdr:colOff>2245591</xdr:colOff>
      <xdr:row>12</xdr:row>
      <xdr:rowOff>66099</xdr:rowOff>
    </xdr:to>
    <xdr:pic>
      <xdr:nvPicPr>
        <xdr:cNvPr id="31" name="Imagen 30" descr="Objetivo 12 - PRODUCCIÓN Y CONSUMOS RESPONSABLES">
          <a:hlinkClick xmlns:r="http://schemas.openxmlformats.org/officeDocument/2006/relationships" r:id="rId23"/>
          <a:extLst>
            <a:ext uri="{FF2B5EF4-FFF2-40B4-BE49-F238E27FC236}">
              <a16:creationId xmlns:a16="http://schemas.microsoft.com/office/drawing/2014/main" id="{CB76243F-42B8-45F4-9408-E408CE47E1E9}"/>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471412" y="1690249"/>
          <a:ext cx="730229" cy="750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63496</xdr:colOff>
      <xdr:row>12</xdr:row>
      <xdr:rowOff>111701</xdr:rowOff>
    </xdr:from>
    <xdr:to>
      <xdr:col>4</xdr:col>
      <xdr:colOff>389944</xdr:colOff>
      <xdr:row>16</xdr:row>
      <xdr:rowOff>144790</xdr:rowOff>
    </xdr:to>
    <xdr:pic>
      <xdr:nvPicPr>
        <xdr:cNvPr id="32" name="Imagen 31" descr="Objetivo 13 - ACCIÓN POR EL CLIMA">
          <a:hlinkClick xmlns:r="http://schemas.openxmlformats.org/officeDocument/2006/relationships" r:id="rId25"/>
          <a:extLst>
            <a:ext uri="{FF2B5EF4-FFF2-40B4-BE49-F238E27FC236}">
              <a16:creationId xmlns:a16="http://schemas.microsoft.com/office/drawing/2014/main" id="{5D40937D-FB32-4EC0-9EEF-2359C576DEEA}"/>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765296" y="2486601"/>
          <a:ext cx="777298" cy="769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416210</xdr:colOff>
      <xdr:row>12</xdr:row>
      <xdr:rowOff>102466</xdr:rowOff>
    </xdr:from>
    <xdr:to>
      <xdr:col>6</xdr:col>
      <xdr:colOff>269791</xdr:colOff>
      <xdr:row>16</xdr:row>
      <xdr:rowOff>141720</xdr:rowOff>
    </xdr:to>
    <xdr:pic>
      <xdr:nvPicPr>
        <xdr:cNvPr id="33" name="Imagen 32" descr="Objetivo 14 - VIDA SUBMARINA">
          <a:hlinkClick xmlns:r="http://schemas.openxmlformats.org/officeDocument/2006/relationships" r:id="rId27"/>
          <a:extLst>
            <a:ext uri="{FF2B5EF4-FFF2-40B4-BE49-F238E27FC236}">
              <a16:creationId xmlns:a16="http://schemas.microsoft.com/office/drawing/2014/main" id="{D4A69125-7FEA-47B9-B9C9-C31949E35F99}"/>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568860" y="2477366"/>
          <a:ext cx="755281" cy="775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311727</xdr:colOff>
      <xdr:row>12</xdr:row>
      <xdr:rowOff>109681</xdr:rowOff>
    </xdr:from>
    <xdr:to>
      <xdr:col>8</xdr:col>
      <xdr:colOff>246701</xdr:colOff>
      <xdr:row>16</xdr:row>
      <xdr:rowOff>141431</xdr:rowOff>
    </xdr:to>
    <xdr:pic>
      <xdr:nvPicPr>
        <xdr:cNvPr id="34" name="Imagen 33" descr="Objetivo 15 - VIDA DE ECOSISTEMAS TERRESTRES">
          <a:hlinkClick xmlns:r="http://schemas.openxmlformats.org/officeDocument/2006/relationships" r:id="rId29"/>
          <a:extLst>
            <a:ext uri="{FF2B5EF4-FFF2-40B4-BE49-F238E27FC236}">
              <a16:creationId xmlns:a16="http://schemas.microsoft.com/office/drawing/2014/main" id="{23507DA0-704F-48AB-9EFF-2C3B497B18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366077" y="2484581"/>
          <a:ext cx="836674" cy="76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294407</xdr:colOff>
      <xdr:row>12</xdr:row>
      <xdr:rowOff>103910</xdr:rowOff>
    </xdr:from>
    <xdr:to>
      <xdr:col>8</xdr:col>
      <xdr:colOff>1067148</xdr:colOff>
      <xdr:row>16</xdr:row>
      <xdr:rowOff>132485</xdr:rowOff>
    </xdr:to>
    <xdr:pic>
      <xdr:nvPicPr>
        <xdr:cNvPr id="35" name="Imagen 34" descr="Peace, justice and strong institutions">
          <a:hlinkClick xmlns:r="http://schemas.openxmlformats.org/officeDocument/2006/relationships" r:id="rId31"/>
          <a:extLst>
            <a:ext uri="{FF2B5EF4-FFF2-40B4-BE49-F238E27FC236}">
              <a16:creationId xmlns:a16="http://schemas.microsoft.com/office/drawing/2014/main" id="{DD891CE0-D25E-4A49-B12C-4B81D915A162}"/>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250457" y="2478810"/>
          <a:ext cx="772741" cy="76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1125677</xdr:colOff>
      <xdr:row>12</xdr:row>
      <xdr:rowOff>109680</xdr:rowOff>
    </xdr:from>
    <xdr:to>
      <xdr:col>8</xdr:col>
      <xdr:colOff>1887479</xdr:colOff>
      <xdr:row>16</xdr:row>
      <xdr:rowOff>141430</xdr:rowOff>
    </xdr:to>
    <xdr:pic>
      <xdr:nvPicPr>
        <xdr:cNvPr id="36" name="Imagen 35" descr="Objetivo 17 - ALIANZAS PARA LOGRAR LOS OBJETIVOS">
          <a:hlinkClick xmlns:r="http://schemas.openxmlformats.org/officeDocument/2006/relationships" r:id="rId33"/>
          <a:extLst>
            <a:ext uri="{FF2B5EF4-FFF2-40B4-BE49-F238E27FC236}">
              <a16:creationId xmlns:a16="http://schemas.microsoft.com/office/drawing/2014/main" id="{B1BFD50E-27C7-4EF6-8BF4-6A43EAD869DF}"/>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081727" y="2484580"/>
          <a:ext cx="761802" cy="76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E5D3D322-2C2A-4BEE-BB7B-17B45494A5D6}"/>
            </a:ext>
            <a:ext uri="{C183D7F6-B498-43B3-948B-1728B52AA6E4}">
              <adec:decorative xmlns:adec="http://schemas.microsoft.com/office/drawing/2017/decorative" val="1"/>
            </a:ext>
          </a:extLst>
        </xdr:cNvPr>
        <xdr:cNvSpPr/>
      </xdr:nvSpPr>
      <xdr:spPr>
        <a:xfrm>
          <a:off x="4257675" y="695325"/>
          <a:ext cx="1379173" cy="50481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486353</xdr:colOff>
      <xdr:row>1</xdr:row>
      <xdr:rowOff>54841</xdr:rowOff>
    </xdr:from>
    <xdr:to>
      <xdr:col>19</xdr:col>
      <xdr:colOff>1369937</xdr:colOff>
      <xdr:row>4</xdr:row>
      <xdr:rowOff>114789</xdr:rowOff>
    </xdr:to>
    <xdr:grpSp>
      <xdr:nvGrpSpPr>
        <xdr:cNvPr id="3" name="Grupo 2">
          <a:extLst>
            <a:ext uri="{FF2B5EF4-FFF2-40B4-BE49-F238E27FC236}">
              <a16:creationId xmlns:a16="http://schemas.microsoft.com/office/drawing/2014/main" id="{CEAF1B12-2F03-49D4-A919-80BF0CB43D19}"/>
            </a:ext>
          </a:extLst>
        </xdr:cNvPr>
        <xdr:cNvGrpSpPr/>
      </xdr:nvGrpSpPr>
      <xdr:grpSpPr>
        <a:xfrm>
          <a:off x="12119553" y="207241"/>
          <a:ext cx="2445684" cy="453648"/>
          <a:chOff x="13239750" y="2296584"/>
          <a:chExt cx="2313778" cy="551784"/>
        </a:xfrm>
      </xdr:grpSpPr>
      <xdr:pic>
        <xdr:nvPicPr>
          <xdr:cNvPr id="4" name="2 Imagen">
            <a:extLst>
              <a:ext uri="{FF2B5EF4-FFF2-40B4-BE49-F238E27FC236}">
                <a16:creationId xmlns:a16="http://schemas.microsoft.com/office/drawing/2014/main" id="{F70CD49A-6919-41DB-BAC0-B2113C68C6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5EFDBCE1-93F4-44A6-8C3B-E33A7EDC90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1219200</xdr:colOff>
      <xdr:row>3</xdr:row>
      <xdr:rowOff>63502</xdr:rowOff>
    </xdr:from>
    <xdr:to>
      <xdr:col>11</xdr:col>
      <xdr:colOff>339725</xdr:colOff>
      <xdr:row>5</xdr:row>
      <xdr:rowOff>87748</xdr:rowOff>
    </xdr:to>
    <xdr:sp macro="" textlink="">
      <xdr:nvSpPr>
        <xdr:cNvPr id="6" name="CuadroTexto 5">
          <a:extLst>
            <a:ext uri="{FF2B5EF4-FFF2-40B4-BE49-F238E27FC236}">
              <a16:creationId xmlns:a16="http://schemas.microsoft.com/office/drawing/2014/main" id="{8A7D66AA-B022-48C7-AD36-6996F85DD6D1}"/>
            </a:ext>
          </a:extLst>
        </xdr:cNvPr>
        <xdr:cNvSpPr txBox="1"/>
      </xdr:nvSpPr>
      <xdr:spPr>
        <a:xfrm>
          <a:off x="6057900" y="454027"/>
          <a:ext cx="199707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FDB36E79-BFE9-D24C-A609-0C44FAAAA8F0}"/>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419678</xdr:colOff>
      <xdr:row>1</xdr:row>
      <xdr:rowOff>54841</xdr:rowOff>
    </xdr:from>
    <xdr:to>
      <xdr:col>19</xdr:col>
      <xdr:colOff>1303262</xdr:colOff>
      <xdr:row>4</xdr:row>
      <xdr:rowOff>114789</xdr:rowOff>
    </xdr:to>
    <xdr:grpSp>
      <xdr:nvGrpSpPr>
        <xdr:cNvPr id="3" name="Grupo 2">
          <a:extLst>
            <a:ext uri="{FF2B5EF4-FFF2-40B4-BE49-F238E27FC236}">
              <a16:creationId xmlns:a16="http://schemas.microsoft.com/office/drawing/2014/main" id="{F6439F75-2EC0-9843-A480-8008C317CCFA}"/>
            </a:ext>
          </a:extLst>
        </xdr:cNvPr>
        <xdr:cNvGrpSpPr/>
      </xdr:nvGrpSpPr>
      <xdr:grpSpPr>
        <a:xfrm>
          <a:off x="12129078" y="207241"/>
          <a:ext cx="2445684" cy="453648"/>
          <a:chOff x="13239750" y="2296584"/>
          <a:chExt cx="2313778" cy="551784"/>
        </a:xfrm>
      </xdr:grpSpPr>
      <xdr:pic>
        <xdr:nvPicPr>
          <xdr:cNvPr id="4" name="2 Imagen">
            <a:extLst>
              <a:ext uri="{FF2B5EF4-FFF2-40B4-BE49-F238E27FC236}">
                <a16:creationId xmlns:a16="http://schemas.microsoft.com/office/drawing/2014/main" id="{B5C7231F-C2AC-233F-AABC-0119E9EB7B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2A9F92CC-3CC3-1F74-1046-77F55D293F5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1057275</xdr:colOff>
      <xdr:row>3</xdr:row>
      <xdr:rowOff>149227</xdr:rowOff>
    </xdr:from>
    <xdr:to>
      <xdr:col>11</xdr:col>
      <xdr:colOff>438150</xdr:colOff>
      <xdr:row>6</xdr:row>
      <xdr:rowOff>40123</xdr:rowOff>
    </xdr:to>
    <xdr:sp macro="" textlink="">
      <xdr:nvSpPr>
        <xdr:cNvPr id="6" name="CuadroTexto 5">
          <a:extLst>
            <a:ext uri="{FF2B5EF4-FFF2-40B4-BE49-F238E27FC236}">
              <a16:creationId xmlns:a16="http://schemas.microsoft.com/office/drawing/2014/main" id="{176D5460-E582-AD47-B3D6-28F22B4B8FF7}"/>
            </a:ext>
          </a:extLst>
        </xdr:cNvPr>
        <xdr:cNvSpPr txBox="1"/>
      </xdr:nvSpPr>
      <xdr:spPr>
        <a:xfrm>
          <a:off x="5895975" y="539752"/>
          <a:ext cx="225742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467303</xdr:colOff>
      <xdr:row>0</xdr:row>
      <xdr:rowOff>121516</xdr:rowOff>
    </xdr:from>
    <xdr:to>
      <xdr:col>20</xdr:col>
      <xdr:colOff>4687</xdr:colOff>
      <xdr:row>4</xdr:row>
      <xdr:rowOff>29064</xdr:rowOff>
    </xdr:to>
    <xdr:grpSp>
      <xdr:nvGrpSpPr>
        <xdr:cNvPr id="2" name="Grupo 1">
          <a:extLst>
            <a:ext uri="{FF2B5EF4-FFF2-40B4-BE49-F238E27FC236}">
              <a16:creationId xmlns:a16="http://schemas.microsoft.com/office/drawing/2014/main" id="{35C2D1EE-62EF-C145-90CD-638B5C9DEB4E}"/>
            </a:ext>
          </a:extLst>
        </xdr:cNvPr>
        <xdr:cNvGrpSpPr/>
      </xdr:nvGrpSpPr>
      <xdr:grpSpPr>
        <a:xfrm>
          <a:off x="12100503" y="121516"/>
          <a:ext cx="2661584" cy="453648"/>
          <a:chOff x="13239750" y="2296584"/>
          <a:chExt cx="2313778" cy="551784"/>
        </a:xfrm>
      </xdr:grpSpPr>
      <xdr:pic>
        <xdr:nvPicPr>
          <xdr:cNvPr id="3" name="2 Imagen">
            <a:extLst>
              <a:ext uri="{FF2B5EF4-FFF2-40B4-BE49-F238E27FC236}">
                <a16:creationId xmlns:a16="http://schemas.microsoft.com/office/drawing/2014/main" id="{46A3AF94-9CFB-C512-4489-246C417A35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4" name="3 Imagen">
            <a:extLst>
              <a:ext uri="{FF2B5EF4-FFF2-40B4-BE49-F238E27FC236}">
                <a16:creationId xmlns:a16="http://schemas.microsoft.com/office/drawing/2014/main" id="{A5446FEE-96CF-0F42-B34A-3A1A16AA93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1028700</xdr:colOff>
      <xdr:row>3</xdr:row>
      <xdr:rowOff>130177</xdr:rowOff>
    </xdr:from>
    <xdr:to>
      <xdr:col>11</xdr:col>
      <xdr:colOff>282575</xdr:colOff>
      <xdr:row>6</xdr:row>
      <xdr:rowOff>21073</xdr:rowOff>
    </xdr:to>
    <xdr:sp macro="" textlink="">
      <xdr:nvSpPr>
        <xdr:cNvPr id="5" name="CuadroTexto 4">
          <a:extLst>
            <a:ext uri="{FF2B5EF4-FFF2-40B4-BE49-F238E27FC236}">
              <a16:creationId xmlns:a16="http://schemas.microsoft.com/office/drawing/2014/main" id="{6C915CAE-B62D-C143-810A-3DF1DEF42580}"/>
            </a:ext>
          </a:extLst>
        </xdr:cNvPr>
        <xdr:cNvSpPr txBox="1"/>
      </xdr:nvSpPr>
      <xdr:spPr>
        <a:xfrm>
          <a:off x="6299200" y="523877"/>
          <a:ext cx="2378075" cy="30999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twoCellAnchor>
    <xdr:from>
      <xdr:col>8</xdr:col>
      <xdr:colOff>101600</xdr:colOff>
      <xdr:row>5</xdr:row>
      <xdr:rowOff>0</xdr:rowOff>
    </xdr:from>
    <xdr:to>
      <xdr:col>8</xdr:col>
      <xdr:colOff>1483948</xdr:colOff>
      <xdr:row>8</xdr:row>
      <xdr:rowOff>114289</xdr:rowOff>
    </xdr:to>
    <xdr:sp macro="" textlink="">
      <xdr:nvSpPr>
        <xdr:cNvPr id="6" name="Flecha: hacia la izquierda 3">
          <a:hlinkClick xmlns:r="http://schemas.openxmlformats.org/officeDocument/2006/relationships" r:id="rId3"/>
          <a:extLst>
            <a:ext uri="{FF2B5EF4-FFF2-40B4-BE49-F238E27FC236}">
              <a16:creationId xmlns:a16="http://schemas.microsoft.com/office/drawing/2014/main" id="{D72FC3BB-1D56-AA48-BCBA-84D187E69D9A}"/>
            </a:ext>
            <a:ext uri="{C183D7F6-B498-43B3-948B-1728B52AA6E4}">
              <adec:decorative xmlns:adec="http://schemas.microsoft.com/office/drawing/2017/decorative" val="1"/>
            </a:ext>
          </a:extLst>
        </xdr:cNvPr>
        <xdr:cNvSpPr/>
      </xdr:nvSpPr>
      <xdr:spPr>
        <a:xfrm>
          <a:off x="3810000" y="6731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83A18499-7FA6-488A-A18B-17A5C04BF1DF}"/>
            </a:ext>
            <a:ext uri="{C183D7F6-B498-43B3-948B-1728B52AA6E4}">
              <adec:decorative xmlns:adec="http://schemas.microsoft.com/office/drawing/2017/decorative" val="1"/>
            </a:ext>
          </a:extLst>
        </xdr:cNvPr>
        <xdr:cNvSpPr/>
      </xdr:nvSpPr>
      <xdr:spPr>
        <a:xfrm>
          <a:off x="4241800" y="685800"/>
          <a:ext cx="1382348" cy="5079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457778</xdr:colOff>
      <xdr:row>1</xdr:row>
      <xdr:rowOff>77066</xdr:rowOff>
    </xdr:from>
    <xdr:to>
      <xdr:col>19</xdr:col>
      <xdr:colOff>1344537</xdr:colOff>
      <xdr:row>5</xdr:row>
      <xdr:rowOff>10014</xdr:rowOff>
    </xdr:to>
    <xdr:grpSp>
      <xdr:nvGrpSpPr>
        <xdr:cNvPr id="3" name="Grupo 2">
          <a:extLst>
            <a:ext uri="{FF2B5EF4-FFF2-40B4-BE49-F238E27FC236}">
              <a16:creationId xmlns:a16="http://schemas.microsoft.com/office/drawing/2014/main" id="{7EB1C21E-9CF9-4E51-85FD-ADF8F5C51E1A}"/>
            </a:ext>
          </a:extLst>
        </xdr:cNvPr>
        <xdr:cNvGrpSpPr/>
      </xdr:nvGrpSpPr>
      <xdr:grpSpPr>
        <a:xfrm>
          <a:off x="12776778" y="229466"/>
          <a:ext cx="2448859" cy="453648"/>
          <a:chOff x="13239750" y="2296584"/>
          <a:chExt cx="2313778" cy="551784"/>
        </a:xfrm>
      </xdr:grpSpPr>
      <xdr:pic>
        <xdr:nvPicPr>
          <xdr:cNvPr id="4" name="2 Imagen">
            <a:extLst>
              <a:ext uri="{FF2B5EF4-FFF2-40B4-BE49-F238E27FC236}">
                <a16:creationId xmlns:a16="http://schemas.microsoft.com/office/drawing/2014/main" id="{84D06FEC-E224-471E-9EF2-10AF498435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A8504FD4-C987-471B-BA49-69C85F2BC8E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1085850</xdr:colOff>
      <xdr:row>3</xdr:row>
      <xdr:rowOff>111127</xdr:rowOff>
    </xdr:from>
    <xdr:to>
      <xdr:col>12</xdr:col>
      <xdr:colOff>63500</xdr:colOff>
      <xdr:row>6</xdr:row>
      <xdr:rowOff>2023</xdr:rowOff>
    </xdr:to>
    <xdr:sp macro="" textlink="">
      <xdr:nvSpPr>
        <xdr:cNvPr id="6" name="CuadroTexto 5">
          <a:extLst>
            <a:ext uri="{FF2B5EF4-FFF2-40B4-BE49-F238E27FC236}">
              <a16:creationId xmlns:a16="http://schemas.microsoft.com/office/drawing/2014/main" id="{F73BB26D-A928-42F5-8D78-12607BCE2BDB}"/>
            </a:ext>
          </a:extLst>
        </xdr:cNvPr>
        <xdr:cNvSpPr txBox="1"/>
      </xdr:nvSpPr>
      <xdr:spPr>
        <a:xfrm>
          <a:off x="5924550" y="501652"/>
          <a:ext cx="230187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6A57B272-9FEA-8D43-9330-3608D81A9D92}"/>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495878</xdr:colOff>
      <xdr:row>1</xdr:row>
      <xdr:rowOff>64366</xdr:rowOff>
    </xdr:from>
    <xdr:to>
      <xdr:col>19</xdr:col>
      <xdr:colOff>1379462</xdr:colOff>
      <xdr:row>5</xdr:row>
      <xdr:rowOff>489</xdr:rowOff>
    </xdr:to>
    <xdr:grpSp>
      <xdr:nvGrpSpPr>
        <xdr:cNvPr id="3" name="Grupo 2">
          <a:extLst>
            <a:ext uri="{FF2B5EF4-FFF2-40B4-BE49-F238E27FC236}">
              <a16:creationId xmlns:a16="http://schemas.microsoft.com/office/drawing/2014/main" id="{96B78C24-3734-9040-927B-DD88D51CC93D}"/>
            </a:ext>
          </a:extLst>
        </xdr:cNvPr>
        <xdr:cNvGrpSpPr/>
      </xdr:nvGrpSpPr>
      <xdr:grpSpPr>
        <a:xfrm>
          <a:off x="12129078" y="216766"/>
          <a:ext cx="2445684" cy="456823"/>
          <a:chOff x="13239750" y="2296584"/>
          <a:chExt cx="2313778" cy="551784"/>
        </a:xfrm>
      </xdr:grpSpPr>
      <xdr:pic>
        <xdr:nvPicPr>
          <xdr:cNvPr id="4" name="2 Imagen">
            <a:extLst>
              <a:ext uri="{FF2B5EF4-FFF2-40B4-BE49-F238E27FC236}">
                <a16:creationId xmlns:a16="http://schemas.microsoft.com/office/drawing/2014/main" id="{0992A668-C254-1020-9738-A45EDA77D7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D467D996-BCD1-18A3-4115-8D479386322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1038225</xdr:colOff>
      <xdr:row>3</xdr:row>
      <xdr:rowOff>82552</xdr:rowOff>
    </xdr:from>
    <xdr:to>
      <xdr:col>11</xdr:col>
      <xdr:colOff>311150</xdr:colOff>
      <xdr:row>5</xdr:row>
      <xdr:rowOff>106798</xdr:rowOff>
    </xdr:to>
    <xdr:sp macro="" textlink="">
      <xdr:nvSpPr>
        <xdr:cNvPr id="6" name="CuadroTexto 5">
          <a:extLst>
            <a:ext uri="{FF2B5EF4-FFF2-40B4-BE49-F238E27FC236}">
              <a16:creationId xmlns:a16="http://schemas.microsoft.com/office/drawing/2014/main" id="{5E2E5604-89C6-3143-8D83-A548752B26D0}"/>
            </a:ext>
          </a:extLst>
        </xdr:cNvPr>
        <xdr:cNvSpPr txBox="1"/>
      </xdr:nvSpPr>
      <xdr:spPr>
        <a:xfrm>
          <a:off x="5876925" y="473077"/>
          <a:ext cx="214947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F386657E-1F5F-C945-8D71-D6C13D55475E}"/>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429203</xdr:colOff>
      <xdr:row>1</xdr:row>
      <xdr:rowOff>7216</xdr:rowOff>
    </xdr:from>
    <xdr:to>
      <xdr:col>19</xdr:col>
      <xdr:colOff>1312787</xdr:colOff>
      <xdr:row>4</xdr:row>
      <xdr:rowOff>67164</xdr:rowOff>
    </xdr:to>
    <xdr:grpSp>
      <xdr:nvGrpSpPr>
        <xdr:cNvPr id="3" name="Grupo 2">
          <a:extLst>
            <a:ext uri="{FF2B5EF4-FFF2-40B4-BE49-F238E27FC236}">
              <a16:creationId xmlns:a16="http://schemas.microsoft.com/office/drawing/2014/main" id="{905C8F3F-0534-944B-AD97-A027DF5879D3}"/>
            </a:ext>
          </a:extLst>
        </xdr:cNvPr>
        <xdr:cNvGrpSpPr/>
      </xdr:nvGrpSpPr>
      <xdr:grpSpPr>
        <a:xfrm>
          <a:off x="12062403" y="159616"/>
          <a:ext cx="2445684" cy="453648"/>
          <a:chOff x="13239750" y="2296584"/>
          <a:chExt cx="2313778" cy="551784"/>
        </a:xfrm>
      </xdr:grpSpPr>
      <xdr:pic>
        <xdr:nvPicPr>
          <xdr:cNvPr id="4" name="2 Imagen">
            <a:extLst>
              <a:ext uri="{FF2B5EF4-FFF2-40B4-BE49-F238E27FC236}">
                <a16:creationId xmlns:a16="http://schemas.microsoft.com/office/drawing/2014/main" id="{12D8941A-0146-FDF1-8230-B86AEE4C1D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C95E5F30-6D5D-8303-74CE-8C12E375F8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1038225</xdr:colOff>
      <xdr:row>3</xdr:row>
      <xdr:rowOff>101602</xdr:rowOff>
    </xdr:from>
    <xdr:to>
      <xdr:col>11</xdr:col>
      <xdr:colOff>349250</xdr:colOff>
      <xdr:row>5</xdr:row>
      <xdr:rowOff>125848</xdr:rowOff>
    </xdr:to>
    <xdr:sp macro="" textlink="">
      <xdr:nvSpPr>
        <xdr:cNvPr id="6" name="CuadroTexto 5">
          <a:extLst>
            <a:ext uri="{FF2B5EF4-FFF2-40B4-BE49-F238E27FC236}">
              <a16:creationId xmlns:a16="http://schemas.microsoft.com/office/drawing/2014/main" id="{AA2D0028-1070-074A-A41D-7FDCB9A38278}"/>
            </a:ext>
          </a:extLst>
        </xdr:cNvPr>
        <xdr:cNvSpPr txBox="1"/>
      </xdr:nvSpPr>
      <xdr:spPr>
        <a:xfrm>
          <a:off x="5876925" y="492127"/>
          <a:ext cx="218757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EE812BBB-7266-3A4A-B83E-26C84ED50D39}"/>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400628</xdr:colOff>
      <xdr:row>1</xdr:row>
      <xdr:rowOff>45316</xdr:rowOff>
    </xdr:from>
    <xdr:to>
      <xdr:col>19</xdr:col>
      <xdr:colOff>1284212</xdr:colOff>
      <xdr:row>4</xdr:row>
      <xdr:rowOff>105264</xdr:rowOff>
    </xdr:to>
    <xdr:grpSp>
      <xdr:nvGrpSpPr>
        <xdr:cNvPr id="3" name="Grupo 2">
          <a:extLst>
            <a:ext uri="{FF2B5EF4-FFF2-40B4-BE49-F238E27FC236}">
              <a16:creationId xmlns:a16="http://schemas.microsoft.com/office/drawing/2014/main" id="{7B669504-9477-5949-BFEA-CCF78679D1B8}"/>
            </a:ext>
          </a:extLst>
        </xdr:cNvPr>
        <xdr:cNvGrpSpPr/>
      </xdr:nvGrpSpPr>
      <xdr:grpSpPr>
        <a:xfrm>
          <a:off x="12186228" y="197716"/>
          <a:ext cx="2445684" cy="453648"/>
          <a:chOff x="13239750" y="2296584"/>
          <a:chExt cx="2313778" cy="551784"/>
        </a:xfrm>
      </xdr:grpSpPr>
      <xdr:pic>
        <xdr:nvPicPr>
          <xdr:cNvPr id="4" name="2 Imagen">
            <a:extLst>
              <a:ext uri="{FF2B5EF4-FFF2-40B4-BE49-F238E27FC236}">
                <a16:creationId xmlns:a16="http://schemas.microsoft.com/office/drawing/2014/main" id="{550F4C6F-466A-7967-B409-7918A4BB35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DE910BF9-F0D6-2E15-E522-21EAEB57E9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1066800</xdr:colOff>
      <xdr:row>3</xdr:row>
      <xdr:rowOff>25402</xdr:rowOff>
    </xdr:from>
    <xdr:to>
      <xdr:col>11</xdr:col>
      <xdr:colOff>409575</xdr:colOff>
      <xdr:row>5</xdr:row>
      <xdr:rowOff>49648</xdr:rowOff>
    </xdr:to>
    <xdr:sp macro="" textlink="">
      <xdr:nvSpPr>
        <xdr:cNvPr id="6" name="CuadroTexto 5">
          <a:extLst>
            <a:ext uri="{FF2B5EF4-FFF2-40B4-BE49-F238E27FC236}">
              <a16:creationId xmlns:a16="http://schemas.microsoft.com/office/drawing/2014/main" id="{CE735E3E-F832-BA4F-9D6A-6D98CF2F2B40}"/>
            </a:ext>
          </a:extLst>
        </xdr:cNvPr>
        <xdr:cNvSpPr txBox="1"/>
      </xdr:nvSpPr>
      <xdr:spPr>
        <a:xfrm>
          <a:off x="5905500" y="415927"/>
          <a:ext cx="221932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6" name="Flecha: hacia la izquierda 3">
          <a:hlinkClick xmlns:r="http://schemas.openxmlformats.org/officeDocument/2006/relationships" r:id="rId1"/>
          <a:extLst>
            <a:ext uri="{FF2B5EF4-FFF2-40B4-BE49-F238E27FC236}">
              <a16:creationId xmlns:a16="http://schemas.microsoft.com/office/drawing/2014/main" id="{9FBBD10F-D56F-CF4D-92D6-118BE64136FC}"/>
            </a:ext>
            <a:ext uri="{C183D7F6-B498-43B3-948B-1728B52AA6E4}">
              <adec:decorative xmlns:adec="http://schemas.microsoft.com/office/drawing/2017/decorative" val="1"/>
            </a:ext>
          </a:extLst>
        </xdr:cNvPr>
        <xdr:cNvSpPr/>
      </xdr:nvSpPr>
      <xdr:spPr>
        <a:xfrm>
          <a:off x="4241800" y="8763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467303</xdr:colOff>
      <xdr:row>1</xdr:row>
      <xdr:rowOff>83416</xdr:rowOff>
    </xdr:from>
    <xdr:to>
      <xdr:col>19</xdr:col>
      <xdr:colOff>1341362</xdr:colOff>
      <xdr:row>5</xdr:row>
      <xdr:rowOff>19539</xdr:rowOff>
    </xdr:to>
    <xdr:grpSp>
      <xdr:nvGrpSpPr>
        <xdr:cNvPr id="2" name="Grupo 1">
          <a:extLst>
            <a:ext uri="{FF2B5EF4-FFF2-40B4-BE49-F238E27FC236}">
              <a16:creationId xmlns:a16="http://schemas.microsoft.com/office/drawing/2014/main" id="{6CB35508-E9A2-3D45-8D1D-BA8D7BD5E532}"/>
            </a:ext>
          </a:extLst>
        </xdr:cNvPr>
        <xdr:cNvGrpSpPr/>
      </xdr:nvGrpSpPr>
      <xdr:grpSpPr>
        <a:xfrm>
          <a:off x="12506903" y="235816"/>
          <a:ext cx="2440392" cy="461056"/>
          <a:chOff x="13239750" y="2296584"/>
          <a:chExt cx="2313778" cy="551784"/>
        </a:xfrm>
      </xdr:grpSpPr>
      <xdr:pic>
        <xdr:nvPicPr>
          <xdr:cNvPr id="3" name="2 Imagen">
            <a:extLst>
              <a:ext uri="{FF2B5EF4-FFF2-40B4-BE49-F238E27FC236}">
                <a16:creationId xmlns:a16="http://schemas.microsoft.com/office/drawing/2014/main" id="{6B544716-A77B-FB9E-D634-3ACDD16D27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4" name="3 Imagen">
            <a:extLst>
              <a:ext uri="{FF2B5EF4-FFF2-40B4-BE49-F238E27FC236}">
                <a16:creationId xmlns:a16="http://schemas.microsoft.com/office/drawing/2014/main" id="{ACA91A86-3F73-D6F8-E3D2-656314B7B74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1285875</xdr:colOff>
      <xdr:row>4</xdr:row>
      <xdr:rowOff>19052</xdr:rowOff>
    </xdr:from>
    <xdr:to>
      <xdr:col>11</xdr:col>
      <xdr:colOff>236631</xdr:colOff>
      <xdr:row>6</xdr:row>
      <xdr:rowOff>55998</xdr:rowOff>
    </xdr:to>
    <xdr:sp macro="" textlink="">
      <xdr:nvSpPr>
        <xdr:cNvPr id="5" name="CuadroTexto 4">
          <a:extLst>
            <a:ext uri="{FF2B5EF4-FFF2-40B4-BE49-F238E27FC236}">
              <a16:creationId xmlns:a16="http://schemas.microsoft.com/office/drawing/2014/main" id="{E9AB8B5A-F869-590F-23C2-279CE65AA986}"/>
            </a:ext>
          </a:extLst>
        </xdr:cNvPr>
        <xdr:cNvSpPr txBox="1"/>
      </xdr:nvSpPr>
      <xdr:spPr>
        <a:xfrm>
          <a:off x="6124575" y="561977"/>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01C9E776-2186-3741-887D-DA09DDBD4DF6}"/>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391103</xdr:colOff>
      <xdr:row>1</xdr:row>
      <xdr:rowOff>16741</xdr:rowOff>
    </xdr:from>
    <xdr:to>
      <xdr:col>19</xdr:col>
      <xdr:colOff>1274687</xdr:colOff>
      <xdr:row>4</xdr:row>
      <xdr:rowOff>76689</xdr:rowOff>
    </xdr:to>
    <xdr:grpSp>
      <xdr:nvGrpSpPr>
        <xdr:cNvPr id="3" name="Grupo 2">
          <a:extLst>
            <a:ext uri="{FF2B5EF4-FFF2-40B4-BE49-F238E27FC236}">
              <a16:creationId xmlns:a16="http://schemas.microsoft.com/office/drawing/2014/main" id="{ABAC5B70-4B35-C44C-93F0-FF66C9DB9159}"/>
            </a:ext>
          </a:extLst>
        </xdr:cNvPr>
        <xdr:cNvGrpSpPr/>
      </xdr:nvGrpSpPr>
      <xdr:grpSpPr>
        <a:xfrm>
          <a:off x="12024303" y="169141"/>
          <a:ext cx="2445684" cy="453648"/>
          <a:chOff x="13239750" y="2296584"/>
          <a:chExt cx="2313778" cy="551784"/>
        </a:xfrm>
      </xdr:grpSpPr>
      <xdr:pic>
        <xdr:nvPicPr>
          <xdr:cNvPr id="4" name="2 Imagen">
            <a:extLst>
              <a:ext uri="{FF2B5EF4-FFF2-40B4-BE49-F238E27FC236}">
                <a16:creationId xmlns:a16="http://schemas.microsoft.com/office/drawing/2014/main" id="{4DA90595-484F-5B84-501F-02DFAB1957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BBA8543B-3319-3019-EB71-816A11E7C87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1095375</xdr:colOff>
      <xdr:row>3</xdr:row>
      <xdr:rowOff>104777</xdr:rowOff>
    </xdr:from>
    <xdr:to>
      <xdr:col>11</xdr:col>
      <xdr:colOff>46131</xdr:colOff>
      <xdr:row>5</xdr:row>
      <xdr:rowOff>122673</xdr:rowOff>
    </xdr:to>
    <xdr:sp macro="" textlink="">
      <xdr:nvSpPr>
        <xdr:cNvPr id="6" name="CuadroTexto 5">
          <a:extLst>
            <a:ext uri="{FF2B5EF4-FFF2-40B4-BE49-F238E27FC236}">
              <a16:creationId xmlns:a16="http://schemas.microsoft.com/office/drawing/2014/main" id="{209B303D-159C-4F48-81B2-7DFFBD96FC89}"/>
            </a:ext>
          </a:extLst>
        </xdr:cNvPr>
        <xdr:cNvSpPr txBox="1"/>
      </xdr:nvSpPr>
      <xdr:spPr>
        <a:xfrm>
          <a:off x="5934075" y="495302"/>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12" name="Flecha: hacia la izquierda 3">
          <a:hlinkClick xmlns:r="http://schemas.openxmlformats.org/officeDocument/2006/relationships" r:id="rId1"/>
          <a:extLst>
            <a:ext uri="{FF2B5EF4-FFF2-40B4-BE49-F238E27FC236}">
              <a16:creationId xmlns:a16="http://schemas.microsoft.com/office/drawing/2014/main" id="{B4CFC612-048C-4110-8A63-1523602D7FFB}"/>
            </a:ext>
            <a:ext uri="{C183D7F6-B498-43B3-948B-1728B52AA6E4}">
              <adec:decorative xmlns:adec="http://schemas.microsoft.com/office/drawing/2017/decorative" val="1"/>
            </a:ext>
          </a:extLst>
        </xdr:cNvPr>
        <xdr:cNvSpPr/>
      </xdr:nvSpPr>
      <xdr:spPr>
        <a:xfrm>
          <a:off x="3498850" y="685800"/>
          <a:ext cx="1331548" cy="5079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391103</xdr:colOff>
      <xdr:row>1</xdr:row>
      <xdr:rowOff>16741</xdr:rowOff>
    </xdr:from>
    <xdr:to>
      <xdr:col>19</xdr:col>
      <xdr:colOff>760337</xdr:colOff>
      <xdr:row>4</xdr:row>
      <xdr:rowOff>76689</xdr:rowOff>
    </xdr:to>
    <xdr:grpSp>
      <xdr:nvGrpSpPr>
        <xdr:cNvPr id="13" name="Grupo 12">
          <a:extLst>
            <a:ext uri="{FF2B5EF4-FFF2-40B4-BE49-F238E27FC236}">
              <a16:creationId xmlns:a16="http://schemas.microsoft.com/office/drawing/2014/main" id="{B766AF60-7941-48AB-AAC7-1EE3179F9E8F}"/>
            </a:ext>
          </a:extLst>
        </xdr:cNvPr>
        <xdr:cNvGrpSpPr/>
      </xdr:nvGrpSpPr>
      <xdr:grpSpPr>
        <a:xfrm>
          <a:off x="12024303" y="169141"/>
          <a:ext cx="1931334" cy="453648"/>
          <a:chOff x="13239750" y="2296584"/>
          <a:chExt cx="2313778" cy="551784"/>
        </a:xfrm>
      </xdr:grpSpPr>
      <xdr:pic>
        <xdr:nvPicPr>
          <xdr:cNvPr id="14" name="2 Imagen">
            <a:extLst>
              <a:ext uri="{FF2B5EF4-FFF2-40B4-BE49-F238E27FC236}">
                <a16:creationId xmlns:a16="http://schemas.microsoft.com/office/drawing/2014/main" id="{662C192F-EC27-4C21-910A-7AB1CE6C23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15" name="3 Imagen">
            <a:extLst>
              <a:ext uri="{FF2B5EF4-FFF2-40B4-BE49-F238E27FC236}">
                <a16:creationId xmlns:a16="http://schemas.microsoft.com/office/drawing/2014/main" id="{E8729AAC-BD9D-4E3C-8D5A-384F20E4582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1095375</xdr:colOff>
      <xdr:row>3</xdr:row>
      <xdr:rowOff>104777</xdr:rowOff>
    </xdr:from>
    <xdr:to>
      <xdr:col>11</xdr:col>
      <xdr:colOff>46131</xdr:colOff>
      <xdr:row>5</xdr:row>
      <xdr:rowOff>122673</xdr:rowOff>
    </xdr:to>
    <xdr:sp macro="" textlink="">
      <xdr:nvSpPr>
        <xdr:cNvPr id="16" name="CuadroTexto 15">
          <a:extLst>
            <a:ext uri="{FF2B5EF4-FFF2-40B4-BE49-F238E27FC236}">
              <a16:creationId xmlns:a16="http://schemas.microsoft.com/office/drawing/2014/main" id="{8B9F7256-4C2C-4DAA-A92A-E917FFE1E8F5}"/>
            </a:ext>
          </a:extLst>
        </xdr:cNvPr>
        <xdr:cNvSpPr txBox="1"/>
      </xdr:nvSpPr>
      <xdr:spPr>
        <a:xfrm>
          <a:off x="5927725" y="492127"/>
          <a:ext cx="1820956" cy="29094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14111</xdr:colOff>
      <xdr:row>4</xdr:row>
      <xdr:rowOff>11712</xdr:rowOff>
    </xdr:from>
    <xdr:to>
      <xdr:col>3</xdr:col>
      <xdr:colOff>1</xdr:colOff>
      <xdr:row>4</xdr:row>
      <xdr:rowOff>740834</xdr:rowOff>
    </xdr:to>
    <xdr:pic>
      <xdr:nvPicPr>
        <xdr:cNvPr id="2" name="Imagen 1" descr="Objetivo 1: FIN DE LA POBREZA">
          <a:hlinkClick xmlns:r="http://schemas.openxmlformats.org/officeDocument/2006/relationships" r:id="rId1"/>
          <a:extLst>
            <a:ext uri="{FF2B5EF4-FFF2-40B4-BE49-F238E27FC236}">
              <a16:creationId xmlns:a16="http://schemas.microsoft.com/office/drawing/2014/main" id="{6C03234D-3032-3D46-9BD4-9027F172D16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02111" y="1535712"/>
          <a:ext cx="832556" cy="72912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14111</xdr:colOff>
      <xdr:row>4</xdr:row>
      <xdr:rowOff>740833</xdr:rowOff>
    </xdr:from>
    <xdr:to>
      <xdr:col>3</xdr:col>
      <xdr:colOff>1</xdr:colOff>
      <xdr:row>5</xdr:row>
      <xdr:rowOff>742462</xdr:rowOff>
    </xdr:to>
    <xdr:pic>
      <xdr:nvPicPr>
        <xdr:cNvPr id="3" name="Imagen 2" descr="Objetivo 2 - HAMBRE CERO">
          <a:hlinkClick xmlns:r="http://schemas.openxmlformats.org/officeDocument/2006/relationships" r:id="rId3"/>
          <a:extLst>
            <a:ext uri="{FF2B5EF4-FFF2-40B4-BE49-F238E27FC236}">
              <a16:creationId xmlns:a16="http://schemas.microsoft.com/office/drawing/2014/main" id="{379F3312-CDDA-3A46-B4B1-DC673B908A3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02111" y="2264833"/>
          <a:ext cx="832556" cy="74951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14110</xdr:colOff>
      <xdr:row>6</xdr:row>
      <xdr:rowOff>9770</xdr:rowOff>
    </xdr:from>
    <xdr:to>
      <xdr:col>3</xdr:col>
      <xdr:colOff>1</xdr:colOff>
      <xdr:row>6</xdr:row>
      <xdr:rowOff>742462</xdr:rowOff>
    </xdr:to>
    <xdr:pic>
      <xdr:nvPicPr>
        <xdr:cNvPr id="4" name="Imagen 3" descr="Objetivo 3 - SALUD Y BIENESTAR">
          <a:hlinkClick xmlns:r="http://schemas.openxmlformats.org/officeDocument/2006/relationships" r:id="rId5"/>
          <a:extLst>
            <a:ext uri="{FF2B5EF4-FFF2-40B4-BE49-F238E27FC236}">
              <a16:creationId xmlns:a16="http://schemas.microsoft.com/office/drawing/2014/main" id="{278B84C4-13E8-6C42-96BA-A6A42D2B6EB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02110" y="3029548"/>
          <a:ext cx="832557" cy="73269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7056</xdr:colOff>
      <xdr:row>7</xdr:row>
      <xdr:rowOff>0</xdr:rowOff>
    </xdr:from>
    <xdr:to>
      <xdr:col>3</xdr:col>
      <xdr:colOff>1</xdr:colOff>
      <xdr:row>8</xdr:row>
      <xdr:rowOff>0</xdr:rowOff>
    </xdr:to>
    <xdr:pic>
      <xdr:nvPicPr>
        <xdr:cNvPr id="5" name="Imagen 4" descr="Objetivo 4 - EDUCACIÓN DE CALIDAD">
          <a:hlinkClick xmlns:r="http://schemas.openxmlformats.org/officeDocument/2006/relationships" r:id="rId7"/>
          <a:extLst>
            <a:ext uri="{FF2B5EF4-FFF2-40B4-BE49-F238E27FC236}">
              <a16:creationId xmlns:a16="http://schemas.microsoft.com/office/drawing/2014/main" id="{8708A91F-93B5-AD4F-89CB-59C488B4DA7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595056" y="3767667"/>
          <a:ext cx="839611" cy="7478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9768</xdr:colOff>
      <xdr:row>8</xdr:row>
      <xdr:rowOff>9770</xdr:rowOff>
    </xdr:from>
    <xdr:to>
      <xdr:col>3</xdr:col>
      <xdr:colOff>1</xdr:colOff>
      <xdr:row>8</xdr:row>
      <xdr:rowOff>742462</xdr:rowOff>
    </xdr:to>
    <xdr:pic>
      <xdr:nvPicPr>
        <xdr:cNvPr id="6" name="Imagen 5" descr="Objetivo 5 - IGUALDAD DE GÉNERO">
          <a:hlinkClick xmlns:r="http://schemas.openxmlformats.org/officeDocument/2006/relationships" r:id="rId9"/>
          <a:extLst>
            <a:ext uri="{FF2B5EF4-FFF2-40B4-BE49-F238E27FC236}">
              <a16:creationId xmlns:a16="http://schemas.microsoft.com/office/drawing/2014/main" id="{C61AC21D-54A6-D245-8672-146E097ABC1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597768" y="4525326"/>
          <a:ext cx="843954" cy="73269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14111</xdr:colOff>
      <xdr:row>9</xdr:row>
      <xdr:rowOff>9768</xdr:rowOff>
    </xdr:from>
    <xdr:to>
      <xdr:col>3</xdr:col>
      <xdr:colOff>1</xdr:colOff>
      <xdr:row>10</xdr:row>
      <xdr:rowOff>1</xdr:rowOff>
    </xdr:to>
    <xdr:pic>
      <xdr:nvPicPr>
        <xdr:cNvPr id="7" name="Imagen 6" descr="Objetivo 6 - AGUA LIMPIA Y SANEAMIENTO">
          <a:hlinkClick xmlns:r="http://schemas.openxmlformats.org/officeDocument/2006/relationships" r:id="rId11"/>
          <a:extLst>
            <a:ext uri="{FF2B5EF4-FFF2-40B4-BE49-F238E27FC236}">
              <a16:creationId xmlns:a16="http://schemas.microsoft.com/office/drawing/2014/main" id="{AAF4C9DB-7E1E-3B42-B1CC-E01B5C32EAE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602111" y="5273212"/>
          <a:ext cx="839611" cy="73812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9</xdr:row>
      <xdr:rowOff>747889</xdr:rowOff>
    </xdr:from>
    <xdr:to>
      <xdr:col>3</xdr:col>
      <xdr:colOff>1</xdr:colOff>
      <xdr:row>11</xdr:row>
      <xdr:rowOff>0</xdr:rowOff>
    </xdr:to>
    <xdr:pic>
      <xdr:nvPicPr>
        <xdr:cNvPr id="8" name="Imagen 7" descr="Objetivo 7 - AGUA ENERGÍA ASEQUIBLE Y NO CONTAMINANTE. Foto ONU">
          <a:hlinkClick xmlns:r="http://schemas.openxmlformats.org/officeDocument/2006/relationships" r:id="rId13"/>
          <a:extLst>
            <a:ext uri="{FF2B5EF4-FFF2-40B4-BE49-F238E27FC236}">
              <a16:creationId xmlns:a16="http://schemas.microsoft.com/office/drawing/2014/main" id="{2E752325-2387-C849-972A-033C5D6CCD4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588000" y="6011333"/>
          <a:ext cx="853722" cy="7478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11</xdr:row>
      <xdr:rowOff>9769</xdr:rowOff>
    </xdr:from>
    <xdr:to>
      <xdr:col>3</xdr:col>
      <xdr:colOff>1</xdr:colOff>
      <xdr:row>11</xdr:row>
      <xdr:rowOff>733778</xdr:rowOff>
    </xdr:to>
    <xdr:pic>
      <xdr:nvPicPr>
        <xdr:cNvPr id="9" name="Imagen 8" descr="Objetivo 8 - AGUA TRABAJO DECENTE Y CRECIMIENTO ECONÓMICO. Foto ONU">
          <a:hlinkClick xmlns:r="http://schemas.openxmlformats.org/officeDocument/2006/relationships" r:id="rId15"/>
          <a:extLst>
            <a:ext uri="{FF2B5EF4-FFF2-40B4-BE49-F238E27FC236}">
              <a16:creationId xmlns:a16="http://schemas.microsoft.com/office/drawing/2014/main" id="{B2ADE2C7-082D-1B45-B7ED-39DAE0E9DCF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588000" y="6768991"/>
          <a:ext cx="853722" cy="72400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9769</xdr:colOff>
      <xdr:row>12</xdr:row>
      <xdr:rowOff>19539</xdr:rowOff>
    </xdr:from>
    <xdr:to>
      <xdr:col>3</xdr:col>
      <xdr:colOff>1</xdr:colOff>
      <xdr:row>13</xdr:row>
      <xdr:rowOff>0</xdr:rowOff>
    </xdr:to>
    <xdr:pic>
      <xdr:nvPicPr>
        <xdr:cNvPr id="10" name="Imagen 9" descr="Objetivo 9 - AGUA INDUSTRIA, INNOVACIÓN E INFRAESTRUCTURA">
          <a:hlinkClick xmlns:r="http://schemas.openxmlformats.org/officeDocument/2006/relationships" r:id="rId17"/>
          <a:extLst>
            <a:ext uri="{FF2B5EF4-FFF2-40B4-BE49-F238E27FC236}">
              <a16:creationId xmlns:a16="http://schemas.microsoft.com/office/drawing/2014/main" id="{E9055F15-F9DE-874F-8345-20328DC3374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597769" y="7526650"/>
          <a:ext cx="836898" cy="7283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13</xdr:row>
      <xdr:rowOff>9769</xdr:rowOff>
    </xdr:from>
    <xdr:to>
      <xdr:col>3</xdr:col>
      <xdr:colOff>1</xdr:colOff>
      <xdr:row>14</xdr:row>
      <xdr:rowOff>9769</xdr:rowOff>
    </xdr:to>
    <xdr:pic>
      <xdr:nvPicPr>
        <xdr:cNvPr id="11" name="Imagen 10" descr="Objetivo 10 - REDUCCIÓN DE LAS DESIGUALDADES">
          <a:hlinkClick xmlns:r="http://schemas.openxmlformats.org/officeDocument/2006/relationships" r:id="rId19"/>
          <a:extLst>
            <a:ext uri="{FF2B5EF4-FFF2-40B4-BE49-F238E27FC236}">
              <a16:creationId xmlns:a16="http://schemas.microsoft.com/office/drawing/2014/main" id="{57247584-143C-E346-8F89-61FAAB36E86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588000" y="8264769"/>
          <a:ext cx="853722" cy="7478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9769</xdr:colOff>
      <xdr:row>14</xdr:row>
      <xdr:rowOff>7056</xdr:rowOff>
    </xdr:from>
    <xdr:to>
      <xdr:col>3</xdr:col>
      <xdr:colOff>1</xdr:colOff>
      <xdr:row>15</xdr:row>
      <xdr:rowOff>1</xdr:rowOff>
    </xdr:to>
    <xdr:pic>
      <xdr:nvPicPr>
        <xdr:cNvPr id="12" name="Imagen 11" descr="Objetivo 11 - CIUDADES Y COMUNIDADES SOSTENIBLES">
          <a:hlinkClick xmlns:r="http://schemas.openxmlformats.org/officeDocument/2006/relationships" r:id="rId21"/>
          <a:extLst>
            <a:ext uri="{FF2B5EF4-FFF2-40B4-BE49-F238E27FC236}">
              <a16:creationId xmlns:a16="http://schemas.microsoft.com/office/drawing/2014/main" id="{E44EFB83-A9D0-2249-B67B-A32EB42B2B54}"/>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597769" y="9009945"/>
          <a:ext cx="843953" cy="74083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15</xdr:row>
      <xdr:rowOff>9769</xdr:rowOff>
    </xdr:from>
    <xdr:to>
      <xdr:col>3</xdr:col>
      <xdr:colOff>1</xdr:colOff>
      <xdr:row>16</xdr:row>
      <xdr:rowOff>10691</xdr:rowOff>
    </xdr:to>
    <xdr:pic>
      <xdr:nvPicPr>
        <xdr:cNvPr id="13" name="Imagen 12" descr="Objetivo 12 - PRODUCCIÓN Y CONSUMOS RESPONSABLES">
          <a:hlinkClick xmlns:r="http://schemas.openxmlformats.org/officeDocument/2006/relationships" r:id="rId23"/>
          <a:extLst>
            <a:ext uri="{FF2B5EF4-FFF2-40B4-BE49-F238E27FC236}">
              <a16:creationId xmlns:a16="http://schemas.microsoft.com/office/drawing/2014/main" id="{B08D3F09-1EFC-D745-84C3-16FCC7359D52}"/>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588000" y="9760547"/>
          <a:ext cx="853722" cy="7424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16</xdr:row>
      <xdr:rowOff>19539</xdr:rowOff>
    </xdr:from>
    <xdr:to>
      <xdr:col>3</xdr:col>
      <xdr:colOff>1</xdr:colOff>
      <xdr:row>17</xdr:row>
      <xdr:rowOff>9769</xdr:rowOff>
    </xdr:to>
    <xdr:pic>
      <xdr:nvPicPr>
        <xdr:cNvPr id="14" name="Imagen 13" descr="Objetivo 13 - ACCIÓN POR EL CLIMA">
          <a:hlinkClick xmlns:r="http://schemas.openxmlformats.org/officeDocument/2006/relationships" r:id="rId25"/>
          <a:extLst>
            <a:ext uri="{FF2B5EF4-FFF2-40B4-BE49-F238E27FC236}">
              <a16:creationId xmlns:a16="http://schemas.microsoft.com/office/drawing/2014/main" id="{0DD60346-CC88-6D46-93BA-3E439C8BB8DF}"/>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588000" y="10518206"/>
          <a:ext cx="853722" cy="73811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9768</xdr:colOff>
      <xdr:row>17</xdr:row>
      <xdr:rowOff>19538</xdr:rowOff>
    </xdr:from>
    <xdr:to>
      <xdr:col>3</xdr:col>
      <xdr:colOff>1</xdr:colOff>
      <xdr:row>18</xdr:row>
      <xdr:rowOff>0</xdr:rowOff>
    </xdr:to>
    <xdr:pic>
      <xdr:nvPicPr>
        <xdr:cNvPr id="15" name="Imagen 14" descr="Objetivo 14 - VIDA SUBMARINA">
          <a:hlinkClick xmlns:r="http://schemas.openxmlformats.org/officeDocument/2006/relationships" r:id="rId27"/>
          <a:extLst>
            <a:ext uri="{FF2B5EF4-FFF2-40B4-BE49-F238E27FC236}">
              <a16:creationId xmlns:a16="http://schemas.microsoft.com/office/drawing/2014/main" id="{3C7CEC30-403B-8840-A9EE-550644D6B116}"/>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5597768" y="11332307"/>
          <a:ext cx="840155" cy="73269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17</xdr:row>
      <xdr:rowOff>733778</xdr:rowOff>
    </xdr:from>
    <xdr:to>
      <xdr:col>3</xdr:col>
      <xdr:colOff>1</xdr:colOff>
      <xdr:row>19</xdr:row>
      <xdr:rowOff>1</xdr:rowOff>
    </xdr:to>
    <xdr:pic>
      <xdr:nvPicPr>
        <xdr:cNvPr id="16" name="Imagen 15" descr="Objetivo 15 - VIDA DE ECOSISTEMAS TERRESTRES">
          <a:hlinkClick xmlns:r="http://schemas.openxmlformats.org/officeDocument/2006/relationships" r:id="rId29"/>
          <a:extLst>
            <a:ext uri="{FF2B5EF4-FFF2-40B4-BE49-F238E27FC236}">
              <a16:creationId xmlns:a16="http://schemas.microsoft.com/office/drawing/2014/main" id="{8A62185E-D816-E646-B02D-63D1F88B909F}"/>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5588000" y="11980334"/>
          <a:ext cx="846667" cy="762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7056</xdr:colOff>
      <xdr:row>19</xdr:row>
      <xdr:rowOff>7056</xdr:rowOff>
    </xdr:from>
    <xdr:to>
      <xdr:col>3</xdr:col>
      <xdr:colOff>544</xdr:colOff>
      <xdr:row>19</xdr:row>
      <xdr:rowOff>740834</xdr:rowOff>
    </xdr:to>
    <xdr:pic>
      <xdr:nvPicPr>
        <xdr:cNvPr id="17" name="Imagen 16" descr="Peace, justice and strong institutions">
          <a:hlinkClick xmlns:r="http://schemas.openxmlformats.org/officeDocument/2006/relationships" r:id="rId31"/>
          <a:extLst>
            <a:ext uri="{FF2B5EF4-FFF2-40B4-BE49-F238E27FC236}">
              <a16:creationId xmlns:a16="http://schemas.microsoft.com/office/drawing/2014/main" id="{10057961-B151-D240-BA1F-87A5CFD0DC8E}"/>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5595056" y="12749389"/>
          <a:ext cx="847209" cy="73377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20</xdr:row>
      <xdr:rowOff>0</xdr:rowOff>
    </xdr:from>
    <xdr:to>
      <xdr:col>3</xdr:col>
      <xdr:colOff>1</xdr:colOff>
      <xdr:row>20</xdr:row>
      <xdr:rowOff>740835</xdr:rowOff>
    </xdr:to>
    <xdr:pic>
      <xdr:nvPicPr>
        <xdr:cNvPr id="18" name="Imagen 17" descr="Objetivo 17 - ALIANZAS PARA LOGRAR LOS OBJETIVOS">
          <a:hlinkClick xmlns:r="http://schemas.openxmlformats.org/officeDocument/2006/relationships" r:id="rId33"/>
          <a:extLst>
            <a:ext uri="{FF2B5EF4-FFF2-40B4-BE49-F238E27FC236}">
              <a16:creationId xmlns:a16="http://schemas.microsoft.com/office/drawing/2014/main" id="{1F5DEF36-5C4A-1549-B513-AA3479B965FE}"/>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588000" y="13490222"/>
          <a:ext cx="853722" cy="74083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559378</xdr:colOff>
      <xdr:row>2</xdr:row>
      <xdr:rowOff>29441</xdr:rowOff>
    </xdr:from>
    <xdr:to>
      <xdr:col>20</xdr:col>
      <xdr:colOff>11037</xdr:colOff>
      <xdr:row>6</xdr:row>
      <xdr:rowOff>25889</xdr:rowOff>
    </xdr:to>
    <xdr:grpSp>
      <xdr:nvGrpSpPr>
        <xdr:cNvPr id="2" name="Grupo 1">
          <a:extLst>
            <a:ext uri="{FF2B5EF4-FFF2-40B4-BE49-F238E27FC236}">
              <a16:creationId xmlns:a16="http://schemas.microsoft.com/office/drawing/2014/main" id="{98A4D50B-9704-3847-BDA5-8E50D924C0AE}"/>
            </a:ext>
          </a:extLst>
        </xdr:cNvPr>
        <xdr:cNvGrpSpPr/>
      </xdr:nvGrpSpPr>
      <xdr:grpSpPr>
        <a:xfrm>
          <a:off x="14440478" y="385041"/>
          <a:ext cx="2486959" cy="453648"/>
          <a:chOff x="13239750" y="2296584"/>
          <a:chExt cx="2313778" cy="551784"/>
        </a:xfrm>
      </xdr:grpSpPr>
      <xdr:pic>
        <xdr:nvPicPr>
          <xdr:cNvPr id="3" name="2 Imagen">
            <a:extLst>
              <a:ext uri="{FF2B5EF4-FFF2-40B4-BE49-F238E27FC236}">
                <a16:creationId xmlns:a16="http://schemas.microsoft.com/office/drawing/2014/main" id="{735D49DB-5C02-1F2F-B76A-F142777575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4" name="3 Imagen">
            <a:extLst>
              <a:ext uri="{FF2B5EF4-FFF2-40B4-BE49-F238E27FC236}">
                <a16:creationId xmlns:a16="http://schemas.microsoft.com/office/drawing/2014/main" id="{7DBB311C-BD5A-AB12-CB25-1BDB52E311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0</xdr:colOff>
      <xdr:row>3</xdr:row>
      <xdr:rowOff>123827</xdr:rowOff>
    </xdr:from>
    <xdr:to>
      <xdr:col>10</xdr:col>
      <xdr:colOff>695325</xdr:colOff>
      <xdr:row>6</xdr:row>
      <xdr:rowOff>8373</xdr:rowOff>
    </xdr:to>
    <xdr:sp macro="" textlink="">
      <xdr:nvSpPr>
        <xdr:cNvPr id="5" name="CuadroTexto 4">
          <a:extLst>
            <a:ext uri="{FF2B5EF4-FFF2-40B4-BE49-F238E27FC236}">
              <a16:creationId xmlns:a16="http://schemas.microsoft.com/office/drawing/2014/main" id="{5F39B168-D25F-544F-97B9-51A59FF50247}"/>
            </a:ext>
          </a:extLst>
        </xdr:cNvPr>
        <xdr:cNvSpPr txBox="1"/>
      </xdr:nvSpPr>
      <xdr:spPr>
        <a:xfrm>
          <a:off x="7200900" y="517527"/>
          <a:ext cx="2028825" cy="30364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twoCellAnchor>
    <xdr:from>
      <xdr:col>8</xdr:col>
      <xdr:colOff>114300</xdr:colOff>
      <xdr:row>5</xdr:row>
      <xdr:rowOff>50800</xdr:rowOff>
    </xdr:from>
    <xdr:to>
      <xdr:col>8</xdr:col>
      <xdr:colOff>1496648</xdr:colOff>
      <xdr:row>9</xdr:row>
      <xdr:rowOff>25389</xdr:rowOff>
    </xdr:to>
    <xdr:sp macro="" textlink="">
      <xdr:nvSpPr>
        <xdr:cNvPr id="6" name="Flecha: hacia la izquierda 3">
          <a:hlinkClick xmlns:r="http://schemas.openxmlformats.org/officeDocument/2006/relationships" r:id="rId3"/>
          <a:extLst>
            <a:ext uri="{FF2B5EF4-FFF2-40B4-BE49-F238E27FC236}">
              <a16:creationId xmlns:a16="http://schemas.microsoft.com/office/drawing/2014/main" id="{5CF4B35C-DC0D-594C-9685-9D449611BA62}"/>
            </a:ext>
            <a:ext uri="{C183D7F6-B498-43B3-948B-1728B52AA6E4}">
              <adec:decorative xmlns:adec="http://schemas.microsoft.com/office/drawing/2017/decorative" val="1"/>
            </a:ext>
          </a:extLst>
        </xdr:cNvPr>
        <xdr:cNvSpPr/>
      </xdr:nvSpPr>
      <xdr:spPr>
        <a:xfrm>
          <a:off x="4610100" y="7239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957DA5CF-1A33-7A4E-AF46-3D8D07F7D460}"/>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429203</xdr:colOff>
      <xdr:row>1</xdr:row>
      <xdr:rowOff>26266</xdr:rowOff>
    </xdr:from>
    <xdr:to>
      <xdr:col>19</xdr:col>
      <xdr:colOff>1312787</xdr:colOff>
      <xdr:row>4</xdr:row>
      <xdr:rowOff>86214</xdr:rowOff>
    </xdr:to>
    <xdr:grpSp>
      <xdr:nvGrpSpPr>
        <xdr:cNvPr id="3" name="Grupo 2">
          <a:extLst>
            <a:ext uri="{FF2B5EF4-FFF2-40B4-BE49-F238E27FC236}">
              <a16:creationId xmlns:a16="http://schemas.microsoft.com/office/drawing/2014/main" id="{2C60300C-9F9B-B545-BFCB-855B7CC3D34B}"/>
            </a:ext>
          </a:extLst>
        </xdr:cNvPr>
        <xdr:cNvGrpSpPr/>
      </xdr:nvGrpSpPr>
      <xdr:grpSpPr>
        <a:xfrm>
          <a:off x="12062403" y="178666"/>
          <a:ext cx="2445684" cy="453648"/>
          <a:chOff x="13239750" y="2296584"/>
          <a:chExt cx="2313778" cy="551784"/>
        </a:xfrm>
      </xdr:grpSpPr>
      <xdr:pic>
        <xdr:nvPicPr>
          <xdr:cNvPr id="4" name="2 Imagen">
            <a:extLst>
              <a:ext uri="{FF2B5EF4-FFF2-40B4-BE49-F238E27FC236}">
                <a16:creationId xmlns:a16="http://schemas.microsoft.com/office/drawing/2014/main" id="{6F2C568A-7155-A383-D2B8-E3B5734D4D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03BEE378-FF6E-0DFD-C1A1-3D6761C1493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1257300</xdr:colOff>
      <xdr:row>3</xdr:row>
      <xdr:rowOff>104777</xdr:rowOff>
    </xdr:from>
    <xdr:to>
      <xdr:col>11</xdr:col>
      <xdr:colOff>208056</xdr:colOff>
      <xdr:row>5</xdr:row>
      <xdr:rowOff>122673</xdr:rowOff>
    </xdr:to>
    <xdr:sp macro="" textlink="">
      <xdr:nvSpPr>
        <xdr:cNvPr id="6" name="CuadroTexto 5">
          <a:extLst>
            <a:ext uri="{FF2B5EF4-FFF2-40B4-BE49-F238E27FC236}">
              <a16:creationId xmlns:a16="http://schemas.microsoft.com/office/drawing/2014/main" id="{EE12D3A6-C779-5F46-893E-B9C6852A8A5B}"/>
            </a:ext>
          </a:extLst>
        </xdr:cNvPr>
        <xdr:cNvSpPr txBox="1"/>
      </xdr:nvSpPr>
      <xdr:spPr>
        <a:xfrm>
          <a:off x="6096000" y="495302"/>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E820EDBE-5FF3-B445-90C4-B17B76D0B979}"/>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429203</xdr:colOff>
      <xdr:row>1</xdr:row>
      <xdr:rowOff>16741</xdr:rowOff>
    </xdr:from>
    <xdr:to>
      <xdr:col>19</xdr:col>
      <xdr:colOff>1312787</xdr:colOff>
      <xdr:row>4</xdr:row>
      <xdr:rowOff>76689</xdr:rowOff>
    </xdr:to>
    <xdr:grpSp>
      <xdr:nvGrpSpPr>
        <xdr:cNvPr id="3" name="Grupo 2">
          <a:extLst>
            <a:ext uri="{FF2B5EF4-FFF2-40B4-BE49-F238E27FC236}">
              <a16:creationId xmlns:a16="http://schemas.microsoft.com/office/drawing/2014/main" id="{3A200653-C4C0-1243-B962-D8E718C663DF}"/>
            </a:ext>
          </a:extLst>
        </xdr:cNvPr>
        <xdr:cNvGrpSpPr/>
      </xdr:nvGrpSpPr>
      <xdr:grpSpPr>
        <a:xfrm>
          <a:off x="12405303" y="169141"/>
          <a:ext cx="2445684" cy="453648"/>
          <a:chOff x="13239750" y="2296584"/>
          <a:chExt cx="2313778" cy="551784"/>
        </a:xfrm>
      </xdr:grpSpPr>
      <xdr:pic>
        <xdr:nvPicPr>
          <xdr:cNvPr id="4" name="2 Imagen">
            <a:extLst>
              <a:ext uri="{FF2B5EF4-FFF2-40B4-BE49-F238E27FC236}">
                <a16:creationId xmlns:a16="http://schemas.microsoft.com/office/drawing/2014/main" id="{7E5106D4-C472-71D0-9559-283BB28852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6F6BBF47-D2C0-09A6-9032-2603C58B6D1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1285875</xdr:colOff>
      <xdr:row>3</xdr:row>
      <xdr:rowOff>133352</xdr:rowOff>
    </xdr:from>
    <xdr:to>
      <xdr:col>11</xdr:col>
      <xdr:colOff>236631</xdr:colOff>
      <xdr:row>6</xdr:row>
      <xdr:rowOff>17898</xdr:rowOff>
    </xdr:to>
    <xdr:sp macro="" textlink="">
      <xdr:nvSpPr>
        <xdr:cNvPr id="6" name="CuadroTexto 5">
          <a:extLst>
            <a:ext uri="{FF2B5EF4-FFF2-40B4-BE49-F238E27FC236}">
              <a16:creationId xmlns:a16="http://schemas.microsoft.com/office/drawing/2014/main" id="{CC97A4E9-AA9A-3B40-8207-FDB91F938D07}"/>
            </a:ext>
          </a:extLst>
        </xdr:cNvPr>
        <xdr:cNvSpPr txBox="1"/>
      </xdr:nvSpPr>
      <xdr:spPr>
        <a:xfrm>
          <a:off x="6124575" y="523877"/>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2F51514F-F4F0-864F-A114-808EC77E9EEE}"/>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467303</xdr:colOff>
      <xdr:row>1</xdr:row>
      <xdr:rowOff>35791</xdr:rowOff>
    </xdr:from>
    <xdr:to>
      <xdr:col>19</xdr:col>
      <xdr:colOff>1350887</xdr:colOff>
      <xdr:row>4</xdr:row>
      <xdr:rowOff>95739</xdr:rowOff>
    </xdr:to>
    <xdr:grpSp>
      <xdr:nvGrpSpPr>
        <xdr:cNvPr id="3" name="Grupo 2">
          <a:extLst>
            <a:ext uri="{FF2B5EF4-FFF2-40B4-BE49-F238E27FC236}">
              <a16:creationId xmlns:a16="http://schemas.microsoft.com/office/drawing/2014/main" id="{53F87699-11A8-0F4F-8D9A-FC01264527EB}"/>
            </a:ext>
          </a:extLst>
        </xdr:cNvPr>
        <xdr:cNvGrpSpPr/>
      </xdr:nvGrpSpPr>
      <xdr:grpSpPr>
        <a:xfrm>
          <a:off x="12240203" y="188191"/>
          <a:ext cx="2445684" cy="453648"/>
          <a:chOff x="13239750" y="2296584"/>
          <a:chExt cx="2313778" cy="551784"/>
        </a:xfrm>
      </xdr:grpSpPr>
      <xdr:pic>
        <xdr:nvPicPr>
          <xdr:cNvPr id="4" name="2 Imagen">
            <a:extLst>
              <a:ext uri="{FF2B5EF4-FFF2-40B4-BE49-F238E27FC236}">
                <a16:creationId xmlns:a16="http://schemas.microsoft.com/office/drawing/2014/main" id="{E9B92D32-69F1-8BDD-CF69-C97C086EA2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69ADC759-C044-364F-6FC0-A1D09D97FF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1323975</xdr:colOff>
      <xdr:row>3</xdr:row>
      <xdr:rowOff>19052</xdr:rowOff>
    </xdr:from>
    <xdr:to>
      <xdr:col>11</xdr:col>
      <xdr:colOff>274731</xdr:colOff>
      <xdr:row>5</xdr:row>
      <xdr:rowOff>36948</xdr:rowOff>
    </xdr:to>
    <xdr:sp macro="" textlink="">
      <xdr:nvSpPr>
        <xdr:cNvPr id="6" name="CuadroTexto 5">
          <a:extLst>
            <a:ext uri="{FF2B5EF4-FFF2-40B4-BE49-F238E27FC236}">
              <a16:creationId xmlns:a16="http://schemas.microsoft.com/office/drawing/2014/main" id="{F4118427-B20E-2C47-B116-BE58377B9F6C}"/>
            </a:ext>
          </a:extLst>
        </xdr:cNvPr>
        <xdr:cNvSpPr txBox="1"/>
      </xdr:nvSpPr>
      <xdr:spPr>
        <a:xfrm>
          <a:off x="6162675" y="409577"/>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1F8C816A-1C05-F044-99CC-5C7BBE3C1F86}"/>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467303</xdr:colOff>
      <xdr:row>1</xdr:row>
      <xdr:rowOff>73891</xdr:rowOff>
    </xdr:from>
    <xdr:to>
      <xdr:col>19</xdr:col>
      <xdr:colOff>1350887</xdr:colOff>
      <xdr:row>5</xdr:row>
      <xdr:rowOff>10014</xdr:rowOff>
    </xdr:to>
    <xdr:grpSp>
      <xdr:nvGrpSpPr>
        <xdr:cNvPr id="3" name="Grupo 2">
          <a:extLst>
            <a:ext uri="{FF2B5EF4-FFF2-40B4-BE49-F238E27FC236}">
              <a16:creationId xmlns:a16="http://schemas.microsoft.com/office/drawing/2014/main" id="{218820AF-99A1-7247-AE16-E2ADA699143B}"/>
            </a:ext>
          </a:extLst>
        </xdr:cNvPr>
        <xdr:cNvGrpSpPr/>
      </xdr:nvGrpSpPr>
      <xdr:grpSpPr>
        <a:xfrm>
          <a:off x="12100503" y="226291"/>
          <a:ext cx="2445684" cy="456823"/>
          <a:chOff x="13239750" y="2296584"/>
          <a:chExt cx="2313778" cy="551784"/>
        </a:xfrm>
      </xdr:grpSpPr>
      <xdr:pic>
        <xdr:nvPicPr>
          <xdr:cNvPr id="4" name="2 Imagen">
            <a:extLst>
              <a:ext uri="{FF2B5EF4-FFF2-40B4-BE49-F238E27FC236}">
                <a16:creationId xmlns:a16="http://schemas.microsoft.com/office/drawing/2014/main" id="{A4432AB4-B36A-861C-46E1-4C208FA9F2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5A04715A-9E6C-448C-9073-3C4C24E194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1295400</xdr:colOff>
      <xdr:row>4</xdr:row>
      <xdr:rowOff>66677</xdr:rowOff>
    </xdr:from>
    <xdr:to>
      <xdr:col>11</xdr:col>
      <xdr:colOff>246156</xdr:colOff>
      <xdr:row>6</xdr:row>
      <xdr:rowOff>103623</xdr:rowOff>
    </xdr:to>
    <xdr:sp macro="" textlink="">
      <xdr:nvSpPr>
        <xdr:cNvPr id="6" name="CuadroTexto 5">
          <a:extLst>
            <a:ext uri="{FF2B5EF4-FFF2-40B4-BE49-F238E27FC236}">
              <a16:creationId xmlns:a16="http://schemas.microsoft.com/office/drawing/2014/main" id="{1E554FE7-2297-1640-ADF3-E4748E8B5D8B}"/>
            </a:ext>
          </a:extLst>
        </xdr:cNvPr>
        <xdr:cNvSpPr txBox="1"/>
      </xdr:nvSpPr>
      <xdr:spPr>
        <a:xfrm>
          <a:off x="6134100" y="609602"/>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B916D560-A944-0944-B68E-D23D0A841F3D}"/>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362528</xdr:colOff>
      <xdr:row>0</xdr:row>
      <xdr:rowOff>111991</xdr:rowOff>
    </xdr:from>
    <xdr:to>
      <xdr:col>19</xdr:col>
      <xdr:colOff>1246112</xdr:colOff>
      <xdr:row>4</xdr:row>
      <xdr:rowOff>19539</xdr:rowOff>
    </xdr:to>
    <xdr:grpSp>
      <xdr:nvGrpSpPr>
        <xdr:cNvPr id="3" name="Grupo 2">
          <a:extLst>
            <a:ext uri="{FF2B5EF4-FFF2-40B4-BE49-F238E27FC236}">
              <a16:creationId xmlns:a16="http://schemas.microsoft.com/office/drawing/2014/main" id="{7DE012A8-4C52-BB45-AD1D-7C7B4C88A4EC}"/>
            </a:ext>
          </a:extLst>
        </xdr:cNvPr>
        <xdr:cNvGrpSpPr/>
      </xdr:nvGrpSpPr>
      <xdr:grpSpPr>
        <a:xfrm>
          <a:off x="11995728" y="111991"/>
          <a:ext cx="2445684" cy="453648"/>
          <a:chOff x="13239750" y="2296584"/>
          <a:chExt cx="2313778" cy="551784"/>
        </a:xfrm>
      </xdr:grpSpPr>
      <xdr:pic>
        <xdr:nvPicPr>
          <xdr:cNvPr id="4" name="2 Imagen">
            <a:extLst>
              <a:ext uri="{FF2B5EF4-FFF2-40B4-BE49-F238E27FC236}">
                <a16:creationId xmlns:a16="http://schemas.microsoft.com/office/drawing/2014/main" id="{C4DF0020-CF51-15BE-6EDA-F6E35F8948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B8580802-18AA-3226-EBCE-2C178F2D4E5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1285875</xdr:colOff>
      <xdr:row>3</xdr:row>
      <xdr:rowOff>95252</xdr:rowOff>
    </xdr:from>
    <xdr:to>
      <xdr:col>11</xdr:col>
      <xdr:colOff>236631</xdr:colOff>
      <xdr:row>5</xdr:row>
      <xdr:rowOff>113148</xdr:rowOff>
    </xdr:to>
    <xdr:sp macro="" textlink="">
      <xdr:nvSpPr>
        <xdr:cNvPr id="6" name="CuadroTexto 5">
          <a:extLst>
            <a:ext uri="{FF2B5EF4-FFF2-40B4-BE49-F238E27FC236}">
              <a16:creationId xmlns:a16="http://schemas.microsoft.com/office/drawing/2014/main" id="{BDFC8CB7-3C39-D54A-B271-E988214D6236}"/>
            </a:ext>
          </a:extLst>
        </xdr:cNvPr>
        <xdr:cNvSpPr txBox="1"/>
      </xdr:nvSpPr>
      <xdr:spPr>
        <a:xfrm>
          <a:off x="6124575" y="485777"/>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B701D48E-09ED-424B-A70F-2DC6DFDEABF1}"/>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495878</xdr:colOff>
      <xdr:row>1</xdr:row>
      <xdr:rowOff>35791</xdr:rowOff>
    </xdr:from>
    <xdr:to>
      <xdr:col>19</xdr:col>
      <xdr:colOff>1379462</xdr:colOff>
      <xdr:row>4</xdr:row>
      <xdr:rowOff>95739</xdr:rowOff>
    </xdr:to>
    <xdr:grpSp>
      <xdr:nvGrpSpPr>
        <xdr:cNvPr id="3" name="Grupo 2">
          <a:extLst>
            <a:ext uri="{FF2B5EF4-FFF2-40B4-BE49-F238E27FC236}">
              <a16:creationId xmlns:a16="http://schemas.microsoft.com/office/drawing/2014/main" id="{03ABB4E8-62CD-E644-97A9-A9C76890D751}"/>
            </a:ext>
          </a:extLst>
        </xdr:cNvPr>
        <xdr:cNvGrpSpPr/>
      </xdr:nvGrpSpPr>
      <xdr:grpSpPr>
        <a:xfrm>
          <a:off x="12129078" y="188191"/>
          <a:ext cx="2445684" cy="453648"/>
          <a:chOff x="13239750" y="2296584"/>
          <a:chExt cx="2313778" cy="551784"/>
        </a:xfrm>
      </xdr:grpSpPr>
      <xdr:pic>
        <xdr:nvPicPr>
          <xdr:cNvPr id="4" name="2 Imagen">
            <a:extLst>
              <a:ext uri="{FF2B5EF4-FFF2-40B4-BE49-F238E27FC236}">
                <a16:creationId xmlns:a16="http://schemas.microsoft.com/office/drawing/2014/main" id="{A862B802-7503-244D-23FB-876CC86193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66B9F956-E9FC-912B-DE50-E81BC6DF9C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1257300</xdr:colOff>
      <xdr:row>3</xdr:row>
      <xdr:rowOff>123827</xdr:rowOff>
    </xdr:from>
    <xdr:to>
      <xdr:col>11</xdr:col>
      <xdr:colOff>208056</xdr:colOff>
      <xdr:row>6</xdr:row>
      <xdr:rowOff>8373</xdr:rowOff>
    </xdr:to>
    <xdr:sp macro="" textlink="">
      <xdr:nvSpPr>
        <xdr:cNvPr id="6" name="CuadroTexto 5">
          <a:extLst>
            <a:ext uri="{FF2B5EF4-FFF2-40B4-BE49-F238E27FC236}">
              <a16:creationId xmlns:a16="http://schemas.microsoft.com/office/drawing/2014/main" id="{B547B4EF-F520-F949-8677-11EF36077390}"/>
            </a:ext>
          </a:extLst>
        </xdr:cNvPr>
        <xdr:cNvSpPr txBox="1"/>
      </xdr:nvSpPr>
      <xdr:spPr>
        <a:xfrm>
          <a:off x="6096000" y="514352"/>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56943E83-8A7C-5846-ACE1-176E8CEC7E58}"/>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483178</xdr:colOff>
      <xdr:row>1</xdr:row>
      <xdr:rowOff>7216</xdr:rowOff>
    </xdr:from>
    <xdr:to>
      <xdr:col>19</xdr:col>
      <xdr:colOff>1369937</xdr:colOff>
      <xdr:row>4</xdr:row>
      <xdr:rowOff>67164</xdr:rowOff>
    </xdr:to>
    <xdr:grpSp>
      <xdr:nvGrpSpPr>
        <xdr:cNvPr id="3" name="Grupo 2">
          <a:extLst>
            <a:ext uri="{FF2B5EF4-FFF2-40B4-BE49-F238E27FC236}">
              <a16:creationId xmlns:a16="http://schemas.microsoft.com/office/drawing/2014/main" id="{F1EAA706-E899-4E44-83C6-B11837C4A32B}"/>
            </a:ext>
          </a:extLst>
        </xdr:cNvPr>
        <xdr:cNvGrpSpPr/>
      </xdr:nvGrpSpPr>
      <xdr:grpSpPr>
        <a:xfrm>
          <a:off x="12116378" y="159616"/>
          <a:ext cx="2448859" cy="453648"/>
          <a:chOff x="13239750" y="2296584"/>
          <a:chExt cx="2313778" cy="551784"/>
        </a:xfrm>
      </xdr:grpSpPr>
      <xdr:pic>
        <xdr:nvPicPr>
          <xdr:cNvPr id="4" name="2 Imagen">
            <a:extLst>
              <a:ext uri="{FF2B5EF4-FFF2-40B4-BE49-F238E27FC236}">
                <a16:creationId xmlns:a16="http://schemas.microsoft.com/office/drawing/2014/main" id="{7C494DF3-526F-7C0A-AE17-5A07073525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53CDB97B-3F2A-D061-F231-D5C2C6FC29B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1285875</xdr:colOff>
      <xdr:row>3</xdr:row>
      <xdr:rowOff>38102</xdr:rowOff>
    </xdr:from>
    <xdr:to>
      <xdr:col>11</xdr:col>
      <xdr:colOff>236631</xdr:colOff>
      <xdr:row>5</xdr:row>
      <xdr:rowOff>55998</xdr:rowOff>
    </xdr:to>
    <xdr:sp macro="" textlink="">
      <xdr:nvSpPr>
        <xdr:cNvPr id="6" name="CuadroTexto 5">
          <a:extLst>
            <a:ext uri="{FF2B5EF4-FFF2-40B4-BE49-F238E27FC236}">
              <a16:creationId xmlns:a16="http://schemas.microsoft.com/office/drawing/2014/main" id="{8E815CF6-6698-8D4A-B0CB-155C8749D7C3}"/>
            </a:ext>
          </a:extLst>
        </xdr:cNvPr>
        <xdr:cNvSpPr txBox="1"/>
      </xdr:nvSpPr>
      <xdr:spPr>
        <a:xfrm>
          <a:off x="6124575" y="428627"/>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CC5223D4-A0C2-B445-A9F1-D22EF8FDDC73}"/>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457778</xdr:colOff>
      <xdr:row>0</xdr:row>
      <xdr:rowOff>115166</xdr:rowOff>
    </xdr:from>
    <xdr:to>
      <xdr:col>19</xdr:col>
      <xdr:colOff>1344537</xdr:colOff>
      <xdr:row>4</xdr:row>
      <xdr:rowOff>16364</xdr:rowOff>
    </xdr:to>
    <xdr:grpSp>
      <xdr:nvGrpSpPr>
        <xdr:cNvPr id="3" name="Grupo 2">
          <a:extLst>
            <a:ext uri="{FF2B5EF4-FFF2-40B4-BE49-F238E27FC236}">
              <a16:creationId xmlns:a16="http://schemas.microsoft.com/office/drawing/2014/main" id="{3C8B0AC7-3DDF-A546-802B-43DF996227AD}"/>
            </a:ext>
          </a:extLst>
        </xdr:cNvPr>
        <xdr:cNvGrpSpPr/>
      </xdr:nvGrpSpPr>
      <xdr:grpSpPr>
        <a:xfrm>
          <a:off x="12090978" y="115166"/>
          <a:ext cx="2448859" cy="447298"/>
          <a:chOff x="13239750" y="2296584"/>
          <a:chExt cx="2313778" cy="551784"/>
        </a:xfrm>
      </xdr:grpSpPr>
      <xdr:pic>
        <xdr:nvPicPr>
          <xdr:cNvPr id="4" name="2 Imagen">
            <a:extLst>
              <a:ext uri="{FF2B5EF4-FFF2-40B4-BE49-F238E27FC236}">
                <a16:creationId xmlns:a16="http://schemas.microsoft.com/office/drawing/2014/main" id="{0E6CD1BA-110A-EC96-DDC4-5497F1EE63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02CCAB37-E69C-DB43-8FBC-13EEBE3995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1276350</xdr:colOff>
      <xdr:row>3</xdr:row>
      <xdr:rowOff>76202</xdr:rowOff>
    </xdr:from>
    <xdr:to>
      <xdr:col>11</xdr:col>
      <xdr:colOff>227106</xdr:colOff>
      <xdr:row>5</xdr:row>
      <xdr:rowOff>94098</xdr:rowOff>
    </xdr:to>
    <xdr:sp macro="" textlink="">
      <xdr:nvSpPr>
        <xdr:cNvPr id="6" name="CuadroTexto 5">
          <a:extLst>
            <a:ext uri="{FF2B5EF4-FFF2-40B4-BE49-F238E27FC236}">
              <a16:creationId xmlns:a16="http://schemas.microsoft.com/office/drawing/2014/main" id="{67FE2CA5-C72B-9945-BEE3-DC602F532C30}"/>
            </a:ext>
          </a:extLst>
        </xdr:cNvPr>
        <xdr:cNvSpPr txBox="1"/>
      </xdr:nvSpPr>
      <xdr:spPr>
        <a:xfrm>
          <a:off x="6115050" y="466727"/>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92857C1F-A90D-214C-AC14-6CE3CC0DFB7B}"/>
            </a:ext>
            <a:ext uri="{C183D7F6-B498-43B3-948B-1728B52AA6E4}">
              <adec:decorative xmlns:adec="http://schemas.microsoft.com/office/drawing/2017/decorative" val="1"/>
            </a:ext>
          </a:extLst>
        </xdr:cNvPr>
        <xdr:cNvSpPr/>
      </xdr:nvSpPr>
      <xdr:spPr>
        <a:xfrm>
          <a:off x="38100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457778</xdr:colOff>
      <xdr:row>0</xdr:row>
      <xdr:rowOff>150091</xdr:rowOff>
    </xdr:from>
    <xdr:to>
      <xdr:col>19</xdr:col>
      <xdr:colOff>820662</xdr:colOff>
      <xdr:row>4</xdr:row>
      <xdr:rowOff>57639</xdr:rowOff>
    </xdr:to>
    <xdr:grpSp>
      <xdr:nvGrpSpPr>
        <xdr:cNvPr id="3" name="Grupo 2">
          <a:extLst>
            <a:ext uri="{FF2B5EF4-FFF2-40B4-BE49-F238E27FC236}">
              <a16:creationId xmlns:a16="http://schemas.microsoft.com/office/drawing/2014/main" id="{6AC5DF7A-4A5C-6341-8110-5D079107CFF1}"/>
            </a:ext>
          </a:extLst>
        </xdr:cNvPr>
        <xdr:cNvGrpSpPr/>
      </xdr:nvGrpSpPr>
      <xdr:grpSpPr>
        <a:xfrm>
          <a:off x="12090978" y="150091"/>
          <a:ext cx="1924984" cy="453648"/>
          <a:chOff x="13239750" y="2296584"/>
          <a:chExt cx="2313778" cy="551784"/>
        </a:xfrm>
      </xdr:grpSpPr>
      <xdr:pic>
        <xdr:nvPicPr>
          <xdr:cNvPr id="4" name="2 Imagen">
            <a:extLst>
              <a:ext uri="{FF2B5EF4-FFF2-40B4-BE49-F238E27FC236}">
                <a16:creationId xmlns:a16="http://schemas.microsoft.com/office/drawing/2014/main" id="{95F39993-85DA-69E8-EABE-271B4E7AB6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36FD996A-2B94-7864-7727-225CCA1E874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1266825</xdr:colOff>
      <xdr:row>3</xdr:row>
      <xdr:rowOff>114302</xdr:rowOff>
    </xdr:from>
    <xdr:to>
      <xdr:col>11</xdr:col>
      <xdr:colOff>217581</xdr:colOff>
      <xdr:row>5</xdr:row>
      <xdr:rowOff>132198</xdr:rowOff>
    </xdr:to>
    <xdr:sp macro="" textlink="">
      <xdr:nvSpPr>
        <xdr:cNvPr id="6" name="CuadroTexto 5">
          <a:extLst>
            <a:ext uri="{FF2B5EF4-FFF2-40B4-BE49-F238E27FC236}">
              <a16:creationId xmlns:a16="http://schemas.microsoft.com/office/drawing/2014/main" id="{F95EF56A-53BB-1E43-BE54-2EB52C406ABD}"/>
            </a:ext>
          </a:extLst>
        </xdr:cNvPr>
        <xdr:cNvSpPr txBox="1"/>
      </xdr:nvSpPr>
      <xdr:spPr>
        <a:xfrm>
          <a:off x="6537325" y="508002"/>
          <a:ext cx="2074956" cy="29729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635244</xdr:colOff>
      <xdr:row>3</xdr:row>
      <xdr:rowOff>9768</xdr:rowOff>
    </xdr:from>
    <xdr:to>
      <xdr:col>12</xdr:col>
      <xdr:colOff>269580</xdr:colOff>
      <xdr:row>5</xdr:row>
      <xdr:rowOff>162466</xdr:rowOff>
    </xdr:to>
    <xdr:sp macro="" textlink="">
      <xdr:nvSpPr>
        <xdr:cNvPr id="2" name="Text Box 1">
          <a:extLst>
            <a:ext uri="{FF2B5EF4-FFF2-40B4-BE49-F238E27FC236}">
              <a16:creationId xmlns:a16="http://schemas.microsoft.com/office/drawing/2014/main" id="{3B4FBFF2-05AD-3D42-82CE-39AA3A1BCBD4}"/>
            </a:ext>
          </a:extLst>
        </xdr:cNvPr>
        <xdr:cNvSpPr txBox="1">
          <a:spLocks noChangeArrowheads="1"/>
        </xdr:cNvSpPr>
      </xdr:nvSpPr>
      <xdr:spPr bwMode="auto">
        <a:xfrm>
          <a:off x="8267944" y="1482968"/>
          <a:ext cx="1285336" cy="533698"/>
        </a:xfrm>
        <a:prstGeom prst="rect">
          <a:avLst/>
        </a:prstGeom>
        <a:solidFill>
          <a:srgbClr val="AC66A7"/>
        </a:solidFill>
        <a:ln w="38100" cmpd="sng">
          <a:solidFill>
            <a:srgbClr val="B50BAD"/>
          </a:solidFill>
          <a:miter lim="800000"/>
          <a:headEnd/>
          <a:tailEnd/>
        </a:ln>
        <a:effectLst>
          <a:outerShdw dist="28398" dir="3806097" algn="ctr" rotWithShape="0">
            <a:srgbClr val="205867">
              <a:alpha val="50000"/>
            </a:srgbClr>
          </a:outerShdw>
        </a:effectLst>
      </xdr:spPr>
      <xdr:txBody>
        <a:bodyPr vertOverflow="clip" wrap="square" lIns="91440" tIns="45720" rIns="91440" bIns="45720" anchor="ctr" upright="1"/>
        <a:lstStyle/>
        <a:p>
          <a:pPr algn="ctr" rtl="0">
            <a:lnSpc>
              <a:spcPts val="1900"/>
            </a:lnSpc>
            <a:defRPr sz="1000"/>
          </a:pPr>
          <a:r>
            <a:rPr lang="es-CR" sz="1200" b="1" i="0" u="none" strike="noStrike" baseline="0">
              <a:solidFill>
                <a:srgbClr val="000000"/>
              </a:solidFill>
              <a:latin typeface="Calibri"/>
            </a:rPr>
            <a:t>Ministro </a:t>
          </a:r>
        </a:p>
      </xdr:txBody>
    </xdr:sp>
    <xdr:clientData/>
  </xdr:twoCellAnchor>
  <xdr:twoCellAnchor>
    <xdr:from>
      <xdr:col>11</xdr:col>
      <xdr:colOff>443891</xdr:colOff>
      <xdr:row>5</xdr:row>
      <xdr:rowOff>162466</xdr:rowOff>
    </xdr:from>
    <xdr:to>
      <xdr:col>11</xdr:col>
      <xdr:colOff>443891</xdr:colOff>
      <xdr:row>19</xdr:row>
      <xdr:rowOff>86945</xdr:rowOff>
    </xdr:to>
    <xdr:cxnSp macro="">
      <xdr:nvCxnSpPr>
        <xdr:cNvPr id="3" name="3 Conector recto">
          <a:extLst>
            <a:ext uri="{FF2B5EF4-FFF2-40B4-BE49-F238E27FC236}">
              <a16:creationId xmlns:a16="http://schemas.microsoft.com/office/drawing/2014/main" id="{9F5E01CB-985F-7E4D-A5B0-C07603E272F0}"/>
            </a:ext>
          </a:extLst>
        </xdr:cNvPr>
        <xdr:cNvCxnSpPr>
          <a:stCxn id="2" idx="2"/>
          <a:endCxn id="4" idx="0"/>
        </xdr:cNvCxnSpPr>
      </xdr:nvCxnSpPr>
      <xdr:spPr>
        <a:xfrm flipH="1">
          <a:off x="8902091" y="2016666"/>
          <a:ext cx="0" cy="2591479"/>
        </a:xfrm>
        <a:prstGeom prst="line">
          <a:avLst/>
        </a:prstGeom>
        <a:ln w="317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607647</xdr:colOff>
      <xdr:row>19</xdr:row>
      <xdr:rowOff>86945</xdr:rowOff>
    </xdr:from>
    <xdr:to>
      <xdr:col>12</xdr:col>
      <xdr:colOff>280085</xdr:colOff>
      <xdr:row>22</xdr:row>
      <xdr:rowOff>58371</xdr:rowOff>
    </xdr:to>
    <xdr:sp macro="" textlink="">
      <xdr:nvSpPr>
        <xdr:cNvPr id="4" name="Text Box 1">
          <a:extLst>
            <a:ext uri="{FF2B5EF4-FFF2-40B4-BE49-F238E27FC236}">
              <a16:creationId xmlns:a16="http://schemas.microsoft.com/office/drawing/2014/main" id="{90FB6648-6940-B140-873F-4F4C958307A5}"/>
            </a:ext>
          </a:extLst>
        </xdr:cNvPr>
        <xdr:cNvSpPr txBox="1">
          <a:spLocks noChangeArrowheads="1"/>
        </xdr:cNvSpPr>
      </xdr:nvSpPr>
      <xdr:spPr bwMode="auto">
        <a:xfrm>
          <a:off x="8240347" y="4608145"/>
          <a:ext cx="1323438" cy="542926"/>
        </a:xfrm>
        <a:prstGeom prst="rect">
          <a:avLst/>
        </a:prstGeom>
        <a:solidFill>
          <a:srgbClr val="BD55AE"/>
        </a:solidFill>
        <a:ln w="38100" cmpd="sng">
          <a:solidFill>
            <a:srgbClr val="B50BAD"/>
          </a:solidFill>
          <a:miter lim="800000"/>
          <a:headEnd/>
          <a:tailEnd/>
        </a:ln>
        <a:effectLst>
          <a:outerShdw dist="28398" dir="3806097" algn="ctr" rotWithShape="0">
            <a:srgbClr val="205867">
              <a:alpha val="50000"/>
            </a:srgbClr>
          </a:outerShdw>
        </a:effectLst>
      </xdr:spPr>
      <xdr:txBody>
        <a:bodyPr vertOverflow="clip" wrap="square" lIns="91440" tIns="45720" rIns="91440" bIns="45720" anchor="ctr" upright="1"/>
        <a:lstStyle/>
        <a:p>
          <a:pPr algn="ctr" rtl="0">
            <a:lnSpc>
              <a:spcPts val="1100"/>
            </a:lnSpc>
            <a:defRPr sz="1000"/>
          </a:pPr>
          <a:r>
            <a:rPr lang="es-CR" sz="1200" b="1" i="0" u="none" strike="noStrike" baseline="0">
              <a:solidFill>
                <a:srgbClr val="000000"/>
              </a:solidFill>
              <a:latin typeface="Calibri"/>
            </a:rPr>
            <a:t>Viceministros (as)</a:t>
          </a:r>
        </a:p>
        <a:p>
          <a:pPr algn="l" rtl="0">
            <a:lnSpc>
              <a:spcPts val="1200"/>
            </a:lnSpc>
            <a:defRPr sz="1000"/>
          </a:pPr>
          <a:endParaRPr lang="es-CR" sz="1400" b="0" i="0" u="none" strike="noStrike" baseline="0">
            <a:solidFill>
              <a:srgbClr val="000000"/>
            </a:solidFill>
            <a:latin typeface="Calibri"/>
          </a:endParaRPr>
        </a:p>
      </xdr:txBody>
    </xdr:sp>
    <xdr:clientData/>
  </xdr:twoCellAnchor>
  <xdr:twoCellAnchor>
    <xdr:from>
      <xdr:col>8</xdr:col>
      <xdr:colOff>100623</xdr:colOff>
      <xdr:row>6</xdr:row>
      <xdr:rowOff>52021</xdr:rowOff>
    </xdr:from>
    <xdr:to>
      <xdr:col>9</xdr:col>
      <xdr:colOff>439326</xdr:colOff>
      <xdr:row>9</xdr:row>
      <xdr:rowOff>19538</xdr:rowOff>
    </xdr:to>
    <xdr:sp macro="" textlink="">
      <xdr:nvSpPr>
        <xdr:cNvPr id="5" name="Text Box 1">
          <a:hlinkClick xmlns:r="http://schemas.openxmlformats.org/officeDocument/2006/relationships" r:id="rId1"/>
          <a:extLst>
            <a:ext uri="{FF2B5EF4-FFF2-40B4-BE49-F238E27FC236}">
              <a16:creationId xmlns:a16="http://schemas.microsoft.com/office/drawing/2014/main" id="{E9E0A515-6360-A046-BAC1-A389A5B5E895}"/>
            </a:ext>
          </a:extLst>
        </xdr:cNvPr>
        <xdr:cNvSpPr txBox="1">
          <a:spLocks noChangeArrowheads="1"/>
        </xdr:cNvSpPr>
      </xdr:nvSpPr>
      <xdr:spPr bwMode="auto">
        <a:xfrm>
          <a:off x="6082323" y="2096721"/>
          <a:ext cx="1164203" cy="539017"/>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Asesoría Jurídica </a:t>
          </a:r>
        </a:p>
      </xdr:txBody>
    </xdr:sp>
    <xdr:clientData/>
  </xdr:twoCellAnchor>
  <xdr:twoCellAnchor>
    <xdr:from>
      <xdr:col>8</xdr:col>
      <xdr:colOff>81817</xdr:colOff>
      <xdr:row>9</xdr:row>
      <xdr:rowOff>117231</xdr:rowOff>
    </xdr:from>
    <xdr:to>
      <xdr:col>9</xdr:col>
      <xdr:colOff>468111</xdr:colOff>
      <xdr:row>12</xdr:row>
      <xdr:rowOff>58659</xdr:rowOff>
    </xdr:to>
    <xdr:sp macro="" textlink="">
      <xdr:nvSpPr>
        <xdr:cNvPr id="6" name="Text Box 1">
          <a:hlinkClick xmlns:r="http://schemas.openxmlformats.org/officeDocument/2006/relationships" r:id="rId2"/>
          <a:extLst>
            <a:ext uri="{FF2B5EF4-FFF2-40B4-BE49-F238E27FC236}">
              <a16:creationId xmlns:a16="http://schemas.microsoft.com/office/drawing/2014/main" id="{CFD31585-AFF3-5E44-9565-F563CAF278F2}"/>
            </a:ext>
          </a:extLst>
        </xdr:cNvPr>
        <xdr:cNvSpPr txBox="1">
          <a:spLocks noChangeArrowheads="1"/>
        </xdr:cNvSpPr>
      </xdr:nvSpPr>
      <xdr:spPr bwMode="auto">
        <a:xfrm>
          <a:off x="6063517" y="2733431"/>
          <a:ext cx="1211794" cy="512928"/>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defRPr sz="1000"/>
          </a:pPr>
          <a:r>
            <a:rPr lang="es-CR" sz="1100" b="1" i="0" u="none" strike="noStrike" baseline="0">
              <a:solidFill>
                <a:srgbClr val="000000"/>
              </a:solidFill>
              <a:latin typeface="Calibri"/>
              <a:ea typeface="+mn-ea"/>
              <a:cs typeface="+mn-cs"/>
            </a:rPr>
            <a:t>Planificación</a:t>
          </a:r>
          <a:r>
            <a:rPr lang="es-CR" sz="1100" b="1" i="0" u="none" strike="noStrike" baseline="0">
              <a:solidFill>
                <a:srgbClr val="000000"/>
              </a:solidFill>
              <a:latin typeface="Calibri"/>
            </a:rPr>
            <a:t> Institucional</a:t>
          </a:r>
        </a:p>
        <a:p>
          <a:pPr algn="ctr" rtl="0">
            <a:lnSpc>
              <a:spcPts val="1100"/>
            </a:lnSpc>
            <a:defRPr sz="1000"/>
          </a:pPr>
          <a:endParaRPr lang="es-CR" sz="1100" b="0" i="0" u="none" strike="noStrike" baseline="0">
            <a:solidFill>
              <a:srgbClr val="000000"/>
            </a:solidFill>
            <a:latin typeface="Calibri"/>
          </a:endParaRPr>
        </a:p>
      </xdr:txBody>
    </xdr:sp>
    <xdr:clientData/>
  </xdr:twoCellAnchor>
  <xdr:twoCellAnchor>
    <xdr:from>
      <xdr:col>9</xdr:col>
      <xdr:colOff>439371</xdr:colOff>
      <xdr:row>7</xdr:row>
      <xdr:rowOff>127559</xdr:rowOff>
    </xdr:from>
    <xdr:to>
      <xdr:col>11</xdr:col>
      <xdr:colOff>444939</xdr:colOff>
      <xdr:row>12</xdr:row>
      <xdr:rowOff>163712</xdr:rowOff>
    </xdr:to>
    <xdr:cxnSp macro="">
      <xdr:nvCxnSpPr>
        <xdr:cNvPr id="7" name="12 Forma">
          <a:extLst>
            <a:ext uri="{FF2B5EF4-FFF2-40B4-BE49-F238E27FC236}">
              <a16:creationId xmlns:a16="http://schemas.microsoft.com/office/drawing/2014/main" id="{30F5CC9C-8233-E741-8208-96CFE5EBBC95}"/>
            </a:ext>
          </a:extLst>
        </xdr:cNvPr>
        <xdr:cNvCxnSpPr>
          <a:endCxn id="5" idx="3"/>
        </xdr:cNvCxnSpPr>
      </xdr:nvCxnSpPr>
      <xdr:spPr>
        <a:xfrm rot="10800000">
          <a:off x="7246571" y="2362759"/>
          <a:ext cx="1656568" cy="988653"/>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467947</xdr:colOff>
      <xdr:row>10</xdr:row>
      <xdr:rowOff>179724</xdr:rowOff>
    </xdr:from>
    <xdr:to>
      <xdr:col>11</xdr:col>
      <xdr:colOff>412391</xdr:colOff>
      <xdr:row>12</xdr:row>
      <xdr:rowOff>168673</xdr:rowOff>
    </xdr:to>
    <xdr:cxnSp macro="">
      <xdr:nvCxnSpPr>
        <xdr:cNvPr id="8" name="13 Forma">
          <a:extLst>
            <a:ext uri="{FF2B5EF4-FFF2-40B4-BE49-F238E27FC236}">
              <a16:creationId xmlns:a16="http://schemas.microsoft.com/office/drawing/2014/main" id="{45611334-654C-A144-B481-4295C057F4F9}"/>
            </a:ext>
          </a:extLst>
        </xdr:cNvPr>
        <xdr:cNvCxnSpPr>
          <a:endCxn id="6" idx="3"/>
        </xdr:cNvCxnSpPr>
      </xdr:nvCxnSpPr>
      <xdr:spPr>
        <a:xfrm rot="10800000">
          <a:off x="7275147" y="2986424"/>
          <a:ext cx="1595444" cy="369949"/>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712258</xdr:colOff>
      <xdr:row>23</xdr:row>
      <xdr:rowOff>118003</xdr:rowOff>
    </xdr:from>
    <xdr:to>
      <xdr:col>9</xdr:col>
      <xdr:colOff>196455</xdr:colOff>
      <xdr:row>26</xdr:row>
      <xdr:rowOff>76728</xdr:rowOff>
    </xdr:to>
    <xdr:sp macro="" textlink="">
      <xdr:nvSpPr>
        <xdr:cNvPr id="9" name="Text Box 1">
          <a:hlinkClick xmlns:r="http://schemas.openxmlformats.org/officeDocument/2006/relationships" r:id="rId3"/>
          <a:extLst>
            <a:ext uri="{FF2B5EF4-FFF2-40B4-BE49-F238E27FC236}">
              <a16:creationId xmlns:a16="http://schemas.microsoft.com/office/drawing/2014/main" id="{6F69C5E4-CA6D-7C4C-B65B-1A3F164407D8}"/>
            </a:ext>
          </a:extLst>
        </xdr:cNvPr>
        <xdr:cNvSpPr txBox="1">
          <a:spLocks noChangeArrowheads="1"/>
        </xdr:cNvSpPr>
      </xdr:nvSpPr>
      <xdr:spPr bwMode="auto">
        <a:xfrm>
          <a:off x="5868458" y="5401203"/>
          <a:ext cx="1135197" cy="530225"/>
        </a:xfrm>
        <a:prstGeom prst="rect">
          <a:avLst/>
        </a:prstGeom>
        <a:solidFill>
          <a:srgbClr val="00B0F0"/>
        </a:solidFill>
        <a:ln w="34925" cmpd="sng">
          <a:solidFill>
            <a:srgbClr val="0070C0"/>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Extensión Agropecuaria</a:t>
          </a:r>
          <a:endParaRPr lang="es-CR" sz="1100" b="0" i="0" u="none" strike="noStrike" baseline="0">
            <a:solidFill>
              <a:srgbClr val="000000"/>
            </a:solidFill>
            <a:latin typeface="Calibri"/>
          </a:endParaRPr>
        </a:p>
      </xdr:txBody>
    </xdr:sp>
    <xdr:clientData/>
  </xdr:twoCellAnchor>
  <xdr:twoCellAnchor>
    <xdr:from>
      <xdr:col>11</xdr:col>
      <xdr:colOff>443891</xdr:colOff>
      <xdr:row>22</xdr:row>
      <xdr:rowOff>58370</xdr:rowOff>
    </xdr:from>
    <xdr:to>
      <xdr:col>16</xdr:col>
      <xdr:colOff>62734</xdr:colOff>
      <xdr:row>23</xdr:row>
      <xdr:rowOff>129730</xdr:rowOff>
    </xdr:to>
    <xdr:cxnSp macro="">
      <xdr:nvCxnSpPr>
        <xdr:cNvPr id="10" name="23 Forma">
          <a:extLst>
            <a:ext uri="{FF2B5EF4-FFF2-40B4-BE49-F238E27FC236}">
              <a16:creationId xmlns:a16="http://schemas.microsoft.com/office/drawing/2014/main" id="{211D8314-56F0-9A4F-9666-A3F08957E307}"/>
            </a:ext>
          </a:extLst>
        </xdr:cNvPr>
        <xdr:cNvCxnSpPr>
          <a:cxnSpLocks/>
          <a:stCxn id="4" idx="2"/>
          <a:endCxn id="29" idx="0"/>
        </xdr:cNvCxnSpPr>
      </xdr:nvCxnSpPr>
      <xdr:spPr>
        <a:xfrm rot="16200000" flipH="1">
          <a:off x="10644333" y="3408828"/>
          <a:ext cx="261860" cy="3746343"/>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447879</xdr:colOff>
      <xdr:row>22</xdr:row>
      <xdr:rowOff>58372</xdr:rowOff>
    </xdr:from>
    <xdr:to>
      <xdr:col>11</xdr:col>
      <xdr:colOff>443935</xdr:colOff>
      <xdr:row>23</xdr:row>
      <xdr:rowOff>118004</xdr:rowOff>
    </xdr:to>
    <xdr:cxnSp macro="">
      <xdr:nvCxnSpPr>
        <xdr:cNvPr id="11" name="23 Forma">
          <a:extLst>
            <a:ext uri="{FF2B5EF4-FFF2-40B4-BE49-F238E27FC236}">
              <a16:creationId xmlns:a16="http://schemas.microsoft.com/office/drawing/2014/main" id="{5E1D6AB2-EA65-B94E-888C-6177D576A463}"/>
            </a:ext>
          </a:extLst>
        </xdr:cNvPr>
        <xdr:cNvCxnSpPr>
          <a:stCxn id="4" idx="2"/>
          <a:endCxn id="9" idx="0"/>
        </xdr:cNvCxnSpPr>
      </xdr:nvCxnSpPr>
      <xdr:spPr>
        <a:xfrm rot="5400000">
          <a:off x="7540791" y="4039860"/>
          <a:ext cx="250132" cy="2472556"/>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294473</xdr:colOff>
      <xdr:row>28</xdr:row>
      <xdr:rowOff>58430</xdr:rowOff>
    </xdr:from>
    <xdr:to>
      <xdr:col>6</xdr:col>
      <xdr:colOff>611100</xdr:colOff>
      <xdr:row>31</xdr:row>
      <xdr:rowOff>86630</xdr:rowOff>
    </xdr:to>
    <xdr:sp macro="" textlink="">
      <xdr:nvSpPr>
        <xdr:cNvPr id="12" name="Text Box 1">
          <a:hlinkClick xmlns:r="http://schemas.openxmlformats.org/officeDocument/2006/relationships" r:id="rId4"/>
          <a:extLst>
            <a:ext uri="{FF2B5EF4-FFF2-40B4-BE49-F238E27FC236}">
              <a16:creationId xmlns:a16="http://schemas.microsoft.com/office/drawing/2014/main" id="{EF92171C-19E9-9C49-949B-878B5059E5F5}"/>
            </a:ext>
          </a:extLst>
        </xdr:cNvPr>
        <xdr:cNvSpPr txBox="1">
          <a:spLocks noChangeArrowheads="1"/>
        </xdr:cNvSpPr>
      </xdr:nvSpPr>
      <xdr:spPr bwMode="auto">
        <a:xfrm>
          <a:off x="3799673" y="6294130"/>
          <a:ext cx="1142127" cy="599700"/>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Información y Comunicación Rural</a:t>
          </a:r>
          <a:endParaRPr lang="es-CR" sz="1100" b="0" i="0" u="none" strike="noStrike" baseline="0">
            <a:solidFill>
              <a:srgbClr val="000000"/>
            </a:solidFill>
            <a:latin typeface="Calibri"/>
          </a:endParaRPr>
        </a:p>
      </xdr:txBody>
    </xdr:sp>
    <xdr:clientData/>
  </xdr:twoCellAnchor>
  <xdr:twoCellAnchor>
    <xdr:from>
      <xdr:col>6</xdr:col>
      <xdr:colOff>31052</xdr:colOff>
      <xdr:row>26</xdr:row>
      <xdr:rowOff>76727</xdr:rowOff>
    </xdr:from>
    <xdr:to>
      <xdr:col>8</xdr:col>
      <xdr:colOff>447852</xdr:colOff>
      <xdr:row>28</xdr:row>
      <xdr:rowOff>58429</xdr:rowOff>
    </xdr:to>
    <xdr:cxnSp macro="">
      <xdr:nvCxnSpPr>
        <xdr:cNvPr id="13" name="23 Forma">
          <a:extLst>
            <a:ext uri="{FF2B5EF4-FFF2-40B4-BE49-F238E27FC236}">
              <a16:creationId xmlns:a16="http://schemas.microsoft.com/office/drawing/2014/main" id="{3CCC987B-457B-2A42-9366-076DAD903A10}"/>
            </a:ext>
          </a:extLst>
        </xdr:cNvPr>
        <xdr:cNvCxnSpPr>
          <a:stCxn id="9" idx="2"/>
          <a:endCxn id="12" idx="0"/>
        </xdr:cNvCxnSpPr>
      </xdr:nvCxnSpPr>
      <xdr:spPr>
        <a:xfrm rot="5400000">
          <a:off x="5214301" y="5078878"/>
          <a:ext cx="362702" cy="2067800"/>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447878</xdr:colOff>
      <xdr:row>26</xdr:row>
      <xdr:rowOff>76728</xdr:rowOff>
    </xdr:from>
    <xdr:to>
      <xdr:col>11</xdr:col>
      <xdr:colOff>237665</xdr:colOff>
      <xdr:row>28</xdr:row>
      <xdr:rowOff>40541</xdr:rowOff>
    </xdr:to>
    <xdr:cxnSp macro="">
      <xdr:nvCxnSpPr>
        <xdr:cNvPr id="14" name="23 Forma">
          <a:extLst>
            <a:ext uri="{FF2B5EF4-FFF2-40B4-BE49-F238E27FC236}">
              <a16:creationId xmlns:a16="http://schemas.microsoft.com/office/drawing/2014/main" id="{8DBF3C7E-B8F3-C547-9D76-E3077D5AB2E7}"/>
            </a:ext>
          </a:extLst>
        </xdr:cNvPr>
        <xdr:cNvCxnSpPr>
          <a:cxnSpLocks/>
          <a:stCxn id="9" idx="2"/>
          <a:endCxn id="32" idx="0"/>
        </xdr:cNvCxnSpPr>
      </xdr:nvCxnSpPr>
      <xdr:spPr>
        <a:xfrm rot="16200000" flipH="1">
          <a:off x="7390315" y="4970691"/>
          <a:ext cx="344813" cy="2266287"/>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555105</xdr:colOff>
      <xdr:row>26</xdr:row>
      <xdr:rowOff>76728</xdr:rowOff>
    </xdr:from>
    <xdr:to>
      <xdr:col>8</xdr:col>
      <xdr:colOff>447974</xdr:colOff>
      <xdr:row>28</xdr:row>
      <xdr:rowOff>52917</xdr:rowOff>
    </xdr:to>
    <xdr:cxnSp macro="">
      <xdr:nvCxnSpPr>
        <xdr:cNvPr id="15" name="23 Forma">
          <a:extLst>
            <a:ext uri="{FF2B5EF4-FFF2-40B4-BE49-F238E27FC236}">
              <a16:creationId xmlns:a16="http://schemas.microsoft.com/office/drawing/2014/main" id="{5ECD769E-DF39-7149-8B80-6E5B3AB5461C}"/>
            </a:ext>
          </a:extLst>
        </xdr:cNvPr>
        <xdr:cNvCxnSpPr>
          <a:cxnSpLocks/>
          <a:stCxn id="9" idx="2"/>
          <a:endCxn id="30" idx="0"/>
        </xdr:cNvCxnSpPr>
      </xdr:nvCxnSpPr>
      <xdr:spPr>
        <a:xfrm rot="5400000">
          <a:off x="5891895" y="5750838"/>
          <a:ext cx="357189" cy="718369"/>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246797</xdr:colOff>
      <xdr:row>26</xdr:row>
      <xdr:rowOff>76728</xdr:rowOff>
    </xdr:from>
    <xdr:to>
      <xdr:col>8</xdr:col>
      <xdr:colOff>447854</xdr:colOff>
      <xdr:row>46</xdr:row>
      <xdr:rowOff>0</xdr:rowOff>
    </xdr:to>
    <xdr:cxnSp macro="">
      <xdr:nvCxnSpPr>
        <xdr:cNvPr id="16" name="23 Forma">
          <a:extLst>
            <a:ext uri="{FF2B5EF4-FFF2-40B4-BE49-F238E27FC236}">
              <a16:creationId xmlns:a16="http://schemas.microsoft.com/office/drawing/2014/main" id="{9EB3315B-9975-2345-AA5C-ECAB454277F2}"/>
            </a:ext>
          </a:extLst>
        </xdr:cNvPr>
        <xdr:cNvCxnSpPr>
          <a:cxnSpLocks/>
          <a:stCxn id="9" idx="2"/>
          <a:endCxn id="50" idx="0"/>
        </xdr:cNvCxnSpPr>
      </xdr:nvCxnSpPr>
      <xdr:spPr>
        <a:xfrm rot="5400000">
          <a:off x="4049640" y="7284785"/>
          <a:ext cx="3733272" cy="1026557"/>
        </a:xfrm>
        <a:prstGeom prst="bentConnector3">
          <a:avLst>
            <a:gd name="adj1" fmla="val 96681"/>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402545</xdr:colOff>
      <xdr:row>26</xdr:row>
      <xdr:rowOff>85281</xdr:rowOff>
    </xdr:from>
    <xdr:to>
      <xdr:col>16</xdr:col>
      <xdr:colOff>73196</xdr:colOff>
      <xdr:row>28</xdr:row>
      <xdr:rowOff>39685</xdr:rowOff>
    </xdr:to>
    <xdr:cxnSp macro="">
      <xdr:nvCxnSpPr>
        <xdr:cNvPr id="17" name="23 Forma">
          <a:extLst>
            <a:ext uri="{FF2B5EF4-FFF2-40B4-BE49-F238E27FC236}">
              <a16:creationId xmlns:a16="http://schemas.microsoft.com/office/drawing/2014/main" id="{C8D2DC09-FAAA-D14E-A634-A37C1988B200}"/>
            </a:ext>
          </a:extLst>
        </xdr:cNvPr>
        <xdr:cNvCxnSpPr>
          <a:cxnSpLocks/>
          <a:stCxn id="29" idx="2"/>
          <a:endCxn id="34" idx="0"/>
        </xdr:cNvCxnSpPr>
      </xdr:nvCxnSpPr>
      <xdr:spPr>
        <a:xfrm rot="5400000">
          <a:off x="10017841" y="4328861"/>
          <a:ext cx="311591" cy="2063807"/>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68385</xdr:colOff>
      <xdr:row>12</xdr:row>
      <xdr:rowOff>156308</xdr:rowOff>
    </xdr:from>
    <xdr:to>
      <xdr:col>9</xdr:col>
      <xdr:colOff>454679</xdr:colOff>
      <xdr:row>15</xdr:row>
      <xdr:rowOff>97736</xdr:rowOff>
    </xdr:to>
    <xdr:sp macro="" textlink="">
      <xdr:nvSpPr>
        <xdr:cNvPr id="18" name="Text Box 1">
          <a:hlinkClick xmlns:r="http://schemas.openxmlformats.org/officeDocument/2006/relationships" r:id="rId5"/>
          <a:extLst>
            <a:ext uri="{FF2B5EF4-FFF2-40B4-BE49-F238E27FC236}">
              <a16:creationId xmlns:a16="http://schemas.microsoft.com/office/drawing/2014/main" id="{5DC6979B-6014-6143-8571-3ADFBFC8C9EC}"/>
            </a:ext>
          </a:extLst>
        </xdr:cNvPr>
        <xdr:cNvSpPr txBox="1">
          <a:spLocks noChangeArrowheads="1"/>
        </xdr:cNvSpPr>
      </xdr:nvSpPr>
      <xdr:spPr bwMode="auto">
        <a:xfrm>
          <a:off x="6050085" y="3344008"/>
          <a:ext cx="1211794" cy="512928"/>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defRPr sz="1000"/>
          </a:pPr>
          <a:r>
            <a:rPr lang="es-CR" sz="1100" b="1" i="0" u="none" strike="noStrike" baseline="0">
              <a:solidFill>
                <a:srgbClr val="000000"/>
              </a:solidFill>
              <a:latin typeface="Calibri"/>
              <a:ea typeface="+mn-ea"/>
              <a:cs typeface="+mn-cs"/>
            </a:rPr>
            <a:t>Comunicación Institucional</a:t>
          </a:r>
          <a:endParaRPr lang="es-CR" sz="1100" b="1" i="0" u="none" strike="noStrike" baseline="0">
            <a:solidFill>
              <a:srgbClr val="000000"/>
            </a:solidFill>
            <a:latin typeface="Calibri"/>
          </a:endParaRPr>
        </a:p>
      </xdr:txBody>
    </xdr:sp>
    <xdr:clientData/>
  </xdr:twoCellAnchor>
  <xdr:twoCellAnchor>
    <xdr:from>
      <xdr:col>8</xdr:col>
      <xdr:colOff>48846</xdr:colOff>
      <xdr:row>16</xdr:row>
      <xdr:rowOff>9768</xdr:rowOff>
    </xdr:from>
    <xdr:to>
      <xdr:col>9</xdr:col>
      <xdr:colOff>422114</xdr:colOff>
      <xdr:row>18</xdr:row>
      <xdr:rowOff>136811</xdr:rowOff>
    </xdr:to>
    <xdr:sp macro="" textlink="">
      <xdr:nvSpPr>
        <xdr:cNvPr id="19" name="Text Box 1">
          <a:hlinkClick xmlns:r="http://schemas.openxmlformats.org/officeDocument/2006/relationships" r:id="rId6"/>
          <a:extLst>
            <a:ext uri="{FF2B5EF4-FFF2-40B4-BE49-F238E27FC236}">
              <a16:creationId xmlns:a16="http://schemas.microsoft.com/office/drawing/2014/main" id="{6192C2D1-BCAD-BF4B-A8E3-45FA1C5E3FB3}"/>
            </a:ext>
          </a:extLst>
        </xdr:cNvPr>
        <xdr:cNvSpPr txBox="1">
          <a:spLocks noChangeArrowheads="1"/>
        </xdr:cNvSpPr>
      </xdr:nvSpPr>
      <xdr:spPr bwMode="auto">
        <a:xfrm>
          <a:off x="6030546" y="3959468"/>
          <a:ext cx="1198768" cy="508043"/>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900"/>
            </a:lnSpc>
            <a:defRPr sz="1000"/>
          </a:pPr>
          <a:r>
            <a:rPr lang="es-CR" sz="800" b="1" i="0" u="none" strike="noStrike" baseline="0">
              <a:solidFill>
                <a:srgbClr val="000000"/>
              </a:solidFill>
              <a:latin typeface="Calibri"/>
              <a:ea typeface="+mn-ea"/>
              <a:cs typeface="+mn-cs"/>
            </a:rPr>
            <a:t>Secretaría Ejecutiva de Planificación del Sector Agropecuario</a:t>
          </a:r>
          <a:endParaRPr lang="es-CR" sz="800" b="1" i="0" u="none" strike="noStrike" baseline="0">
            <a:solidFill>
              <a:srgbClr val="000000"/>
            </a:solidFill>
            <a:latin typeface="Calibri"/>
          </a:endParaRP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9</xdr:col>
      <xdr:colOff>454515</xdr:colOff>
      <xdr:row>12</xdr:row>
      <xdr:rowOff>168672</xdr:rowOff>
    </xdr:from>
    <xdr:to>
      <xdr:col>11</xdr:col>
      <xdr:colOff>422328</xdr:colOff>
      <xdr:row>14</xdr:row>
      <xdr:rowOff>35245</xdr:rowOff>
    </xdr:to>
    <xdr:cxnSp macro="">
      <xdr:nvCxnSpPr>
        <xdr:cNvPr id="20" name="13 Forma">
          <a:extLst>
            <a:ext uri="{FF2B5EF4-FFF2-40B4-BE49-F238E27FC236}">
              <a16:creationId xmlns:a16="http://schemas.microsoft.com/office/drawing/2014/main" id="{D17DEC11-9218-C94D-A10A-63E4A0F91965}"/>
            </a:ext>
          </a:extLst>
        </xdr:cNvPr>
        <xdr:cNvCxnSpPr>
          <a:endCxn id="18" idx="3"/>
        </xdr:cNvCxnSpPr>
      </xdr:nvCxnSpPr>
      <xdr:spPr>
        <a:xfrm rot="10800000" flipV="1">
          <a:off x="7261715" y="3356372"/>
          <a:ext cx="1618813" cy="247573"/>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422276</xdr:colOff>
      <xdr:row>12</xdr:row>
      <xdr:rowOff>168671</xdr:rowOff>
    </xdr:from>
    <xdr:to>
      <xdr:col>11</xdr:col>
      <xdr:colOff>437159</xdr:colOff>
      <xdr:row>17</xdr:row>
      <xdr:rowOff>73289</xdr:rowOff>
    </xdr:to>
    <xdr:cxnSp macro="">
      <xdr:nvCxnSpPr>
        <xdr:cNvPr id="21" name="13 Forma">
          <a:extLst>
            <a:ext uri="{FF2B5EF4-FFF2-40B4-BE49-F238E27FC236}">
              <a16:creationId xmlns:a16="http://schemas.microsoft.com/office/drawing/2014/main" id="{FA296AFB-4DBE-5F42-96CB-3EBF76455FDC}"/>
            </a:ext>
          </a:extLst>
        </xdr:cNvPr>
        <xdr:cNvCxnSpPr>
          <a:endCxn id="19" idx="3"/>
        </xdr:cNvCxnSpPr>
      </xdr:nvCxnSpPr>
      <xdr:spPr>
        <a:xfrm rot="10800000" flipV="1">
          <a:off x="7229476" y="3356371"/>
          <a:ext cx="1665883" cy="857118"/>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444898</xdr:colOff>
      <xdr:row>9</xdr:row>
      <xdr:rowOff>16004</xdr:rowOff>
    </xdr:from>
    <xdr:to>
      <xdr:col>13</xdr:col>
      <xdr:colOff>452083</xdr:colOff>
      <xdr:row>12</xdr:row>
      <xdr:rowOff>168671</xdr:rowOff>
    </xdr:to>
    <xdr:cxnSp macro="">
      <xdr:nvCxnSpPr>
        <xdr:cNvPr id="22" name="13 Forma">
          <a:extLst>
            <a:ext uri="{FF2B5EF4-FFF2-40B4-BE49-F238E27FC236}">
              <a16:creationId xmlns:a16="http://schemas.microsoft.com/office/drawing/2014/main" id="{357F9C6C-0849-1C43-9A5F-7D78ACC6D172}"/>
            </a:ext>
          </a:extLst>
        </xdr:cNvPr>
        <xdr:cNvCxnSpPr>
          <a:stCxn id="25" idx="1"/>
        </xdr:cNvCxnSpPr>
      </xdr:nvCxnSpPr>
      <xdr:spPr>
        <a:xfrm rot="10800000" flipV="1">
          <a:off x="8903098" y="2632204"/>
          <a:ext cx="1658185" cy="724167"/>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479623</xdr:colOff>
      <xdr:row>11</xdr:row>
      <xdr:rowOff>14883</xdr:rowOff>
    </xdr:from>
    <xdr:to>
      <xdr:col>15</xdr:col>
      <xdr:colOff>3775</xdr:colOff>
      <xdr:row>13</xdr:row>
      <xdr:rowOff>165955</xdr:rowOff>
    </xdr:to>
    <xdr:sp macro="" textlink="">
      <xdr:nvSpPr>
        <xdr:cNvPr id="23" name="Text Box 1">
          <a:hlinkClick xmlns:r="http://schemas.openxmlformats.org/officeDocument/2006/relationships" r:id="rId7"/>
          <a:extLst>
            <a:ext uri="{FF2B5EF4-FFF2-40B4-BE49-F238E27FC236}">
              <a16:creationId xmlns:a16="http://schemas.microsoft.com/office/drawing/2014/main" id="{0D40ED61-058C-D24E-BBDB-BE2290DF8BCC}"/>
            </a:ext>
          </a:extLst>
        </xdr:cNvPr>
        <xdr:cNvSpPr txBox="1">
          <a:spLocks noChangeArrowheads="1"/>
        </xdr:cNvSpPr>
      </xdr:nvSpPr>
      <xdr:spPr bwMode="auto">
        <a:xfrm>
          <a:off x="10588823" y="3012083"/>
          <a:ext cx="1175152" cy="532072"/>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Asuntos Internacionales</a:t>
          </a: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13</xdr:col>
      <xdr:colOff>452041</xdr:colOff>
      <xdr:row>14</xdr:row>
      <xdr:rowOff>84336</xdr:rowOff>
    </xdr:from>
    <xdr:to>
      <xdr:col>14</xdr:col>
      <xdr:colOff>803400</xdr:colOff>
      <xdr:row>17</xdr:row>
      <xdr:rowOff>51853</xdr:rowOff>
    </xdr:to>
    <xdr:sp macro="" textlink="">
      <xdr:nvSpPr>
        <xdr:cNvPr id="24" name="Text Box 1">
          <a:hlinkClick xmlns:r="http://schemas.openxmlformats.org/officeDocument/2006/relationships" r:id="rId8"/>
          <a:extLst>
            <a:ext uri="{FF2B5EF4-FFF2-40B4-BE49-F238E27FC236}">
              <a16:creationId xmlns:a16="http://schemas.microsoft.com/office/drawing/2014/main" id="{E663CE1D-F728-E04F-B86B-80389E40A7E2}"/>
            </a:ext>
          </a:extLst>
        </xdr:cNvPr>
        <xdr:cNvSpPr txBox="1">
          <a:spLocks noChangeArrowheads="1"/>
        </xdr:cNvSpPr>
      </xdr:nvSpPr>
      <xdr:spPr bwMode="auto">
        <a:xfrm>
          <a:off x="10561241" y="3653036"/>
          <a:ext cx="1176859" cy="539017"/>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Contraloría de Servicios</a:t>
          </a: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13</xdr:col>
      <xdr:colOff>452041</xdr:colOff>
      <xdr:row>7</xdr:row>
      <xdr:rowOff>124024</xdr:rowOff>
    </xdr:from>
    <xdr:to>
      <xdr:col>14</xdr:col>
      <xdr:colOff>803400</xdr:colOff>
      <xdr:row>10</xdr:row>
      <xdr:rowOff>91541</xdr:rowOff>
    </xdr:to>
    <xdr:sp macro="" textlink="">
      <xdr:nvSpPr>
        <xdr:cNvPr id="25" name="Text Box 1">
          <a:hlinkClick xmlns:r="http://schemas.openxmlformats.org/officeDocument/2006/relationships" r:id="rId9"/>
          <a:extLst>
            <a:ext uri="{FF2B5EF4-FFF2-40B4-BE49-F238E27FC236}">
              <a16:creationId xmlns:a16="http://schemas.microsoft.com/office/drawing/2014/main" id="{14C8203A-E1E4-0B4F-B38E-BFA71D51EBFB}"/>
            </a:ext>
          </a:extLst>
        </xdr:cNvPr>
        <xdr:cNvSpPr txBox="1">
          <a:spLocks noChangeArrowheads="1"/>
        </xdr:cNvSpPr>
      </xdr:nvSpPr>
      <xdr:spPr bwMode="auto">
        <a:xfrm>
          <a:off x="10561241" y="2359224"/>
          <a:ext cx="1176859" cy="539017"/>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Auditoría Interna</a:t>
          </a: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11</xdr:col>
      <xdr:colOff>422276</xdr:colOff>
      <xdr:row>12</xdr:row>
      <xdr:rowOff>168674</xdr:rowOff>
    </xdr:from>
    <xdr:to>
      <xdr:col>13</xdr:col>
      <xdr:colOff>452042</xdr:colOff>
      <xdr:row>15</xdr:row>
      <xdr:rowOff>159873</xdr:rowOff>
    </xdr:to>
    <xdr:cxnSp macro="">
      <xdr:nvCxnSpPr>
        <xdr:cNvPr id="26" name="13 Forma">
          <a:extLst>
            <a:ext uri="{FF2B5EF4-FFF2-40B4-BE49-F238E27FC236}">
              <a16:creationId xmlns:a16="http://schemas.microsoft.com/office/drawing/2014/main" id="{CE487155-8569-B84C-AE65-F4C892BCFF24}"/>
            </a:ext>
          </a:extLst>
        </xdr:cNvPr>
        <xdr:cNvCxnSpPr>
          <a:stCxn id="24" idx="1"/>
        </xdr:cNvCxnSpPr>
      </xdr:nvCxnSpPr>
      <xdr:spPr>
        <a:xfrm rot="10800000">
          <a:off x="8880476" y="3356374"/>
          <a:ext cx="1680766" cy="562699"/>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454605</xdr:colOff>
      <xdr:row>12</xdr:row>
      <xdr:rowOff>90420</xdr:rowOff>
    </xdr:from>
    <xdr:to>
      <xdr:col>13</xdr:col>
      <xdr:colOff>479623</xdr:colOff>
      <xdr:row>12</xdr:row>
      <xdr:rowOff>170698</xdr:rowOff>
    </xdr:to>
    <xdr:cxnSp macro="">
      <xdr:nvCxnSpPr>
        <xdr:cNvPr id="27" name="13 Forma">
          <a:extLst>
            <a:ext uri="{FF2B5EF4-FFF2-40B4-BE49-F238E27FC236}">
              <a16:creationId xmlns:a16="http://schemas.microsoft.com/office/drawing/2014/main" id="{2AFF4561-18F8-2347-8560-6B84E2F9B123}"/>
            </a:ext>
          </a:extLst>
        </xdr:cNvPr>
        <xdr:cNvCxnSpPr>
          <a:cxnSpLocks/>
        </xdr:cNvCxnSpPr>
      </xdr:nvCxnSpPr>
      <xdr:spPr>
        <a:xfrm rot="10800000" flipV="1">
          <a:off x="8280980" y="2820920"/>
          <a:ext cx="1771268" cy="80278"/>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47795</xdr:colOff>
      <xdr:row>17</xdr:row>
      <xdr:rowOff>73289</xdr:rowOff>
    </xdr:from>
    <xdr:to>
      <xdr:col>8</xdr:col>
      <xdr:colOff>48846</xdr:colOff>
      <xdr:row>21</xdr:row>
      <xdr:rowOff>116075</xdr:rowOff>
    </xdr:to>
    <xdr:cxnSp macro="">
      <xdr:nvCxnSpPr>
        <xdr:cNvPr id="28" name="Conector recto 27">
          <a:extLst>
            <a:ext uri="{FF2B5EF4-FFF2-40B4-BE49-F238E27FC236}">
              <a16:creationId xmlns:a16="http://schemas.microsoft.com/office/drawing/2014/main" id="{F65784BA-389F-504F-A215-54FC764C1B05}"/>
            </a:ext>
          </a:extLst>
        </xdr:cNvPr>
        <xdr:cNvCxnSpPr>
          <a:stCxn id="19" idx="1"/>
        </xdr:cNvCxnSpPr>
      </xdr:nvCxnSpPr>
      <xdr:spPr>
        <a:xfrm flipH="1">
          <a:off x="6029495" y="4213489"/>
          <a:ext cx="1051" cy="804786"/>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15</xdr:col>
      <xdr:colOff>313130</xdr:colOff>
      <xdr:row>23</xdr:row>
      <xdr:rowOff>129731</xdr:rowOff>
    </xdr:from>
    <xdr:to>
      <xdr:col>16</xdr:col>
      <xdr:colOff>627803</xdr:colOff>
      <xdr:row>26</xdr:row>
      <xdr:rowOff>88456</xdr:rowOff>
    </xdr:to>
    <xdr:sp macro="" textlink="">
      <xdr:nvSpPr>
        <xdr:cNvPr id="29" name="Text Box 1">
          <a:hlinkClick xmlns:r="http://schemas.openxmlformats.org/officeDocument/2006/relationships" r:id="rId10"/>
          <a:extLst>
            <a:ext uri="{FF2B5EF4-FFF2-40B4-BE49-F238E27FC236}">
              <a16:creationId xmlns:a16="http://schemas.microsoft.com/office/drawing/2014/main" id="{E19589DA-4DB8-0447-9999-21BB89FC5803}"/>
            </a:ext>
          </a:extLst>
        </xdr:cNvPr>
        <xdr:cNvSpPr txBox="1">
          <a:spLocks noChangeArrowheads="1"/>
        </xdr:cNvSpPr>
      </xdr:nvSpPr>
      <xdr:spPr bwMode="auto">
        <a:xfrm>
          <a:off x="12073330" y="5412931"/>
          <a:ext cx="1140173" cy="530225"/>
        </a:xfrm>
        <a:prstGeom prst="rect">
          <a:avLst/>
        </a:prstGeom>
        <a:solidFill>
          <a:srgbClr val="00B0F0"/>
        </a:solidFill>
        <a:ln w="34925" cmpd="sng">
          <a:solidFill>
            <a:srgbClr val="0070C0"/>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Oficialía Mayor DAF</a:t>
          </a:r>
          <a:endParaRPr lang="es-CR" sz="1100" b="0" i="0" u="none" strike="noStrike" baseline="0">
            <a:solidFill>
              <a:srgbClr val="000000"/>
            </a:solidFill>
            <a:latin typeface="Calibri"/>
          </a:endParaRPr>
        </a:p>
      </xdr:txBody>
    </xdr:sp>
    <xdr:clientData/>
  </xdr:twoCellAnchor>
  <xdr:twoCellAnchor>
    <xdr:from>
      <xdr:col>6</xdr:col>
      <xdr:colOff>740851</xdr:colOff>
      <xdr:row>28</xdr:row>
      <xdr:rowOff>52917</xdr:rowOff>
    </xdr:from>
    <xdr:to>
      <xdr:col>8</xdr:col>
      <xdr:colOff>369175</xdr:colOff>
      <xdr:row>31</xdr:row>
      <xdr:rowOff>80263</xdr:rowOff>
    </xdr:to>
    <xdr:sp macro="" textlink="">
      <xdr:nvSpPr>
        <xdr:cNvPr id="30" name="Text Box 1">
          <a:hlinkClick xmlns:r="http://schemas.openxmlformats.org/officeDocument/2006/relationships" r:id="rId11"/>
          <a:extLst>
            <a:ext uri="{FF2B5EF4-FFF2-40B4-BE49-F238E27FC236}">
              <a16:creationId xmlns:a16="http://schemas.microsoft.com/office/drawing/2014/main" id="{7F517E04-F877-B646-A7CC-9C9D66970975}"/>
            </a:ext>
          </a:extLst>
        </xdr:cNvPr>
        <xdr:cNvSpPr txBox="1">
          <a:spLocks noChangeArrowheads="1"/>
        </xdr:cNvSpPr>
      </xdr:nvSpPr>
      <xdr:spPr bwMode="auto">
        <a:xfrm>
          <a:off x="5071551" y="6288617"/>
          <a:ext cx="1279324" cy="598846"/>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Emprendimiento Rural</a:t>
          </a:r>
          <a:endParaRPr lang="es-CR" sz="1100" b="0" i="0" u="none" strike="noStrike" baseline="0">
            <a:solidFill>
              <a:srgbClr val="000000"/>
            </a:solidFill>
            <a:latin typeface="Calibri"/>
          </a:endParaRPr>
        </a:p>
      </xdr:txBody>
    </xdr:sp>
    <xdr:clientData/>
  </xdr:twoCellAnchor>
  <xdr:twoCellAnchor>
    <xdr:from>
      <xdr:col>9</xdr:col>
      <xdr:colOff>9388</xdr:colOff>
      <xdr:row>28</xdr:row>
      <xdr:rowOff>34141</xdr:rowOff>
    </xdr:from>
    <xdr:to>
      <xdr:col>10</xdr:col>
      <xdr:colOff>313323</xdr:colOff>
      <xdr:row>31</xdr:row>
      <xdr:rowOff>39688</xdr:rowOff>
    </xdr:to>
    <xdr:sp macro="" textlink="">
      <xdr:nvSpPr>
        <xdr:cNvPr id="31" name="Text Box 1">
          <a:hlinkClick xmlns:r="http://schemas.openxmlformats.org/officeDocument/2006/relationships" r:id="rId12"/>
          <a:extLst>
            <a:ext uri="{FF2B5EF4-FFF2-40B4-BE49-F238E27FC236}">
              <a16:creationId xmlns:a16="http://schemas.microsoft.com/office/drawing/2014/main" id="{802CECA8-C4C2-2641-9BED-D0B62E37486E}"/>
            </a:ext>
          </a:extLst>
        </xdr:cNvPr>
        <xdr:cNvSpPr txBox="1">
          <a:spLocks noChangeArrowheads="1"/>
        </xdr:cNvSpPr>
      </xdr:nvSpPr>
      <xdr:spPr bwMode="auto">
        <a:xfrm>
          <a:off x="6816588" y="6269841"/>
          <a:ext cx="1129435" cy="577047"/>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Producción Agroambiental</a:t>
          </a:r>
          <a:endParaRPr lang="es-CR" sz="1100" b="0" i="0" u="none" strike="noStrike" baseline="0">
            <a:solidFill>
              <a:srgbClr val="000000"/>
            </a:solidFill>
            <a:latin typeface="Calibri"/>
          </a:endParaRPr>
        </a:p>
      </xdr:txBody>
    </xdr:sp>
    <xdr:clientData/>
  </xdr:twoCellAnchor>
  <xdr:twoCellAnchor>
    <xdr:from>
      <xdr:col>10</xdr:col>
      <xdr:colOff>501120</xdr:colOff>
      <xdr:row>28</xdr:row>
      <xdr:rowOff>40541</xdr:rowOff>
    </xdr:from>
    <xdr:to>
      <xdr:col>11</xdr:col>
      <xdr:colOff>805056</xdr:colOff>
      <xdr:row>31</xdr:row>
      <xdr:rowOff>39688</xdr:rowOff>
    </xdr:to>
    <xdr:sp macro="" textlink="">
      <xdr:nvSpPr>
        <xdr:cNvPr id="32" name="Text Box 1">
          <a:hlinkClick xmlns:r="http://schemas.openxmlformats.org/officeDocument/2006/relationships" r:id="rId13"/>
          <a:extLst>
            <a:ext uri="{FF2B5EF4-FFF2-40B4-BE49-F238E27FC236}">
              <a16:creationId xmlns:a16="http://schemas.microsoft.com/office/drawing/2014/main" id="{DBA47D05-7D7E-3740-B7D4-AFC1B74BF3B3}"/>
            </a:ext>
          </a:extLst>
        </xdr:cNvPr>
        <xdr:cNvSpPr txBox="1">
          <a:spLocks noChangeArrowheads="1"/>
        </xdr:cNvSpPr>
      </xdr:nvSpPr>
      <xdr:spPr bwMode="auto">
        <a:xfrm>
          <a:off x="8133820" y="6276241"/>
          <a:ext cx="1129436" cy="570647"/>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Producción Orgánica</a:t>
          </a:r>
          <a:endParaRPr lang="es-CR" sz="1100" b="0" i="0" u="none" strike="noStrike" baseline="0">
            <a:solidFill>
              <a:srgbClr val="000000"/>
            </a:solidFill>
            <a:latin typeface="Calibri"/>
          </a:endParaRPr>
        </a:p>
      </xdr:txBody>
    </xdr:sp>
    <xdr:clientData/>
  </xdr:twoCellAnchor>
  <xdr:twoCellAnchor>
    <xdr:from>
      <xdr:col>8</xdr:col>
      <xdr:colOff>447878</xdr:colOff>
      <xdr:row>26</xdr:row>
      <xdr:rowOff>76728</xdr:rowOff>
    </xdr:from>
    <xdr:to>
      <xdr:col>9</xdr:col>
      <xdr:colOff>576781</xdr:colOff>
      <xdr:row>28</xdr:row>
      <xdr:rowOff>34141</xdr:rowOff>
    </xdr:to>
    <xdr:cxnSp macro="">
      <xdr:nvCxnSpPr>
        <xdr:cNvPr id="33" name="23 Forma">
          <a:extLst>
            <a:ext uri="{FF2B5EF4-FFF2-40B4-BE49-F238E27FC236}">
              <a16:creationId xmlns:a16="http://schemas.microsoft.com/office/drawing/2014/main" id="{A074EBE0-6B39-BA4E-BFAE-261970805398}"/>
            </a:ext>
          </a:extLst>
        </xdr:cNvPr>
        <xdr:cNvCxnSpPr>
          <a:cxnSpLocks/>
          <a:stCxn id="9" idx="2"/>
          <a:endCxn id="31" idx="0"/>
        </xdr:cNvCxnSpPr>
      </xdr:nvCxnSpPr>
      <xdr:spPr>
        <a:xfrm rot="16200000" flipH="1">
          <a:off x="6737573" y="5623433"/>
          <a:ext cx="338413" cy="954403"/>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511968</xdr:colOff>
      <xdr:row>28</xdr:row>
      <xdr:rowOff>39685</xdr:rowOff>
    </xdr:from>
    <xdr:to>
      <xdr:col>14</xdr:col>
      <xdr:colOff>293120</xdr:colOff>
      <xdr:row>31</xdr:row>
      <xdr:rowOff>83343</xdr:rowOff>
    </xdr:to>
    <xdr:sp macro="" textlink="">
      <xdr:nvSpPr>
        <xdr:cNvPr id="34" name="Text Box 1">
          <a:hlinkClick xmlns:r="http://schemas.openxmlformats.org/officeDocument/2006/relationships" r:id="rId14"/>
          <a:extLst>
            <a:ext uri="{FF2B5EF4-FFF2-40B4-BE49-F238E27FC236}">
              <a16:creationId xmlns:a16="http://schemas.microsoft.com/office/drawing/2014/main" id="{BDAE7E5F-8622-4144-BD84-9F00C1F85D0A}"/>
            </a:ext>
          </a:extLst>
        </xdr:cNvPr>
        <xdr:cNvSpPr txBox="1">
          <a:spLocks noChangeArrowheads="1"/>
        </xdr:cNvSpPr>
      </xdr:nvSpPr>
      <xdr:spPr bwMode="auto">
        <a:xfrm>
          <a:off x="8453437" y="5516560"/>
          <a:ext cx="1376589" cy="579439"/>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Gestión Institucional de Recursos Humanos</a:t>
          </a:r>
          <a:endParaRPr lang="es-CR" sz="1100" b="0" i="0" u="none" strike="noStrike" baseline="0">
            <a:solidFill>
              <a:srgbClr val="000000"/>
            </a:solidFill>
            <a:latin typeface="Calibri"/>
          </a:endParaRPr>
        </a:p>
      </xdr:txBody>
    </xdr:sp>
    <xdr:clientData/>
  </xdr:twoCellAnchor>
  <xdr:twoCellAnchor>
    <xdr:from>
      <xdr:col>14</xdr:col>
      <xdr:colOff>606426</xdr:colOff>
      <xdr:row>28</xdr:row>
      <xdr:rowOff>26458</xdr:rowOff>
    </xdr:from>
    <xdr:to>
      <xdr:col>16</xdr:col>
      <xdr:colOff>79840</xdr:colOff>
      <xdr:row>31</xdr:row>
      <xdr:rowOff>25605</xdr:rowOff>
    </xdr:to>
    <xdr:sp macro="" textlink="">
      <xdr:nvSpPr>
        <xdr:cNvPr id="35" name="Text Box 1">
          <a:hlinkClick xmlns:r="http://schemas.openxmlformats.org/officeDocument/2006/relationships" r:id="rId15"/>
          <a:extLst>
            <a:ext uri="{FF2B5EF4-FFF2-40B4-BE49-F238E27FC236}">
              <a16:creationId xmlns:a16="http://schemas.microsoft.com/office/drawing/2014/main" id="{A3CC1E4C-25D3-ED40-99CF-5C294BA89C68}"/>
            </a:ext>
          </a:extLst>
        </xdr:cNvPr>
        <xdr:cNvSpPr txBox="1">
          <a:spLocks noChangeArrowheads="1"/>
        </xdr:cNvSpPr>
      </xdr:nvSpPr>
      <xdr:spPr bwMode="auto">
        <a:xfrm>
          <a:off x="11541126" y="6262158"/>
          <a:ext cx="1124414" cy="570647"/>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Financiero</a:t>
          </a:r>
          <a:endParaRPr lang="es-CR" sz="1100" b="0" i="0" u="none" strike="noStrike" baseline="0">
            <a:solidFill>
              <a:srgbClr val="000000"/>
            </a:solidFill>
            <a:latin typeface="Calibri"/>
          </a:endParaRPr>
        </a:p>
      </xdr:txBody>
    </xdr:sp>
    <xdr:clientData/>
  </xdr:twoCellAnchor>
  <xdr:twoCellAnchor>
    <xdr:from>
      <xdr:col>16</xdr:col>
      <xdr:colOff>422275</xdr:colOff>
      <xdr:row>28</xdr:row>
      <xdr:rowOff>0</xdr:rowOff>
    </xdr:from>
    <xdr:to>
      <xdr:col>17</xdr:col>
      <xdr:colOff>752025</xdr:colOff>
      <xdr:row>30</xdr:row>
      <xdr:rowOff>184356</xdr:rowOff>
    </xdr:to>
    <xdr:sp macro="" textlink="">
      <xdr:nvSpPr>
        <xdr:cNvPr id="36" name="Text Box 1">
          <a:hlinkClick xmlns:r="http://schemas.openxmlformats.org/officeDocument/2006/relationships" r:id="rId16"/>
          <a:extLst>
            <a:ext uri="{FF2B5EF4-FFF2-40B4-BE49-F238E27FC236}">
              <a16:creationId xmlns:a16="http://schemas.microsoft.com/office/drawing/2014/main" id="{D8A9748E-E447-2E46-980E-3D516B83C97D}"/>
            </a:ext>
          </a:extLst>
        </xdr:cNvPr>
        <xdr:cNvSpPr txBox="1">
          <a:spLocks noChangeArrowheads="1"/>
        </xdr:cNvSpPr>
      </xdr:nvSpPr>
      <xdr:spPr bwMode="auto">
        <a:xfrm>
          <a:off x="13007975" y="6235700"/>
          <a:ext cx="1155250" cy="565356"/>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Proveeduría</a:t>
          </a:r>
          <a:endParaRPr lang="es-CR" sz="1100" b="0" i="0" u="none" strike="noStrike" baseline="0">
            <a:solidFill>
              <a:srgbClr val="000000"/>
            </a:solidFill>
            <a:latin typeface="Calibri"/>
          </a:endParaRPr>
        </a:p>
      </xdr:txBody>
    </xdr:sp>
    <xdr:clientData/>
  </xdr:twoCellAnchor>
  <xdr:twoCellAnchor>
    <xdr:from>
      <xdr:col>15</xdr:col>
      <xdr:colOff>343004</xdr:colOff>
      <xdr:row>26</xdr:row>
      <xdr:rowOff>88457</xdr:rowOff>
    </xdr:from>
    <xdr:to>
      <xdr:col>16</xdr:col>
      <xdr:colOff>63566</xdr:colOff>
      <xdr:row>28</xdr:row>
      <xdr:rowOff>26459</xdr:rowOff>
    </xdr:to>
    <xdr:cxnSp macro="">
      <xdr:nvCxnSpPr>
        <xdr:cNvPr id="37" name="23 Forma">
          <a:extLst>
            <a:ext uri="{FF2B5EF4-FFF2-40B4-BE49-F238E27FC236}">
              <a16:creationId xmlns:a16="http://schemas.microsoft.com/office/drawing/2014/main" id="{116BF07F-755A-4D4B-9B4D-2A442801675A}"/>
            </a:ext>
          </a:extLst>
        </xdr:cNvPr>
        <xdr:cNvCxnSpPr>
          <a:cxnSpLocks/>
          <a:stCxn id="29" idx="2"/>
          <a:endCxn id="35" idx="0"/>
        </xdr:cNvCxnSpPr>
      </xdr:nvCxnSpPr>
      <xdr:spPr>
        <a:xfrm rot="5400000">
          <a:off x="12216734" y="5829627"/>
          <a:ext cx="319002" cy="546062"/>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61453</xdr:colOff>
      <xdr:row>26</xdr:row>
      <xdr:rowOff>88455</xdr:rowOff>
    </xdr:from>
    <xdr:to>
      <xdr:col>17</xdr:col>
      <xdr:colOff>171496</xdr:colOff>
      <xdr:row>28</xdr:row>
      <xdr:rowOff>-1</xdr:rowOff>
    </xdr:to>
    <xdr:cxnSp macro="">
      <xdr:nvCxnSpPr>
        <xdr:cNvPr id="38" name="23 Forma">
          <a:extLst>
            <a:ext uri="{FF2B5EF4-FFF2-40B4-BE49-F238E27FC236}">
              <a16:creationId xmlns:a16="http://schemas.microsoft.com/office/drawing/2014/main" id="{3F2F15FE-84B5-B74E-9A55-6DBF3C20E42E}"/>
            </a:ext>
          </a:extLst>
        </xdr:cNvPr>
        <xdr:cNvCxnSpPr>
          <a:cxnSpLocks/>
          <a:stCxn id="29" idx="2"/>
          <a:endCxn id="36" idx="0"/>
        </xdr:cNvCxnSpPr>
      </xdr:nvCxnSpPr>
      <xdr:spPr>
        <a:xfrm rot="16200000" flipH="1">
          <a:off x="12968653" y="5621655"/>
          <a:ext cx="292544" cy="935543"/>
        </a:xfrm>
        <a:prstGeom prst="bentConnector3">
          <a:avLst>
            <a:gd name="adj1" fmla="val 57488"/>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61453</xdr:colOff>
      <xdr:row>26</xdr:row>
      <xdr:rowOff>88455</xdr:rowOff>
    </xdr:from>
    <xdr:to>
      <xdr:col>19</xdr:col>
      <xdr:colOff>53020</xdr:colOff>
      <xdr:row>32</xdr:row>
      <xdr:rowOff>158748</xdr:rowOff>
    </xdr:to>
    <xdr:cxnSp macro="">
      <xdr:nvCxnSpPr>
        <xdr:cNvPr id="39" name="23 Forma">
          <a:extLst>
            <a:ext uri="{FF2B5EF4-FFF2-40B4-BE49-F238E27FC236}">
              <a16:creationId xmlns:a16="http://schemas.microsoft.com/office/drawing/2014/main" id="{3F9DD323-8084-064A-AAC4-2F934477B6CD}"/>
            </a:ext>
          </a:extLst>
        </xdr:cNvPr>
        <xdr:cNvCxnSpPr>
          <a:cxnSpLocks/>
          <a:stCxn id="29" idx="2"/>
          <a:endCxn id="40" idx="0"/>
        </xdr:cNvCxnSpPr>
      </xdr:nvCxnSpPr>
      <xdr:spPr>
        <a:xfrm rot="16200000" flipH="1">
          <a:off x="13274540" y="5315768"/>
          <a:ext cx="1213293" cy="2468067"/>
        </a:xfrm>
        <a:prstGeom prst="bentConnector3">
          <a:avLst>
            <a:gd name="adj1" fmla="val 130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316442</xdr:colOff>
      <xdr:row>32</xdr:row>
      <xdr:rowOff>158749</xdr:rowOff>
    </xdr:from>
    <xdr:to>
      <xdr:col>19</xdr:col>
      <xdr:colOff>633069</xdr:colOff>
      <xdr:row>35</xdr:row>
      <xdr:rowOff>157896</xdr:rowOff>
    </xdr:to>
    <xdr:sp macro="" textlink="">
      <xdr:nvSpPr>
        <xdr:cNvPr id="40" name="Text Box 1">
          <a:hlinkClick xmlns:r="http://schemas.openxmlformats.org/officeDocument/2006/relationships" r:id="rId17"/>
          <a:extLst>
            <a:ext uri="{FF2B5EF4-FFF2-40B4-BE49-F238E27FC236}">
              <a16:creationId xmlns:a16="http://schemas.microsoft.com/office/drawing/2014/main" id="{C3D0D07B-4695-1749-995B-20CA4BEF6159}"/>
            </a:ext>
          </a:extLst>
        </xdr:cNvPr>
        <xdr:cNvSpPr txBox="1">
          <a:spLocks noChangeArrowheads="1"/>
        </xdr:cNvSpPr>
      </xdr:nvSpPr>
      <xdr:spPr bwMode="auto">
        <a:xfrm>
          <a:off x="14553142" y="7156449"/>
          <a:ext cx="1142127" cy="570647"/>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Archivo Institucional</a:t>
          </a:r>
          <a:endParaRPr lang="es-CR" sz="1100" b="0" i="0" u="none" strike="noStrike" baseline="0">
            <a:solidFill>
              <a:srgbClr val="000000"/>
            </a:solidFill>
            <a:latin typeface="Calibri"/>
          </a:endParaRPr>
        </a:p>
      </xdr:txBody>
    </xdr:sp>
    <xdr:clientData/>
  </xdr:twoCellAnchor>
  <xdr:twoCellAnchor>
    <xdr:from>
      <xdr:col>19</xdr:col>
      <xdr:colOff>791633</xdr:colOff>
      <xdr:row>33</xdr:row>
      <xdr:rowOff>0</xdr:rowOff>
    </xdr:from>
    <xdr:to>
      <xdr:col>21</xdr:col>
      <xdr:colOff>290049</xdr:colOff>
      <xdr:row>35</xdr:row>
      <xdr:rowOff>184355</xdr:rowOff>
    </xdr:to>
    <xdr:sp macro="" textlink="">
      <xdr:nvSpPr>
        <xdr:cNvPr id="41" name="Text Box 1">
          <a:hlinkClick xmlns:r="http://schemas.openxmlformats.org/officeDocument/2006/relationships" r:id="rId18"/>
          <a:extLst>
            <a:ext uri="{FF2B5EF4-FFF2-40B4-BE49-F238E27FC236}">
              <a16:creationId xmlns:a16="http://schemas.microsoft.com/office/drawing/2014/main" id="{2A7F8DFC-82B0-6947-8291-0812FD2F7EAE}"/>
            </a:ext>
          </a:extLst>
        </xdr:cNvPr>
        <xdr:cNvSpPr txBox="1">
          <a:spLocks noChangeArrowheads="1"/>
        </xdr:cNvSpPr>
      </xdr:nvSpPr>
      <xdr:spPr bwMode="auto">
        <a:xfrm>
          <a:off x="15853833" y="7188200"/>
          <a:ext cx="1149416" cy="565355"/>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Informática</a:t>
          </a:r>
          <a:endParaRPr lang="es-CR" sz="1100" b="0" i="0" u="none" strike="noStrike" baseline="0">
            <a:solidFill>
              <a:srgbClr val="000000"/>
            </a:solidFill>
            <a:latin typeface="Calibri"/>
          </a:endParaRPr>
        </a:p>
      </xdr:txBody>
    </xdr:sp>
    <xdr:clientData/>
  </xdr:twoCellAnchor>
  <xdr:twoCellAnchor>
    <xdr:from>
      <xdr:col>11</xdr:col>
      <xdr:colOff>427567</xdr:colOff>
      <xdr:row>18</xdr:row>
      <xdr:rowOff>21167</xdr:rowOff>
    </xdr:from>
    <xdr:to>
      <xdr:col>20</xdr:col>
      <xdr:colOff>540909</xdr:colOff>
      <xdr:row>33</xdr:row>
      <xdr:rowOff>0</xdr:rowOff>
    </xdr:to>
    <xdr:cxnSp macro="">
      <xdr:nvCxnSpPr>
        <xdr:cNvPr id="42" name="23 Forma">
          <a:extLst>
            <a:ext uri="{FF2B5EF4-FFF2-40B4-BE49-F238E27FC236}">
              <a16:creationId xmlns:a16="http://schemas.microsoft.com/office/drawing/2014/main" id="{669802B8-B41C-D740-B86F-80D99907969A}"/>
            </a:ext>
          </a:extLst>
        </xdr:cNvPr>
        <xdr:cNvCxnSpPr>
          <a:cxnSpLocks/>
          <a:endCxn id="41" idx="0"/>
        </xdr:cNvCxnSpPr>
      </xdr:nvCxnSpPr>
      <xdr:spPr>
        <a:xfrm>
          <a:off x="8885767" y="4351867"/>
          <a:ext cx="7542842" cy="2836333"/>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461963</xdr:colOff>
      <xdr:row>30</xdr:row>
      <xdr:rowOff>184357</xdr:rowOff>
    </xdr:from>
    <xdr:to>
      <xdr:col>17</xdr:col>
      <xdr:colOff>171514</xdr:colOff>
      <xdr:row>34</xdr:row>
      <xdr:rowOff>78949</xdr:rowOff>
    </xdr:to>
    <xdr:cxnSp macro="">
      <xdr:nvCxnSpPr>
        <xdr:cNvPr id="43" name="23 Forma">
          <a:extLst>
            <a:ext uri="{FF2B5EF4-FFF2-40B4-BE49-F238E27FC236}">
              <a16:creationId xmlns:a16="http://schemas.microsoft.com/office/drawing/2014/main" id="{D915A8DB-26BE-E84E-82DC-0B373287D490}"/>
            </a:ext>
          </a:extLst>
        </xdr:cNvPr>
        <xdr:cNvCxnSpPr>
          <a:cxnSpLocks/>
          <a:stCxn id="36" idx="2"/>
          <a:endCxn id="44" idx="1"/>
        </xdr:cNvCxnSpPr>
      </xdr:nvCxnSpPr>
      <xdr:spPr>
        <a:xfrm rot="5400000">
          <a:off x="12986893" y="6861827"/>
          <a:ext cx="656592" cy="535051"/>
        </a:xfrm>
        <a:prstGeom prst="bentConnector4">
          <a:avLst>
            <a:gd name="adj1" fmla="val 28173"/>
            <a:gd name="adj2" fmla="val 146693"/>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461963</xdr:colOff>
      <xdr:row>32</xdr:row>
      <xdr:rowOff>171979</xdr:rowOff>
    </xdr:from>
    <xdr:to>
      <xdr:col>17</xdr:col>
      <xdr:colOff>778590</xdr:colOff>
      <xdr:row>35</xdr:row>
      <xdr:rowOff>171126</xdr:rowOff>
    </xdr:to>
    <xdr:sp macro="" textlink="">
      <xdr:nvSpPr>
        <xdr:cNvPr id="44" name="Text Box 1">
          <a:extLst>
            <a:ext uri="{FF2B5EF4-FFF2-40B4-BE49-F238E27FC236}">
              <a16:creationId xmlns:a16="http://schemas.microsoft.com/office/drawing/2014/main" id="{0E43B058-362C-0040-9522-79244EE4A791}"/>
            </a:ext>
          </a:extLst>
        </xdr:cNvPr>
        <xdr:cNvSpPr txBox="1">
          <a:spLocks noChangeArrowheads="1"/>
        </xdr:cNvSpPr>
      </xdr:nvSpPr>
      <xdr:spPr bwMode="auto">
        <a:xfrm>
          <a:off x="13047663" y="7169679"/>
          <a:ext cx="1142127" cy="570647"/>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Programación y Control</a:t>
          </a:r>
          <a:endParaRPr lang="es-CR" sz="1100" b="0" i="0" u="none" strike="noStrike" baseline="0">
            <a:solidFill>
              <a:srgbClr val="000000"/>
            </a:solidFill>
            <a:latin typeface="Calibri"/>
          </a:endParaRPr>
        </a:p>
      </xdr:txBody>
    </xdr:sp>
    <xdr:clientData/>
  </xdr:twoCellAnchor>
  <xdr:twoCellAnchor>
    <xdr:from>
      <xdr:col>16</xdr:col>
      <xdr:colOff>421745</xdr:colOff>
      <xdr:row>41</xdr:row>
      <xdr:rowOff>-1</xdr:rowOff>
    </xdr:from>
    <xdr:to>
      <xdr:col>17</xdr:col>
      <xdr:colOff>804752</xdr:colOff>
      <xdr:row>44</xdr:row>
      <xdr:rowOff>39688</xdr:rowOff>
    </xdr:to>
    <xdr:sp macro="" textlink="">
      <xdr:nvSpPr>
        <xdr:cNvPr id="45" name="Text Box 1">
          <a:extLst>
            <a:ext uri="{FF2B5EF4-FFF2-40B4-BE49-F238E27FC236}">
              <a16:creationId xmlns:a16="http://schemas.microsoft.com/office/drawing/2014/main" id="{1827A4CC-A7B8-3948-A918-856D42E9FA01}"/>
            </a:ext>
          </a:extLst>
        </xdr:cNvPr>
        <xdr:cNvSpPr txBox="1">
          <a:spLocks noChangeArrowheads="1"/>
        </xdr:cNvSpPr>
      </xdr:nvSpPr>
      <xdr:spPr bwMode="auto">
        <a:xfrm>
          <a:off x="13007445" y="8712199"/>
          <a:ext cx="1208507" cy="611189"/>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Almacenmiento y Distribución</a:t>
          </a:r>
          <a:endParaRPr lang="es-CR" sz="1100" b="0" i="0" u="none" strike="noStrike" baseline="0">
            <a:solidFill>
              <a:srgbClr val="000000"/>
            </a:solidFill>
            <a:latin typeface="Calibri"/>
          </a:endParaRPr>
        </a:p>
      </xdr:txBody>
    </xdr:sp>
    <xdr:clientData/>
  </xdr:twoCellAnchor>
  <xdr:twoCellAnchor>
    <xdr:from>
      <xdr:col>16</xdr:col>
      <xdr:colOff>461961</xdr:colOff>
      <xdr:row>37</xdr:row>
      <xdr:rowOff>0</xdr:rowOff>
    </xdr:from>
    <xdr:to>
      <xdr:col>17</xdr:col>
      <xdr:colOff>791620</xdr:colOff>
      <xdr:row>39</xdr:row>
      <xdr:rowOff>184356</xdr:rowOff>
    </xdr:to>
    <xdr:sp macro="" textlink="">
      <xdr:nvSpPr>
        <xdr:cNvPr id="46" name="Text Box 1">
          <a:extLst>
            <a:ext uri="{FF2B5EF4-FFF2-40B4-BE49-F238E27FC236}">
              <a16:creationId xmlns:a16="http://schemas.microsoft.com/office/drawing/2014/main" id="{0CABD1DD-6BCB-2C4A-A249-043F5F82E417}"/>
            </a:ext>
          </a:extLst>
        </xdr:cNvPr>
        <xdr:cNvSpPr txBox="1">
          <a:spLocks noChangeArrowheads="1"/>
        </xdr:cNvSpPr>
      </xdr:nvSpPr>
      <xdr:spPr bwMode="auto">
        <a:xfrm>
          <a:off x="13047661" y="7950200"/>
          <a:ext cx="1155159" cy="565356"/>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Contrataciones</a:t>
          </a:r>
          <a:endParaRPr lang="es-CR" sz="1100" b="0" i="0" u="none" strike="noStrike" baseline="0">
            <a:solidFill>
              <a:srgbClr val="000000"/>
            </a:solidFill>
            <a:latin typeface="Calibri"/>
          </a:endParaRPr>
        </a:p>
      </xdr:txBody>
    </xdr:sp>
    <xdr:clientData/>
  </xdr:twoCellAnchor>
  <xdr:twoCellAnchor>
    <xdr:from>
      <xdr:col>16</xdr:col>
      <xdr:colOff>461962</xdr:colOff>
      <xdr:row>30</xdr:row>
      <xdr:rowOff>184356</xdr:rowOff>
    </xdr:from>
    <xdr:to>
      <xdr:col>17</xdr:col>
      <xdr:colOff>171515</xdr:colOff>
      <xdr:row>38</xdr:row>
      <xdr:rowOff>92178</xdr:rowOff>
    </xdr:to>
    <xdr:cxnSp macro="">
      <xdr:nvCxnSpPr>
        <xdr:cNvPr id="47" name="23 Forma">
          <a:extLst>
            <a:ext uri="{FF2B5EF4-FFF2-40B4-BE49-F238E27FC236}">
              <a16:creationId xmlns:a16="http://schemas.microsoft.com/office/drawing/2014/main" id="{B9D70613-9D1D-4848-9941-03669BCFD16E}"/>
            </a:ext>
          </a:extLst>
        </xdr:cNvPr>
        <xdr:cNvCxnSpPr>
          <a:cxnSpLocks/>
          <a:stCxn id="36" idx="2"/>
          <a:endCxn id="46" idx="1"/>
        </xdr:cNvCxnSpPr>
      </xdr:nvCxnSpPr>
      <xdr:spPr>
        <a:xfrm rot="5400000">
          <a:off x="12599278" y="7249440"/>
          <a:ext cx="1431822" cy="535053"/>
        </a:xfrm>
        <a:prstGeom prst="bentConnector4">
          <a:avLst>
            <a:gd name="adj1" fmla="val 13360"/>
            <a:gd name="adj2" fmla="val 146693"/>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405870</xdr:colOff>
      <xdr:row>30</xdr:row>
      <xdr:rowOff>184357</xdr:rowOff>
    </xdr:from>
    <xdr:to>
      <xdr:col>17</xdr:col>
      <xdr:colOff>156040</xdr:colOff>
      <xdr:row>42</xdr:row>
      <xdr:rowOff>112449</xdr:rowOff>
    </xdr:to>
    <xdr:cxnSp macro="">
      <xdr:nvCxnSpPr>
        <xdr:cNvPr id="48" name="23 Forma">
          <a:extLst>
            <a:ext uri="{FF2B5EF4-FFF2-40B4-BE49-F238E27FC236}">
              <a16:creationId xmlns:a16="http://schemas.microsoft.com/office/drawing/2014/main" id="{589E31D9-F067-E340-83F9-59801C8200C8}"/>
            </a:ext>
          </a:extLst>
        </xdr:cNvPr>
        <xdr:cNvCxnSpPr>
          <a:cxnSpLocks/>
        </xdr:cNvCxnSpPr>
      </xdr:nvCxnSpPr>
      <xdr:spPr>
        <a:xfrm rot="5400000">
          <a:off x="11802472" y="7139255"/>
          <a:ext cx="2214092" cy="623295"/>
        </a:xfrm>
        <a:prstGeom prst="bentConnector4">
          <a:avLst>
            <a:gd name="adj1" fmla="val 9247"/>
            <a:gd name="adj2" fmla="val 13482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46</xdr:row>
      <xdr:rowOff>0</xdr:rowOff>
    </xdr:from>
    <xdr:to>
      <xdr:col>6</xdr:col>
      <xdr:colOff>314673</xdr:colOff>
      <xdr:row>48</xdr:row>
      <xdr:rowOff>143934</xdr:rowOff>
    </xdr:to>
    <xdr:sp macro="" textlink="">
      <xdr:nvSpPr>
        <xdr:cNvPr id="49" name="Text Box 1">
          <a:hlinkClick xmlns:r="http://schemas.openxmlformats.org/officeDocument/2006/relationships" r:id="rId19"/>
          <a:extLst>
            <a:ext uri="{FF2B5EF4-FFF2-40B4-BE49-F238E27FC236}">
              <a16:creationId xmlns:a16="http://schemas.microsoft.com/office/drawing/2014/main" id="{2E144FC4-C485-5E44-9D5B-734946A12BD1}"/>
            </a:ext>
          </a:extLst>
        </xdr:cNvPr>
        <xdr:cNvSpPr txBox="1">
          <a:spLocks noChangeArrowheads="1"/>
        </xdr:cNvSpPr>
      </xdr:nvSpPr>
      <xdr:spPr bwMode="auto">
        <a:xfrm>
          <a:off x="3505200" y="9664700"/>
          <a:ext cx="1140173" cy="51223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Central Oriental</a:t>
          </a:r>
        </a:p>
      </xdr:txBody>
    </xdr:sp>
    <xdr:clientData/>
  </xdr:twoCellAnchor>
  <xdr:twoCellAnchor>
    <xdr:from>
      <xdr:col>6</xdr:col>
      <xdr:colOff>514350</xdr:colOff>
      <xdr:row>46</xdr:row>
      <xdr:rowOff>0</xdr:rowOff>
    </xdr:from>
    <xdr:to>
      <xdr:col>7</xdr:col>
      <xdr:colOff>816353</xdr:colOff>
      <xdr:row>48</xdr:row>
      <xdr:rowOff>143934</xdr:rowOff>
    </xdr:to>
    <xdr:sp macro="" textlink="">
      <xdr:nvSpPr>
        <xdr:cNvPr id="50" name="Text Box 1">
          <a:hlinkClick xmlns:r="http://schemas.openxmlformats.org/officeDocument/2006/relationships" r:id="rId20"/>
          <a:extLst>
            <a:ext uri="{FF2B5EF4-FFF2-40B4-BE49-F238E27FC236}">
              <a16:creationId xmlns:a16="http://schemas.microsoft.com/office/drawing/2014/main" id="{8B6ECB18-C317-9643-A22C-BD0BBA5C47F2}"/>
            </a:ext>
          </a:extLst>
        </xdr:cNvPr>
        <xdr:cNvSpPr txBox="1">
          <a:spLocks noChangeArrowheads="1"/>
        </xdr:cNvSpPr>
      </xdr:nvSpPr>
      <xdr:spPr bwMode="auto">
        <a:xfrm>
          <a:off x="4845050" y="9664700"/>
          <a:ext cx="1127503" cy="51223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Central Occidental</a:t>
          </a:r>
        </a:p>
      </xdr:txBody>
    </xdr:sp>
    <xdr:clientData/>
  </xdr:twoCellAnchor>
  <xdr:twoCellAnchor>
    <xdr:from>
      <xdr:col>8</xdr:col>
      <xdr:colOff>184679</xdr:colOff>
      <xdr:row>45</xdr:row>
      <xdr:rowOff>171980</xdr:rowOff>
    </xdr:from>
    <xdr:to>
      <xdr:col>9</xdr:col>
      <xdr:colOff>499352</xdr:colOff>
      <xdr:row>48</xdr:row>
      <xdr:rowOff>118079</xdr:rowOff>
    </xdr:to>
    <xdr:sp macro="" textlink="">
      <xdr:nvSpPr>
        <xdr:cNvPr id="51" name="Text Box 1">
          <a:hlinkClick xmlns:r="http://schemas.openxmlformats.org/officeDocument/2006/relationships" r:id="rId21"/>
          <a:extLst>
            <a:ext uri="{FF2B5EF4-FFF2-40B4-BE49-F238E27FC236}">
              <a16:creationId xmlns:a16="http://schemas.microsoft.com/office/drawing/2014/main" id="{B893C7D8-8180-D94D-BA36-1DD14A1C3971}"/>
            </a:ext>
          </a:extLst>
        </xdr:cNvPr>
        <xdr:cNvSpPr txBox="1">
          <a:spLocks noChangeArrowheads="1"/>
        </xdr:cNvSpPr>
      </xdr:nvSpPr>
      <xdr:spPr bwMode="auto">
        <a:xfrm>
          <a:off x="6166379" y="9646180"/>
          <a:ext cx="1140173" cy="504899"/>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Central Sur</a:t>
          </a:r>
        </a:p>
      </xdr:txBody>
    </xdr:sp>
    <xdr:clientData/>
  </xdr:twoCellAnchor>
  <xdr:twoCellAnchor>
    <xdr:from>
      <xdr:col>9</xdr:col>
      <xdr:colOff>672571</xdr:colOff>
      <xdr:row>45</xdr:row>
      <xdr:rowOff>171980</xdr:rowOff>
    </xdr:from>
    <xdr:to>
      <xdr:col>11</xdr:col>
      <xdr:colOff>144152</xdr:colOff>
      <xdr:row>48</xdr:row>
      <xdr:rowOff>118079</xdr:rowOff>
    </xdr:to>
    <xdr:sp macro="" textlink="">
      <xdr:nvSpPr>
        <xdr:cNvPr id="52" name="Text Box 1">
          <a:hlinkClick xmlns:r="http://schemas.openxmlformats.org/officeDocument/2006/relationships" r:id="rId22"/>
          <a:extLst>
            <a:ext uri="{FF2B5EF4-FFF2-40B4-BE49-F238E27FC236}">
              <a16:creationId xmlns:a16="http://schemas.microsoft.com/office/drawing/2014/main" id="{9CCAD658-B23D-BC45-A261-4254098CBD56}"/>
            </a:ext>
          </a:extLst>
        </xdr:cNvPr>
        <xdr:cNvSpPr txBox="1">
          <a:spLocks noChangeArrowheads="1"/>
        </xdr:cNvSpPr>
      </xdr:nvSpPr>
      <xdr:spPr bwMode="auto">
        <a:xfrm>
          <a:off x="7479771" y="9646180"/>
          <a:ext cx="1122581" cy="504899"/>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Chorotega</a:t>
          </a:r>
        </a:p>
      </xdr:txBody>
    </xdr:sp>
    <xdr:clientData/>
  </xdr:twoCellAnchor>
  <xdr:twoCellAnchor>
    <xdr:from>
      <xdr:col>11</xdr:col>
      <xdr:colOff>299415</xdr:colOff>
      <xdr:row>45</xdr:row>
      <xdr:rowOff>176039</xdr:rowOff>
    </xdr:from>
    <xdr:to>
      <xdr:col>12</xdr:col>
      <xdr:colOff>614088</xdr:colOff>
      <xdr:row>48</xdr:row>
      <xdr:rowOff>137647</xdr:rowOff>
    </xdr:to>
    <xdr:sp macro="" textlink="">
      <xdr:nvSpPr>
        <xdr:cNvPr id="53" name="Text Box 1">
          <a:hlinkClick xmlns:r="http://schemas.openxmlformats.org/officeDocument/2006/relationships" r:id="rId23"/>
          <a:extLst>
            <a:ext uri="{FF2B5EF4-FFF2-40B4-BE49-F238E27FC236}">
              <a16:creationId xmlns:a16="http://schemas.microsoft.com/office/drawing/2014/main" id="{7D45995E-D7D4-A443-B624-D9A12E768C34}"/>
            </a:ext>
          </a:extLst>
        </xdr:cNvPr>
        <xdr:cNvSpPr txBox="1">
          <a:spLocks noChangeArrowheads="1"/>
        </xdr:cNvSpPr>
      </xdr:nvSpPr>
      <xdr:spPr bwMode="auto">
        <a:xfrm>
          <a:off x="8757615" y="9650239"/>
          <a:ext cx="1140173" cy="520408"/>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Brunca</a:t>
          </a:r>
        </a:p>
      </xdr:txBody>
    </xdr:sp>
    <xdr:clientData/>
  </xdr:twoCellAnchor>
  <xdr:twoCellAnchor>
    <xdr:from>
      <xdr:col>13</xdr:col>
      <xdr:colOff>0</xdr:colOff>
      <xdr:row>46</xdr:row>
      <xdr:rowOff>0</xdr:rowOff>
    </xdr:from>
    <xdr:to>
      <xdr:col>14</xdr:col>
      <xdr:colOff>314672</xdr:colOff>
      <xdr:row>48</xdr:row>
      <xdr:rowOff>143934</xdr:rowOff>
    </xdr:to>
    <xdr:sp macro="" textlink="">
      <xdr:nvSpPr>
        <xdr:cNvPr id="54" name="Text Box 1">
          <a:hlinkClick xmlns:r="http://schemas.openxmlformats.org/officeDocument/2006/relationships" r:id="rId24"/>
          <a:extLst>
            <a:ext uri="{FF2B5EF4-FFF2-40B4-BE49-F238E27FC236}">
              <a16:creationId xmlns:a16="http://schemas.microsoft.com/office/drawing/2014/main" id="{BE682C18-4B9A-5A4A-A1C9-0C7E6AD91109}"/>
            </a:ext>
          </a:extLst>
        </xdr:cNvPr>
        <xdr:cNvSpPr txBox="1">
          <a:spLocks noChangeArrowheads="1"/>
        </xdr:cNvSpPr>
      </xdr:nvSpPr>
      <xdr:spPr bwMode="auto">
        <a:xfrm>
          <a:off x="10109200" y="9664700"/>
          <a:ext cx="1140172" cy="51223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Pacífico Central</a:t>
          </a:r>
        </a:p>
      </xdr:txBody>
    </xdr:sp>
    <xdr:clientData/>
  </xdr:twoCellAnchor>
  <xdr:twoCellAnchor>
    <xdr:from>
      <xdr:col>14</xdr:col>
      <xdr:colOff>448733</xdr:colOff>
      <xdr:row>45</xdr:row>
      <xdr:rowOff>171980</xdr:rowOff>
    </xdr:from>
    <xdr:to>
      <xdr:col>15</xdr:col>
      <xdr:colOff>776507</xdr:colOff>
      <xdr:row>48</xdr:row>
      <xdr:rowOff>118079</xdr:rowOff>
    </xdr:to>
    <xdr:sp macro="" textlink="">
      <xdr:nvSpPr>
        <xdr:cNvPr id="55" name="Text Box 1">
          <a:hlinkClick xmlns:r="http://schemas.openxmlformats.org/officeDocument/2006/relationships" r:id="rId25"/>
          <a:extLst>
            <a:ext uri="{FF2B5EF4-FFF2-40B4-BE49-F238E27FC236}">
              <a16:creationId xmlns:a16="http://schemas.microsoft.com/office/drawing/2014/main" id="{4ACA9B34-3272-6F42-9A6F-97AEFAA5B911}"/>
            </a:ext>
          </a:extLst>
        </xdr:cNvPr>
        <xdr:cNvSpPr txBox="1">
          <a:spLocks noChangeArrowheads="1"/>
        </xdr:cNvSpPr>
      </xdr:nvSpPr>
      <xdr:spPr bwMode="auto">
        <a:xfrm>
          <a:off x="11383433" y="9646180"/>
          <a:ext cx="1153274" cy="504899"/>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Huetar Norte</a:t>
          </a:r>
        </a:p>
      </xdr:txBody>
    </xdr:sp>
    <xdr:clientData/>
  </xdr:twoCellAnchor>
  <xdr:twoCellAnchor>
    <xdr:from>
      <xdr:col>16</xdr:col>
      <xdr:colOff>145520</xdr:colOff>
      <xdr:row>46</xdr:row>
      <xdr:rowOff>13230</xdr:rowOff>
    </xdr:from>
    <xdr:to>
      <xdr:col>17</xdr:col>
      <xdr:colOff>473293</xdr:colOff>
      <xdr:row>48</xdr:row>
      <xdr:rowOff>144666</xdr:rowOff>
    </xdr:to>
    <xdr:sp macro="" textlink="">
      <xdr:nvSpPr>
        <xdr:cNvPr id="56" name="Text Box 1">
          <a:hlinkClick xmlns:r="http://schemas.openxmlformats.org/officeDocument/2006/relationships" r:id="rId26"/>
          <a:extLst>
            <a:ext uri="{FF2B5EF4-FFF2-40B4-BE49-F238E27FC236}">
              <a16:creationId xmlns:a16="http://schemas.microsoft.com/office/drawing/2014/main" id="{21851F0E-7BAD-D54D-AAC0-CC36909E1C08}"/>
            </a:ext>
          </a:extLst>
        </xdr:cNvPr>
        <xdr:cNvSpPr txBox="1">
          <a:spLocks noChangeArrowheads="1"/>
        </xdr:cNvSpPr>
      </xdr:nvSpPr>
      <xdr:spPr bwMode="auto">
        <a:xfrm>
          <a:off x="12731220" y="9677930"/>
          <a:ext cx="1153273" cy="499736"/>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Huetar Caribe</a:t>
          </a:r>
        </a:p>
      </xdr:txBody>
    </xdr:sp>
    <xdr:clientData/>
  </xdr:twoCellAnchor>
  <xdr:twoCellAnchor>
    <xdr:from>
      <xdr:col>5</xdr:col>
      <xdr:colOff>566414</xdr:colOff>
      <xdr:row>26</xdr:row>
      <xdr:rowOff>76728</xdr:rowOff>
    </xdr:from>
    <xdr:to>
      <xdr:col>8</xdr:col>
      <xdr:colOff>447902</xdr:colOff>
      <xdr:row>46</xdr:row>
      <xdr:rowOff>0</xdr:rowOff>
    </xdr:to>
    <xdr:cxnSp macro="">
      <xdr:nvCxnSpPr>
        <xdr:cNvPr id="57" name="23 Forma">
          <a:extLst>
            <a:ext uri="{FF2B5EF4-FFF2-40B4-BE49-F238E27FC236}">
              <a16:creationId xmlns:a16="http://schemas.microsoft.com/office/drawing/2014/main" id="{CAD96D47-0E8E-6943-B252-FB427931FA8B}"/>
            </a:ext>
          </a:extLst>
        </xdr:cNvPr>
        <xdr:cNvCxnSpPr>
          <a:cxnSpLocks/>
          <a:stCxn id="9" idx="2"/>
          <a:endCxn id="49" idx="0"/>
        </xdr:cNvCxnSpPr>
      </xdr:nvCxnSpPr>
      <xdr:spPr>
        <a:xfrm rot="5400000">
          <a:off x="3383972" y="6619070"/>
          <a:ext cx="3733272" cy="2357988"/>
        </a:xfrm>
        <a:prstGeom prst="bentConnector3">
          <a:avLst>
            <a:gd name="adj1" fmla="val 96681"/>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447879</xdr:colOff>
      <xdr:row>26</xdr:row>
      <xdr:rowOff>76727</xdr:rowOff>
    </xdr:from>
    <xdr:to>
      <xdr:col>16</xdr:col>
      <xdr:colOff>724670</xdr:colOff>
      <xdr:row>46</xdr:row>
      <xdr:rowOff>13229</xdr:rowOff>
    </xdr:to>
    <xdr:cxnSp macro="">
      <xdr:nvCxnSpPr>
        <xdr:cNvPr id="58" name="23 Forma">
          <a:extLst>
            <a:ext uri="{FF2B5EF4-FFF2-40B4-BE49-F238E27FC236}">
              <a16:creationId xmlns:a16="http://schemas.microsoft.com/office/drawing/2014/main" id="{07EC430E-8BE2-574E-8340-7AF296C3D856}"/>
            </a:ext>
          </a:extLst>
        </xdr:cNvPr>
        <xdr:cNvCxnSpPr>
          <a:cxnSpLocks/>
          <a:stCxn id="9" idx="2"/>
          <a:endCxn id="56" idx="0"/>
        </xdr:cNvCxnSpPr>
      </xdr:nvCxnSpPr>
      <xdr:spPr>
        <a:xfrm rot="16200000" flipH="1">
          <a:off x="7996724" y="4364282"/>
          <a:ext cx="3746502" cy="6880791"/>
        </a:xfrm>
        <a:prstGeom prst="bentConnector3">
          <a:avLst>
            <a:gd name="adj1" fmla="val 9651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447880</xdr:colOff>
      <xdr:row>26</xdr:row>
      <xdr:rowOff>76727</xdr:rowOff>
    </xdr:from>
    <xdr:to>
      <xdr:col>12</xdr:col>
      <xdr:colOff>50931</xdr:colOff>
      <xdr:row>45</xdr:row>
      <xdr:rowOff>176038</xdr:rowOff>
    </xdr:to>
    <xdr:cxnSp macro="">
      <xdr:nvCxnSpPr>
        <xdr:cNvPr id="59" name="23 Forma">
          <a:extLst>
            <a:ext uri="{FF2B5EF4-FFF2-40B4-BE49-F238E27FC236}">
              <a16:creationId xmlns:a16="http://schemas.microsoft.com/office/drawing/2014/main" id="{275C1802-65E5-C74C-9789-C3E0EF3C0F55}"/>
            </a:ext>
          </a:extLst>
        </xdr:cNvPr>
        <xdr:cNvCxnSpPr>
          <a:cxnSpLocks/>
          <a:stCxn id="9" idx="2"/>
          <a:endCxn id="53" idx="0"/>
        </xdr:cNvCxnSpPr>
      </xdr:nvCxnSpPr>
      <xdr:spPr>
        <a:xfrm rot="16200000" flipH="1">
          <a:off x="6022700" y="6338307"/>
          <a:ext cx="3718811" cy="2905051"/>
        </a:xfrm>
        <a:prstGeom prst="bentConnector3">
          <a:avLst>
            <a:gd name="adj1" fmla="val 97266"/>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447880</xdr:colOff>
      <xdr:row>26</xdr:row>
      <xdr:rowOff>76727</xdr:rowOff>
    </xdr:from>
    <xdr:to>
      <xdr:col>13</xdr:col>
      <xdr:colOff>566427</xdr:colOff>
      <xdr:row>46</xdr:row>
      <xdr:rowOff>-1</xdr:rowOff>
    </xdr:to>
    <xdr:cxnSp macro="">
      <xdr:nvCxnSpPr>
        <xdr:cNvPr id="60" name="23 Forma">
          <a:extLst>
            <a:ext uri="{FF2B5EF4-FFF2-40B4-BE49-F238E27FC236}">
              <a16:creationId xmlns:a16="http://schemas.microsoft.com/office/drawing/2014/main" id="{2F9DFFA9-BEC1-DE4D-B49D-CB92702DA93E}"/>
            </a:ext>
          </a:extLst>
        </xdr:cNvPr>
        <xdr:cNvCxnSpPr>
          <a:cxnSpLocks/>
          <a:stCxn id="9" idx="2"/>
          <a:endCxn id="54" idx="0"/>
        </xdr:cNvCxnSpPr>
      </xdr:nvCxnSpPr>
      <xdr:spPr>
        <a:xfrm rot="16200000" flipH="1">
          <a:off x="6685968" y="5675039"/>
          <a:ext cx="3733272" cy="4246047"/>
        </a:xfrm>
        <a:prstGeom prst="bentConnector3">
          <a:avLst>
            <a:gd name="adj1" fmla="val 96681"/>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447878</xdr:colOff>
      <xdr:row>26</xdr:row>
      <xdr:rowOff>76728</xdr:rowOff>
    </xdr:from>
    <xdr:to>
      <xdr:col>15</xdr:col>
      <xdr:colOff>197047</xdr:colOff>
      <xdr:row>45</xdr:row>
      <xdr:rowOff>171980</xdr:rowOff>
    </xdr:to>
    <xdr:cxnSp macro="">
      <xdr:nvCxnSpPr>
        <xdr:cNvPr id="61" name="23 Forma">
          <a:extLst>
            <a:ext uri="{FF2B5EF4-FFF2-40B4-BE49-F238E27FC236}">
              <a16:creationId xmlns:a16="http://schemas.microsoft.com/office/drawing/2014/main" id="{B20E4983-75E0-4743-9E0F-860ACB7C3ADA}"/>
            </a:ext>
          </a:extLst>
        </xdr:cNvPr>
        <xdr:cNvCxnSpPr>
          <a:cxnSpLocks/>
          <a:stCxn id="9" idx="2"/>
          <a:endCxn id="55" idx="0"/>
        </xdr:cNvCxnSpPr>
      </xdr:nvCxnSpPr>
      <xdr:spPr>
        <a:xfrm rot="16200000" flipH="1">
          <a:off x="7336037" y="5024969"/>
          <a:ext cx="3714752" cy="5527669"/>
        </a:xfrm>
        <a:prstGeom prst="bentConnector3">
          <a:avLst>
            <a:gd name="adj1" fmla="val 968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447879</xdr:colOff>
      <xdr:row>26</xdr:row>
      <xdr:rowOff>76728</xdr:rowOff>
    </xdr:from>
    <xdr:to>
      <xdr:col>10</xdr:col>
      <xdr:colOff>420979</xdr:colOff>
      <xdr:row>45</xdr:row>
      <xdr:rowOff>171980</xdr:rowOff>
    </xdr:to>
    <xdr:cxnSp macro="">
      <xdr:nvCxnSpPr>
        <xdr:cNvPr id="62" name="23 Forma">
          <a:extLst>
            <a:ext uri="{FF2B5EF4-FFF2-40B4-BE49-F238E27FC236}">
              <a16:creationId xmlns:a16="http://schemas.microsoft.com/office/drawing/2014/main" id="{35289348-9B66-F144-AE42-8FA4C36AF5F6}"/>
            </a:ext>
          </a:extLst>
        </xdr:cNvPr>
        <xdr:cNvCxnSpPr>
          <a:cxnSpLocks/>
          <a:stCxn id="9" idx="2"/>
          <a:endCxn id="52" idx="0"/>
        </xdr:cNvCxnSpPr>
      </xdr:nvCxnSpPr>
      <xdr:spPr>
        <a:xfrm rot="16200000" flipH="1">
          <a:off x="5384253" y="6976754"/>
          <a:ext cx="3714752" cy="1624100"/>
        </a:xfrm>
        <a:prstGeom prst="bentConnector3">
          <a:avLst>
            <a:gd name="adj1" fmla="val 968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447878</xdr:colOff>
      <xdr:row>26</xdr:row>
      <xdr:rowOff>76728</xdr:rowOff>
    </xdr:from>
    <xdr:to>
      <xdr:col>8</xdr:col>
      <xdr:colOff>765379</xdr:colOff>
      <xdr:row>45</xdr:row>
      <xdr:rowOff>171980</xdr:rowOff>
    </xdr:to>
    <xdr:cxnSp macro="">
      <xdr:nvCxnSpPr>
        <xdr:cNvPr id="63" name="23 Forma">
          <a:extLst>
            <a:ext uri="{FF2B5EF4-FFF2-40B4-BE49-F238E27FC236}">
              <a16:creationId xmlns:a16="http://schemas.microsoft.com/office/drawing/2014/main" id="{DDEB085E-75F7-AB46-ACCF-40DD2FD9909E}"/>
            </a:ext>
          </a:extLst>
        </xdr:cNvPr>
        <xdr:cNvCxnSpPr>
          <a:cxnSpLocks/>
          <a:stCxn id="9" idx="2"/>
          <a:endCxn id="51" idx="0"/>
        </xdr:cNvCxnSpPr>
      </xdr:nvCxnSpPr>
      <xdr:spPr>
        <a:xfrm rot="16200000" flipH="1">
          <a:off x="4730953" y="7630053"/>
          <a:ext cx="3714752" cy="317501"/>
        </a:xfrm>
        <a:prstGeom prst="bentConnector3">
          <a:avLst>
            <a:gd name="adj1" fmla="val 968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237593</xdr:colOff>
      <xdr:row>33</xdr:row>
      <xdr:rowOff>0</xdr:rowOff>
    </xdr:from>
    <xdr:to>
      <xdr:col>5</xdr:col>
      <xdr:colOff>273842</xdr:colOff>
      <xdr:row>36</xdr:row>
      <xdr:rowOff>2586</xdr:rowOff>
    </xdr:to>
    <xdr:sp macro="" textlink="">
      <xdr:nvSpPr>
        <xdr:cNvPr id="64" name="Text Box 1">
          <a:hlinkClick xmlns:r="http://schemas.openxmlformats.org/officeDocument/2006/relationships" r:id="rId27"/>
          <a:extLst>
            <a:ext uri="{FF2B5EF4-FFF2-40B4-BE49-F238E27FC236}">
              <a16:creationId xmlns:a16="http://schemas.microsoft.com/office/drawing/2014/main" id="{00EBA405-6F27-FB4F-ABE2-191A5D0343C1}"/>
            </a:ext>
          </a:extLst>
        </xdr:cNvPr>
        <xdr:cNvSpPr txBox="1">
          <a:spLocks noChangeArrowheads="1"/>
        </xdr:cNvSpPr>
      </xdr:nvSpPr>
      <xdr:spPr bwMode="auto">
        <a:xfrm>
          <a:off x="1559187" y="6369844"/>
          <a:ext cx="1072093" cy="538367"/>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Desarrollo Metodológico</a:t>
          </a:r>
          <a:endParaRPr lang="es-CR" sz="1100" b="0" i="0" u="none" strike="noStrike" baseline="0">
            <a:solidFill>
              <a:srgbClr val="000000"/>
            </a:solidFill>
            <a:latin typeface="Calibri"/>
          </a:endParaRPr>
        </a:p>
      </xdr:txBody>
    </xdr:sp>
    <xdr:clientData/>
  </xdr:twoCellAnchor>
  <xdr:twoCellAnchor>
    <xdr:from>
      <xdr:col>4</xdr:col>
      <xdr:colOff>538691</xdr:colOff>
      <xdr:row>25</xdr:row>
      <xdr:rowOff>9656</xdr:rowOff>
    </xdr:from>
    <xdr:to>
      <xdr:col>7</xdr:col>
      <xdr:colOff>715434</xdr:colOff>
      <xdr:row>33</xdr:row>
      <xdr:rowOff>0</xdr:rowOff>
    </xdr:to>
    <xdr:cxnSp macro="">
      <xdr:nvCxnSpPr>
        <xdr:cNvPr id="65" name="23 Forma">
          <a:extLst>
            <a:ext uri="{FF2B5EF4-FFF2-40B4-BE49-F238E27FC236}">
              <a16:creationId xmlns:a16="http://schemas.microsoft.com/office/drawing/2014/main" id="{A0081484-891B-FB4D-8585-D34D1C2EE0E1}"/>
            </a:ext>
          </a:extLst>
        </xdr:cNvPr>
        <xdr:cNvCxnSpPr>
          <a:stCxn id="9" idx="1"/>
          <a:endCxn id="64" idx="0"/>
        </xdr:cNvCxnSpPr>
      </xdr:nvCxnSpPr>
      <xdr:spPr>
        <a:xfrm rot="10800000" flipV="1">
          <a:off x="2098410" y="4950750"/>
          <a:ext cx="2569899" cy="141909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269631</xdr:colOff>
      <xdr:row>4</xdr:row>
      <xdr:rowOff>86117</xdr:rowOff>
    </xdr:from>
    <xdr:to>
      <xdr:col>22</xdr:col>
      <xdr:colOff>120165</xdr:colOff>
      <xdr:row>51</xdr:row>
      <xdr:rowOff>171621</xdr:rowOff>
    </xdr:to>
    <xdr:cxnSp macro="">
      <xdr:nvCxnSpPr>
        <xdr:cNvPr id="66" name="23 Forma">
          <a:extLst>
            <a:ext uri="{FF2B5EF4-FFF2-40B4-BE49-F238E27FC236}">
              <a16:creationId xmlns:a16="http://schemas.microsoft.com/office/drawing/2014/main" id="{95C7DA64-3ECD-0549-A89E-CA4BEF7ED4DB}"/>
            </a:ext>
          </a:extLst>
        </xdr:cNvPr>
        <xdr:cNvCxnSpPr>
          <a:cxnSpLocks/>
          <a:stCxn id="2" idx="3"/>
        </xdr:cNvCxnSpPr>
      </xdr:nvCxnSpPr>
      <xdr:spPr>
        <a:xfrm>
          <a:off x="9553331" y="1749817"/>
          <a:ext cx="8105534" cy="921680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287867</xdr:colOff>
      <xdr:row>52</xdr:row>
      <xdr:rowOff>155223</xdr:rowOff>
    </xdr:from>
    <xdr:to>
      <xdr:col>10</xdr:col>
      <xdr:colOff>609073</xdr:colOff>
      <xdr:row>55</xdr:row>
      <xdr:rowOff>176388</xdr:rowOff>
    </xdr:to>
    <xdr:sp macro="" textlink="">
      <xdr:nvSpPr>
        <xdr:cNvPr id="67" name="Text Box 1">
          <a:extLst>
            <a:ext uri="{FF2B5EF4-FFF2-40B4-BE49-F238E27FC236}">
              <a16:creationId xmlns:a16="http://schemas.microsoft.com/office/drawing/2014/main" id="{47C9A34A-3D9F-734F-9ACC-05872708A557}"/>
            </a:ext>
          </a:extLst>
        </xdr:cNvPr>
        <xdr:cNvSpPr txBox="1">
          <a:spLocks noChangeArrowheads="1"/>
        </xdr:cNvSpPr>
      </xdr:nvSpPr>
      <xdr:spPr bwMode="auto">
        <a:xfrm>
          <a:off x="7095067" y="11140723"/>
          <a:ext cx="1146706" cy="592665"/>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Junta de Fomento Avícola</a:t>
          </a:r>
          <a:endParaRPr lang="es-CR" sz="1100" b="0" i="0" u="none" strike="noStrike" baseline="0">
            <a:solidFill>
              <a:srgbClr val="000000"/>
            </a:solidFill>
            <a:latin typeface="Calibri"/>
          </a:endParaRPr>
        </a:p>
      </xdr:txBody>
    </xdr:sp>
    <xdr:clientData/>
  </xdr:twoCellAnchor>
  <xdr:twoCellAnchor>
    <xdr:from>
      <xdr:col>10</xdr:col>
      <xdr:colOff>790221</xdr:colOff>
      <xdr:row>52</xdr:row>
      <xdr:rowOff>148168</xdr:rowOff>
    </xdr:from>
    <xdr:to>
      <xdr:col>13</xdr:col>
      <xdr:colOff>100</xdr:colOff>
      <xdr:row>56</xdr:row>
      <xdr:rowOff>7056</xdr:rowOff>
    </xdr:to>
    <xdr:sp macro="" textlink="">
      <xdr:nvSpPr>
        <xdr:cNvPr id="68" name="Text Box 1">
          <a:extLst>
            <a:ext uri="{FF2B5EF4-FFF2-40B4-BE49-F238E27FC236}">
              <a16:creationId xmlns:a16="http://schemas.microsoft.com/office/drawing/2014/main" id="{8B2D414B-A119-B34C-8F1D-E444944D58FE}"/>
            </a:ext>
          </a:extLst>
        </xdr:cNvPr>
        <xdr:cNvSpPr txBox="1">
          <a:spLocks noChangeArrowheads="1"/>
        </xdr:cNvSpPr>
      </xdr:nvSpPr>
      <xdr:spPr bwMode="auto">
        <a:xfrm>
          <a:off x="8422921" y="11133668"/>
          <a:ext cx="1686379" cy="620888"/>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900" b="1" i="0" u="none" strike="noStrike" baseline="0">
              <a:solidFill>
                <a:srgbClr val="000000"/>
              </a:solidFill>
              <a:latin typeface="Calibri"/>
            </a:rPr>
            <a:t>Instituto de innovación y transferencia de Tecnología Agropecuaria (INTA)</a:t>
          </a:r>
          <a:endParaRPr lang="es-CR" sz="900" b="0" i="0" u="none" strike="noStrike" baseline="0">
            <a:solidFill>
              <a:srgbClr val="000000"/>
            </a:solidFill>
            <a:latin typeface="Calibri"/>
          </a:endParaRPr>
        </a:p>
      </xdr:txBody>
    </xdr:sp>
    <xdr:clientData/>
  </xdr:twoCellAnchor>
  <xdr:twoCellAnchor>
    <xdr:from>
      <xdr:col>13</xdr:col>
      <xdr:colOff>125589</xdr:colOff>
      <xdr:row>52</xdr:row>
      <xdr:rowOff>162278</xdr:rowOff>
    </xdr:from>
    <xdr:to>
      <xdr:col>14</xdr:col>
      <xdr:colOff>434054</xdr:colOff>
      <xdr:row>55</xdr:row>
      <xdr:rowOff>183443</xdr:rowOff>
    </xdr:to>
    <xdr:sp macro="" textlink="">
      <xdr:nvSpPr>
        <xdr:cNvPr id="69" name="Text Box 1">
          <a:extLst>
            <a:ext uri="{FF2B5EF4-FFF2-40B4-BE49-F238E27FC236}">
              <a16:creationId xmlns:a16="http://schemas.microsoft.com/office/drawing/2014/main" id="{2E4BBC16-B6C3-DE41-A316-1333F6E951FC}"/>
            </a:ext>
          </a:extLst>
        </xdr:cNvPr>
        <xdr:cNvSpPr txBox="1">
          <a:spLocks noChangeArrowheads="1"/>
        </xdr:cNvSpPr>
      </xdr:nvSpPr>
      <xdr:spPr bwMode="auto">
        <a:xfrm>
          <a:off x="10234789" y="11147778"/>
          <a:ext cx="1133965" cy="592665"/>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Consejo Nacional de Clubes 4S</a:t>
          </a:r>
          <a:endParaRPr lang="es-CR" sz="1100" b="0" i="0" u="none" strike="noStrike" baseline="0">
            <a:solidFill>
              <a:srgbClr val="000000"/>
            </a:solidFill>
            <a:latin typeface="Calibri"/>
          </a:endParaRPr>
        </a:p>
      </xdr:txBody>
    </xdr:sp>
    <xdr:clientData/>
  </xdr:twoCellAnchor>
  <xdr:twoCellAnchor>
    <xdr:from>
      <xdr:col>14</xdr:col>
      <xdr:colOff>616656</xdr:colOff>
      <xdr:row>52</xdr:row>
      <xdr:rowOff>176389</xdr:rowOff>
    </xdr:from>
    <xdr:to>
      <xdr:col>16</xdr:col>
      <xdr:colOff>112164</xdr:colOff>
      <xdr:row>56</xdr:row>
      <xdr:rowOff>14110</xdr:rowOff>
    </xdr:to>
    <xdr:sp macro="" textlink="">
      <xdr:nvSpPr>
        <xdr:cNvPr id="70" name="Text Box 1">
          <a:extLst>
            <a:ext uri="{FF2B5EF4-FFF2-40B4-BE49-F238E27FC236}">
              <a16:creationId xmlns:a16="http://schemas.microsoft.com/office/drawing/2014/main" id="{F2100706-C76B-0042-869A-53EE54DE1ACF}"/>
            </a:ext>
          </a:extLst>
        </xdr:cNvPr>
        <xdr:cNvSpPr txBox="1">
          <a:spLocks noChangeArrowheads="1"/>
        </xdr:cNvSpPr>
      </xdr:nvSpPr>
      <xdr:spPr bwMode="auto">
        <a:xfrm>
          <a:off x="11551356" y="11161889"/>
          <a:ext cx="1146508" cy="599721"/>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Servicio Nacional de Salud Animal</a:t>
          </a:r>
          <a:endParaRPr lang="es-CR" sz="1100" b="0" i="0" u="none" strike="noStrike" baseline="0">
            <a:solidFill>
              <a:srgbClr val="000000"/>
            </a:solidFill>
            <a:latin typeface="Calibri"/>
          </a:endParaRPr>
        </a:p>
      </xdr:txBody>
    </xdr:sp>
    <xdr:clientData/>
  </xdr:twoCellAnchor>
  <xdr:twoCellAnchor>
    <xdr:from>
      <xdr:col>16</xdr:col>
      <xdr:colOff>307622</xdr:colOff>
      <xdr:row>52</xdr:row>
      <xdr:rowOff>169334</xdr:rowOff>
    </xdr:from>
    <xdr:to>
      <xdr:col>17</xdr:col>
      <xdr:colOff>603204</xdr:colOff>
      <xdr:row>56</xdr:row>
      <xdr:rowOff>7055</xdr:rowOff>
    </xdr:to>
    <xdr:sp macro="" textlink="">
      <xdr:nvSpPr>
        <xdr:cNvPr id="71" name="Text Box 1">
          <a:extLst>
            <a:ext uri="{FF2B5EF4-FFF2-40B4-BE49-F238E27FC236}">
              <a16:creationId xmlns:a16="http://schemas.microsoft.com/office/drawing/2014/main" id="{27FA0093-F1A4-A54A-A888-51B5A079BE8D}"/>
            </a:ext>
          </a:extLst>
        </xdr:cNvPr>
        <xdr:cNvSpPr txBox="1">
          <a:spLocks noChangeArrowheads="1"/>
        </xdr:cNvSpPr>
      </xdr:nvSpPr>
      <xdr:spPr bwMode="auto">
        <a:xfrm>
          <a:off x="12893322" y="11154834"/>
          <a:ext cx="1121082" cy="599721"/>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Junta de Fomento Porcino</a:t>
          </a:r>
          <a:endParaRPr lang="es-CR" sz="1100" b="0" i="0" u="none" strike="noStrike" baseline="0">
            <a:solidFill>
              <a:srgbClr val="000000"/>
            </a:solidFill>
            <a:latin typeface="Calibri"/>
          </a:endParaRPr>
        </a:p>
      </xdr:txBody>
    </xdr:sp>
    <xdr:clientData/>
  </xdr:twoCellAnchor>
  <xdr:twoCellAnchor>
    <xdr:from>
      <xdr:col>17</xdr:col>
      <xdr:colOff>797277</xdr:colOff>
      <xdr:row>52</xdr:row>
      <xdr:rowOff>176390</xdr:rowOff>
    </xdr:from>
    <xdr:to>
      <xdr:col>19</xdr:col>
      <xdr:colOff>280047</xdr:colOff>
      <xdr:row>56</xdr:row>
      <xdr:rowOff>14111</xdr:rowOff>
    </xdr:to>
    <xdr:sp macro="" textlink="">
      <xdr:nvSpPr>
        <xdr:cNvPr id="72" name="Text Box 1">
          <a:hlinkClick xmlns:r="http://schemas.openxmlformats.org/officeDocument/2006/relationships" r:id="rId28"/>
          <a:extLst>
            <a:ext uri="{FF2B5EF4-FFF2-40B4-BE49-F238E27FC236}">
              <a16:creationId xmlns:a16="http://schemas.microsoft.com/office/drawing/2014/main" id="{6640DBC0-396A-124C-BD39-B464ADE00001}"/>
            </a:ext>
          </a:extLst>
        </xdr:cNvPr>
        <xdr:cNvSpPr txBox="1">
          <a:spLocks noChangeArrowheads="1"/>
        </xdr:cNvSpPr>
      </xdr:nvSpPr>
      <xdr:spPr bwMode="auto">
        <a:xfrm>
          <a:off x="14208477" y="11161890"/>
          <a:ext cx="1133770" cy="599721"/>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Servicio Fitosanitario del Estado</a:t>
          </a:r>
          <a:endParaRPr lang="es-CR" sz="1100" b="0" i="0" u="none" strike="noStrike" baseline="0">
            <a:solidFill>
              <a:srgbClr val="000000"/>
            </a:solidFill>
            <a:latin typeface="Calibri"/>
          </a:endParaRPr>
        </a:p>
      </xdr:txBody>
    </xdr:sp>
    <xdr:clientData/>
  </xdr:twoCellAnchor>
  <xdr:twoCellAnchor>
    <xdr:from>
      <xdr:col>1</xdr:col>
      <xdr:colOff>17162</xdr:colOff>
      <xdr:row>51</xdr:row>
      <xdr:rowOff>63500</xdr:rowOff>
    </xdr:from>
    <xdr:to>
      <xdr:col>24</xdr:col>
      <xdr:colOff>714375</xdr:colOff>
      <xdr:row>51</xdr:row>
      <xdr:rowOff>120135</xdr:rowOff>
    </xdr:to>
    <xdr:cxnSp macro="">
      <xdr:nvCxnSpPr>
        <xdr:cNvPr id="73" name="Conector recto 72">
          <a:extLst>
            <a:ext uri="{FF2B5EF4-FFF2-40B4-BE49-F238E27FC236}">
              <a16:creationId xmlns:a16="http://schemas.microsoft.com/office/drawing/2014/main" id="{869B93B0-5FD1-014A-B119-6F8A7E6F7CCA}"/>
            </a:ext>
          </a:extLst>
        </xdr:cNvPr>
        <xdr:cNvCxnSpPr/>
      </xdr:nvCxnSpPr>
      <xdr:spPr>
        <a:xfrm flipV="1">
          <a:off x="223537" y="10429875"/>
          <a:ext cx="18556588" cy="56635"/>
        </a:xfrm>
        <a:prstGeom prst="line">
          <a:avLst/>
        </a:prstGeom>
        <a:ln w="31750" cap="flat" cmpd="sng" algn="ctr">
          <a:solidFill>
            <a:schemeClr val="accent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15</xdr:col>
      <xdr:colOff>364448</xdr:colOff>
      <xdr:row>52</xdr:row>
      <xdr:rowOff>95789</xdr:rowOff>
    </xdr:from>
    <xdr:to>
      <xdr:col>22</xdr:col>
      <xdr:colOff>697391</xdr:colOff>
      <xdr:row>52</xdr:row>
      <xdr:rowOff>176388</xdr:rowOff>
    </xdr:to>
    <xdr:cxnSp macro="">
      <xdr:nvCxnSpPr>
        <xdr:cNvPr id="74" name="23 Forma">
          <a:extLst>
            <a:ext uri="{FF2B5EF4-FFF2-40B4-BE49-F238E27FC236}">
              <a16:creationId xmlns:a16="http://schemas.microsoft.com/office/drawing/2014/main" id="{2DEEA12B-0D2C-4B40-8218-5EA05B568546}"/>
            </a:ext>
          </a:extLst>
        </xdr:cNvPr>
        <xdr:cNvCxnSpPr>
          <a:cxnSpLocks/>
          <a:endCxn id="70" idx="0"/>
        </xdr:cNvCxnSpPr>
      </xdr:nvCxnSpPr>
      <xdr:spPr>
        <a:xfrm rot="10800000" flipV="1">
          <a:off x="12124648" y="11081289"/>
          <a:ext cx="6111443" cy="80599"/>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46147</xdr:colOff>
      <xdr:row>52</xdr:row>
      <xdr:rowOff>78626</xdr:rowOff>
    </xdr:from>
    <xdr:to>
      <xdr:col>22</xdr:col>
      <xdr:colOff>759191</xdr:colOff>
      <xdr:row>52</xdr:row>
      <xdr:rowOff>169333</xdr:rowOff>
    </xdr:to>
    <xdr:cxnSp macro="">
      <xdr:nvCxnSpPr>
        <xdr:cNvPr id="75" name="23 Forma">
          <a:extLst>
            <a:ext uri="{FF2B5EF4-FFF2-40B4-BE49-F238E27FC236}">
              <a16:creationId xmlns:a16="http://schemas.microsoft.com/office/drawing/2014/main" id="{1E58E0BF-84EA-4343-A47C-4E00B9EA79AB}"/>
            </a:ext>
          </a:extLst>
        </xdr:cNvPr>
        <xdr:cNvCxnSpPr>
          <a:cxnSpLocks/>
          <a:endCxn id="71" idx="0"/>
        </xdr:cNvCxnSpPr>
      </xdr:nvCxnSpPr>
      <xdr:spPr>
        <a:xfrm rot="10800000" flipV="1">
          <a:off x="13457347" y="11064126"/>
          <a:ext cx="4840544" cy="90707"/>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532369</xdr:colOff>
      <xdr:row>52</xdr:row>
      <xdr:rowOff>78626</xdr:rowOff>
    </xdr:from>
    <xdr:to>
      <xdr:col>22</xdr:col>
      <xdr:colOff>586834</xdr:colOff>
      <xdr:row>52</xdr:row>
      <xdr:rowOff>176390</xdr:rowOff>
    </xdr:to>
    <xdr:cxnSp macro="">
      <xdr:nvCxnSpPr>
        <xdr:cNvPr id="76" name="23 Forma">
          <a:extLst>
            <a:ext uri="{FF2B5EF4-FFF2-40B4-BE49-F238E27FC236}">
              <a16:creationId xmlns:a16="http://schemas.microsoft.com/office/drawing/2014/main" id="{A8E87CF6-6744-D544-BAA9-6F2417587529}"/>
            </a:ext>
          </a:extLst>
        </xdr:cNvPr>
        <xdr:cNvCxnSpPr>
          <a:cxnSpLocks/>
          <a:endCxn id="72" idx="0"/>
        </xdr:cNvCxnSpPr>
      </xdr:nvCxnSpPr>
      <xdr:spPr>
        <a:xfrm rot="10800000" flipV="1">
          <a:off x="14769069" y="11064126"/>
          <a:ext cx="3356465" cy="9776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682750</xdr:colOff>
      <xdr:row>52</xdr:row>
      <xdr:rowOff>93392</xdr:rowOff>
    </xdr:from>
    <xdr:to>
      <xdr:col>22</xdr:col>
      <xdr:colOff>768420</xdr:colOff>
      <xdr:row>52</xdr:row>
      <xdr:rowOff>162278</xdr:rowOff>
    </xdr:to>
    <xdr:cxnSp macro="">
      <xdr:nvCxnSpPr>
        <xdr:cNvPr id="77" name="23 Forma">
          <a:extLst>
            <a:ext uri="{FF2B5EF4-FFF2-40B4-BE49-F238E27FC236}">
              <a16:creationId xmlns:a16="http://schemas.microsoft.com/office/drawing/2014/main" id="{BA6AF0F3-E0F3-CE46-9653-0A71DF9BB790}"/>
            </a:ext>
          </a:extLst>
        </xdr:cNvPr>
        <xdr:cNvCxnSpPr>
          <a:cxnSpLocks/>
          <a:endCxn id="69" idx="0"/>
        </xdr:cNvCxnSpPr>
      </xdr:nvCxnSpPr>
      <xdr:spPr>
        <a:xfrm rot="10800000" flipV="1">
          <a:off x="10791950" y="11078892"/>
          <a:ext cx="7515170" cy="68886"/>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791728</xdr:colOff>
      <xdr:row>52</xdr:row>
      <xdr:rowOff>78626</xdr:rowOff>
    </xdr:from>
    <xdr:to>
      <xdr:col>22</xdr:col>
      <xdr:colOff>751998</xdr:colOff>
      <xdr:row>52</xdr:row>
      <xdr:rowOff>148168</xdr:rowOff>
    </xdr:to>
    <xdr:cxnSp macro="">
      <xdr:nvCxnSpPr>
        <xdr:cNvPr id="78" name="23 Forma">
          <a:extLst>
            <a:ext uri="{FF2B5EF4-FFF2-40B4-BE49-F238E27FC236}">
              <a16:creationId xmlns:a16="http://schemas.microsoft.com/office/drawing/2014/main" id="{1B27281F-C5B6-3C4A-9D8E-1F9D1F1A0709}"/>
            </a:ext>
          </a:extLst>
        </xdr:cNvPr>
        <xdr:cNvCxnSpPr>
          <a:cxnSpLocks/>
          <a:endCxn id="68" idx="0"/>
        </xdr:cNvCxnSpPr>
      </xdr:nvCxnSpPr>
      <xdr:spPr>
        <a:xfrm rot="10800000" flipV="1">
          <a:off x="9249928" y="11064126"/>
          <a:ext cx="9040770" cy="69542"/>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39092</xdr:colOff>
      <xdr:row>52</xdr:row>
      <xdr:rowOff>90999</xdr:rowOff>
    </xdr:from>
    <xdr:to>
      <xdr:col>22</xdr:col>
      <xdr:colOff>628373</xdr:colOff>
      <xdr:row>52</xdr:row>
      <xdr:rowOff>155223</xdr:rowOff>
    </xdr:to>
    <xdr:cxnSp macro="">
      <xdr:nvCxnSpPr>
        <xdr:cNvPr id="79" name="23 Forma">
          <a:extLst>
            <a:ext uri="{FF2B5EF4-FFF2-40B4-BE49-F238E27FC236}">
              <a16:creationId xmlns:a16="http://schemas.microsoft.com/office/drawing/2014/main" id="{151BF05E-031A-D84E-B8C0-31845862857A}"/>
            </a:ext>
          </a:extLst>
        </xdr:cNvPr>
        <xdr:cNvCxnSpPr>
          <a:cxnSpLocks/>
          <a:endCxn id="67" idx="0"/>
        </xdr:cNvCxnSpPr>
      </xdr:nvCxnSpPr>
      <xdr:spPr>
        <a:xfrm rot="10800000" flipV="1">
          <a:off x="7671792" y="11076499"/>
          <a:ext cx="10495281" cy="6422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4</xdr:row>
      <xdr:rowOff>0</xdr:rowOff>
    </xdr:from>
    <xdr:to>
      <xdr:col>25</xdr:col>
      <xdr:colOff>307988</xdr:colOff>
      <xdr:row>7</xdr:row>
      <xdr:rowOff>59070</xdr:rowOff>
    </xdr:to>
    <xdr:sp macro="" textlink="">
      <xdr:nvSpPr>
        <xdr:cNvPr id="80" name="Text Box 1">
          <a:extLst>
            <a:ext uri="{FF2B5EF4-FFF2-40B4-BE49-F238E27FC236}">
              <a16:creationId xmlns:a16="http://schemas.microsoft.com/office/drawing/2014/main" id="{86129F0D-D4ED-7443-A2B2-DCEA8CF54B8D}"/>
            </a:ext>
          </a:extLst>
        </xdr:cNvPr>
        <xdr:cNvSpPr txBox="1">
          <a:spLocks noChangeArrowheads="1"/>
        </xdr:cNvSpPr>
      </xdr:nvSpPr>
      <xdr:spPr bwMode="auto">
        <a:xfrm>
          <a:off x="18364200" y="1663700"/>
          <a:ext cx="1958988" cy="630570"/>
        </a:xfrm>
        <a:prstGeom prst="rect">
          <a:avLst/>
        </a:prstGeom>
        <a:solidFill>
          <a:srgbClr val="AC66A7"/>
        </a:solidFill>
        <a:ln w="38100" cmpd="sng">
          <a:solidFill>
            <a:srgbClr val="B50BAD"/>
          </a:solidFill>
          <a:miter lim="800000"/>
          <a:headEnd/>
          <a:tailEnd/>
        </a:ln>
        <a:effectLst>
          <a:outerShdw dist="28398" dir="3806097" algn="ctr" rotWithShape="0">
            <a:srgbClr val="205867">
              <a:alpha val="50000"/>
            </a:srgbClr>
          </a:outerShdw>
        </a:effectLst>
      </xdr:spPr>
      <xdr:txBody>
        <a:bodyPr vertOverflow="clip" wrap="square" lIns="91440" tIns="45720" rIns="91440" bIns="45720" anchor="ctr" upright="1"/>
        <a:lstStyle/>
        <a:p>
          <a:pPr algn="ctr" rtl="0">
            <a:lnSpc>
              <a:spcPts val="1900"/>
            </a:lnSpc>
            <a:defRPr sz="1000"/>
          </a:pPr>
          <a:r>
            <a:rPr lang="es-CR" sz="1400" b="1" i="0" u="none" strike="noStrike" baseline="0">
              <a:solidFill>
                <a:srgbClr val="000000"/>
              </a:solidFill>
              <a:latin typeface="Calibri"/>
            </a:rPr>
            <a:t>NIVEL POLÍTICO </a:t>
          </a:r>
        </a:p>
      </xdr:txBody>
    </xdr:sp>
    <xdr:clientData/>
  </xdr:twoCellAnchor>
  <xdr:twoCellAnchor>
    <xdr:from>
      <xdr:col>22</xdr:col>
      <xdr:colOff>803940</xdr:colOff>
      <xdr:row>7</xdr:row>
      <xdr:rowOff>162442</xdr:rowOff>
    </xdr:from>
    <xdr:to>
      <xdr:col>25</xdr:col>
      <xdr:colOff>291114</xdr:colOff>
      <xdr:row>10</xdr:row>
      <xdr:rowOff>147674</xdr:rowOff>
    </xdr:to>
    <xdr:sp macro="" textlink="">
      <xdr:nvSpPr>
        <xdr:cNvPr id="81" name="Text Box 1">
          <a:extLst>
            <a:ext uri="{FF2B5EF4-FFF2-40B4-BE49-F238E27FC236}">
              <a16:creationId xmlns:a16="http://schemas.microsoft.com/office/drawing/2014/main" id="{484603C3-8EEE-0246-B355-D7EE7899A362}"/>
            </a:ext>
          </a:extLst>
        </xdr:cNvPr>
        <xdr:cNvSpPr txBox="1">
          <a:spLocks noChangeArrowheads="1"/>
        </xdr:cNvSpPr>
      </xdr:nvSpPr>
      <xdr:spPr bwMode="auto">
        <a:xfrm>
          <a:off x="18342640" y="2397642"/>
          <a:ext cx="1963674" cy="556732"/>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100"/>
            </a:lnSpc>
            <a:defRPr sz="1000"/>
          </a:pPr>
          <a:r>
            <a:rPr lang="es-CR" sz="1400" b="1" i="0" u="none" strike="noStrike" baseline="0">
              <a:solidFill>
                <a:srgbClr val="000000"/>
              </a:solidFill>
              <a:latin typeface="Calibri"/>
            </a:rPr>
            <a:t>INSTANCIAS ASESORAS</a:t>
          </a:r>
        </a:p>
        <a:p>
          <a:pPr algn="ctr" rtl="0">
            <a:lnSpc>
              <a:spcPts val="1000"/>
            </a:lnSpc>
            <a:defRPr sz="1000"/>
          </a:pPr>
          <a:endParaRPr lang="es-CR" sz="1100" b="0" i="0" u="none" strike="noStrike" baseline="0">
            <a:solidFill>
              <a:srgbClr val="000000"/>
            </a:solidFill>
            <a:latin typeface="Calibri"/>
          </a:endParaRPr>
        </a:p>
      </xdr:txBody>
    </xdr:sp>
    <xdr:clientData/>
  </xdr:twoCellAnchor>
  <xdr:twoCellAnchor>
    <xdr:from>
      <xdr:col>23</xdr:col>
      <xdr:colOff>44302</xdr:colOff>
      <xdr:row>11</xdr:row>
      <xdr:rowOff>118139</xdr:rowOff>
    </xdr:from>
    <xdr:to>
      <xdr:col>25</xdr:col>
      <xdr:colOff>291289</xdr:colOff>
      <xdr:row>15</xdr:row>
      <xdr:rowOff>0</xdr:rowOff>
    </xdr:to>
    <xdr:sp macro="" textlink="">
      <xdr:nvSpPr>
        <xdr:cNvPr id="82" name="Text Box 1">
          <a:extLst>
            <a:ext uri="{FF2B5EF4-FFF2-40B4-BE49-F238E27FC236}">
              <a16:creationId xmlns:a16="http://schemas.microsoft.com/office/drawing/2014/main" id="{C1FCBC42-F483-2742-AA4C-3519BB8518A1}"/>
            </a:ext>
          </a:extLst>
        </xdr:cNvPr>
        <xdr:cNvSpPr txBox="1">
          <a:spLocks noChangeArrowheads="1"/>
        </xdr:cNvSpPr>
      </xdr:nvSpPr>
      <xdr:spPr bwMode="auto">
        <a:xfrm>
          <a:off x="18408502" y="3115339"/>
          <a:ext cx="1897987" cy="643861"/>
        </a:xfrm>
        <a:prstGeom prst="rect">
          <a:avLst/>
        </a:prstGeom>
        <a:solidFill>
          <a:srgbClr val="00B0F0"/>
        </a:solidFill>
        <a:ln w="34925" cmpd="sng">
          <a:solidFill>
            <a:srgbClr val="0070C0"/>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400" b="1" i="0" u="none" strike="noStrike" baseline="0">
              <a:solidFill>
                <a:srgbClr val="000000"/>
              </a:solidFill>
              <a:latin typeface="Calibri"/>
            </a:rPr>
            <a:t>NIVEL DIRECTIVO</a:t>
          </a:r>
          <a:endParaRPr lang="es-CR" sz="1400" b="0" i="0" u="none" strike="noStrike" baseline="0">
            <a:solidFill>
              <a:srgbClr val="000000"/>
            </a:solidFill>
            <a:latin typeface="Calibri"/>
          </a:endParaRPr>
        </a:p>
      </xdr:txBody>
    </xdr:sp>
    <xdr:clientData/>
  </xdr:twoCellAnchor>
  <xdr:twoCellAnchor>
    <xdr:from>
      <xdr:col>22</xdr:col>
      <xdr:colOff>614029</xdr:colOff>
      <xdr:row>2</xdr:row>
      <xdr:rowOff>369186</xdr:rowOff>
    </xdr:from>
    <xdr:to>
      <xdr:col>25</xdr:col>
      <xdr:colOff>554959</xdr:colOff>
      <xdr:row>24</xdr:row>
      <xdr:rowOff>44302</xdr:rowOff>
    </xdr:to>
    <xdr:sp macro="" textlink="">
      <xdr:nvSpPr>
        <xdr:cNvPr id="83" name="Rectángulo 82">
          <a:extLst>
            <a:ext uri="{FF2B5EF4-FFF2-40B4-BE49-F238E27FC236}">
              <a16:creationId xmlns:a16="http://schemas.microsoft.com/office/drawing/2014/main" id="{6A39C995-6CCD-FD44-BBCC-CE5EC4BFEA96}"/>
            </a:ext>
          </a:extLst>
        </xdr:cNvPr>
        <xdr:cNvSpPr/>
      </xdr:nvSpPr>
      <xdr:spPr>
        <a:xfrm>
          <a:off x="18152729" y="1410586"/>
          <a:ext cx="2417430" cy="4107416"/>
        </a:xfrm>
        <a:prstGeom prst="rect">
          <a:avLst/>
        </a:prstGeom>
        <a:noFill/>
        <a:ln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23</xdr:col>
      <xdr:colOff>29535</xdr:colOff>
      <xdr:row>15</xdr:row>
      <xdr:rowOff>103373</xdr:rowOff>
    </xdr:from>
    <xdr:to>
      <xdr:col>25</xdr:col>
      <xdr:colOff>291316</xdr:colOff>
      <xdr:row>19</xdr:row>
      <xdr:rowOff>14767</xdr:rowOff>
    </xdr:to>
    <xdr:sp macro="" textlink="">
      <xdr:nvSpPr>
        <xdr:cNvPr id="84" name="Text Box 1">
          <a:extLst>
            <a:ext uri="{FF2B5EF4-FFF2-40B4-BE49-F238E27FC236}">
              <a16:creationId xmlns:a16="http://schemas.microsoft.com/office/drawing/2014/main" id="{81D0C434-9614-0349-90E8-182BA53678B5}"/>
            </a:ext>
          </a:extLst>
        </xdr:cNvPr>
        <xdr:cNvSpPr txBox="1">
          <a:spLocks noChangeArrowheads="1"/>
        </xdr:cNvSpPr>
      </xdr:nvSpPr>
      <xdr:spPr bwMode="auto">
        <a:xfrm>
          <a:off x="18393735" y="3862573"/>
          <a:ext cx="1912781" cy="67339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400" b="1" i="0" u="none" strike="noStrike" baseline="0">
              <a:solidFill>
                <a:srgbClr val="000000"/>
              </a:solidFill>
              <a:latin typeface="Calibri"/>
            </a:rPr>
            <a:t>NIVEL OPERATIVO DEAPERTAMENTOS</a:t>
          </a:r>
          <a:endParaRPr lang="es-CR" sz="1400" b="0" i="0" u="none" strike="noStrike" baseline="0">
            <a:solidFill>
              <a:srgbClr val="000000"/>
            </a:solidFill>
            <a:latin typeface="Calibri"/>
          </a:endParaRPr>
        </a:p>
      </xdr:txBody>
    </xdr:sp>
    <xdr:clientData/>
  </xdr:twoCellAnchor>
  <xdr:twoCellAnchor>
    <xdr:from>
      <xdr:col>23</xdr:col>
      <xdr:colOff>29535</xdr:colOff>
      <xdr:row>19</xdr:row>
      <xdr:rowOff>132908</xdr:rowOff>
    </xdr:from>
    <xdr:to>
      <xdr:col>25</xdr:col>
      <xdr:colOff>306110</xdr:colOff>
      <xdr:row>23</xdr:row>
      <xdr:rowOff>29535</xdr:rowOff>
    </xdr:to>
    <xdr:sp macro="" textlink="">
      <xdr:nvSpPr>
        <xdr:cNvPr id="85" name="Text Box 1">
          <a:extLst>
            <a:ext uri="{FF2B5EF4-FFF2-40B4-BE49-F238E27FC236}">
              <a16:creationId xmlns:a16="http://schemas.microsoft.com/office/drawing/2014/main" id="{5C8CB254-2D51-604A-9775-FEF3E68A2C47}"/>
            </a:ext>
          </a:extLst>
        </xdr:cNvPr>
        <xdr:cNvSpPr txBox="1">
          <a:spLocks noChangeArrowheads="1"/>
        </xdr:cNvSpPr>
      </xdr:nvSpPr>
      <xdr:spPr bwMode="auto">
        <a:xfrm>
          <a:off x="18393735" y="4654108"/>
          <a:ext cx="1927575" cy="658627"/>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400" b="1" i="0" u="none" strike="noStrike" baseline="0">
              <a:solidFill>
                <a:srgbClr val="000000"/>
              </a:solidFill>
              <a:latin typeface="Calibri"/>
            </a:rPr>
            <a:t>NIVEL OPERATIVO UNIDADES</a:t>
          </a:r>
        </a:p>
      </xdr:txBody>
    </xdr:sp>
    <xdr:clientData/>
  </xdr:twoCellAnchor>
  <xdr:twoCellAnchor>
    <xdr:from>
      <xdr:col>4</xdr:col>
      <xdr:colOff>868363</xdr:colOff>
      <xdr:row>47</xdr:row>
      <xdr:rowOff>68036</xdr:rowOff>
    </xdr:from>
    <xdr:to>
      <xdr:col>4</xdr:col>
      <xdr:colOff>869414</xdr:colOff>
      <xdr:row>50</xdr:row>
      <xdr:rowOff>88144</xdr:rowOff>
    </xdr:to>
    <xdr:cxnSp macro="">
      <xdr:nvCxnSpPr>
        <xdr:cNvPr id="86" name="Conector recto 85">
          <a:extLst>
            <a:ext uri="{FF2B5EF4-FFF2-40B4-BE49-F238E27FC236}">
              <a16:creationId xmlns:a16="http://schemas.microsoft.com/office/drawing/2014/main" id="{6FA08FA4-C8FC-2F46-8231-A3DBD263B75E}"/>
            </a:ext>
          </a:extLst>
        </xdr:cNvPr>
        <xdr:cNvCxnSpPr/>
      </xdr:nvCxnSpPr>
      <xdr:spPr>
        <a:xfrm flipH="1">
          <a:off x="2408238" y="9466036"/>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6</xdr:col>
      <xdr:colOff>503347</xdr:colOff>
      <xdr:row>47</xdr:row>
      <xdr:rowOff>62872</xdr:rowOff>
    </xdr:from>
    <xdr:to>
      <xdr:col>6</xdr:col>
      <xdr:colOff>504398</xdr:colOff>
      <xdr:row>50</xdr:row>
      <xdr:rowOff>82980</xdr:rowOff>
    </xdr:to>
    <xdr:cxnSp macro="">
      <xdr:nvCxnSpPr>
        <xdr:cNvPr id="87" name="Conector recto 86">
          <a:extLst>
            <a:ext uri="{FF2B5EF4-FFF2-40B4-BE49-F238E27FC236}">
              <a16:creationId xmlns:a16="http://schemas.microsoft.com/office/drawing/2014/main" id="{B69740F1-3144-5A4F-B009-7C5DE14A4CF7}"/>
            </a:ext>
          </a:extLst>
        </xdr:cNvPr>
        <xdr:cNvCxnSpPr/>
      </xdr:nvCxnSpPr>
      <xdr:spPr>
        <a:xfrm flipH="1">
          <a:off x="4834047" y="9905372"/>
          <a:ext cx="1051" cy="7821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8</xdr:col>
      <xdr:colOff>192040</xdr:colOff>
      <xdr:row>47</xdr:row>
      <xdr:rowOff>81733</xdr:rowOff>
    </xdr:from>
    <xdr:to>
      <xdr:col>8</xdr:col>
      <xdr:colOff>193091</xdr:colOff>
      <xdr:row>50</xdr:row>
      <xdr:rowOff>101841</xdr:rowOff>
    </xdr:to>
    <xdr:cxnSp macro="">
      <xdr:nvCxnSpPr>
        <xdr:cNvPr id="88" name="Conector recto 87">
          <a:extLst>
            <a:ext uri="{FF2B5EF4-FFF2-40B4-BE49-F238E27FC236}">
              <a16:creationId xmlns:a16="http://schemas.microsoft.com/office/drawing/2014/main" id="{10287C40-0E27-484E-9243-BA044B8C037F}"/>
            </a:ext>
          </a:extLst>
        </xdr:cNvPr>
        <xdr:cNvCxnSpPr/>
      </xdr:nvCxnSpPr>
      <xdr:spPr>
        <a:xfrm flipH="1">
          <a:off x="5272040" y="9479733"/>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9</xdr:col>
      <xdr:colOff>666939</xdr:colOff>
      <xdr:row>47</xdr:row>
      <xdr:rowOff>56585</xdr:rowOff>
    </xdr:from>
    <xdr:to>
      <xdr:col>9</xdr:col>
      <xdr:colOff>667990</xdr:colOff>
      <xdr:row>50</xdr:row>
      <xdr:rowOff>76693</xdr:rowOff>
    </xdr:to>
    <xdr:cxnSp macro="">
      <xdr:nvCxnSpPr>
        <xdr:cNvPr id="89" name="Conector recto 88">
          <a:extLst>
            <a:ext uri="{FF2B5EF4-FFF2-40B4-BE49-F238E27FC236}">
              <a16:creationId xmlns:a16="http://schemas.microsoft.com/office/drawing/2014/main" id="{75DFAD8C-42E4-C449-919A-53C1C966CA8A}"/>
            </a:ext>
          </a:extLst>
        </xdr:cNvPr>
        <xdr:cNvCxnSpPr/>
      </xdr:nvCxnSpPr>
      <xdr:spPr>
        <a:xfrm flipH="1">
          <a:off x="7474139" y="9899085"/>
          <a:ext cx="1051" cy="7821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11</xdr:col>
      <xdr:colOff>302034</xdr:colOff>
      <xdr:row>47</xdr:row>
      <xdr:rowOff>132030</xdr:rowOff>
    </xdr:from>
    <xdr:to>
      <xdr:col>11</xdr:col>
      <xdr:colOff>303085</xdr:colOff>
      <xdr:row>50</xdr:row>
      <xdr:rowOff>152138</xdr:rowOff>
    </xdr:to>
    <xdr:cxnSp macro="">
      <xdr:nvCxnSpPr>
        <xdr:cNvPr id="90" name="Conector recto 89">
          <a:extLst>
            <a:ext uri="{FF2B5EF4-FFF2-40B4-BE49-F238E27FC236}">
              <a16:creationId xmlns:a16="http://schemas.microsoft.com/office/drawing/2014/main" id="{DEB43A73-2308-B848-B2EF-53A5CCE3709D}"/>
            </a:ext>
          </a:extLst>
        </xdr:cNvPr>
        <xdr:cNvCxnSpPr/>
      </xdr:nvCxnSpPr>
      <xdr:spPr>
        <a:xfrm flipH="1">
          <a:off x="8760234" y="9974530"/>
          <a:ext cx="1051" cy="7821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12</xdr:col>
      <xdr:colOff>870264</xdr:colOff>
      <xdr:row>47</xdr:row>
      <xdr:rowOff>83243</xdr:rowOff>
    </xdr:from>
    <xdr:to>
      <xdr:col>12</xdr:col>
      <xdr:colOff>871315</xdr:colOff>
      <xdr:row>50</xdr:row>
      <xdr:rowOff>103351</xdr:rowOff>
    </xdr:to>
    <xdr:cxnSp macro="">
      <xdr:nvCxnSpPr>
        <xdr:cNvPr id="91" name="Conector recto 90">
          <a:extLst>
            <a:ext uri="{FF2B5EF4-FFF2-40B4-BE49-F238E27FC236}">
              <a16:creationId xmlns:a16="http://schemas.microsoft.com/office/drawing/2014/main" id="{F0CE26F8-4CD2-FC47-B0AD-631A1D76EFC2}"/>
            </a:ext>
          </a:extLst>
        </xdr:cNvPr>
        <xdr:cNvCxnSpPr/>
      </xdr:nvCxnSpPr>
      <xdr:spPr>
        <a:xfrm flipH="1">
          <a:off x="9442764" y="9481243"/>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14</xdr:col>
      <xdr:colOff>437050</xdr:colOff>
      <xdr:row>47</xdr:row>
      <xdr:rowOff>94308</xdr:rowOff>
    </xdr:from>
    <xdr:to>
      <xdr:col>14</xdr:col>
      <xdr:colOff>438101</xdr:colOff>
      <xdr:row>50</xdr:row>
      <xdr:rowOff>114416</xdr:rowOff>
    </xdr:to>
    <xdr:cxnSp macro="">
      <xdr:nvCxnSpPr>
        <xdr:cNvPr id="92" name="Conector recto 91">
          <a:extLst>
            <a:ext uri="{FF2B5EF4-FFF2-40B4-BE49-F238E27FC236}">
              <a16:creationId xmlns:a16="http://schemas.microsoft.com/office/drawing/2014/main" id="{A133CBB8-5438-0344-92A1-D93CB3A77DC4}"/>
            </a:ext>
          </a:extLst>
        </xdr:cNvPr>
        <xdr:cNvCxnSpPr/>
      </xdr:nvCxnSpPr>
      <xdr:spPr>
        <a:xfrm flipH="1">
          <a:off x="10755800" y="9492308"/>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16</xdr:col>
      <xdr:colOff>144604</xdr:colOff>
      <xdr:row>47</xdr:row>
      <xdr:rowOff>56584</xdr:rowOff>
    </xdr:from>
    <xdr:to>
      <xdr:col>16</xdr:col>
      <xdr:colOff>145655</xdr:colOff>
      <xdr:row>50</xdr:row>
      <xdr:rowOff>76692</xdr:rowOff>
    </xdr:to>
    <xdr:cxnSp macro="">
      <xdr:nvCxnSpPr>
        <xdr:cNvPr id="93" name="Conector recto 92">
          <a:extLst>
            <a:ext uri="{FF2B5EF4-FFF2-40B4-BE49-F238E27FC236}">
              <a16:creationId xmlns:a16="http://schemas.microsoft.com/office/drawing/2014/main" id="{EFE107BF-BCB9-D24B-AAEB-0ADB94D2DEDA}"/>
            </a:ext>
          </a:extLst>
        </xdr:cNvPr>
        <xdr:cNvCxnSpPr/>
      </xdr:nvCxnSpPr>
      <xdr:spPr>
        <a:xfrm flipH="1">
          <a:off x="12730304" y="9899084"/>
          <a:ext cx="1051" cy="7821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12574</xdr:colOff>
      <xdr:row>48</xdr:row>
      <xdr:rowOff>182201</xdr:rowOff>
    </xdr:from>
    <xdr:to>
      <xdr:col>6</xdr:col>
      <xdr:colOff>446837</xdr:colOff>
      <xdr:row>51</xdr:row>
      <xdr:rowOff>50453</xdr:rowOff>
    </xdr:to>
    <xdr:sp macro="" textlink="">
      <xdr:nvSpPr>
        <xdr:cNvPr id="94" name="Rectángulo 93">
          <a:extLst>
            <a:ext uri="{FF2B5EF4-FFF2-40B4-BE49-F238E27FC236}">
              <a16:creationId xmlns:a16="http://schemas.microsoft.com/office/drawing/2014/main" id="{FF07C1C6-F3B7-034A-B4C2-72190F4E51F7}"/>
            </a:ext>
          </a:extLst>
        </xdr:cNvPr>
        <xdr:cNvSpPr/>
      </xdr:nvSpPr>
      <xdr:spPr>
        <a:xfrm>
          <a:off x="3517774" y="10215201"/>
          <a:ext cx="1259763" cy="63025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6</xdr:col>
      <xdr:colOff>522208</xdr:colOff>
      <xdr:row>48</xdr:row>
      <xdr:rowOff>232498</xdr:rowOff>
    </xdr:from>
    <xdr:to>
      <xdr:col>8</xdr:col>
      <xdr:colOff>119716</xdr:colOff>
      <xdr:row>51</xdr:row>
      <xdr:rowOff>100750</xdr:rowOff>
    </xdr:to>
    <xdr:sp macro="" textlink="">
      <xdr:nvSpPr>
        <xdr:cNvPr id="95" name="Rectángulo 94">
          <a:extLst>
            <a:ext uri="{FF2B5EF4-FFF2-40B4-BE49-F238E27FC236}">
              <a16:creationId xmlns:a16="http://schemas.microsoft.com/office/drawing/2014/main" id="{03E4FD44-A737-2F4A-BB18-1C497F7A052E}"/>
            </a:ext>
          </a:extLst>
        </xdr:cNvPr>
        <xdr:cNvSpPr/>
      </xdr:nvSpPr>
      <xdr:spPr>
        <a:xfrm>
          <a:off x="4852908" y="10265498"/>
          <a:ext cx="1248508" cy="63025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8</xdr:col>
      <xdr:colOff>204614</xdr:colOff>
      <xdr:row>49</xdr:row>
      <xdr:rowOff>4276</xdr:rowOff>
    </xdr:from>
    <xdr:to>
      <xdr:col>9</xdr:col>
      <xdr:colOff>571500</xdr:colOff>
      <xdr:row>51</xdr:row>
      <xdr:rowOff>63028</xdr:rowOff>
    </xdr:to>
    <xdr:sp macro="" textlink="">
      <xdr:nvSpPr>
        <xdr:cNvPr id="96" name="Rectángulo 95">
          <a:extLst>
            <a:ext uri="{FF2B5EF4-FFF2-40B4-BE49-F238E27FC236}">
              <a16:creationId xmlns:a16="http://schemas.microsoft.com/office/drawing/2014/main" id="{92180E70-9093-014E-8A11-4328511CFFFE}"/>
            </a:ext>
          </a:extLst>
        </xdr:cNvPr>
        <xdr:cNvSpPr/>
      </xdr:nvSpPr>
      <xdr:spPr>
        <a:xfrm>
          <a:off x="5284614" y="9783276"/>
          <a:ext cx="1240011" cy="43975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9</xdr:col>
      <xdr:colOff>685800</xdr:colOff>
      <xdr:row>48</xdr:row>
      <xdr:rowOff>201189</xdr:rowOff>
    </xdr:from>
    <xdr:to>
      <xdr:col>11</xdr:col>
      <xdr:colOff>283308</xdr:colOff>
      <xdr:row>51</xdr:row>
      <xdr:rowOff>56585</xdr:rowOff>
    </xdr:to>
    <xdr:sp macro="" textlink="">
      <xdr:nvSpPr>
        <xdr:cNvPr id="97" name="Rectángulo 96">
          <a:extLst>
            <a:ext uri="{FF2B5EF4-FFF2-40B4-BE49-F238E27FC236}">
              <a16:creationId xmlns:a16="http://schemas.microsoft.com/office/drawing/2014/main" id="{9163308A-F6B0-344B-8592-ECFCC85A07E6}"/>
            </a:ext>
          </a:extLst>
        </xdr:cNvPr>
        <xdr:cNvSpPr/>
      </xdr:nvSpPr>
      <xdr:spPr>
        <a:xfrm>
          <a:off x="7493000" y="10234189"/>
          <a:ext cx="1248508" cy="61739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11</xdr:col>
      <xdr:colOff>352331</xdr:colOff>
      <xdr:row>48</xdr:row>
      <xdr:rowOff>201188</xdr:rowOff>
    </xdr:from>
    <xdr:to>
      <xdr:col>12</xdr:col>
      <xdr:colOff>786594</xdr:colOff>
      <xdr:row>51</xdr:row>
      <xdr:rowOff>56584</xdr:rowOff>
    </xdr:to>
    <xdr:sp macro="" textlink="">
      <xdr:nvSpPr>
        <xdr:cNvPr id="98" name="Rectángulo 97">
          <a:extLst>
            <a:ext uri="{FF2B5EF4-FFF2-40B4-BE49-F238E27FC236}">
              <a16:creationId xmlns:a16="http://schemas.microsoft.com/office/drawing/2014/main" id="{C7B3A1A0-7106-034A-A2B1-74C5E9515435}"/>
            </a:ext>
          </a:extLst>
        </xdr:cNvPr>
        <xdr:cNvSpPr/>
      </xdr:nvSpPr>
      <xdr:spPr>
        <a:xfrm>
          <a:off x="8810531" y="10234188"/>
          <a:ext cx="1259763" cy="61739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13</xdr:col>
      <xdr:colOff>25149</xdr:colOff>
      <xdr:row>48</xdr:row>
      <xdr:rowOff>176040</xdr:rowOff>
    </xdr:from>
    <xdr:to>
      <xdr:col>14</xdr:col>
      <xdr:colOff>364836</xdr:colOff>
      <xdr:row>51</xdr:row>
      <xdr:rowOff>31436</xdr:rowOff>
    </xdr:to>
    <xdr:sp macro="" textlink="">
      <xdr:nvSpPr>
        <xdr:cNvPr id="99" name="Rectángulo 98">
          <a:extLst>
            <a:ext uri="{FF2B5EF4-FFF2-40B4-BE49-F238E27FC236}">
              <a16:creationId xmlns:a16="http://schemas.microsoft.com/office/drawing/2014/main" id="{E523C180-B5EF-3245-90CB-F7B3A027ECA8}"/>
            </a:ext>
          </a:extLst>
        </xdr:cNvPr>
        <xdr:cNvSpPr/>
      </xdr:nvSpPr>
      <xdr:spPr>
        <a:xfrm>
          <a:off x="10134349" y="10209040"/>
          <a:ext cx="1165187" cy="61739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14</xdr:col>
      <xdr:colOff>492125</xdr:colOff>
      <xdr:row>48</xdr:row>
      <xdr:rowOff>166327</xdr:rowOff>
    </xdr:from>
    <xdr:to>
      <xdr:col>15</xdr:col>
      <xdr:colOff>862685</xdr:colOff>
      <xdr:row>51</xdr:row>
      <xdr:rowOff>34579</xdr:rowOff>
    </xdr:to>
    <xdr:sp macro="" textlink="">
      <xdr:nvSpPr>
        <xdr:cNvPr id="100" name="Rectángulo 99">
          <a:extLst>
            <a:ext uri="{FF2B5EF4-FFF2-40B4-BE49-F238E27FC236}">
              <a16:creationId xmlns:a16="http://schemas.microsoft.com/office/drawing/2014/main" id="{6FBD2269-6EC1-3243-9B4B-22F0B42049A7}"/>
            </a:ext>
          </a:extLst>
        </xdr:cNvPr>
        <xdr:cNvSpPr/>
      </xdr:nvSpPr>
      <xdr:spPr>
        <a:xfrm>
          <a:off x="10810875" y="9754827"/>
          <a:ext cx="1243685" cy="43975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16</xdr:col>
      <xdr:colOff>195026</xdr:colOff>
      <xdr:row>48</xdr:row>
      <xdr:rowOff>213763</xdr:rowOff>
    </xdr:from>
    <xdr:to>
      <xdr:col>17</xdr:col>
      <xdr:colOff>616564</xdr:colOff>
      <xdr:row>51</xdr:row>
      <xdr:rowOff>69159</xdr:rowOff>
    </xdr:to>
    <xdr:sp macro="" textlink="">
      <xdr:nvSpPr>
        <xdr:cNvPr id="101" name="Rectángulo 100">
          <a:extLst>
            <a:ext uri="{FF2B5EF4-FFF2-40B4-BE49-F238E27FC236}">
              <a16:creationId xmlns:a16="http://schemas.microsoft.com/office/drawing/2014/main" id="{9ED1E06E-BC4C-2942-95A4-71681E1D83C5}"/>
            </a:ext>
          </a:extLst>
        </xdr:cNvPr>
        <xdr:cNvSpPr/>
      </xdr:nvSpPr>
      <xdr:spPr>
        <a:xfrm>
          <a:off x="12780726" y="10246763"/>
          <a:ext cx="1247038" cy="61739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editAs="oneCell">
    <xdr:from>
      <xdr:col>2</xdr:col>
      <xdr:colOff>142875</xdr:colOff>
      <xdr:row>1</xdr:row>
      <xdr:rowOff>152400</xdr:rowOff>
    </xdr:from>
    <xdr:to>
      <xdr:col>7</xdr:col>
      <xdr:colOff>742951</xdr:colOff>
      <xdr:row>18</xdr:row>
      <xdr:rowOff>104898</xdr:rowOff>
    </xdr:to>
    <xdr:pic>
      <xdr:nvPicPr>
        <xdr:cNvPr id="102" name="Imagen 230">
          <a:extLst>
            <a:ext uri="{FF2B5EF4-FFF2-40B4-BE49-F238E27FC236}">
              <a16:creationId xmlns:a16="http://schemas.microsoft.com/office/drawing/2014/main" id="{B0FEFE7F-3ECF-8A49-AE64-271133151E11}"/>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174750" y="517525"/>
          <a:ext cx="3695700" cy="3460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127000</xdr:colOff>
      <xdr:row>9</xdr:row>
      <xdr:rowOff>116417</xdr:rowOff>
    </xdr:from>
    <xdr:to>
      <xdr:col>19</xdr:col>
      <xdr:colOff>683945</xdr:colOff>
      <xdr:row>12</xdr:row>
      <xdr:rowOff>96701</xdr:rowOff>
    </xdr:to>
    <xdr:grpSp>
      <xdr:nvGrpSpPr>
        <xdr:cNvPr id="106" name="Grupo 105">
          <a:extLst>
            <a:ext uri="{FF2B5EF4-FFF2-40B4-BE49-F238E27FC236}">
              <a16:creationId xmlns:a16="http://schemas.microsoft.com/office/drawing/2014/main" id="{197FF52F-10C9-AB20-E65D-2E58B52E8CDA}"/>
            </a:ext>
          </a:extLst>
        </xdr:cNvPr>
        <xdr:cNvGrpSpPr/>
      </xdr:nvGrpSpPr>
      <xdr:grpSpPr>
        <a:xfrm>
          <a:off x="13195300" y="2288117"/>
          <a:ext cx="2309545" cy="551784"/>
          <a:chOff x="13239750" y="2296584"/>
          <a:chExt cx="2313778" cy="551784"/>
        </a:xfrm>
      </xdr:grpSpPr>
      <xdr:pic>
        <xdr:nvPicPr>
          <xdr:cNvPr id="104" name="2 Imagen">
            <a:extLst>
              <a:ext uri="{FF2B5EF4-FFF2-40B4-BE49-F238E27FC236}">
                <a16:creationId xmlns:a16="http://schemas.microsoft.com/office/drawing/2014/main" id="{5BFFAA17-56ED-D049-AA7A-D2C05BF8C84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105" name="3 Imagen">
            <a:extLst>
              <a:ext uri="{FF2B5EF4-FFF2-40B4-BE49-F238E27FC236}">
                <a16:creationId xmlns:a16="http://schemas.microsoft.com/office/drawing/2014/main" id="{11C7D966-2546-9449-AD87-0636AA86924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34F4060F-DB5A-5C44-85CC-635DB0463E30}"/>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476828</xdr:colOff>
      <xdr:row>1</xdr:row>
      <xdr:rowOff>26266</xdr:rowOff>
    </xdr:from>
    <xdr:to>
      <xdr:col>19</xdr:col>
      <xdr:colOff>1360412</xdr:colOff>
      <xdr:row>4</xdr:row>
      <xdr:rowOff>86214</xdr:rowOff>
    </xdr:to>
    <xdr:grpSp>
      <xdr:nvGrpSpPr>
        <xdr:cNvPr id="3" name="Grupo 2">
          <a:extLst>
            <a:ext uri="{FF2B5EF4-FFF2-40B4-BE49-F238E27FC236}">
              <a16:creationId xmlns:a16="http://schemas.microsoft.com/office/drawing/2014/main" id="{3A0FAC9E-A355-374C-93F1-451B30891E3A}"/>
            </a:ext>
          </a:extLst>
        </xdr:cNvPr>
        <xdr:cNvGrpSpPr/>
      </xdr:nvGrpSpPr>
      <xdr:grpSpPr>
        <a:xfrm>
          <a:off x="12313228" y="178666"/>
          <a:ext cx="2445684" cy="453648"/>
          <a:chOff x="13239750" y="2296584"/>
          <a:chExt cx="2313778" cy="551784"/>
        </a:xfrm>
      </xdr:grpSpPr>
      <xdr:pic>
        <xdr:nvPicPr>
          <xdr:cNvPr id="4" name="2 Imagen">
            <a:extLst>
              <a:ext uri="{FF2B5EF4-FFF2-40B4-BE49-F238E27FC236}">
                <a16:creationId xmlns:a16="http://schemas.microsoft.com/office/drawing/2014/main" id="{6228B5CE-18EB-2884-191F-D715519A5E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508B527B-89A9-947C-5DAD-F7CE178A50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1285875</xdr:colOff>
      <xdr:row>3</xdr:row>
      <xdr:rowOff>114302</xdr:rowOff>
    </xdr:from>
    <xdr:to>
      <xdr:col>11</xdr:col>
      <xdr:colOff>236631</xdr:colOff>
      <xdr:row>5</xdr:row>
      <xdr:rowOff>132198</xdr:rowOff>
    </xdr:to>
    <xdr:sp macro="" textlink="">
      <xdr:nvSpPr>
        <xdr:cNvPr id="6" name="CuadroTexto 5">
          <a:extLst>
            <a:ext uri="{FF2B5EF4-FFF2-40B4-BE49-F238E27FC236}">
              <a16:creationId xmlns:a16="http://schemas.microsoft.com/office/drawing/2014/main" id="{DCF64129-B141-6249-B0D9-A7F3A477B933}"/>
            </a:ext>
          </a:extLst>
        </xdr:cNvPr>
        <xdr:cNvSpPr txBox="1"/>
      </xdr:nvSpPr>
      <xdr:spPr>
        <a:xfrm>
          <a:off x="6248400" y="504827"/>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559378</xdr:colOff>
      <xdr:row>2</xdr:row>
      <xdr:rowOff>29441</xdr:rowOff>
    </xdr:from>
    <xdr:to>
      <xdr:col>20</xdr:col>
      <xdr:colOff>11037</xdr:colOff>
      <xdr:row>6</xdr:row>
      <xdr:rowOff>25889</xdr:rowOff>
    </xdr:to>
    <xdr:grpSp>
      <xdr:nvGrpSpPr>
        <xdr:cNvPr id="2" name="Grupo 1">
          <a:extLst>
            <a:ext uri="{FF2B5EF4-FFF2-40B4-BE49-F238E27FC236}">
              <a16:creationId xmlns:a16="http://schemas.microsoft.com/office/drawing/2014/main" id="{60C2C26F-086E-464E-B9E2-5CC7CCCC3C6D}"/>
            </a:ext>
          </a:extLst>
        </xdr:cNvPr>
        <xdr:cNvGrpSpPr/>
      </xdr:nvGrpSpPr>
      <xdr:grpSpPr>
        <a:xfrm>
          <a:off x="13868978" y="385041"/>
          <a:ext cx="2486959" cy="453648"/>
          <a:chOff x="13239750" y="2296584"/>
          <a:chExt cx="2313778" cy="551784"/>
        </a:xfrm>
      </xdr:grpSpPr>
      <xdr:pic>
        <xdr:nvPicPr>
          <xdr:cNvPr id="3" name="2 Imagen">
            <a:extLst>
              <a:ext uri="{FF2B5EF4-FFF2-40B4-BE49-F238E27FC236}">
                <a16:creationId xmlns:a16="http://schemas.microsoft.com/office/drawing/2014/main" id="{AB41F45B-9BB7-7280-B54F-47729ACF5B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4" name="3 Imagen">
            <a:extLst>
              <a:ext uri="{FF2B5EF4-FFF2-40B4-BE49-F238E27FC236}">
                <a16:creationId xmlns:a16="http://schemas.microsoft.com/office/drawing/2014/main" id="{51CEB9E5-17D3-9F15-6F3F-F26C0FB49F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0</xdr:colOff>
      <xdr:row>3</xdr:row>
      <xdr:rowOff>123827</xdr:rowOff>
    </xdr:from>
    <xdr:to>
      <xdr:col>10</xdr:col>
      <xdr:colOff>695325</xdr:colOff>
      <xdr:row>6</xdr:row>
      <xdr:rowOff>8373</xdr:rowOff>
    </xdr:to>
    <xdr:sp macro="" textlink="">
      <xdr:nvSpPr>
        <xdr:cNvPr id="5" name="CuadroTexto 4">
          <a:extLst>
            <a:ext uri="{FF2B5EF4-FFF2-40B4-BE49-F238E27FC236}">
              <a16:creationId xmlns:a16="http://schemas.microsoft.com/office/drawing/2014/main" id="{40D20B94-F311-1C4B-A07D-DFC99B580E0E}"/>
            </a:ext>
          </a:extLst>
        </xdr:cNvPr>
        <xdr:cNvSpPr txBox="1"/>
      </xdr:nvSpPr>
      <xdr:spPr>
        <a:xfrm>
          <a:off x="7226300" y="517527"/>
          <a:ext cx="2028825" cy="30364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twoCellAnchor editAs="oneCell">
    <xdr:from>
      <xdr:col>4</xdr:col>
      <xdr:colOff>0</xdr:colOff>
      <xdr:row>13</xdr:row>
      <xdr:rowOff>0</xdr:rowOff>
    </xdr:from>
    <xdr:to>
      <xdr:col>4</xdr:col>
      <xdr:colOff>10324</xdr:colOff>
      <xdr:row>17</xdr:row>
      <xdr:rowOff>140686</xdr:rowOff>
    </xdr:to>
    <xdr:pic>
      <xdr:nvPicPr>
        <xdr:cNvPr id="6" name="Imagen 5" descr="C:\Users\Maikol\AppData\Local\Microsoft\Windows\INetCache\Content.Word\LOGO COMUNICADOS-01-01.jpg">
          <a:extLst>
            <a:ext uri="{FF2B5EF4-FFF2-40B4-BE49-F238E27FC236}">
              <a16:creationId xmlns:a16="http://schemas.microsoft.com/office/drawing/2014/main" id="{E846CB5D-9F12-D54D-990B-8F217E23F7F8}"/>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11300" y="2501900"/>
          <a:ext cx="10324" cy="902686"/>
        </a:xfrm>
        <a:prstGeom prst="rect">
          <a:avLst/>
        </a:prstGeom>
        <a:noFill/>
        <a:ln>
          <a:noFill/>
        </a:ln>
      </xdr:spPr>
    </xdr:pic>
    <xdr:clientData/>
  </xdr:twoCellAnchor>
  <xdr:twoCellAnchor>
    <xdr:from>
      <xdr:col>8</xdr:col>
      <xdr:colOff>101600</xdr:colOff>
      <xdr:row>5</xdr:row>
      <xdr:rowOff>38100</xdr:rowOff>
    </xdr:from>
    <xdr:to>
      <xdr:col>8</xdr:col>
      <xdr:colOff>1483948</xdr:colOff>
      <xdr:row>9</xdr:row>
      <xdr:rowOff>12689</xdr:rowOff>
    </xdr:to>
    <xdr:sp macro="" textlink="">
      <xdr:nvSpPr>
        <xdr:cNvPr id="7" name="Flecha: hacia la izquierda 3">
          <a:hlinkClick xmlns:r="http://schemas.openxmlformats.org/officeDocument/2006/relationships" r:id="rId4"/>
          <a:extLst>
            <a:ext uri="{FF2B5EF4-FFF2-40B4-BE49-F238E27FC236}">
              <a16:creationId xmlns:a16="http://schemas.microsoft.com/office/drawing/2014/main" id="{5F53C1EA-07F4-B744-892C-DC0890F5D8F2}"/>
            </a:ext>
            <a:ext uri="{C183D7F6-B498-43B3-948B-1728B52AA6E4}">
              <adec:decorative xmlns:adec="http://schemas.microsoft.com/office/drawing/2017/decorative" val="1"/>
            </a:ext>
          </a:extLst>
        </xdr:cNvPr>
        <xdr:cNvSpPr/>
      </xdr:nvSpPr>
      <xdr:spPr>
        <a:xfrm>
          <a:off x="4622800" y="7112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473653</xdr:colOff>
      <xdr:row>1</xdr:row>
      <xdr:rowOff>134216</xdr:rowOff>
    </xdr:from>
    <xdr:to>
      <xdr:col>20</xdr:col>
      <xdr:colOff>4687</xdr:colOff>
      <xdr:row>5</xdr:row>
      <xdr:rowOff>63989</xdr:rowOff>
    </xdr:to>
    <xdr:grpSp>
      <xdr:nvGrpSpPr>
        <xdr:cNvPr id="2" name="Grupo 1">
          <a:extLst>
            <a:ext uri="{FF2B5EF4-FFF2-40B4-BE49-F238E27FC236}">
              <a16:creationId xmlns:a16="http://schemas.microsoft.com/office/drawing/2014/main" id="{EAA54239-5EA3-534A-81D0-00671F161557}"/>
            </a:ext>
          </a:extLst>
        </xdr:cNvPr>
        <xdr:cNvGrpSpPr/>
      </xdr:nvGrpSpPr>
      <xdr:grpSpPr>
        <a:xfrm>
          <a:off x="12106853" y="286616"/>
          <a:ext cx="3239434" cy="450473"/>
          <a:chOff x="13239750" y="2296584"/>
          <a:chExt cx="2313778" cy="551784"/>
        </a:xfrm>
      </xdr:grpSpPr>
      <xdr:pic>
        <xdr:nvPicPr>
          <xdr:cNvPr id="3" name="2 Imagen">
            <a:extLst>
              <a:ext uri="{FF2B5EF4-FFF2-40B4-BE49-F238E27FC236}">
                <a16:creationId xmlns:a16="http://schemas.microsoft.com/office/drawing/2014/main" id="{1B0E2C0C-BD7C-FEC9-4B46-FAEEE04D93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4" name="3 Imagen">
            <a:extLst>
              <a:ext uri="{FF2B5EF4-FFF2-40B4-BE49-F238E27FC236}">
                <a16:creationId xmlns:a16="http://schemas.microsoft.com/office/drawing/2014/main" id="{6614438B-C62E-D4CC-D08E-DD3AF07E82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1143000</xdr:colOff>
      <xdr:row>4</xdr:row>
      <xdr:rowOff>34927</xdr:rowOff>
    </xdr:from>
    <xdr:to>
      <xdr:col>11</xdr:col>
      <xdr:colOff>396875</xdr:colOff>
      <xdr:row>6</xdr:row>
      <xdr:rowOff>78223</xdr:rowOff>
    </xdr:to>
    <xdr:sp macro="" textlink="">
      <xdr:nvSpPr>
        <xdr:cNvPr id="5" name="CuadroTexto 4">
          <a:extLst>
            <a:ext uri="{FF2B5EF4-FFF2-40B4-BE49-F238E27FC236}">
              <a16:creationId xmlns:a16="http://schemas.microsoft.com/office/drawing/2014/main" id="{466F58CB-8B6A-3642-BE7D-CB52568B3C95}"/>
            </a:ext>
          </a:extLst>
        </xdr:cNvPr>
        <xdr:cNvSpPr txBox="1"/>
      </xdr:nvSpPr>
      <xdr:spPr>
        <a:xfrm>
          <a:off x="6413500" y="581027"/>
          <a:ext cx="2378075" cy="30999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twoCellAnchor>
    <xdr:from>
      <xdr:col>8</xdr:col>
      <xdr:colOff>114300</xdr:colOff>
      <xdr:row>5</xdr:row>
      <xdr:rowOff>50800</xdr:rowOff>
    </xdr:from>
    <xdr:to>
      <xdr:col>8</xdr:col>
      <xdr:colOff>1496648</xdr:colOff>
      <xdr:row>9</xdr:row>
      <xdr:rowOff>25389</xdr:rowOff>
    </xdr:to>
    <xdr:sp macro="" textlink="">
      <xdr:nvSpPr>
        <xdr:cNvPr id="6" name="Flecha: hacia la izquierda 3">
          <a:hlinkClick xmlns:r="http://schemas.openxmlformats.org/officeDocument/2006/relationships" r:id="rId3"/>
          <a:extLst>
            <a:ext uri="{FF2B5EF4-FFF2-40B4-BE49-F238E27FC236}">
              <a16:creationId xmlns:a16="http://schemas.microsoft.com/office/drawing/2014/main" id="{D35089EB-A457-0A42-8DCA-C8DAE0A3C9D6}"/>
            </a:ext>
            <a:ext uri="{C183D7F6-B498-43B3-948B-1728B52AA6E4}">
              <adec:decorative xmlns:adec="http://schemas.microsoft.com/office/drawing/2017/decorative" val="1"/>
            </a:ext>
          </a:extLst>
        </xdr:cNvPr>
        <xdr:cNvSpPr/>
      </xdr:nvSpPr>
      <xdr:spPr>
        <a:xfrm>
          <a:off x="3822700" y="7239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86783</xdr:colOff>
      <xdr:row>0</xdr:row>
      <xdr:rowOff>101600</xdr:rowOff>
    </xdr:from>
    <xdr:to>
      <xdr:col>18</xdr:col>
      <xdr:colOff>1002530</xdr:colOff>
      <xdr:row>3</xdr:row>
      <xdr:rowOff>1814</xdr:rowOff>
    </xdr:to>
    <xdr:pic>
      <xdr:nvPicPr>
        <xdr:cNvPr id="2" name="Imagen 1">
          <a:extLst>
            <a:ext uri="{FF2B5EF4-FFF2-40B4-BE49-F238E27FC236}">
              <a16:creationId xmlns:a16="http://schemas.microsoft.com/office/drawing/2014/main" id="{570F1100-6318-354D-BB10-AE2FFB545E7D}"/>
            </a:ext>
          </a:extLst>
        </xdr:cNvPr>
        <xdr:cNvPicPr>
          <a:picLocks noChangeAspect="1"/>
        </xdr:cNvPicPr>
      </xdr:nvPicPr>
      <xdr:blipFill>
        <a:blip xmlns:r="http://schemas.openxmlformats.org/officeDocument/2006/relationships" r:embed="rId1"/>
        <a:stretch>
          <a:fillRect/>
        </a:stretch>
      </xdr:blipFill>
      <xdr:spPr>
        <a:xfrm>
          <a:off x="10932583" y="101600"/>
          <a:ext cx="864947" cy="420914"/>
        </a:xfrm>
        <a:prstGeom prst="rect">
          <a:avLst/>
        </a:prstGeom>
      </xdr:spPr>
    </xdr:pic>
    <xdr:clientData/>
  </xdr:twoCellAnchor>
  <xdr:twoCellAnchor editAs="oneCell">
    <xdr:from>
      <xdr:col>19</xdr:col>
      <xdr:colOff>279400</xdr:colOff>
      <xdr:row>0</xdr:row>
      <xdr:rowOff>63500</xdr:rowOff>
    </xdr:from>
    <xdr:to>
      <xdr:col>19</xdr:col>
      <xdr:colOff>1325081</xdr:colOff>
      <xdr:row>3</xdr:row>
      <xdr:rowOff>13380</xdr:rowOff>
    </xdr:to>
    <xdr:pic>
      <xdr:nvPicPr>
        <xdr:cNvPr id="3" name="Imagen 2">
          <a:extLst>
            <a:ext uri="{FF2B5EF4-FFF2-40B4-BE49-F238E27FC236}">
              <a16:creationId xmlns:a16="http://schemas.microsoft.com/office/drawing/2014/main" id="{E47969BA-86DE-0B40-A4C8-35E9F65C0CB7}"/>
            </a:ext>
          </a:extLst>
        </xdr:cNvPr>
        <xdr:cNvPicPr>
          <a:picLocks noChangeAspect="1"/>
        </xdr:cNvPicPr>
      </xdr:nvPicPr>
      <xdr:blipFill>
        <a:blip xmlns:r="http://schemas.openxmlformats.org/officeDocument/2006/relationships" r:embed="rId2"/>
        <a:stretch>
          <a:fillRect/>
        </a:stretch>
      </xdr:blipFill>
      <xdr:spPr>
        <a:xfrm>
          <a:off x="12230100" y="63500"/>
          <a:ext cx="994881" cy="521380"/>
        </a:xfrm>
        <a:prstGeom prst="rect">
          <a:avLst/>
        </a:prstGeom>
      </xdr:spPr>
    </xdr:pic>
    <xdr:clientData/>
  </xdr:twoCellAnchor>
  <xdr:twoCellAnchor>
    <xdr:from>
      <xdr:col>8</xdr:col>
      <xdr:colOff>101600</xdr:colOff>
      <xdr:row>5</xdr:row>
      <xdr:rowOff>38100</xdr:rowOff>
    </xdr:from>
    <xdr:to>
      <xdr:col>8</xdr:col>
      <xdr:colOff>1483948</xdr:colOff>
      <xdr:row>9</xdr:row>
      <xdr:rowOff>12689</xdr:rowOff>
    </xdr:to>
    <xdr:sp macro="" textlink="">
      <xdr:nvSpPr>
        <xdr:cNvPr id="4" name="Flecha: hacia la izquierda 3">
          <a:hlinkClick xmlns:r="http://schemas.openxmlformats.org/officeDocument/2006/relationships" r:id="rId3"/>
          <a:extLst>
            <a:ext uri="{FF2B5EF4-FFF2-40B4-BE49-F238E27FC236}">
              <a16:creationId xmlns:a16="http://schemas.microsoft.com/office/drawing/2014/main" id="{07AC384E-A2F6-424E-839D-85E66E1742A4}"/>
            </a:ext>
            <a:ext uri="{C183D7F6-B498-43B3-948B-1728B52AA6E4}">
              <adec:decorative xmlns:adec="http://schemas.microsoft.com/office/drawing/2017/decorative" val="1"/>
            </a:ext>
          </a:extLst>
        </xdr:cNvPr>
        <xdr:cNvSpPr/>
      </xdr:nvSpPr>
      <xdr:spPr>
        <a:xfrm>
          <a:off x="3708400" y="7747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494A585F-19E9-4EFD-A97A-54882218F618}"/>
            </a:ext>
            <a:ext uri="{C183D7F6-B498-43B3-948B-1728B52AA6E4}">
              <adec:decorative xmlns:adec="http://schemas.microsoft.com/office/drawing/2017/decorative" val="1"/>
            </a:ext>
          </a:extLst>
        </xdr:cNvPr>
        <xdr:cNvSpPr/>
      </xdr:nvSpPr>
      <xdr:spPr>
        <a:xfrm>
          <a:off x="4257675" y="695325"/>
          <a:ext cx="1379173" cy="50481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429203</xdr:colOff>
      <xdr:row>1</xdr:row>
      <xdr:rowOff>19916</xdr:rowOff>
    </xdr:from>
    <xdr:to>
      <xdr:col>19</xdr:col>
      <xdr:colOff>1315962</xdr:colOff>
      <xdr:row>4</xdr:row>
      <xdr:rowOff>76689</xdr:rowOff>
    </xdr:to>
    <xdr:grpSp>
      <xdr:nvGrpSpPr>
        <xdr:cNvPr id="3" name="Grupo 2">
          <a:extLst>
            <a:ext uri="{FF2B5EF4-FFF2-40B4-BE49-F238E27FC236}">
              <a16:creationId xmlns:a16="http://schemas.microsoft.com/office/drawing/2014/main" id="{C5E65CEC-6A50-4106-AB65-A75101D82EAD}"/>
            </a:ext>
          </a:extLst>
        </xdr:cNvPr>
        <xdr:cNvGrpSpPr/>
      </xdr:nvGrpSpPr>
      <xdr:grpSpPr>
        <a:xfrm>
          <a:off x="12131346" y="174130"/>
          <a:ext cx="2447045" cy="446845"/>
          <a:chOff x="13239750" y="2296584"/>
          <a:chExt cx="2313778" cy="551784"/>
        </a:xfrm>
      </xdr:grpSpPr>
      <xdr:pic>
        <xdr:nvPicPr>
          <xdr:cNvPr id="4" name="2 Imagen">
            <a:extLst>
              <a:ext uri="{FF2B5EF4-FFF2-40B4-BE49-F238E27FC236}">
                <a16:creationId xmlns:a16="http://schemas.microsoft.com/office/drawing/2014/main" id="{E16CE940-8413-40F9-AD93-01F5B80E6D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511D20E0-4763-4408-B6BF-5CCDFE0A9A4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1114425</xdr:colOff>
      <xdr:row>3</xdr:row>
      <xdr:rowOff>82552</xdr:rowOff>
    </xdr:from>
    <xdr:to>
      <xdr:col>11</xdr:col>
      <xdr:colOff>368300</xdr:colOff>
      <xdr:row>5</xdr:row>
      <xdr:rowOff>106798</xdr:rowOff>
    </xdr:to>
    <xdr:sp macro="" textlink="">
      <xdr:nvSpPr>
        <xdr:cNvPr id="6" name="CuadroTexto 5">
          <a:extLst>
            <a:ext uri="{FF2B5EF4-FFF2-40B4-BE49-F238E27FC236}">
              <a16:creationId xmlns:a16="http://schemas.microsoft.com/office/drawing/2014/main" id="{0290D337-ABC4-48E3-8E7F-3EBF5FD23F0F}"/>
            </a:ext>
          </a:extLst>
        </xdr:cNvPr>
        <xdr:cNvSpPr txBox="1"/>
      </xdr:nvSpPr>
      <xdr:spPr>
        <a:xfrm>
          <a:off x="5857875" y="473077"/>
          <a:ext cx="213042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E279A8C0-CC90-4199-B7DB-292FE71F7DE8}"/>
            </a:ext>
            <a:ext uri="{C183D7F6-B498-43B3-948B-1728B52AA6E4}">
              <adec:decorative xmlns:adec="http://schemas.microsoft.com/office/drawing/2017/decorative" val="1"/>
            </a:ext>
          </a:extLst>
        </xdr:cNvPr>
        <xdr:cNvSpPr/>
      </xdr:nvSpPr>
      <xdr:spPr>
        <a:xfrm>
          <a:off x="4257675" y="695325"/>
          <a:ext cx="1379173" cy="50481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445078</xdr:colOff>
      <xdr:row>1</xdr:row>
      <xdr:rowOff>38966</xdr:rowOff>
    </xdr:from>
    <xdr:to>
      <xdr:col>19</xdr:col>
      <xdr:colOff>1335012</xdr:colOff>
      <xdr:row>4</xdr:row>
      <xdr:rowOff>92564</xdr:rowOff>
    </xdr:to>
    <xdr:grpSp>
      <xdr:nvGrpSpPr>
        <xdr:cNvPr id="3" name="Grupo 2">
          <a:extLst>
            <a:ext uri="{FF2B5EF4-FFF2-40B4-BE49-F238E27FC236}">
              <a16:creationId xmlns:a16="http://schemas.microsoft.com/office/drawing/2014/main" id="{5F6DE86F-0BFE-43A9-9C5E-100AE28508F4}"/>
            </a:ext>
          </a:extLst>
        </xdr:cNvPr>
        <xdr:cNvGrpSpPr/>
      </xdr:nvGrpSpPr>
      <xdr:grpSpPr>
        <a:xfrm>
          <a:off x="12078278" y="191366"/>
          <a:ext cx="2452034" cy="447298"/>
          <a:chOff x="13239750" y="2296584"/>
          <a:chExt cx="2313778" cy="551784"/>
        </a:xfrm>
      </xdr:grpSpPr>
      <xdr:pic>
        <xdr:nvPicPr>
          <xdr:cNvPr id="4" name="2 Imagen">
            <a:extLst>
              <a:ext uri="{FF2B5EF4-FFF2-40B4-BE49-F238E27FC236}">
                <a16:creationId xmlns:a16="http://schemas.microsoft.com/office/drawing/2014/main" id="{0381F255-4D7C-44A9-8681-B619907CFA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5B41A871-4262-4577-980A-9C528CAF60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1095375</xdr:colOff>
      <xdr:row>3</xdr:row>
      <xdr:rowOff>111127</xdr:rowOff>
    </xdr:from>
    <xdr:to>
      <xdr:col>11</xdr:col>
      <xdr:colOff>349250</xdr:colOff>
      <xdr:row>6</xdr:row>
      <xdr:rowOff>2023</xdr:rowOff>
    </xdr:to>
    <xdr:sp macro="" textlink="">
      <xdr:nvSpPr>
        <xdr:cNvPr id="6" name="CuadroTexto 5">
          <a:extLst>
            <a:ext uri="{FF2B5EF4-FFF2-40B4-BE49-F238E27FC236}">
              <a16:creationId xmlns:a16="http://schemas.microsoft.com/office/drawing/2014/main" id="{EC248F73-E0D5-4954-AC35-50F120A2F3C4}"/>
            </a:ext>
          </a:extLst>
        </xdr:cNvPr>
        <xdr:cNvSpPr txBox="1"/>
      </xdr:nvSpPr>
      <xdr:spPr>
        <a:xfrm>
          <a:off x="5838825" y="501652"/>
          <a:ext cx="213042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5FA55815-52BB-40D1-88AD-3E9E8B6FA1CC}"/>
            </a:ext>
            <a:ext uri="{C183D7F6-B498-43B3-948B-1728B52AA6E4}">
              <adec:decorative xmlns:adec="http://schemas.microsoft.com/office/drawing/2017/decorative" val="1"/>
            </a:ext>
          </a:extLst>
        </xdr:cNvPr>
        <xdr:cNvSpPr/>
      </xdr:nvSpPr>
      <xdr:spPr>
        <a:xfrm>
          <a:off x="4257675" y="695325"/>
          <a:ext cx="1379173" cy="50481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562553</xdr:colOff>
      <xdr:row>2</xdr:row>
      <xdr:rowOff>26266</xdr:rowOff>
    </xdr:from>
    <xdr:to>
      <xdr:col>20</xdr:col>
      <xdr:colOff>7862</xdr:colOff>
      <xdr:row>6</xdr:row>
      <xdr:rowOff>29064</xdr:rowOff>
    </xdr:to>
    <xdr:grpSp>
      <xdr:nvGrpSpPr>
        <xdr:cNvPr id="3" name="Grupo 2">
          <a:extLst>
            <a:ext uri="{FF2B5EF4-FFF2-40B4-BE49-F238E27FC236}">
              <a16:creationId xmlns:a16="http://schemas.microsoft.com/office/drawing/2014/main" id="{75485F02-A2E8-4C0F-AC6D-9A2834AC88F6}"/>
            </a:ext>
          </a:extLst>
        </xdr:cNvPr>
        <xdr:cNvGrpSpPr/>
      </xdr:nvGrpSpPr>
      <xdr:grpSpPr>
        <a:xfrm>
          <a:off x="12195753" y="381866"/>
          <a:ext cx="2569509" cy="459998"/>
          <a:chOff x="13239750" y="2296584"/>
          <a:chExt cx="2313778" cy="551784"/>
        </a:xfrm>
      </xdr:grpSpPr>
      <xdr:pic>
        <xdr:nvPicPr>
          <xdr:cNvPr id="4" name="2 Imagen">
            <a:extLst>
              <a:ext uri="{FF2B5EF4-FFF2-40B4-BE49-F238E27FC236}">
                <a16:creationId xmlns:a16="http://schemas.microsoft.com/office/drawing/2014/main" id="{B497FFA8-446A-4DAC-AEFB-728CC5CF14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A275D6A0-1316-42C6-8655-3EF55734D6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0</xdr:colOff>
      <xdr:row>3</xdr:row>
      <xdr:rowOff>123827</xdr:rowOff>
    </xdr:from>
    <xdr:to>
      <xdr:col>10</xdr:col>
      <xdr:colOff>561975</xdr:colOff>
      <xdr:row>6</xdr:row>
      <xdr:rowOff>8373</xdr:rowOff>
    </xdr:to>
    <xdr:sp macro="" textlink="">
      <xdr:nvSpPr>
        <xdr:cNvPr id="6" name="CuadroTexto 5">
          <a:extLst>
            <a:ext uri="{FF2B5EF4-FFF2-40B4-BE49-F238E27FC236}">
              <a16:creationId xmlns:a16="http://schemas.microsoft.com/office/drawing/2014/main" id="{FA391DD1-2158-4B12-AF1E-F2469CA84175}"/>
            </a:ext>
          </a:extLst>
        </xdr:cNvPr>
        <xdr:cNvSpPr txBox="1"/>
      </xdr:nvSpPr>
      <xdr:spPr>
        <a:xfrm>
          <a:off x="6629400" y="514352"/>
          <a:ext cx="1781175"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theme/theme1.xml><?xml version="1.0" encoding="utf-8"?>
<a:theme xmlns:a="http://schemas.openxmlformats.org/drawingml/2006/main" name="Office Theme">
  <a:themeElements>
    <a:clrScheme name="MAG">
      <a:dk1>
        <a:sysClr val="windowText" lastClr="000000"/>
      </a:dk1>
      <a:lt1>
        <a:sysClr val="window" lastClr="FFFFFF"/>
      </a:lt1>
      <a:dk2>
        <a:srgbClr val="44546A"/>
      </a:dk2>
      <a:lt2>
        <a:srgbClr val="E7E6E6"/>
      </a:lt2>
      <a:accent1>
        <a:srgbClr val="0972B9"/>
      </a:accent1>
      <a:accent2>
        <a:srgbClr val="EE8A1E"/>
      </a:accent2>
      <a:accent3>
        <a:srgbClr val="95005D"/>
      </a:accent3>
      <a:accent4>
        <a:srgbClr val="83BD3F"/>
      </a:accent4>
      <a:accent5>
        <a:srgbClr val="410169"/>
      </a:accent5>
      <a:accent6>
        <a:srgbClr val="F9DA0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hacienda.go.cr/docs/5e99b4565837f_Art%2036%20-%20Met_Prog_Pres.pdf"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pgrweb.go.cr/scij/Busqueda/Normativa/Normas/nrm_texto_completo.aspx?param1=NRTC&amp;nValor1=1&amp;nValor2=85882&amp;nValor3=111197&amp;strTipM=TC"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3" Type="http://schemas.openxmlformats.org/officeDocument/2006/relationships/hyperlink" Target="https://mag1.sharepoint.com/:b:/s/intranet/planificacion/gestioncalidad/EaMy4jW9FPREilPIWcFqEEgB0l0pdbqFTUOPxOOD27JXEg?e=DNernW" TargetMode="External"/><Relationship Id="rId18" Type="http://schemas.openxmlformats.org/officeDocument/2006/relationships/hyperlink" Target="https://mag1.sharepoint.com/:b:/s/intranet/planificacion/gestioncalidad/EdA1v0dVLN5EpsFxuKk7DtgBcjx9jeEn2QGDXm9OJnd18Q?e=HCaJO9" TargetMode="External"/><Relationship Id="rId26" Type="http://schemas.openxmlformats.org/officeDocument/2006/relationships/hyperlink" Target="https://mag1.sharepoint.com/:w:/r/sites/intranet/planificacion/gestioncalidad/Documentos%20compartidos/Sistema%20Gestion/6-%20Gestion%20de%20Recursos/1%20Procedimientos/6P01-05,%20Gesti%C3%B3n%20de%20Empleo.docx?d=wae99c02a0c364f079fcf9cea81d39f97&amp;csf=1&amp;web=1&amp;e=BHyZmK" TargetMode="External"/><Relationship Id="rId21" Type="http://schemas.openxmlformats.org/officeDocument/2006/relationships/hyperlink" Target="https://mag1.sharepoint.com/:b:/r/sites/intranet/planificacion/gestioncalidad/Documentos%20compartidos/Sistema%20Gestion/6-%20Gestion%20de%20Recursos/1%20Procedimientos/6P03-03%20Seguimiento%20y%20Control%20Presupuestario.pdf?csf=1&amp;web=1&amp;e=moaZhs" TargetMode="External"/><Relationship Id="rId34" Type="http://schemas.openxmlformats.org/officeDocument/2006/relationships/hyperlink" Target="https://mag1.sharepoint.com/:b:/s/intranet/planificacion/gestioncalidad/EYGhipexiw1Jnu654L14SMIB1G8qJjKw1ss0n5YAHKnVtQ?e=0qsiql" TargetMode="External"/><Relationship Id="rId7" Type="http://schemas.openxmlformats.org/officeDocument/2006/relationships/hyperlink" Target="https://mag1.sharepoint.com/:b:/r/sites/intranet/planificacion/gestioncalidad/Documentos%20compartidos/Sistema%20Gestion/8-%20Medicion-analisis-mejora/1%20Procedimientos/8P03,%20%20Acciones%20correctivas%20y%20preventivas.pdf?csf=1&amp;web=1&amp;e=MstXgZ" TargetMode="External"/><Relationship Id="rId12" Type="http://schemas.openxmlformats.org/officeDocument/2006/relationships/hyperlink" Target="https://mag1.sharepoint.com/:b:/s/intranet/planificacion/gestioncalidad/ETaLSJ2t4V1EtG52ZzSvbNUB6NDlzjwSpG8puvGr7knKyQ?e=yjI7RR" TargetMode="External"/><Relationship Id="rId17" Type="http://schemas.openxmlformats.org/officeDocument/2006/relationships/hyperlink" Target="https://mag1.sharepoint.com/:w:/s/intranet/planificacion/gestioncalidad/EaAVckAGnjxFoiov0HN-bGkBxnKMxU10tfjTSNCJMJo6wA?e=FsBCoZ" TargetMode="External"/><Relationship Id="rId25" Type="http://schemas.openxmlformats.org/officeDocument/2006/relationships/hyperlink" Target="https://mag1.sharepoint.com/:w:/r/sites/intranet/planificacion/gestioncalidad/Documentos%20compartidos/Sistema%20Gestion/6-%20Gestion%20de%20Recursos/1%20Procedimientos/6P01-03%20Gesti%C3%B3n%20de%20la%20Organizaci%C3%B3n%20del%20Trabajo.doc?d=w504f54893d174540940dc4ad306606fc&amp;csf=1&amp;web=1&amp;e=7uYYdr" TargetMode="External"/><Relationship Id="rId33" Type="http://schemas.openxmlformats.org/officeDocument/2006/relationships/hyperlink" Target="https://mag1.sharepoint.com/:w:/r/sites/intranet/planificacion/gestioncalidad/Documentos%20compartidos/Sistema%20Gestion/6-%20Gestion%20de%20Recursos/1%20Procedimientos/6P04-02%20Gesti%C3%B3n%20de%20Servicios.docx?d=w6f3b9a6c0502466fa03a2794991aa222&amp;csf=1&amp;web=1&amp;e=fre44e" TargetMode="External"/><Relationship Id="rId2" Type="http://schemas.openxmlformats.org/officeDocument/2006/relationships/hyperlink" Target="https://mag1.sharepoint.com/:b:/s/intranet/planificacion/gestioncalidad/ERhpK3bYW_xMmnVKiuobrxwB1rEEPiXvfiKoLKeSXJYfFw?e=3FrXOR" TargetMode="External"/><Relationship Id="rId16" Type="http://schemas.openxmlformats.org/officeDocument/2006/relationships/hyperlink" Target="https://mag1.sharepoint.com/:w:/s/intranet/planificacion/gestioncalidad/EVWdbid0sWBKtHX_fWdSjNsBmsBtaSUDfCiu6am9jgyJaw?e=I69BLZ" TargetMode="External"/><Relationship Id="rId20" Type="http://schemas.openxmlformats.org/officeDocument/2006/relationships/hyperlink" Target="https://mag1.sharepoint.com/:b:/r/sites/intranet/planificacion/gestioncalidad/Documentos%20compartidos/Sistema%20Gestion/6-%20Gestion%20de%20Recursos/1%20Procedimientos/6P03-02%20Programaci%C3%B3n%20y%20%20Ejecuci%C3%B3n%20Presupuestaria.pdf?csf=1&amp;web=1&amp;e=iwWoBy" TargetMode="External"/><Relationship Id="rId29" Type="http://schemas.openxmlformats.org/officeDocument/2006/relationships/hyperlink" Target="https://mag1.sharepoint.com/:b:/s/intranet/planificacion/gestioncalidad/EQMaQ8AdYHpJiRbrBsWhk4IBHyQqxnrbmtUgNteum3XH0w?e=VwVlI8" TargetMode="External"/><Relationship Id="rId1" Type="http://schemas.openxmlformats.org/officeDocument/2006/relationships/hyperlink" Target="https://mag1.sharepoint.com/:b:/s/intranet/planificacion/gestioncalidad/EQOETMRyHWNHpGrZmu8c6BABx4Jf9sj9b20mliFPU57z3w?e=ZH9PoT" TargetMode="External"/><Relationship Id="rId6" Type="http://schemas.openxmlformats.org/officeDocument/2006/relationships/hyperlink" Target="https://mag1.sharepoint.com/:b:/r/sites/intranet/planificacion/gestioncalidad/Documentos%20compartidos/Sistema%20Gestion/4-%20Sistema%20de%20Gestion/1%20Procedimientos/4P01,%20Gestio%CC%81n%20de%20los%20documentos%20y%20registros.pdf?csf=1&amp;web=1&amp;e=FxBMQh" TargetMode="External"/><Relationship Id="rId11" Type="http://schemas.openxmlformats.org/officeDocument/2006/relationships/hyperlink" Target="https://mag1.sharepoint.com/:w:/r/sites/intranet/planificacion/gestioncalidad/Documentos%20compartidos/Sistema%20Gestion/8-%20Medicion-analisis-mejora/1%20Procedimientos/8P05-03,%20Servicios%20Preventivos.doc?d=w58a436776c624d10baa4d88c53e459cb&amp;csf=1&amp;web=1&amp;e=6J2hcR" TargetMode="External"/><Relationship Id="rId24" Type="http://schemas.openxmlformats.org/officeDocument/2006/relationships/hyperlink" Target="https://mag1.sharepoint.com/:w:/r/sites/intranet/planificacion/gestioncalidad/Documentos%20compartidos/Sistema%20Gestion/6-%20Gestion%20de%20Recursos/1%20Procedimientos/6P01-03%20Gesti%C3%B3n%20de%20la%20Organizaci%C3%B3n%20del%20Trabajo.doc?d=w504f54893d174540940dc4ad306606fc&amp;csf=1&amp;web=1&amp;e=7uYYdr" TargetMode="External"/><Relationship Id="rId32" Type="http://schemas.openxmlformats.org/officeDocument/2006/relationships/hyperlink" Target="https://mag1.sharepoint.com/:b:/s/intranet/planificacion/gestioncalidad/Ec-QifB3ygRFnuLXpNADxCcBEKC-3HwFDCeyCPA_s3Fojw?e=b05lJX" TargetMode="External"/><Relationship Id="rId37" Type="http://schemas.openxmlformats.org/officeDocument/2006/relationships/drawing" Target="../drawings/drawing2.xml"/><Relationship Id="rId5" Type="http://schemas.openxmlformats.org/officeDocument/2006/relationships/hyperlink" Target="https://mag1.sharepoint.com/:b:/r/sites/intranet/planificacion/gestioncalidad/Documentos%20compartidos/Sistema%20Gestion/4-%20Sistema%20de%20Gestion/1%20Procedimientos/4P01,%20Gestio%CC%81n%20de%20los%20documentos%20y%20registros.pdf?csf=1&amp;web=1&amp;e=FxBMQh" TargetMode="External"/><Relationship Id="rId15" Type="http://schemas.openxmlformats.org/officeDocument/2006/relationships/hyperlink" Target="https://mag1.sharepoint.com/:w:/r/sites/intranet/planificacion/gestioncalidad/Documentos%20compartidos/Sistema%20Gestion/6-%20Gestion%20de%20Recursos/1%20Procedimientos/6P02-01%20Gestion%20de%20las%20Tecnologias%20de%20Informacion.doc?d=we33ba96c2d134647b89d65679ee64a55&amp;csf=1&amp;web=1&amp;e=elKaSc" TargetMode="External"/><Relationship Id="rId23" Type="http://schemas.openxmlformats.org/officeDocument/2006/relationships/hyperlink" Target="https://mag1.sharepoint.com/:w:/r/sites/intranet/planificacion/gestioncalidad/Documentos%20compartidos/Sistema%20Gestion/6-%20Gestion%20de%20Recursos/1%20Procedimientos/6P01-02%20Gesti%C3%B3n%20de%20las%20relaciones%20%20humanas%20y%20sociales.doc?d=w6af0ed1817194523b775cd49ec14ddc4&amp;csf=1&amp;web=1&amp;e=WFSVjJ" TargetMode="External"/><Relationship Id="rId28" Type="http://schemas.openxmlformats.org/officeDocument/2006/relationships/hyperlink" Target="https://mag1.sharepoint.com/:b:/s/intranet/planificacion/gestioncalidad/EQMaQ8AdYHpJiRbrBsWhk4IBHyQqxnrbmtUgNteum3XH0w?e=VwVlI8" TargetMode="External"/><Relationship Id="rId36" Type="http://schemas.openxmlformats.org/officeDocument/2006/relationships/printerSettings" Target="../printerSettings/printerSettings2.bin"/><Relationship Id="rId10" Type="http://schemas.openxmlformats.org/officeDocument/2006/relationships/hyperlink" Target="https://mag1.sharepoint.com/:w:/r/sites/intranet/planificacion/gestioncalidad/Documentos%20compartidos/Sistema%20Gestion/8-%20Medicion-analisis-mejora/1%20Procedimientos/8P05-02,%20Atenci%C3%B3n%20de%20Hechos%20I.doc?d=wf7823cc6c82d4d1e9e2e737a1da4f372&amp;csf=1&amp;web=1&amp;e=qbhYdh" TargetMode="External"/><Relationship Id="rId19" Type="http://schemas.openxmlformats.org/officeDocument/2006/relationships/hyperlink" Target="https://mag1.sharepoint.com/:b:/r/sites/intranet/planificacion/gestioncalidad/Documentos%20compartidos/Sistema%20Gestion/6-%20Gestion%20de%20Recursos/1%20Procedimientos/6P03-01%20Formulacio%CC%81n%20Presupuestaria.pdf?csf=1&amp;web=1&amp;e=x6GilF" TargetMode="External"/><Relationship Id="rId31" Type="http://schemas.openxmlformats.org/officeDocument/2006/relationships/hyperlink" Target="https://mag1.sharepoint.com/:b:/s/intranet/planificacion/gestioncalidad/Ec-QifB3ygRFnuLXpNADxCcBEKC-3HwFDCeyCPA_s3Fojw?e=b05lJX" TargetMode="External"/><Relationship Id="rId4" Type="http://schemas.openxmlformats.org/officeDocument/2006/relationships/hyperlink" Target="https://mag1.sharepoint.com/:b:/s/intranet/planificacion/gestioncalidad/EZpD7FsofvFFh1yebq6NGv8B_mWNwiVw9Tzh4DCcS1b8Ew?e=lPcxLp" TargetMode="External"/><Relationship Id="rId9" Type="http://schemas.openxmlformats.org/officeDocument/2006/relationships/hyperlink" Target="https://mag1.sharepoint.com/:w:/r/sites/intranet/planificacion/gestioncalidad/Documentos%20compartidos/Sistema%20Gestion/8-%20Medicion-analisis-mejora/1%20Procedimientos/8P05-01,%20Estudios%20de%20Auditor%C3%ADa.doc?d=w840f4f37108b40b7b58019211dd12b15&amp;csf=1&amp;web=1&amp;e=mBsmwn" TargetMode="External"/><Relationship Id="rId14" Type="http://schemas.openxmlformats.org/officeDocument/2006/relationships/hyperlink" Target="https://mag1.sharepoint.com/:b:/s/intranet/planificacion/gestioncalidad/EbbM446vz0NNmTq52HJHDCoBcqFHQgw1lTo2i3ru9tsb9Q?e=xI7spN" TargetMode="External"/><Relationship Id="rId22" Type="http://schemas.openxmlformats.org/officeDocument/2006/relationships/hyperlink" Target="https://mag1.sharepoint.com/:b:/r/sites/intranet/planificacion/gestioncalidad/Documentos%20compartidos/Sistema%20Gestion/6-%20Gestion%20de%20Recursos/1%20Procedimientos/6P01-01%20Gesti%C3%B3n%20de%20servicios%20y%20compensaci%C3%B3n%20del%20personal.pdf?csf=1&amp;web=1&amp;e=4xBjFf" TargetMode="External"/><Relationship Id="rId27" Type="http://schemas.openxmlformats.org/officeDocument/2006/relationships/hyperlink" Target="https://mag1.sharepoint.com/:w:/r/sites/intranet/planificacion/gestioncalidad/Documentos%20compartidos/Sistema%20Gestion/6-%20Gestion%20de%20Recursos/1%20Procedimientos/6P01-06,%20%20Gesti%C3%B3n%20integral%20de%20la%20salud.doc?d=w8f547be8a92340a981f0a5c74861e319&amp;csf=1&amp;web=1&amp;e=RsYzGE" TargetMode="External"/><Relationship Id="rId30" Type="http://schemas.openxmlformats.org/officeDocument/2006/relationships/hyperlink" Target="https://mag1.sharepoint.com/:b:/s/intranet/planificacion/gestioncalidad/EaGsatJS-dpDmNGDcspoCW0BUHHdGHCoL3waTSwdWNJHFA?e=Zf61ir" TargetMode="External"/><Relationship Id="rId35" Type="http://schemas.openxmlformats.org/officeDocument/2006/relationships/hyperlink" Target="https://mag1.sharepoint.com/:b:/s/intranet/planificacion/gestioncalidad/EXV2CcYQHVZDlLFdWqzkoJgBiiEYB9g3sELh9HRVVoleLg?e=qEfN9X" TargetMode="External"/><Relationship Id="rId8" Type="http://schemas.openxmlformats.org/officeDocument/2006/relationships/hyperlink" Target="https://mag1.sharepoint.com/:w:/r/sites/intranet/planificacion/gestioncalidad/Documentos%20compartidos/Sistema%20Gestion/8-%20Medicion-analisis-mejora/1%20Procedimientos/8P04,%20Control%20de%20servicios%20no%20conformes.docx?d=wdcd6f809ba2c406490ce366ddcf5c2f3&amp;csf=1&amp;web=1&amp;e=hqrBpo" TargetMode="External"/><Relationship Id="rId3" Type="http://schemas.openxmlformats.org/officeDocument/2006/relationships/hyperlink" Target="https://mag1.sharepoint.com/:b:/s/intranet/planificacion/gestioncalidad/EQWGSjfMJ9pKpQDjTGp2ieABinqNc32bi5su_fEIleTJ-w?e=AHTNa6"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7E529-1920-4C77-A26E-8D83BAA83EAC}">
  <sheetPr codeName="Hoja1"/>
  <dimension ref="A1:N26"/>
  <sheetViews>
    <sheetView workbookViewId="0">
      <selection activeCell="B3" sqref="B3"/>
    </sheetView>
  </sheetViews>
  <sheetFormatPr baseColWidth="10" defaultColWidth="11.5" defaultRowHeight="15"/>
  <cols>
    <col min="1" max="1" width="24.5" bestFit="1" customWidth="1"/>
    <col min="3" max="3" width="20.5" bestFit="1" customWidth="1"/>
    <col min="5" max="5" width="10.5" bestFit="1" customWidth="1"/>
    <col min="7" max="7" width="21.83203125" bestFit="1" customWidth="1"/>
  </cols>
  <sheetData>
    <row r="1" spans="1:14">
      <c r="A1" s="14"/>
      <c r="B1" s="14"/>
      <c r="C1" s="14"/>
      <c r="D1" s="14"/>
      <c r="E1" s="14"/>
      <c r="F1" s="14"/>
      <c r="G1" s="14"/>
      <c r="H1" s="14"/>
      <c r="I1" s="14"/>
      <c r="J1" s="14"/>
      <c r="K1" s="14"/>
      <c r="L1" s="14"/>
      <c r="M1" s="14"/>
      <c r="N1" s="14"/>
    </row>
    <row r="2" spans="1:14">
      <c r="A2" s="15" t="s">
        <v>0</v>
      </c>
      <c r="B2" s="14"/>
      <c r="C2" s="14"/>
      <c r="D2" s="14"/>
      <c r="E2" s="14"/>
      <c r="F2" s="14"/>
      <c r="G2" s="14"/>
      <c r="H2" s="14"/>
      <c r="I2" s="14"/>
      <c r="J2" s="14"/>
      <c r="K2" s="14"/>
      <c r="L2" s="14"/>
      <c r="M2" s="14"/>
      <c r="N2" s="14"/>
    </row>
    <row r="3" spans="1:14">
      <c r="A3" s="14" t="s">
        <v>1</v>
      </c>
      <c r="B3" s="14" t="s">
        <v>2</v>
      </c>
      <c r="C3" s="14"/>
      <c r="D3" s="14"/>
      <c r="E3" s="14"/>
      <c r="F3" s="14"/>
      <c r="G3" s="14"/>
      <c r="H3" s="14"/>
      <c r="I3" s="14"/>
      <c r="J3" s="14"/>
      <c r="K3" s="14"/>
      <c r="L3" s="14"/>
      <c r="M3" s="14"/>
      <c r="N3" s="14"/>
    </row>
    <row r="4" spans="1:14">
      <c r="A4" s="14" t="s">
        <v>3</v>
      </c>
      <c r="B4" s="14" t="s">
        <v>4</v>
      </c>
      <c r="C4" s="14"/>
      <c r="D4" s="14"/>
      <c r="E4" s="14"/>
      <c r="F4" s="14"/>
      <c r="G4" s="14"/>
      <c r="H4" s="14"/>
      <c r="I4" s="14"/>
      <c r="J4" s="14"/>
      <c r="K4" s="14"/>
      <c r="L4" s="14"/>
      <c r="M4" s="14"/>
      <c r="N4" s="14"/>
    </row>
    <row r="5" spans="1:14">
      <c r="A5" s="14" t="s">
        <v>5</v>
      </c>
      <c r="B5" s="14" t="s">
        <v>6</v>
      </c>
      <c r="C5" s="14"/>
      <c r="D5" s="14"/>
      <c r="E5" s="14"/>
      <c r="F5" s="14"/>
      <c r="G5" s="14"/>
      <c r="H5" s="14"/>
      <c r="I5" s="14"/>
      <c r="J5" s="14"/>
      <c r="K5" s="14"/>
      <c r="L5" s="14"/>
      <c r="M5" s="14"/>
      <c r="N5" s="14"/>
    </row>
    <row r="6" spans="1:14">
      <c r="A6" s="14" t="s">
        <v>7</v>
      </c>
      <c r="B6" s="14" t="s">
        <v>8</v>
      </c>
      <c r="C6" s="14"/>
      <c r="D6" s="14"/>
      <c r="E6" s="14"/>
      <c r="F6" s="14"/>
      <c r="G6" s="14"/>
      <c r="H6" s="14"/>
      <c r="I6" s="14"/>
      <c r="J6" s="14"/>
      <c r="K6" s="14"/>
      <c r="L6" s="14"/>
      <c r="M6" s="14"/>
      <c r="N6" s="14"/>
    </row>
    <row r="7" spans="1:14">
      <c r="A7" s="14"/>
      <c r="B7" s="13" t="s">
        <v>9</v>
      </c>
      <c r="C7" s="14"/>
      <c r="D7" s="14"/>
      <c r="E7" s="14"/>
      <c r="F7" s="14"/>
      <c r="G7" s="14"/>
      <c r="H7" s="14"/>
      <c r="I7" s="14"/>
      <c r="J7" s="14"/>
      <c r="K7" s="14"/>
      <c r="L7" s="14"/>
      <c r="M7" s="14"/>
      <c r="N7" s="14"/>
    </row>
    <row r="8" spans="1:14">
      <c r="A8" s="14"/>
      <c r="B8" s="14"/>
      <c r="C8" s="14"/>
      <c r="D8" s="14"/>
      <c r="E8" s="14"/>
      <c r="F8" s="14"/>
      <c r="G8" s="14"/>
      <c r="H8" s="14"/>
      <c r="I8" s="14"/>
      <c r="J8" s="14"/>
      <c r="K8" s="14"/>
      <c r="L8" s="14"/>
      <c r="M8" s="14"/>
      <c r="N8" s="14"/>
    </row>
    <row r="9" spans="1:14">
      <c r="A9" s="14"/>
      <c r="B9" s="14"/>
      <c r="C9" s="14"/>
      <c r="D9" s="14"/>
      <c r="E9" s="14"/>
      <c r="F9" s="14"/>
      <c r="G9" s="14"/>
      <c r="H9" s="14"/>
      <c r="I9" s="14"/>
      <c r="J9" s="14"/>
      <c r="K9" s="14"/>
      <c r="L9" s="14"/>
      <c r="M9" s="14"/>
      <c r="N9" s="14"/>
    </row>
    <row r="10" spans="1:14">
      <c r="A10" s="14"/>
      <c r="B10" s="14"/>
      <c r="C10" s="14"/>
      <c r="D10" s="14"/>
      <c r="E10" s="14"/>
      <c r="F10" s="14"/>
      <c r="G10" s="14"/>
      <c r="H10" s="14"/>
      <c r="I10" s="14"/>
      <c r="J10" s="14"/>
      <c r="K10" s="14"/>
      <c r="L10" s="14"/>
      <c r="M10" s="14"/>
      <c r="N10" s="14"/>
    </row>
    <row r="11" spans="1:14">
      <c r="A11" s="14" t="s">
        <v>10</v>
      </c>
      <c r="B11" s="14"/>
      <c r="C11" s="14"/>
      <c r="D11" s="14"/>
      <c r="E11" s="14"/>
      <c r="F11" s="14"/>
      <c r="G11" s="14"/>
      <c r="H11" s="14"/>
      <c r="I11" s="14"/>
      <c r="J11" s="14"/>
      <c r="K11" s="14"/>
      <c r="L11" s="14"/>
      <c r="M11" s="14"/>
      <c r="N11" s="14"/>
    </row>
    <row r="12" spans="1:14">
      <c r="A12" s="14"/>
      <c r="B12" s="14"/>
      <c r="C12" s="14"/>
      <c r="D12" s="14"/>
      <c r="E12" s="14"/>
      <c r="F12" s="14"/>
      <c r="G12" s="14"/>
      <c r="H12" s="14"/>
      <c r="I12" s="14"/>
      <c r="J12" s="14"/>
      <c r="K12" s="14"/>
      <c r="L12" s="14"/>
      <c r="M12" s="14"/>
      <c r="N12" s="14"/>
    </row>
    <row r="13" spans="1:14">
      <c r="A13" s="15" t="s">
        <v>11</v>
      </c>
      <c r="B13" s="14"/>
      <c r="D13" s="14"/>
      <c r="F13" s="14"/>
      <c r="I13" s="14"/>
      <c r="J13" s="14"/>
      <c r="K13" s="14"/>
      <c r="L13" s="14"/>
      <c r="M13" s="14"/>
      <c r="N13" s="14"/>
    </row>
    <row r="14" spans="1:14">
      <c r="A14" s="14" t="s">
        <v>12</v>
      </c>
      <c r="B14" s="14"/>
      <c r="D14" s="14"/>
      <c r="F14" s="14"/>
      <c r="I14" s="14"/>
      <c r="J14" s="14"/>
      <c r="K14" s="14"/>
      <c r="L14" s="14"/>
      <c r="M14" s="14"/>
      <c r="N14" s="14"/>
    </row>
    <row r="15" spans="1:14">
      <c r="A15" s="14" t="s">
        <v>13</v>
      </c>
      <c r="B15" s="14"/>
      <c r="D15" s="14"/>
      <c r="F15" s="14"/>
      <c r="I15" s="14"/>
      <c r="J15" s="14"/>
      <c r="K15" s="14"/>
      <c r="L15" s="14"/>
      <c r="M15" s="14"/>
      <c r="N15" s="14"/>
    </row>
    <row r="16" spans="1:14">
      <c r="A16" s="14" t="s">
        <v>14</v>
      </c>
      <c r="B16" s="14"/>
      <c r="D16" s="14"/>
      <c r="E16" s="14"/>
      <c r="F16" s="14"/>
      <c r="I16" s="14"/>
      <c r="J16" s="14"/>
      <c r="K16" s="14"/>
      <c r="L16" s="14"/>
      <c r="M16" s="14"/>
      <c r="N16" s="14"/>
    </row>
    <row r="17" spans="1:14">
      <c r="A17" s="14"/>
      <c r="B17" s="14"/>
      <c r="D17" s="14"/>
      <c r="E17" s="14"/>
      <c r="F17" s="14"/>
      <c r="I17" s="14"/>
      <c r="J17" s="14"/>
      <c r="K17" s="14"/>
      <c r="L17" s="14"/>
      <c r="M17" s="14"/>
      <c r="N17" s="14"/>
    </row>
    <row r="18" spans="1:14">
      <c r="A18" s="15" t="s">
        <v>15</v>
      </c>
      <c r="B18" s="14"/>
      <c r="D18" s="14"/>
      <c r="E18" s="14"/>
      <c r="F18" s="14"/>
      <c r="G18" s="14"/>
      <c r="H18" s="14"/>
      <c r="I18" s="14"/>
      <c r="J18" s="14"/>
      <c r="K18" s="14"/>
      <c r="L18" s="14"/>
      <c r="M18" s="14"/>
      <c r="N18" s="14"/>
    </row>
    <row r="19" spans="1:14">
      <c r="A19" s="14" t="s">
        <v>16</v>
      </c>
      <c r="B19" s="14" t="s">
        <v>17</v>
      </c>
      <c r="C19" s="14"/>
      <c r="D19" s="14"/>
      <c r="E19" s="14"/>
      <c r="F19" s="14"/>
      <c r="G19" s="14"/>
      <c r="H19" s="14"/>
      <c r="I19" s="14"/>
      <c r="J19" s="14"/>
      <c r="K19" s="14"/>
      <c r="L19" s="14"/>
      <c r="M19" s="14"/>
      <c r="N19" s="14"/>
    </row>
    <row r="20" spans="1:14">
      <c r="A20" s="14" t="s">
        <v>18</v>
      </c>
      <c r="B20" s="14" t="s">
        <v>19</v>
      </c>
      <c r="C20" s="14"/>
      <c r="D20" s="14"/>
      <c r="E20" s="14"/>
      <c r="F20" s="14"/>
      <c r="G20" s="14"/>
      <c r="H20" s="14"/>
      <c r="I20" s="14"/>
      <c r="J20" s="14"/>
      <c r="K20" s="14"/>
      <c r="L20" s="14"/>
      <c r="M20" s="14"/>
      <c r="N20" s="14"/>
    </row>
    <row r="21" spans="1:14">
      <c r="A21" s="14" t="s">
        <v>20</v>
      </c>
      <c r="B21" s="14" t="s">
        <v>21</v>
      </c>
      <c r="C21" s="14"/>
      <c r="D21" s="14"/>
      <c r="E21" s="14"/>
      <c r="F21" s="14"/>
      <c r="G21" s="14"/>
      <c r="H21" s="14"/>
      <c r="I21" s="14"/>
      <c r="J21" s="14"/>
      <c r="K21" s="14"/>
      <c r="L21" s="14"/>
      <c r="M21" s="14"/>
      <c r="N21" s="14"/>
    </row>
    <row r="22" spans="1:14">
      <c r="A22" s="14" t="s">
        <v>22</v>
      </c>
      <c r="B22" s="14" t="s">
        <v>23</v>
      </c>
      <c r="C22" s="14"/>
      <c r="D22" s="14"/>
      <c r="E22" s="14"/>
      <c r="F22" s="14"/>
      <c r="G22" s="14"/>
      <c r="H22" s="14"/>
      <c r="I22" s="14"/>
      <c r="J22" s="14"/>
      <c r="K22" s="14"/>
      <c r="L22" s="14"/>
      <c r="M22" s="14"/>
      <c r="N22" s="14"/>
    </row>
    <row r="23" spans="1:14">
      <c r="A23" s="14"/>
      <c r="B23" s="14"/>
      <c r="C23" s="14"/>
      <c r="D23" s="14"/>
      <c r="E23" s="14"/>
      <c r="F23" s="14"/>
      <c r="G23" s="14"/>
      <c r="H23" s="14"/>
      <c r="I23" s="14"/>
      <c r="J23" s="14"/>
      <c r="K23" s="14"/>
      <c r="L23" s="14"/>
      <c r="M23" s="14"/>
      <c r="N23" s="14"/>
    </row>
    <row r="24" spans="1:14">
      <c r="A24" s="15" t="s">
        <v>24</v>
      </c>
      <c r="B24" s="14"/>
      <c r="C24" s="14"/>
      <c r="D24" s="14"/>
      <c r="E24" s="14"/>
      <c r="F24" s="14"/>
      <c r="G24" s="14"/>
      <c r="H24" s="14"/>
      <c r="I24" s="14"/>
      <c r="J24" s="14"/>
      <c r="K24" s="14"/>
      <c r="L24" s="14"/>
      <c r="M24" s="14"/>
      <c r="N24" s="14"/>
    </row>
    <row r="25" spans="1:14">
      <c r="A25" s="14" t="s">
        <v>25</v>
      </c>
      <c r="B25" s="14"/>
      <c r="C25" s="14"/>
      <c r="D25" s="14"/>
      <c r="E25" s="14"/>
      <c r="F25" s="14"/>
      <c r="G25" s="14"/>
      <c r="H25" s="14"/>
      <c r="I25" s="14"/>
      <c r="J25" s="14"/>
      <c r="K25" s="14"/>
      <c r="L25" s="14"/>
      <c r="M25" s="14"/>
      <c r="N25" s="14"/>
    </row>
    <row r="26" spans="1:14">
      <c r="A26" s="14" t="s">
        <v>26</v>
      </c>
    </row>
  </sheetData>
  <hyperlinks>
    <hyperlink ref="B7" r:id="rId1" xr:uid="{8B08E9A2-FCAC-42DF-BF70-E9BDF9E71581}"/>
  </hyperlinks>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2A6F4-CA1C-401C-9D09-3DB4C65D158E}">
  <dimension ref="A1:AH95"/>
  <sheetViews>
    <sheetView showGridLines="0" topLeftCell="I1" workbookViewId="0">
      <selection activeCell="T15" sqref="T15"/>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91" customWidth="1"/>
    <col min="20" max="20" width="20.5" style="47" customWidth="1"/>
    <col min="21" max="16384" width="11.5" style="47"/>
  </cols>
  <sheetData>
    <row r="1" spans="1:34" ht="12">
      <c r="A1" s="376" t="s">
        <v>434</v>
      </c>
      <c r="B1" s="376"/>
      <c r="C1" s="376"/>
      <c r="D1" s="376"/>
      <c r="E1" s="376"/>
      <c r="F1" s="376"/>
      <c r="G1" s="376"/>
      <c r="H1" s="376"/>
    </row>
    <row r="2" spans="1:34" ht="16">
      <c r="A2" s="444" t="s">
        <v>435</v>
      </c>
      <c r="B2" s="444"/>
      <c r="C2" s="444"/>
      <c r="D2" s="444"/>
      <c r="E2" s="444"/>
      <c r="F2" s="444"/>
      <c r="G2" s="444"/>
      <c r="H2" s="444"/>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v>169</v>
      </c>
    </row>
    <row r="8" spans="1:34" ht="11">
      <c r="A8" s="374" t="s">
        <v>439</v>
      </c>
      <c r="B8" s="375"/>
      <c r="C8" s="375"/>
      <c r="D8" s="375"/>
      <c r="E8" s="375"/>
      <c r="F8" s="375"/>
      <c r="G8" s="375"/>
      <c r="H8" s="114" t="s">
        <v>593</v>
      </c>
    </row>
    <row r="9" spans="1:34" ht="11">
      <c r="A9" s="374" t="s">
        <v>441</v>
      </c>
      <c r="B9" s="375"/>
      <c r="C9" s="375"/>
      <c r="D9" s="375"/>
      <c r="E9" s="375"/>
      <c r="F9" s="375"/>
      <c r="G9" s="375"/>
      <c r="H9" s="114" t="s">
        <v>133</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34" ht="52.5" customHeight="1" thickBot="1">
      <c r="A15" s="50">
        <v>1</v>
      </c>
      <c r="B15" s="96">
        <v>0</v>
      </c>
      <c r="C15" s="96">
        <v>0</v>
      </c>
      <c r="D15" s="96">
        <v>0</v>
      </c>
      <c r="E15" s="96">
        <v>0</v>
      </c>
      <c r="F15" s="96">
        <v>0</v>
      </c>
      <c r="G15" s="96">
        <v>4</v>
      </c>
      <c r="H15" s="99" t="s">
        <v>303</v>
      </c>
      <c r="I15" s="98" t="s">
        <v>1037</v>
      </c>
      <c r="J15" s="97" t="s">
        <v>501</v>
      </c>
      <c r="K15" s="97" t="s">
        <v>744</v>
      </c>
      <c r="L15" s="170">
        <v>0</v>
      </c>
      <c r="M15" s="170">
        <v>1</v>
      </c>
      <c r="N15" s="155">
        <f>L15+M15</f>
        <v>1</v>
      </c>
      <c r="O15" s="170">
        <v>0</v>
      </c>
      <c r="P15" s="170">
        <v>0</v>
      </c>
      <c r="Q15" s="155">
        <f>O15+P15</f>
        <v>0</v>
      </c>
      <c r="R15" s="155">
        <f>N15+Q15</f>
        <v>1</v>
      </c>
      <c r="S15" s="78" t="s">
        <v>1038</v>
      </c>
      <c r="T15" s="100" t="s">
        <v>1039</v>
      </c>
      <c r="U15" s="190">
        <f>N15</f>
        <v>1</v>
      </c>
      <c r="V15" s="191"/>
      <c r="W15" s="77" t="str">
        <f>IF(V15="","No hay ejecución",IF(AND(U15&gt;0), V15/U15,"No hay Programación"))</f>
        <v>No hay ejecución</v>
      </c>
      <c r="X15" s="78" t="str">
        <f t="shared" ref="X15" si="0">IF(W15="No hay ejecución","NA",IF(W15&gt;=90%,"De acuerdo a lo programado",IF(W15&gt;=70%,"Atraso Leve",IF(W15&lt;70%,"En Riesgo de no Cumplimiento"))))</f>
        <v>NA</v>
      </c>
      <c r="Y15" s="191"/>
      <c r="Z15" s="190">
        <f>+Q15</f>
        <v>0</v>
      </c>
      <c r="AA15" s="191"/>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ht="94.5" customHeight="1" thickTop="1" thickBot="1">
      <c r="A16" s="50">
        <v>2</v>
      </c>
      <c r="B16" s="96">
        <v>0</v>
      </c>
      <c r="C16" s="96">
        <v>0</v>
      </c>
      <c r="D16" s="96">
        <v>0</v>
      </c>
      <c r="E16" s="96">
        <v>0</v>
      </c>
      <c r="F16" s="96">
        <v>0</v>
      </c>
      <c r="G16" s="96">
        <v>4</v>
      </c>
      <c r="H16" s="99" t="s">
        <v>303</v>
      </c>
      <c r="I16" s="98" t="s">
        <v>1040</v>
      </c>
      <c r="J16" s="97" t="s">
        <v>501</v>
      </c>
      <c r="K16" s="97" t="s">
        <v>744</v>
      </c>
      <c r="L16" s="170">
        <v>0</v>
      </c>
      <c r="M16" s="170">
        <v>1</v>
      </c>
      <c r="N16" s="155">
        <f t="shared" ref="N16:N41" si="2">L16+M16</f>
        <v>1</v>
      </c>
      <c r="O16" s="170">
        <v>0</v>
      </c>
      <c r="P16" s="170">
        <v>0</v>
      </c>
      <c r="Q16" s="155">
        <f t="shared" ref="Q16:Q41" si="3">O16+P16</f>
        <v>0</v>
      </c>
      <c r="R16" s="155">
        <f t="shared" ref="R16:R41" si="4">N16+Q16</f>
        <v>1</v>
      </c>
      <c r="S16" s="78" t="s">
        <v>1041</v>
      </c>
      <c r="T16" s="100" t="s">
        <v>1039</v>
      </c>
      <c r="U16" s="190">
        <f t="shared" ref="U16:U57" si="5">N16</f>
        <v>1</v>
      </c>
      <c r="V16" s="191"/>
      <c r="W16" s="77" t="str">
        <f t="shared" ref="W16:W57" si="6">IF(V16="","No hay ejecución",IF(AND(U16&gt;0), V16/U16,"No hay Programación"))</f>
        <v>No hay ejecución</v>
      </c>
      <c r="X16" s="78" t="str">
        <f t="shared" ref="X16:X57" si="7">IF(W16="No hay ejecución","NA",IF(W16&gt;=90%,"De acuerdo a lo programado",IF(W16&gt;=70%,"Atraso Leve",IF(W16&lt;70%,"En Riesgo de no Cumplimiento"))))</f>
        <v>NA</v>
      </c>
      <c r="Y16" s="191"/>
      <c r="Z16" s="190">
        <f t="shared" ref="Z16:Z57" si="8">+Q16</f>
        <v>0</v>
      </c>
      <c r="AA16" s="191"/>
      <c r="AB16" s="77" t="str">
        <f t="shared" ref="AB16:AB57" si="9">IF(AA16="","No hay ejecución",IF(AND(Z16&gt;0), AA16/Z16,"No hay Programación"))</f>
        <v>No hay ejecución</v>
      </c>
      <c r="AC16" s="78" t="str">
        <f t="shared" ref="AC16:AC57" si="10">IF(AB16="No hay ejecución","NA",IF(AB16&gt;=90%,"De acuerdo a lo programado",IF(AB16&gt;=70%,"Atraso Leve",IF(AB16&lt;70%,"En Riesgo de no Cumplimiento"))))</f>
        <v>NA</v>
      </c>
      <c r="AD16" s="191"/>
      <c r="AE16" s="52">
        <f t="shared" ref="AE16:AE57" si="11">V16+AA16</f>
        <v>0</v>
      </c>
      <c r="AF16" s="77" t="str">
        <f t="shared" ref="AF16:AF57" si="12">IF(AE16=0,"No hay ejecución",IF(AND(AE16&gt;0), AE16/R16,"No hay Programación"))</f>
        <v>No hay ejecución</v>
      </c>
      <c r="AG16" s="78" t="str">
        <f t="shared" ref="AG16:AG57" si="13">IF(AF16="No hay ejecución","NA",IF(AF16&gt;=90%,"De acuerdo a lo programado",IF(AF16&gt;=70%,"Atraso Leve",IF(AF16&lt;70%,"Incumplimiento"))))</f>
        <v>NA</v>
      </c>
      <c r="AH16" s="191"/>
    </row>
    <row r="17" spans="1:34" ht="80" customHeight="1" thickTop="1" thickBot="1">
      <c r="A17" s="50">
        <v>3</v>
      </c>
      <c r="B17" s="96">
        <v>0</v>
      </c>
      <c r="C17" s="96">
        <v>0</v>
      </c>
      <c r="D17" s="96">
        <v>0</v>
      </c>
      <c r="E17" s="96">
        <v>0</v>
      </c>
      <c r="F17" s="96">
        <v>0</v>
      </c>
      <c r="G17" s="96">
        <v>4</v>
      </c>
      <c r="H17" s="99" t="s">
        <v>303</v>
      </c>
      <c r="I17" s="98" t="s">
        <v>1042</v>
      </c>
      <c r="J17" s="97" t="s">
        <v>501</v>
      </c>
      <c r="K17" s="97" t="s">
        <v>744</v>
      </c>
      <c r="L17" s="170">
        <v>0</v>
      </c>
      <c r="M17" s="170">
        <v>1</v>
      </c>
      <c r="N17" s="155">
        <f t="shared" si="2"/>
        <v>1</v>
      </c>
      <c r="O17" s="170">
        <v>0</v>
      </c>
      <c r="P17" s="170">
        <v>0</v>
      </c>
      <c r="Q17" s="155">
        <f t="shared" si="3"/>
        <v>0</v>
      </c>
      <c r="R17" s="155">
        <f t="shared" si="4"/>
        <v>1</v>
      </c>
      <c r="S17" s="78" t="s">
        <v>1043</v>
      </c>
      <c r="T17" s="100" t="s">
        <v>1039</v>
      </c>
      <c r="U17" s="190">
        <f t="shared" si="5"/>
        <v>1</v>
      </c>
      <c r="V17" s="191"/>
      <c r="W17" s="77" t="str">
        <f t="shared" si="6"/>
        <v>No hay ejecución</v>
      </c>
      <c r="X17" s="78" t="str">
        <f t="shared" si="7"/>
        <v>NA</v>
      </c>
      <c r="Y17" s="191"/>
      <c r="Z17" s="190">
        <f t="shared" si="8"/>
        <v>0</v>
      </c>
      <c r="AA17" s="191"/>
      <c r="AB17" s="77" t="str">
        <f t="shared" si="9"/>
        <v>No hay ejecución</v>
      </c>
      <c r="AC17" s="78" t="str">
        <f t="shared" si="10"/>
        <v>NA</v>
      </c>
      <c r="AD17" s="191"/>
      <c r="AE17" s="52">
        <f t="shared" si="11"/>
        <v>0</v>
      </c>
      <c r="AF17" s="77" t="str">
        <f t="shared" si="12"/>
        <v>No hay ejecución</v>
      </c>
      <c r="AG17" s="78" t="str">
        <f t="shared" si="13"/>
        <v>NA</v>
      </c>
      <c r="AH17" s="191"/>
    </row>
    <row r="18" spans="1:34" ht="80" customHeight="1">
      <c r="A18" s="50">
        <v>4</v>
      </c>
      <c r="B18" s="96">
        <v>0</v>
      </c>
      <c r="C18" s="96">
        <v>0</v>
      </c>
      <c r="D18" s="96">
        <v>0</v>
      </c>
      <c r="E18" s="96">
        <v>0</v>
      </c>
      <c r="F18" s="96">
        <v>0</v>
      </c>
      <c r="G18" s="96">
        <v>4</v>
      </c>
      <c r="H18" s="99" t="s">
        <v>303</v>
      </c>
      <c r="I18" s="98" t="s">
        <v>1044</v>
      </c>
      <c r="J18" s="97" t="s">
        <v>501</v>
      </c>
      <c r="K18" s="97" t="s">
        <v>744</v>
      </c>
      <c r="L18" s="170">
        <v>0</v>
      </c>
      <c r="M18" s="170">
        <v>1</v>
      </c>
      <c r="N18" s="155">
        <f t="shared" si="2"/>
        <v>1</v>
      </c>
      <c r="O18" s="170">
        <v>0</v>
      </c>
      <c r="P18" s="170">
        <v>0</v>
      </c>
      <c r="Q18" s="155">
        <f t="shared" si="3"/>
        <v>0</v>
      </c>
      <c r="R18" s="155">
        <f t="shared" si="4"/>
        <v>1</v>
      </c>
      <c r="S18" s="78" t="s">
        <v>1038</v>
      </c>
      <c r="T18" s="100" t="s">
        <v>1045</v>
      </c>
      <c r="U18" s="190">
        <f t="shared" si="5"/>
        <v>1</v>
      </c>
      <c r="V18" s="191"/>
      <c r="W18" s="77" t="str">
        <f t="shared" si="6"/>
        <v>No hay ejecución</v>
      </c>
      <c r="X18" s="78" t="str">
        <f t="shared" si="7"/>
        <v>NA</v>
      </c>
      <c r="Y18" s="191"/>
      <c r="Z18" s="190">
        <f t="shared" si="8"/>
        <v>0</v>
      </c>
      <c r="AA18" s="191"/>
      <c r="AB18" s="77" t="str">
        <f t="shared" si="9"/>
        <v>No hay ejecución</v>
      </c>
      <c r="AC18" s="78" t="str">
        <f t="shared" si="10"/>
        <v>NA</v>
      </c>
      <c r="AD18" s="191"/>
      <c r="AE18" s="52">
        <f t="shared" si="11"/>
        <v>0</v>
      </c>
      <c r="AF18" s="77" t="str">
        <f t="shared" si="12"/>
        <v>No hay ejecución</v>
      </c>
      <c r="AG18" s="78" t="str">
        <f t="shared" si="13"/>
        <v>NA</v>
      </c>
      <c r="AH18" s="191"/>
    </row>
    <row r="19" spans="1:34" ht="80" customHeight="1">
      <c r="A19" s="50">
        <v>5</v>
      </c>
      <c r="B19" s="96">
        <v>0</v>
      </c>
      <c r="C19" s="96">
        <v>0</v>
      </c>
      <c r="D19" s="96">
        <v>0</v>
      </c>
      <c r="E19" s="96">
        <v>0</v>
      </c>
      <c r="F19" s="96">
        <v>0</v>
      </c>
      <c r="G19" s="96">
        <v>4</v>
      </c>
      <c r="H19" s="99" t="s">
        <v>303</v>
      </c>
      <c r="I19" s="98" t="s">
        <v>1046</v>
      </c>
      <c r="J19" s="97" t="s">
        <v>501</v>
      </c>
      <c r="K19" s="97" t="s">
        <v>744</v>
      </c>
      <c r="L19" s="170">
        <v>0</v>
      </c>
      <c r="M19" s="170">
        <v>0</v>
      </c>
      <c r="N19" s="155">
        <f t="shared" si="2"/>
        <v>0</v>
      </c>
      <c r="O19" s="170">
        <v>1</v>
      </c>
      <c r="P19" s="170">
        <v>0</v>
      </c>
      <c r="Q19" s="155">
        <f t="shared" si="3"/>
        <v>1</v>
      </c>
      <c r="R19" s="155">
        <f t="shared" si="4"/>
        <v>1</v>
      </c>
      <c r="S19" s="78" t="s">
        <v>1041</v>
      </c>
      <c r="T19" s="100" t="s">
        <v>1047</v>
      </c>
      <c r="U19" s="190">
        <f t="shared" si="5"/>
        <v>0</v>
      </c>
      <c r="V19" s="191"/>
      <c r="W19" s="77" t="str">
        <f t="shared" si="6"/>
        <v>No hay ejecución</v>
      </c>
      <c r="X19" s="78" t="str">
        <f t="shared" si="7"/>
        <v>NA</v>
      </c>
      <c r="Y19" s="191"/>
      <c r="Z19" s="190">
        <f t="shared" si="8"/>
        <v>1</v>
      </c>
      <c r="AA19" s="191"/>
      <c r="AB19" s="77" t="str">
        <f t="shared" si="9"/>
        <v>No hay ejecución</v>
      </c>
      <c r="AC19" s="78" t="str">
        <f t="shared" si="10"/>
        <v>NA</v>
      </c>
      <c r="AD19" s="191"/>
      <c r="AE19" s="52">
        <f t="shared" ref="AE19:AE20" si="14">V19+AA19</f>
        <v>0</v>
      </c>
      <c r="AF19" s="77" t="str">
        <f t="shared" ref="AF19:AF20" si="15">IF(AE19=0,"No hay ejecución",IF(AND(AE19&gt;0), AE19/R19,"No hay Programación"))</f>
        <v>No hay ejecución</v>
      </c>
      <c r="AG19" s="78" t="str">
        <f t="shared" ref="AG19:AG20" si="16">IF(AF19="No hay ejecución","NA",IF(AF19&gt;=90%,"De acuerdo a lo programado",IF(AF19&gt;=70%,"Atraso Leve",IF(AF19&lt;70%,"Incumplimiento"))))</f>
        <v>NA</v>
      </c>
      <c r="AH19" s="191"/>
    </row>
    <row r="20" spans="1:34" ht="80" customHeight="1" thickTop="1" thickBot="1">
      <c r="A20" s="50">
        <v>6</v>
      </c>
      <c r="B20" s="96">
        <v>0</v>
      </c>
      <c r="C20" s="96">
        <v>0</v>
      </c>
      <c r="D20" s="96">
        <v>0</v>
      </c>
      <c r="E20" s="96">
        <v>0</v>
      </c>
      <c r="F20" s="96">
        <v>0</v>
      </c>
      <c r="G20" s="96">
        <v>4</v>
      </c>
      <c r="H20" s="99" t="s">
        <v>303</v>
      </c>
      <c r="I20" s="98" t="s">
        <v>1048</v>
      </c>
      <c r="J20" s="97" t="s">
        <v>501</v>
      </c>
      <c r="K20" s="97" t="s">
        <v>744</v>
      </c>
      <c r="L20" s="170">
        <v>1</v>
      </c>
      <c r="M20" s="170">
        <v>0</v>
      </c>
      <c r="N20" s="155">
        <f t="shared" si="2"/>
        <v>1</v>
      </c>
      <c r="O20" s="170">
        <v>0</v>
      </c>
      <c r="P20" s="170">
        <v>0</v>
      </c>
      <c r="Q20" s="155">
        <f t="shared" si="3"/>
        <v>0</v>
      </c>
      <c r="R20" s="155">
        <f t="shared" si="4"/>
        <v>1</v>
      </c>
      <c r="S20" s="78" t="s">
        <v>1049</v>
      </c>
      <c r="T20" s="100" t="s">
        <v>1047</v>
      </c>
      <c r="U20" s="190">
        <f t="shared" si="5"/>
        <v>1</v>
      </c>
      <c r="V20" s="191"/>
      <c r="W20" s="77" t="str">
        <f t="shared" si="6"/>
        <v>No hay ejecución</v>
      </c>
      <c r="X20" s="78" t="str">
        <f t="shared" si="7"/>
        <v>NA</v>
      </c>
      <c r="Y20" s="191"/>
      <c r="Z20" s="190">
        <f t="shared" si="8"/>
        <v>0</v>
      </c>
      <c r="AA20" s="191"/>
      <c r="AB20" s="77" t="str">
        <f t="shared" si="9"/>
        <v>No hay ejecución</v>
      </c>
      <c r="AC20" s="78" t="str">
        <f t="shared" si="10"/>
        <v>NA</v>
      </c>
      <c r="AD20" s="191"/>
      <c r="AE20" s="52">
        <f t="shared" si="14"/>
        <v>0</v>
      </c>
      <c r="AF20" s="77" t="str">
        <f t="shared" si="15"/>
        <v>No hay ejecución</v>
      </c>
      <c r="AG20" s="78" t="str">
        <f t="shared" si="16"/>
        <v>NA</v>
      </c>
      <c r="AH20" s="191"/>
    </row>
    <row r="21" spans="1:34" ht="48.75" customHeight="1" thickTop="1" thickBot="1">
      <c r="A21" s="50">
        <v>7</v>
      </c>
      <c r="B21" s="96">
        <v>0</v>
      </c>
      <c r="C21" s="96">
        <v>0</v>
      </c>
      <c r="D21" s="96">
        <v>0</v>
      </c>
      <c r="E21" s="96">
        <v>0</v>
      </c>
      <c r="F21" s="96">
        <v>0</v>
      </c>
      <c r="G21" s="96">
        <v>4</v>
      </c>
      <c r="H21" s="99" t="s">
        <v>303</v>
      </c>
      <c r="I21" s="98" t="s">
        <v>1050</v>
      </c>
      <c r="J21" s="97" t="s">
        <v>501</v>
      </c>
      <c r="K21" s="97" t="s">
        <v>744</v>
      </c>
      <c r="L21" s="170">
        <v>0</v>
      </c>
      <c r="M21" s="170">
        <v>0</v>
      </c>
      <c r="N21" s="155">
        <f t="shared" si="2"/>
        <v>0</v>
      </c>
      <c r="O21" s="170">
        <v>0</v>
      </c>
      <c r="P21" s="170">
        <v>1</v>
      </c>
      <c r="Q21" s="155">
        <f t="shared" si="3"/>
        <v>1</v>
      </c>
      <c r="R21" s="155">
        <f t="shared" si="4"/>
        <v>1</v>
      </c>
      <c r="S21" s="78" t="s">
        <v>1043</v>
      </c>
      <c r="T21" s="100" t="s">
        <v>1051</v>
      </c>
      <c r="U21" s="190">
        <f t="shared" si="5"/>
        <v>0</v>
      </c>
      <c r="V21" s="191"/>
      <c r="W21" s="77" t="str">
        <f t="shared" si="6"/>
        <v>No hay ejecución</v>
      </c>
      <c r="X21" s="78" t="str">
        <f t="shared" si="7"/>
        <v>NA</v>
      </c>
      <c r="Y21" s="191"/>
      <c r="Z21" s="190">
        <f t="shared" si="8"/>
        <v>1</v>
      </c>
      <c r="AA21" s="191"/>
      <c r="AB21" s="77" t="str">
        <f t="shared" si="9"/>
        <v>No hay ejecución</v>
      </c>
      <c r="AC21" s="78" t="str">
        <f t="shared" si="10"/>
        <v>NA</v>
      </c>
      <c r="AD21" s="191"/>
      <c r="AE21" s="52">
        <f t="shared" si="11"/>
        <v>0</v>
      </c>
      <c r="AF21" s="77" t="str">
        <f t="shared" si="12"/>
        <v>No hay ejecución</v>
      </c>
      <c r="AG21" s="78" t="str">
        <f t="shared" si="13"/>
        <v>NA</v>
      </c>
      <c r="AH21" s="191"/>
    </row>
    <row r="22" spans="1:34" ht="48.75" customHeight="1" thickTop="1" thickBot="1">
      <c r="A22" s="50">
        <v>8</v>
      </c>
      <c r="B22" s="96">
        <v>0</v>
      </c>
      <c r="C22" s="96">
        <v>0</v>
      </c>
      <c r="D22" s="96">
        <v>0</v>
      </c>
      <c r="E22" s="96">
        <v>0</v>
      </c>
      <c r="F22" s="96">
        <v>0</v>
      </c>
      <c r="G22" s="96">
        <v>4</v>
      </c>
      <c r="H22" s="99" t="s">
        <v>303</v>
      </c>
      <c r="I22" s="98" t="s">
        <v>1052</v>
      </c>
      <c r="J22" s="97" t="s">
        <v>501</v>
      </c>
      <c r="K22" s="97" t="s">
        <v>744</v>
      </c>
      <c r="L22" s="170">
        <v>0</v>
      </c>
      <c r="M22" s="170">
        <v>0</v>
      </c>
      <c r="N22" s="155">
        <f t="shared" si="2"/>
        <v>0</v>
      </c>
      <c r="O22" s="170">
        <v>0</v>
      </c>
      <c r="P22" s="170">
        <v>1</v>
      </c>
      <c r="Q22" s="155">
        <f t="shared" si="3"/>
        <v>1</v>
      </c>
      <c r="R22" s="155">
        <f t="shared" si="4"/>
        <v>1</v>
      </c>
      <c r="S22" s="78" t="s">
        <v>1041</v>
      </c>
      <c r="T22" s="100" t="s">
        <v>1051</v>
      </c>
      <c r="U22" s="190">
        <f t="shared" si="5"/>
        <v>0</v>
      </c>
      <c r="V22" s="191"/>
      <c r="W22" s="77" t="str">
        <f t="shared" si="6"/>
        <v>No hay ejecución</v>
      </c>
      <c r="X22" s="78" t="str">
        <f t="shared" si="7"/>
        <v>NA</v>
      </c>
      <c r="Y22" s="191"/>
      <c r="Z22" s="190">
        <f t="shared" si="8"/>
        <v>1</v>
      </c>
      <c r="AA22" s="191"/>
      <c r="AB22" s="77" t="str">
        <f t="shared" si="9"/>
        <v>No hay ejecución</v>
      </c>
      <c r="AC22" s="78" t="str">
        <f t="shared" si="10"/>
        <v>NA</v>
      </c>
      <c r="AD22" s="191"/>
      <c r="AE22" s="52">
        <f t="shared" si="11"/>
        <v>0</v>
      </c>
      <c r="AF22" s="77" t="str">
        <f t="shared" si="12"/>
        <v>No hay ejecución</v>
      </c>
      <c r="AG22" s="78" t="str">
        <f t="shared" si="13"/>
        <v>NA</v>
      </c>
      <c r="AH22" s="191"/>
    </row>
    <row r="23" spans="1:34" ht="48.75" customHeight="1" thickTop="1" thickBot="1">
      <c r="A23" s="50">
        <v>9</v>
      </c>
      <c r="B23" s="96">
        <v>0</v>
      </c>
      <c r="C23" s="96">
        <v>0</v>
      </c>
      <c r="D23" s="96">
        <v>0</v>
      </c>
      <c r="E23" s="96">
        <v>0</v>
      </c>
      <c r="F23" s="96">
        <v>0</v>
      </c>
      <c r="G23" s="96">
        <v>4</v>
      </c>
      <c r="H23" s="99" t="s">
        <v>303</v>
      </c>
      <c r="I23" s="98" t="s">
        <v>1053</v>
      </c>
      <c r="J23" s="97" t="s">
        <v>501</v>
      </c>
      <c r="K23" s="97" t="s">
        <v>744</v>
      </c>
      <c r="L23" s="170">
        <v>0</v>
      </c>
      <c r="M23" s="170">
        <v>0</v>
      </c>
      <c r="N23" s="155">
        <f t="shared" si="2"/>
        <v>0</v>
      </c>
      <c r="O23" s="170">
        <v>0</v>
      </c>
      <c r="P23" s="170">
        <v>1</v>
      </c>
      <c r="Q23" s="155">
        <f t="shared" si="3"/>
        <v>1</v>
      </c>
      <c r="R23" s="155">
        <f t="shared" si="4"/>
        <v>1</v>
      </c>
      <c r="S23" s="78" t="s">
        <v>1054</v>
      </c>
      <c r="T23" s="100" t="s">
        <v>1051</v>
      </c>
      <c r="U23" s="190">
        <f t="shared" si="5"/>
        <v>0</v>
      </c>
      <c r="V23" s="191"/>
      <c r="W23" s="77" t="str">
        <f t="shared" si="6"/>
        <v>No hay ejecución</v>
      </c>
      <c r="X23" s="78" t="str">
        <f t="shared" si="7"/>
        <v>NA</v>
      </c>
      <c r="Y23" s="191"/>
      <c r="Z23" s="190">
        <f t="shared" si="8"/>
        <v>1</v>
      </c>
      <c r="AA23" s="191"/>
      <c r="AB23" s="77" t="str">
        <f t="shared" si="9"/>
        <v>No hay ejecución</v>
      </c>
      <c r="AC23" s="78" t="str">
        <f t="shared" si="10"/>
        <v>NA</v>
      </c>
      <c r="AD23" s="191"/>
      <c r="AE23" s="52">
        <f t="shared" si="11"/>
        <v>0</v>
      </c>
      <c r="AF23" s="77" t="str">
        <f t="shared" si="12"/>
        <v>No hay ejecución</v>
      </c>
      <c r="AG23" s="78" t="str">
        <f t="shared" si="13"/>
        <v>NA</v>
      </c>
      <c r="AH23" s="191"/>
    </row>
    <row r="24" spans="1:34" ht="48.75" customHeight="1" thickTop="1" thickBot="1">
      <c r="A24" s="50">
        <v>10</v>
      </c>
      <c r="B24" s="96">
        <v>0</v>
      </c>
      <c r="C24" s="96">
        <v>0</v>
      </c>
      <c r="D24" s="96">
        <v>0</v>
      </c>
      <c r="E24" s="96">
        <v>0</v>
      </c>
      <c r="F24" s="96">
        <v>0</v>
      </c>
      <c r="G24" s="96">
        <v>4</v>
      </c>
      <c r="H24" s="99" t="s">
        <v>303</v>
      </c>
      <c r="I24" s="98" t="s">
        <v>1055</v>
      </c>
      <c r="J24" s="97" t="s">
        <v>501</v>
      </c>
      <c r="K24" s="97" t="s">
        <v>744</v>
      </c>
      <c r="L24" s="170">
        <v>1</v>
      </c>
      <c r="M24" s="170">
        <v>0</v>
      </c>
      <c r="N24" s="155">
        <f t="shared" si="2"/>
        <v>1</v>
      </c>
      <c r="O24" s="170">
        <v>0</v>
      </c>
      <c r="P24" s="170">
        <v>0</v>
      </c>
      <c r="Q24" s="155">
        <f t="shared" si="3"/>
        <v>0</v>
      </c>
      <c r="R24" s="155">
        <f t="shared" si="4"/>
        <v>1</v>
      </c>
      <c r="S24" s="78" t="s">
        <v>1054</v>
      </c>
      <c r="T24" s="100" t="s">
        <v>1051</v>
      </c>
      <c r="U24" s="190">
        <f t="shared" si="5"/>
        <v>1</v>
      </c>
      <c r="V24" s="191"/>
      <c r="W24" s="77" t="str">
        <f t="shared" si="6"/>
        <v>No hay ejecución</v>
      </c>
      <c r="X24" s="78" t="str">
        <f t="shared" si="7"/>
        <v>NA</v>
      </c>
      <c r="Y24" s="191"/>
      <c r="Z24" s="190">
        <f t="shared" si="8"/>
        <v>0</v>
      </c>
      <c r="AA24" s="191"/>
      <c r="AB24" s="77" t="str">
        <f t="shared" si="9"/>
        <v>No hay ejecución</v>
      </c>
      <c r="AC24" s="78" t="str">
        <f t="shared" si="10"/>
        <v>NA</v>
      </c>
      <c r="AD24" s="191"/>
      <c r="AE24" s="52">
        <f t="shared" si="11"/>
        <v>0</v>
      </c>
      <c r="AF24" s="77" t="str">
        <f t="shared" si="12"/>
        <v>No hay ejecución</v>
      </c>
      <c r="AG24" s="78" t="str">
        <f t="shared" si="13"/>
        <v>NA</v>
      </c>
      <c r="AH24" s="191"/>
    </row>
    <row r="25" spans="1:34" ht="48.75" customHeight="1" thickTop="1" thickBot="1">
      <c r="A25" s="50">
        <v>11</v>
      </c>
      <c r="B25" s="96">
        <v>0</v>
      </c>
      <c r="C25" s="96">
        <v>0</v>
      </c>
      <c r="D25" s="96">
        <v>0</v>
      </c>
      <c r="E25" s="96">
        <v>0</v>
      </c>
      <c r="F25" s="96">
        <v>0</v>
      </c>
      <c r="G25" s="96">
        <v>4</v>
      </c>
      <c r="H25" s="99" t="s">
        <v>303</v>
      </c>
      <c r="I25" s="98" t="s">
        <v>1056</v>
      </c>
      <c r="J25" s="97" t="s">
        <v>501</v>
      </c>
      <c r="K25" s="97" t="s">
        <v>744</v>
      </c>
      <c r="L25" s="170">
        <v>0</v>
      </c>
      <c r="M25" s="170">
        <v>1</v>
      </c>
      <c r="N25" s="155">
        <f t="shared" si="2"/>
        <v>1</v>
      </c>
      <c r="O25" s="170">
        <v>0</v>
      </c>
      <c r="P25" s="170">
        <v>0</v>
      </c>
      <c r="Q25" s="155">
        <f t="shared" si="3"/>
        <v>0</v>
      </c>
      <c r="R25" s="155">
        <f t="shared" si="4"/>
        <v>1</v>
      </c>
      <c r="S25" s="78" t="s">
        <v>1054</v>
      </c>
      <c r="T25" s="100" t="s">
        <v>1051</v>
      </c>
      <c r="U25" s="190">
        <f t="shared" si="5"/>
        <v>1</v>
      </c>
      <c r="V25" s="191"/>
      <c r="W25" s="77" t="str">
        <f t="shared" si="6"/>
        <v>No hay ejecución</v>
      </c>
      <c r="X25" s="78" t="str">
        <f t="shared" si="7"/>
        <v>NA</v>
      </c>
      <c r="Y25" s="191"/>
      <c r="Z25" s="190">
        <f t="shared" si="8"/>
        <v>0</v>
      </c>
      <c r="AA25" s="191"/>
      <c r="AB25" s="77" t="str">
        <f t="shared" si="9"/>
        <v>No hay ejecución</v>
      </c>
      <c r="AC25" s="78" t="str">
        <f t="shared" si="10"/>
        <v>NA</v>
      </c>
      <c r="AD25" s="191"/>
      <c r="AE25" s="52">
        <f t="shared" si="11"/>
        <v>0</v>
      </c>
      <c r="AF25" s="77" t="str">
        <f t="shared" si="12"/>
        <v>No hay ejecución</v>
      </c>
      <c r="AG25" s="78" t="str">
        <f t="shared" si="13"/>
        <v>NA</v>
      </c>
      <c r="AH25" s="191"/>
    </row>
    <row r="26" spans="1:34" ht="83" customHeight="1" thickTop="1" thickBot="1">
      <c r="A26" s="50">
        <v>12</v>
      </c>
      <c r="B26" s="96">
        <v>0</v>
      </c>
      <c r="C26" s="96">
        <v>0</v>
      </c>
      <c r="D26" s="96">
        <v>0</v>
      </c>
      <c r="E26" s="96">
        <v>0</v>
      </c>
      <c r="F26" s="96">
        <v>0</v>
      </c>
      <c r="G26" s="96">
        <v>4</v>
      </c>
      <c r="H26" s="99" t="s">
        <v>303</v>
      </c>
      <c r="I26" s="98" t="s">
        <v>1057</v>
      </c>
      <c r="J26" s="97" t="s">
        <v>501</v>
      </c>
      <c r="K26" s="97" t="s">
        <v>1058</v>
      </c>
      <c r="L26" s="170">
        <v>0</v>
      </c>
      <c r="M26" s="170">
        <v>1</v>
      </c>
      <c r="N26" s="155">
        <f t="shared" si="2"/>
        <v>1</v>
      </c>
      <c r="O26" s="170">
        <v>1</v>
      </c>
      <c r="P26" s="170">
        <v>0</v>
      </c>
      <c r="Q26" s="155">
        <f t="shared" si="3"/>
        <v>1</v>
      </c>
      <c r="R26" s="155">
        <f t="shared" si="4"/>
        <v>2</v>
      </c>
      <c r="S26" s="78" t="s">
        <v>1059</v>
      </c>
      <c r="T26" s="100" t="s">
        <v>1051</v>
      </c>
      <c r="U26" s="190">
        <f t="shared" si="5"/>
        <v>1</v>
      </c>
      <c r="V26" s="191"/>
      <c r="W26" s="77" t="str">
        <f t="shared" si="6"/>
        <v>No hay ejecución</v>
      </c>
      <c r="X26" s="78" t="str">
        <f t="shared" si="7"/>
        <v>NA</v>
      </c>
      <c r="Y26" s="191"/>
      <c r="Z26" s="190">
        <f t="shared" si="8"/>
        <v>1</v>
      </c>
      <c r="AA26" s="191"/>
      <c r="AB26" s="77" t="str">
        <f t="shared" si="9"/>
        <v>No hay ejecución</v>
      </c>
      <c r="AC26" s="78" t="str">
        <f t="shared" si="10"/>
        <v>NA</v>
      </c>
      <c r="AD26" s="191"/>
      <c r="AE26" s="52">
        <f t="shared" si="11"/>
        <v>0</v>
      </c>
      <c r="AF26" s="77" t="str">
        <f t="shared" si="12"/>
        <v>No hay ejecución</v>
      </c>
      <c r="AG26" s="78" t="str">
        <f t="shared" si="13"/>
        <v>NA</v>
      </c>
      <c r="AH26" s="191"/>
    </row>
    <row r="27" spans="1:34" ht="48.75" customHeight="1" thickTop="1" thickBot="1">
      <c r="A27" s="50">
        <v>13</v>
      </c>
      <c r="B27" s="96">
        <v>0</v>
      </c>
      <c r="C27" s="96">
        <v>0</v>
      </c>
      <c r="D27" s="96">
        <v>0</v>
      </c>
      <c r="E27" s="96">
        <v>0</v>
      </c>
      <c r="F27" s="96">
        <v>0</v>
      </c>
      <c r="G27" s="96">
        <v>4</v>
      </c>
      <c r="H27" s="99" t="s">
        <v>303</v>
      </c>
      <c r="I27" s="98" t="s">
        <v>1060</v>
      </c>
      <c r="J27" s="97" t="s">
        <v>1061</v>
      </c>
      <c r="K27" s="97" t="s">
        <v>1058</v>
      </c>
      <c r="L27" s="170">
        <v>0</v>
      </c>
      <c r="M27" s="170">
        <v>0</v>
      </c>
      <c r="N27" s="155">
        <f t="shared" si="2"/>
        <v>0</v>
      </c>
      <c r="O27" s="170">
        <v>0</v>
      </c>
      <c r="P27" s="170">
        <v>1</v>
      </c>
      <c r="Q27" s="155">
        <f t="shared" si="3"/>
        <v>1</v>
      </c>
      <c r="R27" s="155">
        <f t="shared" si="4"/>
        <v>1</v>
      </c>
      <c r="S27" s="78" t="s">
        <v>1059</v>
      </c>
      <c r="T27" s="100" t="s">
        <v>1051</v>
      </c>
      <c r="U27" s="190">
        <f t="shared" si="5"/>
        <v>0</v>
      </c>
      <c r="V27" s="191"/>
      <c r="W27" s="77" t="str">
        <f t="shared" si="6"/>
        <v>No hay ejecución</v>
      </c>
      <c r="X27" s="78" t="str">
        <f t="shared" si="7"/>
        <v>NA</v>
      </c>
      <c r="Y27" s="191"/>
      <c r="Z27" s="190">
        <f t="shared" si="8"/>
        <v>1</v>
      </c>
      <c r="AA27" s="191"/>
      <c r="AB27" s="77" t="str">
        <f t="shared" si="9"/>
        <v>No hay ejecución</v>
      </c>
      <c r="AC27" s="78" t="str">
        <f t="shared" si="10"/>
        <v>NA</v>
      </c>
      <c r="AD27" s="191"/>
      <c r="AE27" s="52">
        <f t="shared" si="11"/>
        <v>0</v>
      </c>
      <c r="AF27" s="77" t="str">
        <f t="shared" si="12"/>
        <v>No hay ejecución</v>
      </c>
      <c r="AG27" s="78" t="str">
        <f t="shared" si="13"/>
        <v>NA</v>
      </c>
      <c r="AH27" s="191"/>
    </row>
    <row r="28" spans="1:34" ht="48.75" customHeight="1" thickTop="1" thickBot="1">
      <c r="A28" s="50">
        <v>14</v>
      </c>
      <c r="B28" s="96">
        <v>0</v>
      </c>
      <c r="C28" s="96">
        <v>0</v>
      </c>
      <c r="D28" s="96">
        <v>0</v>
      </c>
      <c r="E28" s="96">
        <v>0</v>
      </c>
      <c r="F28" s="96">
        <v>0</v>
      </c>
      <c r="G28" s="96">
        <v>4</v>
      </c>
      <c r="H28" s="99" t="s">
        <v>303</v>
      </c>
      <c r="I28" s="98" t="s">
        <v>1062</v>
      </c>
      <c r="J28" s="97" t="s">
        <v>1063</v>
      </c>
      <c r="K28" s="97" t="s">
        <v>616</v>
      </c>
      <c r="L28" s="170">
        <v>0</v>
      </c>
      <c r="M28" s="170">
        <v>0</v>
      </c>
      <c r="N28" s="155">
        <f t="shared" si="2"/>
        <v>0</v>
      </c>
      <c r="O28" s="170">
        <v>0</v>
      </c>
      <c r="P28" s="170">
        <v>1</v>
      </c>
      <c r="Q28" s="155">
        <f t="shared" si="3"/>
        <v>1</v>
      </c>
      <c r="R28" s="155">
        <f t="shared" si="4"/>
        <v>1</v>
      </c>
      <c r="S28" s="78" t="s">
        <v>1059</v>
      </c>
      <c r="T28" s="100" t="s">
        <v>1051</v>
      </c>
      <c r="U28" s="190">
        <f t="shared" si="5"/>
        <v>0</v>
      </c>
      <c r="V28" s="191"/>
      <c r="W28" s="77" t="str">
        <f t="shared" si="6"/>
        <v>No hay ejecución</v>
      </c>
      <c r="X28" s="78" t="str">
        <f t="shared" si="7"/>
        <v>NA</v>
      </c>
      <c r="Y28" s="191"/>
      <c r="Z28" s="190">
        <f t="shared" si="8"/>
        <v>1</v>
      </c>
      <c r="AA28" s="191"/>
      <c r="AB28" s="77" t="str">
        <f t="shared" si="9"/>
        <v>No hay ejecución</v>
      </c>
      <c r="AC28" s="78" t="str">
        <f t="shared" si="10"/>
        <v>NA</v>
      </c>
      <c r="AD28" s="191"/>
      <c r="AE28" s="52">
        <f t="shared" si="11"/>
        <v>0</v>
      </c>
      <c r="AF28" s="77" t="str">
        <f t="shared" si="12"/>
        <v>No hay ejecución</v>
      </c>
      <c r="AG28" s="78" t="str">
        <f t="shared" si="13"/>
        <v>NA</v>
      </c>
      <c r="AH28" s="191"/>
    </row>
    <row r="29" spans="1:34" ht="48.75" customHeight="1" thickTop="1" thickBot="1">
      <c r="A29" s="50">
        <v>15</v>
      </c>
      <c r="B29" s="96">
        <v>0</v>
      </c>
      <c r="C29" s="96">
        <v>0</v>
      </c>
      <c r="D29" s="96">
        <v>0</v>
      </c>
      <c r="E29" s="96">
        <v>0</v>
      </c>
      <c r="F29" s="96">
        <v>0</v>
      </c>
      <c r="G29" s="96">
        <v>4</v>
      </c>
      <c r="H29" s="99" t="s">
        <v>303</v>
      </c>
      <c r="I29" s="98" t="s">
        <v>1064</v>
      </c>
      <c r="J29" s="97" t="s">
        <v>1063</v>
      </c>
      <c r="K29" s="97" t="s">
        <v>616</v>
      </c>
      <c r="L29" s="170">
        <v>1</v>
      </c>
      <c r="M29" s="170">
        <v>0</v>
      </c>
      <c r="N29" s="155">
        <f t="shared" si="2"/>
        <v>1</v>
      </c>
      <c r="O29" s="170">
        <v>0</v>
      </c>
      <c r="P29" s="170">
        <v>0</v>
      </c>
      <c r="Q29" s="155">
        <f t="shared" si="3"/>
        <v>0</v>
      </c>
      <c r="R29" s="155">
        <f t="shared" si="4"/>
        <v>1</v>
      </c>
      <c r="S29" s="78" t="s">
        <v>1059</v>
      </c>
      <c r="T29" s="100" t="s">
        <v>1051</v>
      </c>
      <c r="U29" s="190">
        <f t="shared" si="5"/>
        <v>1</v>
      </c>
      <c r="V29" s="191"/>
      <c r="W29" s="77" t="str">
        <f t="shared" si="6"/>
        <v>No hay ejecución</v>
      </c>
      <c r="X29" s="78" t="str">
        <f t="shared" si="7"/>
        <v>NA</v>
      </c>
      <c r="Y29" s="191"/>
      <c r="Z29" s="190">
        <f t="shared" si="8"/>
        <v>0</v>
      </c>
      <c r="AA29" s="191"/>
      <c r="AB29" s="77" t="str">
        <f t="shared" si="9"/>
        <v>No hay ejecución</v>
      </c>
      <c r="AC29" s="78" t="str">
        <f t="shared" si="10"/>
        <v>NA</v>
      </c>
      <c r="AD29" s="191"/>
      <c r="AE29" s="52">
        <f t="shared" si="11"/>
        <v>0</v>
      </c>
      <c r="AF29" s="77" t="str">
        <f t="shared" si="12"/>
        <v>No hay ejecución</v>
      </c>
      <c r="AG29" s="78" t="str">
        <f t="shared" si="13"/>
        <v>NA</v>
      </c>
      <c r="AH29" s="191"/>
    </row>
    <row r="30" spans="1:34" ht="48.75" customHeight="1" thickTop="1" thickBot="1">
      <c r="A30" s="50">
        <v>16</v>
      </c>
      <c r="B30" s="96">
        <v>0</v>
      </c>
      <c r="C30" s="96">
        <v>0</v>
      </c>
      <c r="D30" s="96">
        <v>0</v>
      </c>
      <c r="E30" s="96">
        <v>0</v>
      </c>
      <c r="F30" s="96">
        <v>0</v>
      </c>
      <c r="G30" s="96">
        <v>4</v>
      </c>
      <c r="H30" s="99" t="s">
        <v>303</v>
      </c>
      <c r="I30" s="98" t="s">
        <v>1065</v>
      </c>
      <c r="J30" s="97" t="s">
        <v>1063</v>
      </c>
      <c r="K30" s="97" t="s">
        <v>616</v>
      </c>
      <c r="L30" s="170">
        <v>0</v>
      </c>
      <c r="M30" s="170">
        <v>0</v>
      </c>
      <c r="N30" s="155">
        <f t="shared" si="2"/>
        <v>0</v>
      </c>
      <c r="O30" s="170">
        <v>1</v>
      </c>
      <c r="P30" s="170">
        <v>0</v>
      </c>
      <c r="Q30" s="155">
        <f t="shared" si="3"/>
        <v>1</v>
      </c>
      <c r="R30" s="155">
        <f t="shared" si="4"/>
        <v>1</v>
      </c>
      <c r="S30" s="78" t="s">
        <v>1059</v>
      </c>
      <c r="T30" s="100" t="s">
        <v>1051</v>
      </c>
      <c r="U30" s="190">
        <f t="shared" si="5"/>
        <v>0</v>
      </c>
      <c r="V30" s="191"/>
      <c r="W30" s="77" t="str">
        <f t="shared" si="6"/>
        <v>No hay ejecución</v>
      </c>
      <c r="X30" s="78" t="str">
        <f t="shared" si="7"/>
        <v>NA</v>
      </c>
      <c r="Y30" s="191"/>
      <c r="Z30" s="190">
        <f t="shared" si="8"/>
        <v>1</v>
      </c>
      <c r="AA30" s="191"/>
      <c r="AB30" s="77" t="str">
        <f t="shared" si="9"/>
        <v>No hay ejecución</v>
      </c>
      <c r="AC30" s="78" t="str">
        <f t="shared" si="10"/>
        <v>NA</v>
      </c>
      <c r="AD30" s="191"/>
      <c r="AE30" s="52">
        <f t="shared" si="11"/>
        <v>0</v>
      </c>
      <c r="AF30" s="77" t="str">
        <f t="shared" si="12"/>
        <v>No hay ejecución</v>
      </c>
      <c r="AG30" s="78" t="str">
        <f t="shared" si="13"/>
        <v>NA</v>
      </c>
      <c r="AH30" s="191"/>
    </row>
    <row r="31" spans="1:34" ht="48.75" customHeight="1" thickTop="1" thickBot="1">
      <c r="A31" s="50">
        <v>17</v>
      </c>
      <c r="B31" s="96">
        <v>0</v>
      </c>
      <c r="C31" s="96">
        <v>0</v>
      </c>
      <c r="D31" s="96">
        <v>0</v>
      </c>
      <c r="E31" s="96">
        <v>0</v>
      </c>
      <c r="F31" s="96">
        <v>0</v>
      </c>
      <c r="G31" s="96">
        <v>4</v>
      </c>
      <c r="H31" s="99" t="s">
        <v>303</v>
      </c>
      <c r="I31" s="98" t="s">
        <v>1066</v>
      </c>
      <c r="J31" s="97" t="s">
        <v>501</v>
      </c>
      <c r="K31" s="97" t="s">
        <v>796</v>
      </c>
      <c r="L31" s="170">
        <v>0</v>
      </c>
      <c r="M31" s="170">
        <v>0</v>
      </c>
      <c r="N31" s="155">
        <f t="shared" si="2"/>
        <v>0</v>
      </c>
      <c r="O31" s="170">
        <v>1</v>
      </c>
      <c r="P31" s="170">
        <v>0</v>
      </c>
      <c r="Q31" s="155">
        <f t="shared" si="3"/>
        <v>1</v>
      </c>
      <c r="R31" s="155">
        <f t="shared" si="4"/>
        <v>1</v>
      </c>
      <c r="S31" s="78" t="s">
        <v>1049</v>
      </c>
      <c r="T31" s="100" t="s">
        <v>1067</v>
      </c>
      <c r="U31" s="190">
        <f t="shared" si="5"/>
        <v>0</v>
      </c>
      <c r="V31" s="191"/>
      <c r="W31" s="77" t="str">
        <f t="shared" si="6"/>
        <v>No hay ejecución</v>
      </c>
      <c r="X31" s="78" t="str">
        <f t="shared" si="7"/>
        <v>NA</v>
      </c>
      <c r="Y31" s="191"/>
      <c r="Z31" s="190">
        <f t="shared" si="8"/>
        <v>1</v>
      </c>
      <c r="AA31" s="191"/>
      <c r="AB31" s="77" t="str">
        <f t="shared" si="9"/>
        <v>No hay ejecución</v>
      </c>
      <c r="AC31" s="78" t="str">
        <f t="shared" si="10"/>
        <v>NA</v>
      </c>
      <c r="AD31" s="191"/>
      <c r="AE31" s="52">
        <f t="shared" si="11"/>
        <v>0</v>
      </c>
      <c r="AF31" s="77" t="str">
        <f t="shared" si="12"/>
        <v>No hay ejecución</v>
      </c>
      <c r="AG31" s="78" t="str">
        <f t="shared" si="13"/>
        <v>NA</v>
      </c>
      <c r="AH31" s="191"/>
    </row>
    <row r="32" spans="1:34" ht="48.75" customHeight="1" thickTop="1" thickBot="1">
      <c r="A32" s="50">
        <v>18</v>
      </c>
      <c r="B32" s="96">
        <v>0</v>
      </c>
      <c r="C32" s="96">
        <v>0</v>
      </c>
      <c r="D32" s="96">
        <v>0</v>
      </c>
      <c r="E32" s="96">
        <v>0</v>
      </c>
      <c r="F32" s="96">
        <v>0</v>
      </c>
      <c r="G32" s="96">
        <v>4</v>
      </c>
      <c r="H32" s="99" t="s">
        <v>303</v>
      </c>
      <c r="I32" s="98" t="s">
        <v>1068</v>
      </c>
      <c r="J32" s="97" t="s">
        <v>482</v>
      </c>
      <c r="K32" s="97" t="s">
        <v>622</v>
      </c>
      <c r="L32" s="170">
        <v>0</v>
      </c>
      <c r="M32" s="170">
        <v>1</v>
      </c>
      <c r="N32" s="155">
        <f t="shared" si="2"/>
        <v>1</v>
      </c>
      <c r="O32" s="170">
        <v>0</v>
      </c>
      <c r="P32" s="170">
        <v>0</v>
      </c>
      <c r="Q32" s="155">
        <f t="shared" si="3"/>
        <v>0</v>
      </c>
      <c r="R32" s="155">
        <f t="shared" si="4"/>
        <v>1</v>
      </c>
      <c r="S32" s="78" t="s">
        <v>1069</v>
      </c>
      <c r="T32" s="100" t="s">
        <v>1070</v>
      </c>
      <c r="U32" s="190">
        <f t="shared" si="5"/>
        <v>1</v>
      </c>
      <c r="V32" s="191"/>
      <c r="W32" s="77" t="str">
        <f t="shared" si="6"/>
        <v>No hay ejecución</v>
      </c>
      <c r="X32" s="78" t="str">
        <f t="shared" si="7"/>
        <v>NA</v>
      </c>
      <c r="Y32" s="191"/>
      <c r="Z32" s="190">
        <f t="shared" si="8"/>
        <v>0</v>
      </c>
      <c r="AA32" s="191"/>
      <c r="AB32" s="77" t="str">
        <f t="shared" si="9"/>
        <v>No hay ejecución</v>
      </c>
      <c r="AC32" s="78" t="str">
        <f t="shared" si="10"/>
        <v>NA</v>
      </c>
      <c r="AD32" s="191"/>
      <c r="AE32" s="52">
        <f t="shared" si="11"/>
        <v>0</v>
      </c>
      <c r="AF32" s="77" t="str">
        <f t="shared" si="12"/>
        <v>No hay ejecución</v>
      </c>
      <c r="AG32" s="78" t="str">
        <f t="shared" si="13"/>
        <v>NA</v>
      </c>
      <c r="AH32" s="191"/>
    </row>
    <row r="33" spans="1:34" ht="48.75" customHeight="1" thickTop="1" thickBot="1">
      <c r="A33" s="50">
        <v>19</v>
      </c>
      <c r="B33" s="96">
        <v>0</v>
      </c>
      <c r="C33" s="96">
        <v>0</v>
      </c>
      <c r="D33" s="96">
        <v>0</v>
      </c>
      <c r="E33" s="96">
        <v>0</v>
      </c>
      <c r="F33" s="96">
        <v>0</v>
      </c>
      <c r="G33" s="96">
        <v>4</v>
      </c>
      <c r="H33" s="99" t="s">
        <v>303</v>
      </c>
      <c r="I33" s="98" t="s">
        <v>1071</v>
      </c>
      <c r="J33" s="97" t="s">
        <v>482</v>
      </c>
      <c r="K33" s="97" t="s">
        <v>622</v>
      </c>
      <c r="L33" s="170">
        <v>0</v>
      </c>
      <c r="M33" s="170">
        <v>1</v>
      </c>
      <c r="N33" s="155"/>
      <c r="O33" s="170">
        <v>0</v>
      </c>
      <c r="P33" s="170">
        <v>0</v>
      </c>
      <c r="Q33" s="155"/>
      <c r="R33" s="155"/>
      <c r="S33" s="78" t="s">
        <v>1069</v>
      </c>
      <c r="T33" s="100" t="s">
        <v>1072</v>
      </c>
      <c r="U33" s="190">
        <f t="shared" si="5"/>
        <v>0</v>
      </c>
      <c r="V33" s="191"/>
      <c r="W33" s="77" t="str">
        <f t="shared" si="6"/>
        <v>No hay ejecución</v>
      </c>
      <c r="X33" s="78" t="str">
        <f t="shared" si="7"/>
        <v>NA</v>
      </c>
      <c r="Y33" s="191"/>
      <c r="Z33" s="190">
        <f t="shared" si="8"/>
        <v>0</v>
      </c>
      <c r="AA33" s="191"/>
      <c r="AB33" s="77" t="str">
        <f t="shared" si="9"/>
        <v>No hay ejecución</v>
      </c>
      <c r="AC33" s="78" t="str">
        <f t="shared" si="10"/>
        <v>NA</v>
      </c>
      <c r="AD33" s="191"/>
      <c r="AE33" s="52">
        <f t="shared" si="11"/>
        <v>0</v>
      </c>
      <c r="AF33" s="77" t="str">
        <f t="shared" si="12"/>
        <v>No hay ejecución</v>
      </c>
      <c r="AG33" s="78" t="str">
        <f t="shared" si="13"/>
        <v>NA</v>
      </c>
      <c r="AH33" s="191"/>
    </row>
    <row r="34" spans="1:34" ht="48.75" customHeight="1" thickTop="1" thickBot="1">
      <c r="A34" s="50">
        <v>20</v>
      </c>
      <c r="B34" s="96">
        <v>0</v>
      </c>
      <c r="C34" s="96">
        <v>0</v>
      </c>
      <c r="D34" s="96">
        <v>0</v>
      </c>
      <c r="E34" s="96">
        <v>0</v>
      </c>
      <c r="F34" s="96">
        <v>0</v>
      </c>
      <c r="G34" s="96">
        <v>4</v>
      </c>
      <c r="H34" s="99" t="s">
        <v>303</v>
      </c>
      <c r="I34" s="98" t="s">
        <v>1073</v>
      </c>
      <c r="J34" s="97" t="s">
        <v>1063</v>
      </c>
      <c r="K34" s="97" t="s">
        <v>616</v>
      </c>
      <c r="L34" s="170">
        <v>0</v>
      </c>
      <c r="M34" s="170">
        <v>0</v>
      </c>
      <c r="N34" s="155"/>
      <c r="O34" s="170">
        <v>1</v>
      </c>
      <c r="P34" s="170">
        <v>0</v>
      </c>
      <c r="Q34" s="155"/>
      <c r="R34" s="155"/>
      <c r="S34" s="78" t="s">
        <v>1074</v>
      </c>
      <c r="T34" s="100" t="s">
        <v>1075</v>
      </c>
      <c r="U34" s="190">
        <f t="shared" si="5"/>
        <v>0</v>
      </c>
      <c r="V34" s="191"/>
      <c r="W34" s="77" t="str">
        <f t="shared" si="6"/>
        <v>No hay ejecución</v>
      </c>
      <c r="X34" s="78" t="str">
        <f t="shared" si="7"/>
        <v>NA</v>
      </c>
      <c r="Y34" s="191"/>
      <c r="Z34" s="190">
        <f t="shared" si="8"/>
        <v>0</v>
      </c>
      <c r="AA34" s="191"/>
      <c r="AB34" s="77" t="str">
        <f t="shared" si="9"/>
        <v>No hay ejecución</v>
      </c>
      <c r="AC34" s="78" t="str">
        <f t="shared" si="10"/>
        <v>NA</v>
      </c>
      <c r="AD34" s="191"/>
      <c r="AE34" s="52">
        <f t="shared" si="11"/>
        <v>0</v>
      </c>
      <c r="AF34" s="77" t="str">
        <f t="shared" si="12"/>
        <v>No hay ejecución</v>
      </c>
      <c r="AG34" s="78" t="str">
        <f t="shared" si="13"/>
        <v>NA</v>
      </c>
      <c r="AH34" s="191"/>
    </row>
    <row r="35" spans="1:34" ht="48.75" customHeight="1" thickTop="1" thickBot="1">
      <c r="A35" s="50">
        <v>21</v>
      </c>
      <c r="B35" s="96">
        <v>0</v>
      </c>
      <c r="C35" s="96">
        <v>0</v>
      </c>
      <c r="D35" s="96">
        <v>0</v>
      </c>
      <c r="E35" s="96">
        <v>0</v>
      </c>
      <c r="F35" s="96">
        <v>0</v>
      </c>
      <c r="G35" s="96">
        <v>4</v>
      </c>
      <c r="H35" s="99" t="s">
        <v>303</v>
      </c>
      <c r="I35" s="98" t="s">
        <v>1076</v>
      </c>
      <c r="J35" s="97" t="s">
        <v>482</v>
      </c>
      <c r="K35" s="97" t="s">
        <v>622</v>
      </c>
      <c r="L35" s="170">
        <v>1</v>
      </c>
      <c r="M35" s="170">
        <v>1</v>
      </c>
      <c r="N35" s="155"/>
      <c r="O35" s="170">
        <v>1</v>
      </c>
      <c r="P35" s="170">
        <v>1</v>
      </c>
      <c r="Q35" s="155"/>
      <c r="R35" s="155"/>
      <c r="S35" s="78" t="s">
        <v>1074</v>
      </c>
      <c r="T35" s="100" t="s">
        <v>1077</v>
      </c>
      <c r="U35" s="190">
        <f t="shared" si="5"/>
        <v>0</v>
      </c>
      <c r="V35" s="191"/>
      <c r="W35" s="77" t="str">
        <f t="shared" si="6"/>
        <v>No hay ejecución</v>
      </c>
      <c r="X35" s="78" t="str">
        <f t="shared" si="7"/>
        <v>NA</v>
      </c>
      <c r="Y35" s="191"/>
      <c r="Z35" s="190">
        <f t="shared" si="8"/>
        <v>0</v>
      </c>
      <c r="AA35" s="191"/>
      <c r="AB35" s="77" t="str">
        <f t="shared" si="9"/>
        <v>No hay ejecución</v>
      </c>
      <c r="AC35" s="78" t="str">
        <f t="shared" si="10"/>
        <v>NA</v>
      </c>
      <c r="AD35" s="191"/>
      <c r="AE35" s="52">
        <f t="shared" si="11"/>
        <v>0</v>
      </c>
      <c r="AF35" s="77" t="str">
        <f t="shared" si="12"/>
        <v>No hay ejecución</v>
      </c>
      <c r="AG35" s="78" t="str">
        <f t="shared" si="13"/>
        <v>NA</v>
      </c>
      <c r="AH35" s="191"/>
    </row>
    <row r="36" spans="1:34" ht="48.75" customHeight="1" thickTop="1" thickBot="1">
      <c r="A36" s="50">
        <v>22</v>
      </c>
      <c r="B36" s="96">
        <v>0</v>
      </c>
      <c r="C36" s="96">
        <v>0</v>
      </c>
      <c r="D36" s="96">
        <v>0</v>
      </c>
      <c r="E36" s="96">
        <v>0</v>
      </c>
      <c r="F36" s="96">
        <v>0</v>
      </c>
      <c r="G36" s="96">
        <v>4</v>
      </c>
      <c r="H36" s="99" t="s">
        <v>303</v>
      </c>
      <c r="I36" s="98" t="s">
        <v>1078</v>
      </c>
      <c r="J36" s="97" t="s">
        <v>482</v>
      </c>
      <c r="K36" s="97" t="s">
        <v>1079</v>
      </c>
      <c r="L36" s="170">
        <v>7</v>
      </c>
      <c r="M36" s="170">
        <v>0</v>
      </c>
      <c r="N36" s="155"/>
      <c r="O36" s="170">
        <v>0</v>
      </c>
      <c r="P36" s="170">
        <v>0</v>
      </c>
      <c r="Q36" s="155"/>
      <c r="R36" s="155"/>
      <c r="S36" s="78" t="s">
        <v>1074</v>
      </c>
      <c r="T36" s="100" t="s">
        <v>1080</v>
      </c>
      <c r="U36" s="190">
        <f t="shared" si="5"/>
        <v>0</v>
      </c>
      <c r="V36" s="191"/>
      <c r="W36" s="77" t="str">
        <f t="shared" si="6"/>
        <v>No hay ejecución</v>
      </c>
      <c r="X36" s="78" t="str">
        <f t="shared" si="7"/>
        <v>NA</v>
      </c>
      <c r="Y36" s="191"/>
      <c r="Z36" s="190">
        <f t="shared" si="8"/>
        <v>0</v>
      </c>
      <c r="AA36" s="191"/>
      <c r="AB36" s="77" t="str">
        <f t="shared" si="9"/>
        <v>No hay ejecución</v>
      </c>
      <c r="AC36" s="78" t="str">
        <f t="shared" si="10"/>
        <v>NA</v>
      </c>
      <c r="AD36" s="191"/>
      <c r="AE36" s="52">
        <f t="shared" si="11"/>
        <v>0</v>
      </c>
      <c r="AF36" s="77" t="str">
        <f t="shared" si="12"/>
        <v>No hay ejecución</v>
      </c>
      <c r="AG36" s="78" t="str">
        <f t="shared" si="13"/>
        <v>NA</v>
      </c>
      <c r="AH36" s="191"/>
    </row>
    <row r="37" spans="1:34" ht="48.75" customHeight="1" thickTop="1" thickBot="1">
      <c r="A37" s="50">
        <v>23</v>
      </c>
      <c r="B37" s="96">
        <v>0</v>
      </c>
      <c r="C37" s="96">
        <v>0</v>
      </c>
      <c r="D37" s="96">
        <v>0</v>
      </c>
      <c r="E37" s="96">
        <v>0</v>
      </c>
      <c r="F37" s="96">
        <v>0</v>
      </c>
      <c r="G37" s="96">
        <v>4</v>
      </c>
      <c r="H37" s="99" t="s">
        <v>303</v>
      </c>
      <c r="I37" s="98" t="s">
        <v>1081</v>
      </c>
      <c r="J37" s="97" t="s">
        <v>482</v>
      </c>
      <c r="K37" s="97" t="s">
        <v>1079</v>
      </c>
      <c r="L37" s="170">
        <v>0</v>
      </c>
      <c r="M37" s="170">
        <v>0</v>
      </c>
      <c r="N37" s="155"/>
      <c r="O37" s="170">
        <v>0</v>
      </c>
      <c r="P37" s="170">
        <v>7</v>
      </c>
      <c r="Q37" s="155"/>
      <c r="R37" s="155"/>
      <c r="S37" s="78" t="s">
        <v>1074</v>
      </c>
      <c r="T37" s="100" t="s">
        <v>1082</v>
      </c>
      <c r="U37" s="190">
        <f t="shared" si="5"/>
        <v>0</v>
      </c>
      <c r="V37" s="191"/>
      <c r="W37" s="77" t="str">
        <f t="shared" si="6"/>
        <v>No hay ejecución</v>
      </c>
      <c r="X37" s="78" t="str">
        <f t="shared" si="7"/>
        <v>NA</v>
      </c>
      <c r="Y37" s="191"/>
      <c r="Z37" s="190">
        <f t="shared" si="8"/>
        <v>0</v>
      </c>
      <c r="AA37" s="191"/>
      <c r="AB37" s="77" t="str">
        <f t="shared" si="9"/>
        <v>No hay ejecución</v>
      </c>
      <c r="AC37" s="78" t="str">
        <f t="shared" si="10"/>
        <v>NA</v>
      </c>
      <c r="AD37" s="191"/>
      <c r="AE37" s="52">
        <f t="shared" si="11"/>
        <v>0</v>
      </c>
      <c r="AF37" s="77" t="str">
        <f t="shared" si="12"/>
        <v>No hay ejecución</v>
      </c>
      <c r="AG37" s="78" t="str">
        <f t="shared" si="13"/>
        <v>NA</v>
      </c>
      <c r="AH37" s="191"/>
    </row>
    <row r="38" spans="1:34" ht="64.5" customHeight="1" thickTop="1" thickBot="1">
      <c r="A38" s="50">
        <v>24</v>
      </c>
      <c r="B38" s="96">
        <v>0</v>
      </c>
      <c r="C38" s="96">
        <v>0</v>
      </c>
      <c r="D38" s="96">
        <v>0</v>
      </c>
      <c r="E38" s="96">
        <v>0</v>
      </c>
      <c r="F38" s="96">
        <v>0</v>
      </c>
      <c r="G38" s="96">
        <v>4</v>
      </c>
      <c r="H38" s="99" t="s">
        <v>303</v>
      </c>
      <c r="I38" s="98" t="s">
        <v>1083</v>
      </c>
      <c r="J38" s="97" t="s">
        <v>501</v>
      </c>
      <c r="K38" s="97" t="s">
        <v>616</v>
      </c>
      <c r="L38" s="170">
        <v>0</v>
      </c>
      <c r="M38" s="170">
        <v>1</v>
      </c>
      <c r="N38" s="155">
        <f t="shared" si="2"/>
        <v>1</v>
      </c>
      <c r="O38" s="170">
        <v>0</v>
      </c>
      <c r="P38" s="170">
        <v>1</v>
      </c>
      <c r="Q38" s="155">
        <f t="shared" si="3"/>
        <v>1</v>
      </c>
      <c r="R38" s="155">
        <f t="shared" si="4"/>
        <v>2</v>
      </c>
      <c r="S38" s="78" t="s">
        <v>1074</v>
      </c>
      <c r="T38" s="100" t="s">
        <v>1084</v>
      </c>
      <c r="U38" s="190">
        <f t="shared" si="5"/>
        <v>1</v>
      </c>
      <c r="V38" s="191"/>
      <c r="W38" s="77" t="str">
        <f t="shared" si="6"/>
        <v>No hay ejecución</v>
      </c>
      <c r="X38" s="78" t="str">
        <f t="shared" si="7"/>
        <v>NA</v>
      </c>
      <c r="Y38" s="191"/>
      <c r="Z38" s="190">
        <f t="shared" si="8"/>
        <v>1</v>
      </c>
      <c r="AA38" s="191"/>
      <c r="AB38" s="77" t="str">
        <f t="shared" si="9"/>
        <v>No hay ejecución</v>
      </c>
      <c r="AC38" s="78" t="str">
        <f t="shared" si="10"/>
        <v>NA</v>
      </c>
      <c r="AD38" s="191"/>
      <c r="AE38" s="52">
        <f t="shared" si="11"/>
        <v>0</v>
      </c>
      <c r="AF38" s="77" t="str">
        <f t="shared" si="12"/>
        <v>No hay ejecución</v>
      </c>
      <c r="AG38" s="78" t="str">
        <f t="shared" si="13"/>
        <v>NA</v>
      </c>
      <c r="AH38" s="191"/>
    </row>
    <row r="39" spans="1:34" ht="48.75" customHeight="1" thickTop="1" thickBot="1">
      <c r="A39" s="50">
        <v>25</v>
      </c>
      <c r="B39" s="96">
        <v>0</v>
      </c>
      <c r="C39" s="96">
        <v>0</v>
      </c>
      <c r="D39" s="96">
        <v>0</v>
      </c>
      <c r="E39" s="96">
        <v>0</v>
      </c>
      <c r="F39" s="96">
        <v>0</v>
      </c>
      <c r="G39" s="96">
        <v>4</v>
      </c>
      <c r="H39" s="99" t="s">
        <v>303</v>
      </c>
      <c r="I39" s="98" t="s">
        <v>1085</v>
      </c>
      <c r="J39" s="97" t="s">
        <v>501</v>
      </c>
      <c r="K39" s="97" t="s">
        <v>1086</v>
      </c>
      <c r="L39" s="170">
        <v>0</v>
      </c>
      <c r="M39" s="170">
        <v>1</v>
      </c>
      <c r="N39" s="155">
        <f t="shared" si="2"/>
        <v>1</v>
      </c>
      <c r="O39" s="170">
        <v>0</v>
      </c>
      <c r="P39" s="170">
        <v>0</v>
      </c>
      <c r="Q39" s="155">
        <f t="shared" si="3"/>
        <v>0</v>
      </c>
      <c r="R39" s="155">
        <f t="shared" si="4"/>
        <v>1</v>
      </c>
      <c r="S39" s="78" t="s">
        <v>1049</v>
      </c>
      <c r="T39" s="100" t="s">
        <v>1067</v>
      </c>
      <c r="U39" s="190">
        <f t="shared" si="5"/>
        <v>1</v>
      </c>
      <c r="V39" s="191"/>
      <c r="W39" s="77" t="str">
        <f t="shared" si="6"/>
        <v>No hay ejecución</v>
      </c>
      <c r="X39" s="78" t="str">
        <f t="shared" si="7"/>
        <v>NA</v>
      </c>
      <c r="Y39" s="191"/>
      <c r="Z39" s="190">
        <f t="shared" si="8"/>
        <v>0</v>
      </c>
      <c r="AA39" s="191"/>
      <c r="AB39" s="77" t="str">
        <f t="shared" si="9"/>
        <v>No hay ejecución</v>
      </c>
      <c r="AC39" s="78" t="str">
        <f t="shared" si="10"/>
        <v>NA</v>
      </c>
      <c r="AD39" s="191"/>
      <c r="AE39" s="52">
        <f t="shared" si="11"/>
        <v>0</v>
      </c>
      <c r="AF39" s="77" t="str">
        <f t="shared" si="12"/>
        <v>No hay ejecución</v>
      </c>
      <c r="AG39" s="78" t="str">
        <f t="shared" si="13"/>
        <v>NA</v>
      </c>
      <c r="AH39" s="191"/>
    </row>
    <row r="40" spans="1:34" ht="48.75" customHeight="1" thickTop="1" thickBot="1">
      <c r="A40" s="50">
        <v>26</v>
      </c>
      <c r="B40" s="96">
        <v>0</v>
      </c>
      <c r="C40" s="96">
        <v>0</v>
      </c>
      <c r="D40" s="96">
        <v>0</v>
      </c>
      <c r="E40" s="96">
        <v>0</v>
      </c>
      <c r="F40" s="96">
        <v>0</v>
      </c>
      <c r="G40" s="96">
        <v>4</v>
      </c>
      <c r="H40" s="99" t="s">
        <v>303</v>
      </c>
      <c r="I40" s="98" t="s">
        <v>1087</v>
      </c>
      <c r="J40" s="97" t="s">
        <v>501</v>
      </c>
      <c r="K40" s="97" t="s">
        <v>796</v>
      </c>
      <c r="L40" s="170">
        <v>0</v>
      </c>
      <c r="M40" s="170">
        <v>0</v>
      </c>
      <c r="N40" s="155">
        <f t="shared" si="2"/>
        <v>0</v>
      </c>
      <c r="O40" s="170">
        <v>0</v>
      </c>
      <c r="P40" s="170">
        <v>1</v>
      </c>
      <c r="Q40" s="155">
        <f t="shared" si="3"/>
        <v>1</v>
      </c>
      <c r="R40" s="155">
        <f t="shared" si="4"/>
        <v>1</v>
      </c>
      <c r="S40" s="78" t="s">
        <v>1049</v>
      </c>
      <c r="T40" s="100" t="s">
        <v>1067</v>
      </c>
      <c r="U40" s="190">
        <f t="shared" si="5"/>
        <v>0</v>
      </c>
      <c r="V40" s="191"/>
      <c r="W40" s="77" t="str">
        <f t="shared" si="6"/>
        <v>No hay ejecución</v>
      </c>
      <c r="X40" s="78" t="str">
        <f t="shared" si="7"/>
        <v>NA</v>
      </c>
      <c r="Y40" s="191"/>
      <c r="Z40" s="190">
        <f t="shared" si="8"/>
        <v>1</v>
      </c>
      <c r="AA40" s="191"/>
      <c r="AB40" s="77" t="str">
        <f t="shared" si="9"/>
        <v>No hay ejecución</v>
      </c>
      <c r="AC40" s="78" t="str">
        <f t="shared" si="10"/>
        <v>NA</v>
      </c>
      <c r="AD40" s="191"/>
      <c r="AE40" s="52">
        <f t="shared" si="11"/>
        <v>0</v>
      </c>
      <c r="AF40" s="77" t="str">
        <f t="shared" si="12"/>
        <v>No hay ejecución</v>
      </c>
      <c r="AG40" s="78" t="str">
        <f t="shared" si="13"/>
        <v>NA</v>
      </c>
      <c r="AH40" s="191"/>
    </row>
    <row r="41" spans="1:34" ht="48.75" customHeight="1" thickTop="1" thickBot="1">
      <c r="A41" s="50">
        <v>27</v>
      </c>
      <c r="B41" s="96">
        <v>0</v>
      </c>
      <c r="C41" s="96">
        <v>0</v>
      </c>
      <c r="D41" s="96">
        <v>0</v>
      </c>
      <c r="E41" s="96">
        <v>0</v>
      </c>
      <c r="F41" s="96">
        <v>0</v>
      </c>
      <c r="G41" s="96">
        <v>4</v>
      </c>
      <c r="H41" s="99" t="s">
        <v>303</v>
      </c>
      <c r="I41" s="98" t="s">
        <v>1088</v>
      </c>
      <c r="J41" s="97" t="s">
        <v>501</v>
      </c>
      <c r="K41" s="97" t="s">
        <v>744</v>
      </c>
      <c r="L41" s="170">
        <v>0</v>
      </c>
      <c r="M41" s="170">
        <v>1</v>
      </c>
      <c r="N41" s="155">
        <f t="shared" si="2"/>
        <v>1</v>
      </c>
      <c r="O41" s="170">
        <v>0</v>
      </c>
      <c r="P41" s="170">
        <v>1</v>
      </c>
      <c r="Q41" s="155">
        <f t="shared" si="3"/>
        <v>1</v>
      </c>
      <c r="R41" s="155">
        <f t="shared" si="4"/>
        <v>2</v>
      </c>
      <c r="S41" s="78" t="s">
        <v>1054</v>
      </c>
      <c r="T41" s="100" t="s">
        <v>1089</v>
      </c>
      <c r="U41" s="190">
        <f t="shared" si="5"/>
        <v>1</v>
      </c>
      <c r="V41" s="191"/>
      <c r="W41" s="77" t="str">
        <f t="shared" si="6"/>
        <v>No hay ejecución</v>
      </c>
      <c r="X41" s="78" t="str">
        <f t="shared" si="7"/>
        <v>NA</v>
      </c>
      <c r="Y41" s="191"/>
      <c r="Z41" s="190">
        <f t="shared" si="8"/>
        <v>1</v>
      </c>
      <c r="AA41" s="191"/>
      <c r="AB41" s="77" t="str">
        <f t="shared" si="9"/>
        <v>No hay ejecución</v>
      </c>
      <c r="AC41" s="78" t="str">
        <f t="shared" si="10"/>
        <v>NA</v>
      </c>
      <c r="AD41" s="191"/>
      <c r="AE41" s="52">
        <f t="shared" si="11"/>
        <v>0</v>
      </c>
      <c r="AF41" s="77" t="str">
        <f t="shared" si="12"/>
        <v>No hay ejecución</v>
      </c>
      <c r="AG41" s="78" t="str">
        <f t="shared" si="13"/>
        <v>NA</v>
      </c>
      <c r="AH41" s="191"/>
    </row>
    <row r="42" spans="1:34" ht="16" customHeight="1" thickTop="1">
      <c r="A42" s="423" t="s">
        <v>573</v>
      </c>
      <c r="B42" s="423"/>
      <c r="C42" s="423"/>
      <c r="D42" s="423"/>
      <c r="E42" s="423"/>
      <c r="F42" s="423"/>
      <c r="G42" s="423"/>
      <c r="H42" s="423"/>
      <c r="I42" s="423"/>
      <c r="J42" s="423"/>
      <c r="K42" s="423"/>
      <c r="L42" s="423"/>
      <c r="M42" s="423"/>
      <c r="N42" s="423"/>
      <c r="O42" s="423"/>
      <c r="P42" s="423"/>
      <c r="Q42" s="423"/>
      <c r="R42" s="423"/>
      <c r="S42" s="423"/>
      <c r="T42" s="423"/>
      <c r="U42" s="423"/>
      <c r="V42" s="423"/>
      <c r="W42" s="423"/>
      <c r="X42" s="423"/>
      <c r="Y42" s="423"/>
      <c r="Z42" s="423"/>
      <c r="AA42" s="423"/>
      <c r="AB42" s="423"/>
      <c r="AC42" s="423"/>
      <c r="AD42" s="423"/>
      <c r="AE42" s="423"/>
      <c r="AF42" s="423"/>
      <c r="AG42" s="423"/>
      <c r="AH42" s="424"/>
    </row>
    <row r="43" spans="1:34" ht="48.75" customHeight="1" thickBot="1">
      <c r="A43" s="50">
        <v>28</v>
      </c>
      <c r="B43" s="96">
        <v>0</v>
      </c>
      <c r="C43" s="96">
        <v>0</v>
      </c>
      <c r="D43" s="96">
        <v>0</v>
      </c>
      <c r="E43" s="96">
        <v>0</v>
      </c>
      <c r="F43" s="96">
        <v>0</v>
      </c>
      <c r="G43" s="96">
        <v>4</v>
      </c>
      <c r="H43" s="99" t="s">
        <v>303</v>
      </c>
      <c r="I43" s="98" t="s">
        <v>1090</v>
      </c>
      <c r="J43" s="97" t="s">
        <v>501</v>
      </c>
      <c r="K43" s="97" t="s">
        <v>1086</v>
      </c>
      <c r="L43" s="170">
        <v>0</v>
      </c>
      <c r="M43" s="170">
        <v>0</v>
      </c>
      <c r="N43" s="155">
        <f>L43+M43</f>
        <v>0</v>
      </c>
      <c r="O43" s="170">
        <v>0</v>
      </c>
      <c r="P43" s="170">
        <v>0</v>
      </c>
      <c r="Q43" s="155">
        <f>O43+P43</f>
        <v>0</v>
      </c>
      <c r="R43" s="155">
        <f>N43+Q43</f>
        <v>0</v>
      </c>
      <c r="S43" s="78" t="s">
        <v>1091</v>
      </c>
      <c r="T43" s="100" t="s">
        <v>1092</v>
      </c>
      <c r="U43" s="190">
        <f t="shared" si="5"/>
        <v>0</v>
      </c>
      <c r="V43" s="191"/>
      <c r="W43" s="77" t="str">
        <f t="shared" si="6"/>
        <v>No hay ejecución</v>
      </c>
      <c r="X43" s="78" t="str">
        <f t="shared" si="7"/>
        <v>NA</v>
      </c>
      <c r="Y43" s="191"/>
      <c r="Z43" s="190">
        <f t="shared" si="8"/>
        <v>0</v>
      </c>
      <c r="AA43" s="191"/>
      <c r="AB43" s="77" t="str">
        <f t="shared" si="9"/>
        <v>No hay ejecución</v>
      </c>
      <c r="AC43" s="78" t="str">
        <f t="shared" si="10"/>
        <v>NA</v>
      </c>
      <c r="AD43" s="191"/>
      <c r="AE43" s="52">
        <f t="shared" si="11"/>
        <v>0</v>
      </c>
      <c r="AF43" s="77" t="str">
        <f t="shared" si="12"/>
        <v>No hay ejecución</v>
      </c>
      <c r="AG43" s="78" t="str">
        <f t="shared" si="13"/>
        <v>NA</v>
      </c>
      <c r="AH43" s="191"/>
    </row>
    <row r="44" spans="1:34" ht="48.75" customHeight="1" thickTop="1" thickBot="1">
      <c r="A44" s="50">
        <v>29</v>
      </c>
      <c r="B44" s="96">
        <v>0</v>
      </c>
      <c r="C44" s="96">
        <v>0</v>
      </c>
      <c r="D44" s="96">
        <v>0</v>
      </c>
      <c r="E44" s="96">
        <v>0</v>
      </c>
      <c r="F44" s="96">
        <v>0</v>
      </c>
      <c r="G44" s="96">
        <v>4</v>
      </c>
      <c r="H44" s="99" t="s">
        <v>303</v>
      </c>
      <c r="I44" s="98" t="s">
        <v>1093</v>
      </c>
      <c r="J44" s="97" t="s">
        <v>497</v>
      </c>
      <c r="K44" s="97" t="s">
        <v>1094</v>
      </c>
      <c r="L44" s="170">
        <v>0</v>
      </c>
      <c r="M44" s="170">
        <v>0</v>
      </c>
      <c r="N44" s="155">
        <f t="shared" ref="N44:N57" si="17">L44+M44</f>
        <v>0</v>
      </c>
      <c r="O44" s="170">
        <v>0</v>
      </c>
      <c r="P44" s="170">
        <v>0</v>
      </c>
      <c r="Q44" s="155">
        <f t="shared" ref="Q44:Q57" si="18">O44+P44</f>
        <v>0</v>
      </c>
      <c r="R44" s="155">
        <f t="shared" ref="R44:R57" si="19">N44+Q44</f>
        <v>0</v>
      </c>
      <c r="S44" s="78" t="s">
        <v>1074</v>
      </c>
      <c r="T44" s="100" t="s">
        <v>1095</v>
      </c>
      <c r="U44" s="190">
        <f t="shared" si="5"/>
        <v>0</v>
      </c>
      <c r="V44" s="191"/>
      <c r="W44" s="77" t="str">
        <f t="shared" si="6"/>
        <v>No hay ejecución</v>
      </c>
      <c r="X44" s="78" t="str">
        <f t="shared" si="7"/>
        <v>NA</v>
      </c>
      <c r="Y44" s="191"/>
      <c r="Z44" s="190">
        <f t="shared" si="8"/>
        <v>0</v>
      </c>
      <c r="AA44" s="191"/>
      <c r="AB44" s="77" t="str">
        <f t="shared" si="9"/>
        <v>No hay ejecución</v>
      </c>
      <c r="AC44" s="78" t="str">
        <f t="shared" si="10"/>
        <v>NA</v>
      </c>
      <c r="AD44" s="191"/>
      <c r="AE44" s="52">
        <f t="shared" si="11"/>
        <v>0</v>
      </c>
      <c r="AF44" s="77" t="str">
        <f t="shared" si="12"/>
        <v>No hay ejecución</v>
      </c>
      <c r="AG44" s="78" t="str">
        <f t="shared" si="13"/>
        <v>NA</v>
      </c>
      <c r="AH44" s="191"/>
    </row>
    <row r="45" spans="1:34" ht="48.75" customHeight="1" thickTop="1" thickBot="1">
      <c r="A45" s="50">
        <v>30</v>
      </c>
      <c r="B45" s="96">
        <v>0</v>
      </c>
      <c r="C45" s="96">
        <v>0</v>
      </c>
      <c r="D45" s="96">
        <v>0</v>
      </c>
      <c r="E45" s="96">
        <v>0</v>
      </c>
      <c r="F45" s="96">
        <v>0</v>
      </c>
      <c r="G45" s="96">
        <v>4</v>
      </c>
      <c r="H45" s="99" t="s">
        <v>303</v>
      </c>
      <c r="I45" s="98" t="s">
        <v>1096</v>
      </c>
      <c r="J45" s="97" t="s">
        <v>501</v>
      </c>
      <c r="K45" s="97" t="s">
        <v>744</v>
      </c>
      <c r="L45" s="170">
        <v>0</v>
      </c>
      <c r="M45" s="170">
        <v>0</v>
      </c>
      <c r="N45" s="155">
        <f t="shared" si="17"/>
        <v>0</v>
      </c>
      <c r="O45" s="170">
        <v>0</v>
      </c>
      <c r="P45" s="170">
        <v>0</v>
      </c>
      <c r="Q45" s="155">
        <f t="shared" si="18"/>
        <v>0</v>
      </c>
      <c r="R45" s="155">
        <f t="shared" si="19"/>
        <v>0</v>
      </c>
      <c r="S45" s="78" t="s">
        <v>1091</v>
      </c>
      <c r="T45" s="100" t="s">
        <v>1097</v>
      </c>
      <c r="U45" s="190">
        <f t="shared" si="5"/>
        <v>0</v>
      </c>
      <c r="V45" s="191"/>
      <c r="W45" s="77" t="str">
        <f t="shared" si="6"/>
        <v>No hay ejecución</v>
      </c>
      <c r="X45" s="78" t="str">
        <f t="shared" si="7"/>
        <v>NA</v>
      </c>
      <c r="Y45" s="191"/>
      <c r="Z45" s="190">
        <f t="shared" si="8"/>
        <v>0</v>
      </c>
      <c r="AA45" s="191"/>
      <c r="AB45" s="77" t="str">
        <f t="shared" si="9"/>
        <v>No hay ejecución</v>
      </c>
      <c r="AC45" s="78" t="str">
        <f t="shared" si="10"/>
        <v>NA</v>
      </c>
      <c r="AD45" s="191"/>
      <c r="AE45" s="52">
        <f t="shared" si="11"/>
        <v>0</v>
      </c>
      <c r="AF45" s="77" t="str">
        <f t="shared" si="12"/>
        <v>No hay ejecución</v>
      </c>
      <c r="AG45" s="78" t="str">
        <f t="shared" si="13"/>
        <v>NA</v>
      </c>
      <c r="AH45" s="191"/>
    </row>
    <row r="46" spans="1:34" ht="48.75" customHeight="1" thickTop="1" thickBot="1">
      <c r="A46" s="50">
        <v>31</v>
      </c>
      <c r="B46" s="96">
        <v>0</v>
      </c>
      <c r="C46" s="96">
        <v>0</v>
      </c>
      <c r="D46" s="96">
        <v>0</v>
      </c>
      <c r="E46" s="96">
        <v>0</v>
      </c>
      <c r="F46" s="96">
        <v>0</v>
      </c>
      <c r="G46" s="96">
        <v>4</v>
      </c>
      <c r="H46" s="99" t="s">
        <v>303</v>
      </c>
      <c r="I46" s="98" t="s">
        <v>1098</v>
      </c>
      <c r="J46" s="97" t="s">
        <v>501</v>
      </c>
      <c r="K46" s="97" t="s">
        <v>744</v>
      </c>
      <c r="L46" s="170">
        <v>0</v>
      </c>
      <c r="M46" s="170">
        <v>0</v>
      </c>
      <c r="N46" s="155">
        <f t="shared" si="17"/>
        <v>0</v>
      </c>
      <c r="O46" s="170">
        <v>0</v>
      </c>
      <c r="P46" s="170">
        <v>0</v>
      </c>
      <c r="Q46" s="155">
        <f t="shared" si="18"/>
        <v>0</v>
      </c>
      <c r="R46" s="155">
        <f t="shared" si="19"/>
        <v>0</v>
      </c>
      <c r="S46" s="78" t="s">
        <v>1091</v>
      </c>
      <c r="T46" s="100" t="s">
        <v>1099</v>
      </c>
      <c r="U46" s="190">
        <f t="shared" si="5"/>
        <v>0</v>
      </c>
      <c r="V46" s="191"/>
      <c r="W46" s="77" t="str">
        <f t="shared" si="6"/>
        <v>No hay ejecución</v>
      </c>
      <c r="X46" s="78" t="str">
        <f t="shared" si="7"/>
        <v>NA</v>
      </c>
      <c r="Y46" s="191"/>
      <c r="Z46" s="190">
        <f t="shared" si="8"/>
        <v>0</v>
      </c>
      <c r="AA46" s="191"/>
      <c r="AB46" s="77" t="str">
        <f t="shared" si="9"/>
        <v>No hay ejecución</v>
      </c>
      <c r="AC46" s="78" t="str">
        <f t="shared" si="10"/>
        <v>NA</v>
      </c>
      <c r="AD46" s="191"/>
      <c r="AE46" s="52">
        <f t="shared" si="11"/>
        <v>0</v>
      </c>
      <c r="AF46" s="77" t="str">
        <f t="shared" si="12"/>
        <v>No hay ejecución</v>
      </c>
      <c r="AG46" s="78" t="str">
        <f t="shared" si="13"/>
        <v>NA</v>
      </c>
      <c r="AH46" s="191"/>
    </row>
    <row r="47" spans="1:34" ht="48.75" customHeight="1" thickTop="1" thickBot="1">
      <c r="A47" s="50">
        <v>32</v>
      </c>
      <c r="B47" s="96">
        <v>0</v>
      </c>
      <c r="C47" s="96">
        <v>0</v>
      </c>
      <c r="D47" s="96">
        <v>0</v>
      </c>
      <c r="E47" s="96">
        <v>0</v>
      </c>
      <c r="F47" s="96">
        <v>0</v>
      </c>
      <c r="G47" s="96">
        <v>4</v>
      </c>
      <c r="H47" s="99" t="s">
        <v>303</v>
      </c>
      <c r="I47" s="98" t="s">
        <v>1100</v>
      </c>
      <c r="J47" s="97" t="s">
        <v>1101</v>
      </c>
      <c r="K47" s="97" t="s">
        <v>763</v>
      </c>
      <c r="L47" s="170">
        <v>0</v>
      </c>
      <c r="M47" s="170">
        <v>0</v>
      </c>
      <c r="N47" s="155">
        <f t="shared" si="17"/>
        <v>0</v>
      </c>
      <c r="O47" s="170">
        <v>0</v>
      </c>
      <c r="P47" s="170">
        <v>0</v>
      </c>
      <c r="Q47" s="155">
        <f t="shared" si="18"/>
        <v>0</v>
      </c>
      <c r="R47" s="155">
        <f t="shared" si="19"/>
        <v>0</v>
      </c>
      <c r="S47" s="78" t="s">
        <v>1102</v>
      </c>
      <c r="T47" s="100" t="s">
        <v>1097</v>
      </c>
      <c r="U47" s="190">
        <f t="shared" si="5"/>
        <v>0</v>
      </c>
      <c r="V47" s="191"/>
      <c r="W47" s="77" t="str">
        <f t="shared" si="6"/>
        <v>No hay ejecución</v>
      </c>
      <c r="X47" s="78" t="str">
        <f t="shared" si="7"/>
        <v>NA</v>
      </c>
      <c r="Y47" s="191"/>
      <c r="Z47" s="190">
        <f t="shared" si="8"/>
        <v>0</v>
      </c>
      <c r="AA47" s="191"/>
      <c r="AB47" s="77" t="str">
        <f t="shared" si="9"/>
        <v>No hay ejecución</v>
      </c>
      <c r="AC47" s="78" t="str">
        <f t="shared" si="10"/>
        <v>NA</v>
      </c>
      <c r="AD47" s="191"/>
      <c r="AE47" s="52">
        <f t="shared" si="11"/>
        <v>0</v>
      </c>
      <c r="AF47" s="77" t="str">
        <f t="shared" si="12"/>
        <v>No hay ejecución</v>
      </c>
      <c r="AG47" s="78" t="str">
        <f t="shared" si="13"/>
        <v>NA</v>
      </c>
      <c r="AH47" s="191"/>
    </row>
    <row r="48" spans="1:34" ht="48.75" customHeight="1" thickTop="1" thickBot="1">
      <c r="A48" s="50">
        <v>33</v>
      </c>
      <c r="B48" s="96">
        <v>0</v>
      </c>
      <c r="C48" s="96">
        <v>0</v>
      </c>
      <c r="D48" s="96">
        <v>0</v>
      </c>
      <c r="E48" s="96">
        <v>0</v>
      </c>
      <c r="F48" s="96">
        <v>0</v>
      </c>
      <c r="G48" s="96">
        <v>4</v>
      </c>
      <c r="H48" s="99" t="s">
        <v>303</v>
      </c>
      <c r="I48" s="98" t="s">
        <v>1103</v>
      </c>
      <c r="J48" s="97" t="s">
        <v>497</v>
      </c>
      <c r="K48" s="97" t="s">
        <v>1086</v>
      </c>
      <c r="L48" s="170">
        <v>0</v>
      </c>
      <c r="M48" s="170">
        <v>0</v>
      </c>
      <c r="N48" s="155">
        <f t="shared" si="17"/>
        <v>0</v>
      </c>
      <c r="O48" s="170">
        <v>0</v>
      </c>
      <c r="P48" s="170">
        <v>0</v>
      </c>
      <c r="Q48" s="155">
        <f t="shared" si="18"/>
        <v>0</v>
      </c>
      <c r="R48" s="155">
        <f t="shared" si="19"/>
        <v>0</v>
      </c>
      <c r="S48" s="78" t="s">
        <v>1104</v>
      </c>
      <c r="T48" s="100" t="s">
        <v>1105</v>
      </c>
      <c r="U48" s="190">
        <f t="shared" si="5"/>
        <v>0</v>
      </c>
      <c r="V48" s="191"/>
      <c r="W48" s="77" t="str">
        <f t="shared" si="6"/>
        <v>No hay ejecución</v>
      </c>
      <c r="X48" s="78" t="str">
        <f t="shared" si="7"/>
        <v>NA</v>
      </c>
      <c r="Y48" s="191"/>
      <c r="Z48" s="190">
        <f t="shared" si="8"/>
        <v>0</v>
      </c>
      <c r="AA48" s="191"/>
      <c r="AB48" s="77" t="str">
        <f t="shared" si="9"/>
        <v>No hay ejecución</v>
      </c>
      <c r="AC48" s="78" t="str">
        <f t="shared" si="10"/>
        <v>NA</v>
      </c>
      <c r="AD48" s="191"/>
      <c r="AE48" s="52">
        <f t="shared" si="11"/>
        <v>0</v>
      </c>
      <c r="AF48" s="77" t="str">
        <f t="shared" si="12"/>
        <v>No hay ejecución</v>
      </c>
      <c r="AG48" s="78" t="str">
        <f t="shared" si="13"/>
        <v>NA</v>
      </c>
      <c r="AH48" s="191"/>
    </row>
    <row r="49" spans="1:34" ht="48.75" customHeight="1" thickTop="1" thickBot="1">
      <c r="A49" s="50">
        <v>34</v>
      </c>
      <c r="B49" s="96">
        <v>0</v>
      </c>
      <c r="C49" s="96">
        <v>0</v>
      </c>
      <c r="D49" s="96">
        <v>0</v>
      </c>
      <c r="E49" s="96">
        <v>0</v>
      </c>
      <c r="F49" s="96">
        <v>0</v>
      </c>
      <c r="G49" s="96">
        <v>4</v>
      </c>
      <c r="H49" s="99" t="s">
        <v>303</v>
      </c>
      <c r="I49" s="98" t="s">
        <v>1106</v>
      </c>
      <c r="J49" s="97" t="s">
        <v>497</v>
      </c>
      <c r="K49" s="97" t="s">
        <v>1086</v>
      </c>
      <c r="L49" s="170">
        <v>0</v>
      </c>
      <c r="M49" s="170">
        <v>0</v>
      </c>
      <c r="N49" s="155">
        <f t="shared" si="17"/>
        <v>0</v>
      </c>
      <c r="O49" s="170">
        <v>0</v>
      </c>
      <c r="P49" s="170">
        <v>0</v>
      </c>
      <c r="Q49" s="155">
        <f t="shared" si="18"/>
        <v>0</v>
      </c>
      <c r="R49" s="155">
        <f t="shared" si="19"/>
        <v>0</v>
      </c>
      <c r="S49" s="78" t="s">
        <v>1104</v>
      </c>
      <c r="T49" s="100" t="s">
        <v>1105</v>
      </c>
      <c r="U49" s="190">
        <f t="shared" si="5"/>
        <v>0</v>
      </c>
      <c r="V49" s="191"/>
      <c r="W49" s="77" t="str">
        <f t="shared" si="6"/>
        <v>No hay ejecución</v>
      </c>
      <c r="X49" s="78" t="str">
        <f t="shared" si="7"/>
        <v>NA</v>
      </c>
      <c r="Y49" s="191"/>
      <c r="Z49" s="190">
        <f t="shared" si="8"/>
        <v>0</v>
      </c>
      <c r="AA49" s="191"/>
      <c r="AB49" s="77" t="str">
        <f t="shared" si="9"/>
        <v>No hay ejecución</v>
      </c>
      <c r="AC49" s="78" t="str">
        <f t="shared" si="10"/>
        <v>NA</v>
      </c>
      <c r="AD49" s="191"/>
      <c r="AE49" s="52">
        <f t="shared" si="11"/>
        <v>0</v>
      </c>
      <c r="AF49" s="77" t="str">
        <f t="shared" si="12"/>
        <v>No hay ejecución</v>
      </c>
      <c r="AG49" s="78" t="str">
        <f t="shared" si="13"/>
        <v>NA</v>
      </c>
      <c r="AH49" s="191"/>
    </row>
    <row r="50" spans="1:34" ht="48.75" customHeight="1" thickTop="1" thickBot="1">
      <c r="A50" s="50">
        <v>35</v>
      </c>
      <c r="B50" s="96">
        <v>0</v>
      </c>
      <c r="C50" s="96">
        <v>0</v>
      </c>
      <c r="D50" s="96">
        <v>0</v>
      </c>
      <c r="E50" s="96">
        <v>0</v>
      </c>
      <c r="F50" s="96">
        <v>0</v>
      </c>
      <c r="G50" s="96">
        <v>4</v>
      </c>
      <c r="H50" s="99" t="s">
        <v>303</v>
      </c>
      <c r="I50" s="98" t="s">
        <v>1107</v>
      </c>
      <c r="J50" s="97" t="s">
        <v>501</v>
      </c>
      <c r="K50" s="97" t="s">
        <v>1086</v>
      </c>
      <c r="L50" s="170">
        <v>0</v>
      </c>
      <c r="M50" s="170">
        <v>0</v>
      </c>
      <c r="N50" s="155">
        <f t="shared" si="17"/>
        <v>0</v>
      </c>
      <c r="O50" s="170">
        <v>0</v>
      </c>
      <c r="P50" s="170">
        <v>0</v>
      </c>
      <c r="Q50" s="155">
        <f t="shared" si="18"/>
        <v>0</v>
      </c>
      <c r="R50" s="155">
        <f t="shared" si="19"/>
        <v>0</v>
      </c>
      <c r="S50" s="78" t="s">
        <v>1104</v>
      </c>
      <c r="T50" s="100" t="s">
        <v>1105</v>
      </c>
      <c r="U50" s="190">
        <f t="shared" si="5"/>
        <v>0</v>
      </c>
      <c r="V50" s="191"/>
      <c r="W50" s="77" t="str">
        <f t="shared" si="6"/>
        <v>No hay ejecución</v>
      </c>
      <c r="X50" s="78" t="str">
        <f t="shared" si="7"/>
        <v>NA</v>
      </c>
      <c r="Y50" s="191"/>
      <c r="Z50" s="190">
        <f t="shared" si="8"/>
        <v>0</v>
      </c>
      <c r="AA50" s="191"/>
      <c r="AB50" s="77" t="str">
        <f t="shared" si="9"/>
        <v>No hay ejecución</v>
      </c>
      <c r="AC50" s="78" t="str">
        <f t="shared" si="10"/>
        <v>NA</v>
      </c>
      <c r="AD50" s="191"/>
      <c r="AE50" s="52">
        <f t="shared" si="11"/>
        <v>0</v>
      </c>
      <c r="AF50" s="77" t="str">
        <f t="shared" si="12"/>
        <v>No hay ejecución</v>
      </c>
      <c r="AG50" s="78" t="str">
        <f t="shared" si="13"/>
        <v>NA</v>
      </c>
      <c r="AH50" s="191"/>
    </row>
    <row r="51" spans="1:34" ht="48.75" customHeight="1" thickTop="1" thickBot="1">
      <c r="A51" s="50">
        <v>36</v>
      </c>
      <c r="B51" s="96">
        <v>0</v>
      </c>
      <c r="C51" s="96">
        <v>0</v>
      </c>
      <c r="D51" s="96">
        <v>0</v>
      </c>
      <c r="E51" s="96">
        <v>0</v>
      </c>
      <c r="F51" s="96">
        <v>0</v>
      </c>
      <c r="G51" s="96">
        <v>4</v>
      </c>
      <c r="H51" s="99" t="s">
        <v>303</v>
      </c>
      <c r="I51" s="98" t="s">
        <v>1108</v>
      </c>
      <c r="J51" s="97" t="s">
        <v>482</v>
      </c>
      <c r="K51" s="97" t="s">
        <v>622</v>
      </c>
      <c r="L51" s="170">
        <v>0</v>
      </c>
      <c r="M51" s="170">
        <v>0</v>
      </c>
      <c r="N51" s="155">
        <f t="shared" si="17"/>
        <v>0</v>
      </c>
      <c r="O51" s="170">
        <v>0</v>
      </c>
      <c r="P51" s="170">
        <v>0</v>
      </c>
      <c r="Q51" s="155">
        <f t="shared" si="18"/>
        <v>0</v>
      </c>
      <c r="R51" s="155">
        <f t="shared" si="19"/>
        <v>0</v>
      </c>
      <c r="S51" s="78" t="s">
        <v>1074</v>
      </c>
      <c r="T51" s="100" t="s">
        <v>1109</v>
      </c>
      <c r="U51" s="190">
        <f t="shared" si="5"/>
        <v>0</v>
      </c>
      <c r="V51" s="191"/>
      <c r="W51" s="77" t="str">
        <f t="shared" si="6"/>
        <v>No hay ejecución</v>
      </c>
      <c r="X51" s="78" t="str">
        <f t="shared" si="7"/>
        <v>NA</v>
      </c>
      <c r="Y51" s="191"/>
      <c r="Z51" s="190">
        <f t="shared" si="8"/>
        <v>0</v>
      </c>
      <c r="AA51" s="191"/>
      <c r="AB51" s="77" t="str">
        <f t="shared" si="9"/>
        <v>No hay ejecución</v>
      </c>
      <c r="AC51" s="78" t="str">
        <f t="shared" si="10"/>
        <v>NA</v>
      </c>
      <c r="AD51" s="191"/>
      <c r="AE51" s="52">
        <f t="shared" si="11"/>
        <v>0</v>
      </c>
      <c r="AF51" s="77" t="str">
        <f t="shared" si="12"/>
        <v>No hay ejecución</v>
      </c>
      <c r="AG51" s="78" t="str">
        <f t="shared" si="13"/>
        <v>NA</v>
      </c>
      <c r="AH51" s="191"/>
    </row>
    <row r="52" spans="1:34" ht="48.75" customHeight="1" thickTop="1" thickBot="1">
      <c r="A52" s="50">
        <v>37</v>
      </c>
      <c r="B52" s="96">
        <v>0</v>
      </c>
      <c r="C52" s="96">
        <v>0</v>
      </c>
      <c r="D52" s="96">
        <v>0</v>
      </c>
      <c r="E52" s="96">
        <v>0</v>
      </c>
      <c r="F52" s="96">
        <v>0</v>
      </c>
      <c r="G52" s="96">
        <v>4</v>
      </c>
      <c r="H52" s="99" t="s">
        <v>303</v>
      </c>
      <c r="I52" s="98" t="s">
        <v>945</v>
      </c>
      <c r="J52" s="97" t="s">
        <v>1063</v>
      </c>
      <c r="K52" s="97" t="s">
        <v>616</v>
      </c>
      <c r="L52" s="170">
        <v>0</v>
      </c>
      <c r="M52" s="170">
        <v>0</v>
      </c>
      <c r="N52" s="155">
        <f t="shared" si="17"/>
        <v>0</v>
      </c>
      <c r="O52" s="170">
        <v>0</v>
      </c>
      <c r="P52" s="170">
        <v>0</v>
      </c>
      <c r="Q52" s="155">
        <f t="shared" si="18"/>
        <v>0</v>
      </c>
      <c r="R52" s="155">
        <f t="shared" si="19"/>
        <v>0</v>
      </c>
      <c r="S52" s="78" t="s">
        <v>1074</v>
      </c>
      <c r="T52" s="100" t="s">
        <v>1110</v>
      </c>
      <c r="U52" s="190">
        <f t="shared" si="5"/>
        <v>0</v>
      </c>
      <c r="V52" s="191"/>
      <c r="W52" s="77" t="str">
        <f t="shared" si="6"/>
        <v>No hay ejecución</v>
      </c>
      <c r="X52" s="78" t="str">
        <f t="shared" si="7"/>
        <v>NA</v>
      </c>
      <c r="Y52" s="191"/>
      <c r="Z52" s="190">
        <f t="shared" si="8"/>
        <v>0</v>
      </c>
      <c r="AA52" s="191"/>
      <c r="AB52" s="77" t="str">
        <f t="shared" si="9"/>
        <v>No hay ejecución</v>
      </c>
      <c r="AC52" s="78" t="str">
        <f t="shared" si="10"/>
        <v>NA</v>
      </c>
      <c r="AD52" s="191"/>
      <c r="AE52" s="52">
        <f t="shared" si="11"/>
        <v>0</v>
      </c>
      <c r="AF52" s="77" t="str">
        <f t="shared" si="12"/>
        <v>No hay ejecución</v>
      </c>
      <c r="AG52" s="78" t="str">
        <f t="shared" si="13"/>
        <v>NA</v>
      </c>
      <c r="AH52" s="191"/>
    </row>
    <row r="53" spans="1:34" ht="48.75" customHeight="1" thickTop="1" thickBot="1">
      <c r="A53" s="50">
        <v>38</v>
      </c>
      <c r="B53" s="96">
        <v>0</v>
      </c>
      <c r="C53" s="96">
        <v>0</v>
      </c>
      <c r="D53" s="96">
        <v>0</v>
      </c>
      <c r="E53" s="96">
        <v>0</v>
      </c>
      <c r="F53" s="96">
        <v>0</v>
      </c>
      <c r="G53" s="96">
        <v>4</v>
      </c>
      <c r="H53" s="99" t="s">
        <v>303</v>
      </c>
      <c r="I53" s="98" t="s">
        <v>961</v>
      </c>
      <c r="J53" s="97" t="s">
        <v>497</v>
      </c>
      <c r="K53" s="97" t="s">
        <v>717</v>
      </c>
      <c r="L53" s="170">
        <v>0</v>
      </c>
      <c r="M53" s="170">
        <v>0</v>
      </c>
      <c r="N53" s="155">
        <f t="shared" si="17"/>
        <v>0</v>
      </c>
      <c r="O53" s="170">
        <v>0</v>
      </c>
      <c r="P53" s="170">
        <v>0</v>
      </c>
      <c r="Q53" s="155">
        <f t="shared" si="18"/>
        <v>0</v>
      </c>
      <c r="R53" s="155">
        <f t="shared" si="19"/>
        <v>0</v>
      </c>
      <c r="S53" s="78" t="s">
        <v>1069</v>
      </c>
      <c r="T53" s="100" t="s">
        <v>1111</v>
      </c>
      <c r="U53" s="190">
        <f t="shared" si="5"/>
        <v>0</v>
      </c>
      <c r="V53" s="191"/>
      <c r="W53" s="77" t="str">
        <f t="shared" si="6"/>
        <v>No hay ejecución</v>
      </c>
      <c r="X53" s="78" t="str">
        <f t="shared" si="7"/>
        <v>NA</v>
      </c>
      <c r="Y53" s="191"/>
      <c r="Z53" s="190">
        <f t="shared" si="8"/>
        <v>0</v>
      </c>
      <c r="AA53" s="191"/>
      <c r="AB53" s="77" t="str">
        <f t="shared" si="9"/>
        <v>No hay ejecución</v>
      </c>
      <c r="AC53" s="78" t="str">
        <f t="shared" si="10"/>
        <v>NA</v>
      </c>
      <c r="AD53" s="191"/>
      <c r="AE53" s="52">
        <f t="shared" si="11"/>
        <v>0</v>
      </c>
      <c r="AF53" s="77" t="str">
        <f t="shared" si="12"/>
        <v>No hay ejecución</v>
      </c>
      <c r="AG53" s="78" t="str">
        <f t="shared" si="13"/>
        <v>NA</v>
      </c>
      <c r="AH53" s="191"/>
    </row>
    <row r="54" spans="1:34" ht="48.75" customHeight="1" thickTop="1" thickBot="1">
      <c r="A54" s="50">
        <v>39</v>
      </c>
      <c r="B54" s="96">
        <v>0</v>
      </c>
      <c r="C54" s="96">
        <v>0</v>
      </c>
      <c r="D54" s="96">
        <v>0</v>
      </c>
      <c r="E54" s="96">
        <v>0</v>
      </c>
      <c r="F54" s="96">
        <v>0</v>
      </c>
      <c r="G54" s="96">
        <v>4</v>
      </c>
      <c r="H54" s="99" t="s">
        <v>303</v>
      </c>
      <c r="I54" s="98" t="s">
        <v>1112</v>
      </c>
      <c r="J54" s="97" t="s">
        <v>497</v>
      </c>
      <c r="K54" s="97" t="s">
        <v>1113</v>
      </c>
      <c r="L54" s="170">
        <v>0</v>
      </c>
      <c r="M54" s="170">
        <v>0</v>
      </c>
      <c r="N54" s="155">
        <f t="shared" si="17"/>
        <v>0</v>
      </c>
      <c r="O54" s="170">
        <v>0</v>
      </c>
      <c r="P54" s="170">
        <v>0</v>
      </c>
      <c r="Q54" s="155">
        <f t="shared" si="18"/>
        <v>0</v>
      </c>
      <c r="R54" s="155">
        <f t="shared" si="19"/>
        <v>0</v>
      </c>
      <c r="S54" s="78" t="s">
        <v>1069</v>
      </c>
      <c r="T54" s="100" t="s">
        <v>1114</v>
      </c>
      <c r="U54" s="190">
        <f t="shared" si="5"/>
        <v>0</v>
      </c>
      <c r="V54" s="191"/>
      <c r="W54" s="77" t="str">
        <f t="shared" si="6"/>
        <v>No hay ejecución</v>
      </c>
      <c r="X54" s="78" t="str">
        <f t="shared" si="7"/>
        <v>NA</v>
      </c>
      <c r="Y54" s="191"/>
      <c r="Z54" s="190">
        <f t="shared" si="8"/>
        <v>0</v>
      </c>
      <c r="AA54" s="191"/>
      <c r="AB54" s="77" t="str">
        <f t="shared" si="9"/>
        <v>No hay ejecución</v>
      </c>
      <c r="AC54" s="78" t="str">
        <f t="shared" si="10"/>
        <v>NA</v>
      </c>
      <c r="AD54" s="191"/>
      <c r="AE54" s="52">
        <f t="shared" si="11"/>
        <v>0</v>
      </c>
      <c r="AF54" s="77" t="str">
        <f t="shared" si="12"/>
        <v>No hay ejecución</v>
      </c>
      <c r="AG54" s="78" t="str">
        <f t="shared" si="13"/>
        <v>NA</v>
      </c>
      <c r="AH54" s="191"/>
    </row>
    <row r="55" spans="1:34" ht="48.75" customHeight="1" thickTop="1" thickBot="1">
      <c r="A55" s="50">
        <v>40</v>
      </c>
      <c r="B55" s="96">
        <v>0</v>
      </c>
      <c r="C55" s="96">
        <v>0</v>
      </c>
      <c r="D55" s="96">
        <v>0</v>
      </c>
      <c r="E55" s="96">
        <v>0</v>
      </c>
      <c r="F55" s="96">
        <v>0</v>
      </c>
      <c r="G55" s="96">
        <v>4</v>
      </c>
      <c r="H55" s="99" t="s">
        <v>303</v>
      </c>
      <c r="I55" s="98" t="s">
        <v>930</v>
      </c>
      <c r="J55" s="97" t="s">
        <v>1063</v>
      </c>
      <c r="K55" s="97" t="s">
        <v>595</v>
      </c>
      <c r="L55" s="170">
        <v>0</v>
      </c>
      <c r="M55" s="170">
        <v>0</v>
      </c>
      <c r="N55" s="155">
        <f t="shared" si="17"/>
        <v>0</v>
      </c>
      <c r="O55" s="170">
        <v>0</v>
      </c>
      <c r="P55" s="170">
        <v>0</v>
      </c>
      <c r="Q55" s="155">
        <f t="shared" si="18"/>
        <v>0</v>
      </c>
      <c r="R55" s="155">
        <f t="shared" si="19"/>
        <v>0</v>
      </c>
      <c r="S55" s="78" t="s">
        <v>1115</v>
      </c>
      <c r="T55" s="100" t="s">
        <v>1116</v>
      </c>
      <c r="U55" s="190">
        <f t="shared" si="5"/>
        <v>0</v>
      </c>
      <c r="V55" s="191"/>
      <c r="W55" s="77" t="str">
        <f t="shared" si="6"/>
        <v>No hay ejecución</v>
      </c>
      <c r="X55" s="78" t="str">
        <f t="shared" si="7"/>
        <v>NA</v>
      </c>
      <c r="Y55" s="191"/>
      <c r="Z55" s="190">
        <f t="shared" si="8"/>
        <v>0</v>
      </c>
      <c r="AA55" s="191"/>
      <c r="AB55" s="77" t="str">
        <f t="shared" si="9"/>
        <v>No hay ejecución</v>
      </c>
      <c r="AC55" s="78" t="str">
        <f t="shared" si="10"/>
        <v>NA</v>
      </c>
      <c r="AD55" s="191"/>
      <c r="AE55" s="52">
        <f t="shared" si="11"/>
        <v>0</v>
      </c>
      <c r="AF55" s="77" t="str">
        <f t="shared" si="12"/>
        <v>No hay ejecución</v>
      </c>
      <c r="AG55" s="78" t="str">
        <f t="shared" si="13"/>
        <v>NA</v>
      </c>
      <c r="AH55" s="191"/>
    </row>
    <row r="56" spans="1:34" ht="48.75" customHeight="1" thickTop="1" thickBot="1">
      <c r="A56" s="50">
        <v>41</v>
      </c>
      <c r="B56" s="96">
        <v>0</v>
      </c>
      <c r="C56" s="96">
        <v>0</v>
      </c>
      <c r="D56" s="96">
        <v>0</v>
      </c>
      <c r="E56" s="96">
        <v>0</v>
      </c>
      <c r="F56" s="96">
        <v>0</v>
      </c>
      <c r="G56" s="96">
        <v>4</v>
      </c>
      <c r="H56" s="99" t="s">
        <v>303</v>
      </c>
      <c r="I56" s="98" t="s">
        <v>1117</v>
      </c>
      <c r="J56" s="97" t="s">
        <v>501</v>
      </c>
      <c r="K56" s="97" t="s">
        <v>1086</v>
      </c>
      <c r="L56" s="170">
        <v>0</v>
      </c>
      <c r="M56" s="170">
        <v>0</v>
      </c>
      <c r="N56" s="155">
        <f t="shared" si="17"/>
        <v>0</v>
      </c>
      <c r="O56" s="170">
        <v>0</v>
      </c>
      <c r="P56" s="170">
        <v>0</v>
      </c>
      <c r="Q56" s="155">
        <f t="shared" si="18"/>
        <v>0</v>
      </c>
      <c r="R56" s="155">
        <f t="shared" si="19"/>
        <v>0</v>
      </c>
      <c r="S56" s="78" t="s">
        <v>1115</v>
      </c>
      <c r="T56" s="100" t="s">
        <v>1118</v>
      </c>
      <c r="U56" s="190">
        <f t="shared" si="5"/>
        <v>0</v>
      </c>
      <c r="V56" s="191"/>
      <c r="W56" s="77" t="str">
        <f t="shared" si="6"/>
        <v>No hay ejecución</v>
      </c>
      <c r="X56" s="78" t="str">
        <f t="shared" si="7"/>
        <v>NA</v>
      </c>
      <c r="Y56" s="191"/>
      <c r="Z56" s="190">
        <f t="shared" si="8"/>
        <v>0</v>
      </c>
      <c r="AA56" s="191"/>
      <c r="AB56" s="77" t="str">
        <f t="shared" si="9"/>
        <v>No hay ejecución</v>
      </c>
      <c r="AC56" s="78" t="str">
        <f t="shared" si="10"/>
        <v>NA</v>
      </c>
      <c r="AD56" s="191"/>
      <c r="AE56" s="52">
        <f t="shared" si="11"/>
        <v>0</v>
      </c>
      <c r="AF56" s="77" t="str">
        <f t="shared" si="12"/>
        <v>No hay ejecución</v>
      </c>
      <c r="AG56" s="78" t="str">
        <f t="shared" si="13"/>
        <v>NA</v>
      </c>
      <c r="AH56" s="191"/>
    </row>
    <row r="57" spans="1:34" ht="48.75" customHeight="1" thickTop="1" thickBot="1">
      <c r="A57" s="50">
        <v>42</v>
      </c>
      <c r="B57" s="96">
        <v>0</v>
      </c>
      <c r="C57" s="96">
        <v>0</v>
      </c>
      <c r="D57" s="96">
        <v>0</v>
      </c>
      <c r="E57" s="96">
        <v>0</v>
      </c>
      <c r="F57" s="96">
        <v>0</v>
      </c>
      <c r="G57" s="96">
        <v>4</v>
      </c>
      <c r="H57" s="99" t="s">
        <v>303</v>
      </c>
      <c r="I57" s="98" t="s">
        <v>934</v>
      </c>
      <c r="J57" s="97" t="s">
        <v>497</v>
      </c>
      <c r="K57" s="97" t="s">
        <v>1094</v>
      </c>
      <c r="L57" s="170">
        <v>0</v>
      </c>
      <c r="M57" s="170">
        <v>0</v>
      </c>
      <c r="N57" s="155">
        <f t="shared" si="17"/>
        <v>0</v>
      </c>
      <c r="O57" s="170">
        <v>0</v>
      </c>
      <c r="P57" s="170">
        <v>0</v>
      </c>
      <c r="Q57" s="155">
        <f t="shared" si="18"/>
        <v>0</v>
      </c>
      <c r="R57" s="155">
        <f t="shared" si="19"/>
        <v>0</v>
      </c>
      <c r="S57" s="78" t="s">
        <v>1115</v>
      </c>
      <c r="T57" s="100" t="s">
        <v>1119</v>
      </c>
      <c r="U57" s="190">
        <f t="shared" si="5"/>
        <v>0</v>
      </c>
      <c r="V57" s="191"/>
      <c r="W57" s="77" t="str">
        <f t="shared" si="6"/>
        <v>No hay ejecución</v>
      </c>
      <c r="X57" s="78" t="str">
        <f t="shared" si="7"/>
        <v>NA</v>
      </c>
      <c r="Y57" s="191"/>
      <c r="Z57" s="190">
        <f t="shared" si="8"/>
        <v>0</v>
      </c>
      <c r="AA57" s="191"/>
      <c r="AB57" s="77" t="str">
        <f t="shared" si="9"/>
        <v>No hay ejecución</v>
      </c>
      <c r="AC57" s="78" t="str">
        <f t="shared" si="10"/>
        <v>NA</v>
      </c>
      <c r="AD57" s="191"/>
      <c r="AE57" s="52">
        <f t="shared" si="11"/>
        <v>0</v>
      </c>
      <c r="AF57" s="77" t="str">
        <f t="shared" si="12"/>
        <v>No hay ejecución</v>
      </c>
      <c r="AG57" s="78" t="str">
        <f t="shared" si="13"/>
        <v>NA</v>
      </c>
      <c r="AH57" s="191"/>
    </row>
    <row r="58" spans="1:34" ht="12" thickTop="1" thickBot="1">
      <c r="A58" s="60"/>
      <c r="B58" s="60"/>
      <c r="C58" s="60"/>
      <c r="D58" s="60"/>
      <c r="E58" s="60"/>
      <c r="F58" s="60"/>
      <c r="G58" s="59"/>
      <c r="H58" s="61"/>
      <c r="I58" s="53"/>
      <c r="J58" s="56"/>
      <c r="K58" s="56"/>
      <c r="L58" s="55"/>
      <c r="M58" s="55"/>
      <c r="N58" s="55"/>
      <c r="O58" s="55"/>
      <c r="P58" s="55"/>
      <c r="Q58" s="55"/>
      <c r="R58" s="55"/>
      <c r="S58" s="55"/>
      <c r="T58" s="55"/>
    </row>
    <row r="59" spans="1:34" ht="13" customHeight="1" thickTop="1" thickBot="1">
      <c r="A59" s="425" t="s">
        <v>574</v>
      </c>
      <c r="B59" s="426"/>
      <c r="C59" s="426"/>
      <c r="D59" s="426"/>
      <c r="E59" s="426"/>
      <c r="F59" s="426"/>
      <c r="G59" s="426"/>
      <c r="H59" s="118" t="s">
        <v>1120</v>
      </c>
      <c r="I59" s="53"/>
      <c r="J59" s="56"/>
      <c r="K59" s="56"/>
      <c r="L59" s="55"/>
      <c r="M59" s="55"/>
      <c r="N59" s="55"/>
      <c r="O59" s="55"/>
      <c r="P59" s="55"/>
      <c r="Q59" s="55"/>
      <c r="R59" s="55"/>
      <c r="S59" s="55"/>
      <c r="T59" s="55"/>
    </row>
    <row r="60" spans="1:34" ht="10.5" customHeight="1" thickTop="1" thickBot="1">
      <c r="A60" s="57"/>
      <c r="B60" s="57"/>
      <c r="C60" s="57"/>
      <c r="D60" s="57"/>
      <c r="E60" s="57"/>
      <c r="F60" s="57"/>
      <c r="G60" s="57"/>
      <c r="H60" s="58"/>
      <c r="I60" s="53"/>
      <c r="J60" s="56"/>
      <c r="K60" s="56"/>
      <c r="L60" s="55"/>
      <c r="M60" s="55"/>
      <c r="N60" s="55"/>
      <c r="O60" s="55"/>
      <c r="P60" s="55"/>
      <c r="Q60" s="55"/>
      <c r="R60" s="55"/>
      <c r="S60" s="55"/>
      <c r="T60" s="55"/>
    </row>
    <row r="61" spans="1:34" ht="19" customHeight="1">
      <c r="A61" s="417" t="s">
        <v>576</v>
      </c>
      <c r="B61" s="418"/>
      <c r="C61" s="418"/>
      <c r="D61" s="418"/>
      <c r="E61" s="418"/>
      <c r="F61" s="418"/>
      <c r="G61" s="418"/>
      <c r="H61" s="113" t="s">
        <v>1121</v>
      </c>
      <c r="I61" s="53"/>
      <c r="J61" s="56"/>
      <c r="K61" s="56"/>
      <c r="L61" s="55"/>
      <c r="M61" s="55"/>
      <c r="N61" s="55"/>
      <c r="O61" s="55"/>
      <c r="P61" s="55"/>
      <c r="Q61" s="55"/>
      <c r="R61" s="55"/>
      <c r="S61" s="55"/>
      <c r="T61" s="55"/>
    </row>
    <row r="62" spans="1:34" ht="12" thickTop="1" thickBot="1">
      <c r="A62" s="60"/>
      <c r="B62" s="60"/>
      <c r="C62" s="60"/>
      <c r="D62" s="60"/>
      <c r="E62" s="60"/>
      <c r="F62" s="60"/>
      <c r="G62" s="59"/>
      <c r="H62" s="61"/>
      <c r="I62" s="53"/>
      <c r="J62" s="56"/>
      <c r="K62" s="56"/>
      <c r="L62" s="55"/>
      <c r="M62" s="55"/>
      <c r="N62" s="55"/>
      <c r="O62" s="55"/>
      <c r="P62" s="55"/>
      <c r="Q62" s="55"/>
      <c r="R62" s="55"/>
      <c r="S62" s="55"/>
      <c r="T62" s="55"/>
    </row>
    <row r="63" spans="1:34" ht="12" thickTop="1" thickBot="1">
      <c r="A63" s="62" t="s">
        <v>577</v>
      </c>
      <c r="B63" s="53"/>
      <c r="C63" s="53"/>
      <c r="D63" s="63"/>
      <c r="E63" s="53"/>
      <c r="F63" s="53"/>
      <c r="G63" s="53"/>
      <c r="H63" s="53"/>
      <c r="I63" s="53"/>
      <c r="J63" s="56"/>
      <c r="K63" s="56"/>
      <c r="L63" s="55"/>
      <c r="M63" s="55"/>
      <c r="N63" s="55"/>
      <c r="O63" s="55"/>
      <c r="P63" s="55"/>
      <c r="Q63" s="55"/>
      <c r="R63" s="55"/>
      <c r="S63" s="55"/>
      <c r="T63" s="55"/>
    </row>
    <row r="64" spans="1:34" ht="12" customHeight="1" thickTop="1" thickBot="1">
      <c r="A64" s="70">
        <v>1</v>
      </c>
      <c r="B64" s="53" t="s">
        <v>578</v>
      </c>
      <c r="C64" s="53"/>
      <c r="D64" s="63"/>
      <c r="E64" s="53"/>
      <c r="F64" s="53"/>
      <c r="G64" s="53"/>
      <c r="H64" s="53"/>
      <c r="I64" s="53"/>
      <c r="J64" s="56"/>
      <c r="K64" s="56"/>
      <c r="L64" s="55"/>
      <c r="M64" s="55"/>
      <c r="N64" s="55"/>
      <c r="O64" s="55"/>
      <c r="P64" s="55"/>
      <c r="Q64" s="55"/>
      <c r="R64" s="55"/>
      <c r="S64" s="55"/>
      <c r="T64" s="55"/>
    </row>
    <row r="65" spans="1:20" ht="13" customHeight="1" thickTop="1" thickBot="1">
      <c r="A65" s="70">
        <v>2</v>
      </c>
      <c r="B65" s="53" t="s">
        <v>579</v>
      </c>
      <c r="C65" s="53"/>
      <c r="D65" s="63"/>
      <c r="E65" s="53"/>
      <c r="F65" s="53"/>
      <c r="G65" s="53"/>
      <c r="H65" s="53"/>
      <c r="I65" s="53"/>
      <c r="J65" s="56"/>
      <c r="K65" s="56"/>
      <c r="L65" s="55"/>
      <c r="M65" s="55"/>
      <c r="N65" s="55"/>
      <c r="O65" s="55"/>
      <c r="P65" s="55"/>
      <c r="Q65" s="55"/>
      <c r="R65" s="55"/>
      <c r="S65" s="55"/>
      <c r="T65" s="55"/>
    </row>
    <row r="66" spans="1:20" ht="13" customHeight="1" thickTop="1" thickBot="1">
      <c r="A66" s="70">
        <v>3</v>
      </c>
      <c r="B66" s="53" t="s">
        <v>580</v>
      </c>
      <c r="C66" s="53"/>
      <c r="D66" s="63"/>
      <c r="E66" s="53"/>
      <c r="F66" s="53"/>
      <c r="G66" s="53"/>
      <c r="H66" s="53"/>
      <c r="I66" s="53"/>
      <c r="L66" s="55"/>
      <c r="M66" s="55"/>
      <c r="N66" s="55"/>
      <c r="O66" s="55"/>
      <c r="P66" s="55"/>
      <c r="Q66" s="55"/>
      <c r="R66" s="55"/>
      <c r="S66" s="55"/>
      <c r="T66" s="55"/>
    </row>
    <row r="67" spans="1:20" ht="13" customHeight="1" thickTop="1" thickBot="1">
      <c r="A67" s="70">
        <v>4</v>
      </c>
      <c r="B67" s="53" t="s">
        <v>581</v>
      </c>
      <c r="C67" s="53"/>
      <c r="D67" s="64"/>
      <c r="E67" s="53"/>
      <c r="F67" s="53"/>
      <c r="G67" s="53"/>
      <c r="H67" s="53"/>
      <c r="I67" s="53"/>
      <c r="J67" s="65"/>
      <c r="K67" s="65"/>
      <c r="L67" s="55"/>
      <c r="M67" s="55"/>
      <c r="N67" s="55"/>
      <c r="O67" s="55"/>
      <c r="P67" s="55"/>
      <c r="Q67" s="55"/>
      <c r="R67" s="55"/>
      <c r="S67" s="55"/>
      <c r="T67" s="55"/>
    </row>
    <row r="68" spans="1:20" ht="13" customHeight="1" thickTop="1" thickBot="1">
      <c r="A68" s="70">
        <v>5</v>
      </c>
      <c r="B68" s="53" t="s">
        <v>582</v>
      </c>
      <c r="C68" s="53"/>
      <c r="D68" s="64"/>
      <c r="E68" s="53"/>
      <c r="F68" s="53"/>
      <c r="G68" s="53"/>
      <c r="H68" s="53"/>
      <c r="I68" s="53"/>
      <c r="J68" s="54"/>
      <c r="K68" s="54"/>
      <c r="L68" s="55"/>
      <c r="M68" s="55"/>
      <c r="N68" s="55"/>
      <c r="O68" s="55"/>
      <c r="P68" s="55"/>
      <c r="Q68" s="55"/>
      <c r="R68" s="55"/>
      <c r="S68" s="55"/>
      <c r="T68" s="55"/>
    </row>
    <row r="69" spans="1:20" ht="13" customHeight="1" thickTop="1" thickBot="1">
      <c r="A69" s="70">
        <v>6</v>
      </c>
      <c r="B69" s="53" t="s">
        <v>583</v>
      </c>
      <c r="C69" s="53"/>
      <c r="D69" s="64"/>
      <c r="E69" s="53"/>
      <c r="F69" s="53"/>
      <c r="G69" s="53"/>
      <c r="H69" s="53"/>
      <c r="I69" s="53"/>
      <c r="J69" s="54"/>
      <c r="K69" s="54"/>
      <c r="L69" s="55"/>
      <c r="M69" s="55"/>
      <c r="N69" s="55"/>
      <c r="O69" s="55"/>
      <c r="P69" s="55"/>
      <c r="Q69" s="55"/>
      <c r="R69" s="55"/>
      <c r="S69" s="55"/>
      <c r="T69" s="55"/>
    </row>
    <row r="70" spans="1:20" ht="13" customHeight="1" thickTop="1">
      <c r="A70" s="70">
        <v>7</v>
      </c>
      <c r="B70" s="53" t="s">
        <v>584</v>
      </c>
      <c r="C70" s="53"/>
      <c r="D70" s="64"/>
      <c r="E70" s="53"/>
      <c r="F70" s="53"/>
      <c r="G70" s="53"/>
      <c r="H70" s="53"/>
      <c r="I70" s="53"/>
      <c r="J70" s="56"/>
      <c r="K70" s="56"/>
      <c r="L70" s="61"/>
      <c r="M70" s="61"/>
      <c r="N70" s="61"/>
      <c r="O70" s="61"/>
      <c r="P70" s="61"/>
      <c r="Q70" s="61"/>
      <c r="R70" s="61"/>
      <c r="S70" s="61"/>
      <c r="T70" s="61"/>
    </row>
    <row r="71" spans="1:20" ht="13" customHeight="1">
      <c r="A71" s="70">
        <v>8</v>
      </c>
      <c r="B71" s="53" t="s">
        <v>585</v>
      </c>
      <c r="C71" s="53"/>
      <c r="D71" s="64"/>
      <c r="E71" s="53"/>
      <c r="F71" s="53"/>
      <c r="G71" s="53"/>
      <c r="H71" s="53"/>
      <c r="I71" s="53"/>
      <c r="J71" s="56"/>
      <c r="K71" s="56"/>
      <c r="L71" s="61"/>
      <c r="M71" s="61"/>
      <c r="N71" s="61"/>
      <c r="O71" s="61"/>
      <c r="P71" s="61"/>
      <c r="Q71" s="61"/>
      <c r="R71" s="61"/>
      <c r="S71" s="61"/>
      <c r="T71" s="61"/>
    </row>
    <row r="72" spans="1:20" ht="13" customHeight="1">
      <c r="A72" s="70">
        <v>9</v>
      </c>
      <c r="B72" s="65" t="s">
        <v>586</v>
      </c>
      <c r="E72" s="53"/>
      <c r="F72" s="53"/>
      <c r="G72" s="53"/>
      <c r="H72" s="53"/>
      <c r="I72" s="53"/>
      <c r="J72" s="56"/>
      <c r="K72" s="56"/>
      <c r="L72" s="61"/>
      <c r="M72" s="61"/>
      <c r="N72" s="61"/>
      <c r="O72" s="61"/>
      <c r="P72" s="61"/>
      <c r="Q72" s="61"/>
      <c r="R72" s="61"/>
      <c r="S72" s="61"/>
      <c r="T72" s="61"/>
    </row>
    <row r="73" spans="1:20" ht="13" customHeight="1">
      <c r="A73" s="70">
        <v>10</v>
      </c>
      <c r="B73" s="53" t="s">
        <v>587</v>
      </c>
      <c r="C73" s="70"/>
      <c r="D73" s="53"/>
      <c r="G73" s="53"/>
      <c r="H73" s="53"/>
      <c r="I73" s="53"/>
      <c r="J73" s="56"/>
      <c r="K73" s="56"/>
      <c r="L73" s="61"/>
      <c r="M73" s="61"/>
      <c r="N73" s="61"/>
      <c r="O73" s="61"/>
      <c r="P73" s="61"/>
      <c r="Q73" s="61"/>
      <c r="R73" s="61"/>
      <c r="S73" s="61"/>
      <c r="T73" s="61"/>
    </row>
    <row r="74" spans="1:20" ht="13" customHeight="1">
      <c r="A74" s="70">
        <v>11</v>
      </c>
      <c r="B74" s="71" t="s">
        <v>588</v>
      </c>
      <c r="C74" s="70"/>
      <c r="D74" s="53"/>
      <c r="E74" s="53"/>
      <c r="F74" s="53"/>
      <c r="G74" s="53"/>
      <c r="H74" s="53"/>
      <c r="I74" s="53"/>
      <c r="J74" s="56"/>
      <c r="K74" s="56"/>
      <c r="L74" s="61"/>
      <c r="M74" s="61"/>
      <c r="N74" s="61"/>
      <c r="O74" s="61"/>
      <c r="P74" s="61"/>
      <c r="Q74" s="61"/>
      <c r="R74" s="61"/>
      <c r="S74" s="61"/>
      <c r="T74" s="61"/>
    </row>
    <row r="75" spans="1:20" ht="13" customHeight="1">
      <c r="A75" s="70">
        <v>12</v>
      </c>
      <c r="B75" s="71" t="s">
        <v>589</v>
      </c>
      <c r="C75" s="70"/>
      <c r="D75" s="53"/>
      <c r="E75" s="53"/>
      <c r="F75" s="53"/>
      <c r="G75" s="53"/>
      <c r="H75" s="53"/>
      <c r="I75" s="53"/>
      <c r="J75" s="56"/>
      <c r="K75" s="56"/>
      <c r="L75" s="61"/>
      <c r="M75" s="61"/>
      <c r="N75" s="61"/>
      <c r="O75" s="61"/>
      <c r="P75" s="61"/>
      <c r="Q75" s="61"/>
      <c r="R75" s="61"/>
      <c r="S75" s="61"/>
      <c r="T75" s="61"/>
    </row>
    <row r="76" spans="1:20" ht="13" customHeight="1">
      <c r="A76" s="70">
        <v>13</v>
      </c>
      <c r="B76" s="71" t="s">
        <v>590</v>
      </c>
      <c r="C76" s="70"/>
      <c r="D76" s="53"/>
      <c r="E76" s="53"/>
      <c r="F76" s="53"/>
      <c r="G76" s="53"/>
      <c r="H76" s="53"/>
      <c r="I76" s="53"/>
      <c r="J76" s="56"/>
      <c r="K76" s="56"/>
      <c r="L76" s="61"/>
      <c r="M76" s="61"/>
      <c r="N76" s="61"/>
      <c r="O76" s="61"/>
      <c r="P76" s="61"/>
      <c r="Q76" s="61"/>
      <c r="R76" s="61"/>
      <c r="S76" s="61"/>
      <c r="T76" s="61"/>
    </row>
    <row r="77" spans="1:20" ht="13" customHeight="1">
      <c r="A77" s="70">
        <v>14</v>
      </c>
      <c r="B77" s="53" t="s">
        <v>591</v>
      </c>
      <c r="C77" s="70"/>
      <c r="D77" s="53"/>
      <c r="E77" s="53"/>
      <c r="F77" s="53"/>
      <c r="G77" s="53"/>
      <c r="H77" s="53"/>
      <c r="I77" s="53"/>
      <c r="J77" s="56"/>
      <c r="K77" s="56"/>
      <c r="L77" s="61"/>
      <c r="M77" s="61"/>
      <c r="N77" s="61"/>
      <c r="O77" s="61"/>
      <c r="P77" s="61"/>
      <c r="Q77" s="61"/>
      <c r="R77" s="61"/>
      <c r="S77" s="61"/>
      <c r="T77" s="61"/>
    </row>
    <row r="78" spans="1:20" ht="13" customHeight="1">
      <c r="A78" s="70">
        <v>15</v>
      </c>
      <c r="B78" s="71" t="s">
        <v>592</v>
      </c>
      <c r="C78" s="70"/>
      <c r="D78" s="53"/>
      <c r="E78" s="53"/>
      <c r="F78" s="53"/>
      <c r="G78" s="53"/>
      <c r="H78" s="53"/>
      <c r="I78" s="53"/>
      <c r="J78" s="56"/>
      <c r="K78" s="56"/>
      <c r="L78" s="61"/>
      <c r="M78" s="61"/>
      <c r="N78" s="61"/>
      <c r="O78" s="61"/>
      <c r="P78" s="61"/>
      <c r="Q78" s="61"/>
      <c r="R78" s="61"/>
      <c r="S78" s="61"/>
      <c r="T78" s="61"/>
    </row>
    <row r="79" spans="1:20" ht="13" customHeight="1" thickBot="1">
      <c r="A79" s="70"/>
      <c r="B79" s="71"/>
      <c r="C79" s="65"/>
      <c r="D79" s="65"/>
      <c r="E79" s="65"/>
      <c r="F79" s="65"/>
      <c r="G79" s="65"/>
      <c r="H79" s="65"/>
      <c r="I79" s="65"/>
      <c r="J79" s="66"/>
      <c r="K79" s="66"/>
      <c r="L79" s="66"/>
      <c r="M79" s="66"/>
      <c r="N79" s="66"/>
      <c r="O79" s="66"/>
      <c r="P79" s="66"/>
      <c r="Q79" s="66"/>
      <c r="R79" s="66"/>
      <c r="S79" s="93"/>
      <c r="T79" s="66"/>
    </row>
    <row r="80" spans="1:20" ht="11" thickTop="1">
      <c r="C80" s="67"/>
      <c r="D80" s="67"/>
      <c r="E80" s="67"/>
      <c r="F80" s="67"/>
    </row>
    <row r="81" spans="1:20">
      <c r="A81" s="65"/>
      <c r="D81" s="65"/>
      <c r="E81" s="65"/>
      <c r="F81" s="65"/>
      <c r="G81" s="65"/>
      <c r="H81" s="65"/>
      <c r="I81" s="65"/>
      <c r="J81" s="65"/>
      <c r="K81" s="65"/>
      <c r="L81" s="65"/>
      <c r="M81" s="65"/>
      <c r="N81" s="65"/>
      <c r="O81" s="65"/>
      <c r="P81" s="65"/>
      <c r="Q81" s="65"/>
      <c r="R81" s="65"/>
      <c r="S81" s="92"/>
      <c r="T81" s="65"/>
    </row>
    <row r="82" spans="1:20">
      <c r="A82" s="65"/>
      <c r="B82" s="65"/>
      <c r="C82" s="65"/>
      <c r="D82" s="65"/>
      <c r="E82" s="65"/>
      <c r="F82" s="65"/>
      <c r="G82" s="65"/>
      <c r="H82" s="65"/>
      <c r="I82" s="65"/>
      <c r="J82" s="65"/>
      <c r="K82" s="65"/>
      <c r="L82" s="65"/>
      <c r="M82" s="65"/>
      <c r="N82" s="65"/>
      <c r="O82" s="65"/>
      <c r="P82" s="65"/>
      <c r="Q82" s="65"/>
      <c r="R82" s="65"/>
      <c r="S82" s="92"/>
      <c r="T82" s="65"/>
    </row>
    <row r="83" spans="1:20" s="65" customFormat="1">
      <c r="S83" s="92"/>
    </row>
    <row r="84" spans="1:20" s="65" customFormat="1" ht="9.75" customHeight="1">
      <c r="S84" s="92"/>
    </row>
    <row r="85" spans="1:20" s="65" customFormat="1">
      <c r="A85" s="47"/>
      <c r="B85" s="47"/>
      <c r="C85" s="47"/>
      <c r="D85" s="47"/>
      <c r="E85" s="47"/>
      <c r="F85" s="47"/>
      <c r="G85" s="47"/>
      <c r="H85" s="47"/>
      <c r="I85" s="47"/>
      <c r="J85" s="47"/>
      <c r="K85" s="47"/>
      <c r="L85" s="47"/>
      <c r="M85" s="47"/>
      <c r="N85" s="47"/>
      <c r="O85" s="47"/>
      <c r="P85" s="47"/>
      <c r="Q85" s="47"/>
      <c r="R85" s="47"/>
      <c r="S85" s="91"/>
      <c r="T85" s="47"/>
    </row>
    <row r="86" spans="1:20" s="65" customFormat="1" ht="9" customHeight="1">
      <c r="A86" s="47"/>
      <c r="B86" s="47"/>
      <c r="C86" s="47"/>
      <c r="D86" s="47"/>
      <c r="E86" s="47"/>
      <c r="F86" s="47"/>
      <c r="G86" s="47"/>
      <c r="H86" s="47"/>
      <c r="I86" s="47"/>
      <c r="J86" s="47"/>
      <c r="K86" s="47"/>
      <c r="L86" s="47"/>
      <c r="M86" s="47"/>
      <c r="N86" s="47"/>
      <c r="O86" s="47"/>
      <c r="P86" s="47"/>
      <c r="Q86" s="47"/>
      <c r="R86" s="47"/>
      <c r="S86" s="91"/>
      <c r="T86" s="47"/>
    </row>
    <row r="87" spans="1:20" s="65" customFormat="1">
      <c r="A87" s="47"/>
      <c r="B87" s="47"/>
      <c r="C87" s="47"/>
      <c r="D87" s="47"/>
      <c r="E87" s="47"/>
      <c r="F87" s="47"/>
      <c r="G87" s="47"/>
      <c r="H87" s="47"/>
      <c r="I87" s="47"/>
      <c r="J87" s="47"/>
      <c r="K87" s="47"/>
      <c r="L87" s="47"/>
      <c r="M87" s="47"/>
      <c r="N87" s="47"/>
      <c r="O87" s="47"/>
      <c r="P87" s="47"/>
      <c r="Q87" s="47"/>
      <c r="R87" s="47"/>
      <c r="S87" s="91"/>
      <c r="T87" s="47"/>
    </row>
    <row r="88" spans="1:20" s="65" customFormat="1">
      <c r="A88" s="47"/>
      <c r="B88" s="47"/>
      <c r="C88" s="47"/>
      <c r="D88" s="47"/>
      <c r="E88" s="47"/>
      <c r="F88" s="47"/>
      <c r="G88" s="47"/>
      <c r="H88" s="47"/>
      <c r="I88" s="47"/>
      <c r="J88" s="47"/>
      <c r="K88" s="47"/>
      <c r="L88" s="47"/>
      <c r="M88" s="47"/>
      <c r="N88" s="47"/>
      <c r="O88" s="47"/>
      <c r="P88" s="47"/>
      <c r="Q88" s="47"/>
      <c r="R88" s="47"/>
      <c r="S88" s="91"/>
      <c r="T88" s="47"/>
    </row>
    <row r="89" spans="1:20" s="65" customFormat="1">
      <c r="A89" s="47"/>
      <c r="B89" s="47"/>
      <c r="C89" s="47"/>
      <c r="D89" s="47"/>
      <c r="E89" s="47"/>
      <c r="F89" s="47"/>
      <c r="G89" s="47"/>
      <c r="H89" s="47"/>
      <c r="I89" s="47"/>
      <c r="J89" s="47"/>
      <c r="K89" s="47"/>
      <c r="L89" s="47"/>
      <c r="M89" s="47"/>
      <c r="N89" s="47"/>
      <c r="O89" s="47"/>
      <c r="P89" s="47"/>
      <c r="Q89" s="47"/>
      <c r="R89" s="47"/>
      <c r="S89" s="91"/>
      <c r="T89" s="47"/>
    </row>
    <row r="90" spans="1:20" s="65" customFormat="1">
      <c r="A90" s="47"/>
      <c r="B90" s="47"/>
      <c r="C90" s="47"/>
      <c r="D90" s="47"/>
      <c r="E90" s="47"/>
      <c r="F90" s="47"/>
      <c r="G90" s="47"/>
      <c r="H90" s="47"/>
      <c r="I90" s="47"/>
      <c r="J90" s="47"/>
      <c r="K90" s="47"/>
      <c r="L90" s="47"/>
      <c r="M90" s="47"/>
      <c r="N90" s="47"/>
      <c r="O90" s="47"/>
      <c r="P90" s="47"/>
      <c r="Q90" s="47"/>
      <c r="R90" s="47"/>
      <c r="S90" s="91"/>
      <c r="T90" s="47"/>
    </row>
    <row r="91" spans="1:20" s="65" customFormat="1">
      <c r="A91" s="47"/>
      <c r="B91" s="47"/>
      <c r="C91" s="47"/>
      <c r="D91" s="47"/>
      <c r="E91" s="47"/>
      <c r="F91" s="47"/>
      <c r="G91" s="47"/>
      <c r="H91" s="47"/>
      <c r="I91" s="47"/>
      <c r="J91" s="47"/>
      <c r="K91" s="47"/>
      <c r="L91" s="47"/>
      <c r="M91" s="47"/>
      <c r="N91" s="47"/>
      <c r="O91" s="47"/>
      <c r="P91" s="47"/>
      <c r="Q91" s="47"/>
      <c r="R91" s="47"/>
      <c r="S91" s="91"/>
      <c r="T91" s="47"/>
    </row>
    <row r="92" spans="1:20" s="65" customFormat="1">
      <c r="A92" s="47"/>
      <c r="B92" s="47"/>
      <c r="C92" s="47"/>
      <c r="D92" s="47"/>
      <c r="E92" s="47"/>
      <c r="F92" s="47"/>
      <c r="G92" s="47"/>
      <c r="H92" s="47"/>
      <c r="I92" s="47"/>
      <c r="J92" s="47"/>
      <c r="K92" s="47"/>
      <c r="L92" s="47"/>
      <c r="M92" s="47"/>
      <c r="N92" s="47"/>
      <c r="O92" s="47"/>
      <c r="P92" s="47"/>
      <c r="Q92" s="47"/>
      <c r="R92" s="47"/>
      <c r="S92" s="91"/>
      <c r="T92" s="47"/>
    </row>
    <row r="93" spans="1:20" s="65" customFormat="1">
      <c r="A93" s="47"/>
      <c r="B93" s="47"/>
      <c r="C93" s="47"/>
      <c r="D93" s="47"/>
      <c r="E93" s="47"/>
      <c r="F93" s="47"/>
      <c r="G93" s="47"/>
      <c r="H93" s="47"/>
      <c r="I93" s="47"/>
      <c r="J93" s="47"/>
      <c r="K93" s="47"/>
      <c r="L93" s="47"/>
      <c r="M93" s="47"/>
      <c r="N93" s="47"/>
      <c r="O93" s="47"/>
      <c r="P93" s="47"/>
      <c r="Q93" s="47"/>
      <c r="R93" s="47"/>
      <c r="S93" s="91"/>
      <c r="T93" s="47"/>
    </row>
    <row r="94" spans="1:20" s="65" customFormat="1">
      <c r="A94" s="47"/>
      <c r="B94" s="47"/>
      <c r="C94" s="47"/>
      <c r="D94" s="47"/>
      <c r="E94" s="47"/>
      <c r="F94" s="47"/>
      <c r="G94" s="47"/>
      <c r="H94" s="47"/>
      <c r="I94" s="47"/>
      <c r="J94" s="47"/>
      <c r="K94" s="47"/>
      <c r="L94" s="47"/>
      <c r="M94" s="47"/>
      <c r="N94" s="47"/>
      <c r="O94" s="47"/>
      <c r="P94" s="47"/>
      <c r="Q94" s="47"/>
      <c r="R94" s="47"/>
      <c r="S94" s="91"/>
      <c r="T94" s="47"/>
    </row>
    <row r="95" spans="1:20" s="65" customFormat="1">
      <c r="A95" s="47"/>
      <c r="B95" s="47"/>
      <c r="C95" s="47"/>
      <c r="D95" s="47"/>
      <c r="E95" s="47"/>
      <c r="F95" s="47"/>
      <c r="G95" s="47"/>
      <c r="H95" s="47"/>
      <c r="I95" s="47"/>
      <c r="J95" s="47"/>
      <c r="K95" s="47"/>
      <c r="L95" s="47"/>
      <c r="M95" s="47"/>
      <c r="N95" s="47"/>
      <c r="O95" s="47"/>
      <c r="P95" s="47"/>
      <c r="Q95" s="47"/>
      <c r="R95" s="47"/>
      <c r="S95" s="91"/>
      <c r="T95" s="47"/>
    </row>
  </sheetData>
  <mergeCells count="45">
    <mergeCell ref="AB13:AB14"/>
    <mergeCell ref="AC13:AC14"/>
    <mergeCell ref="AD13:AD14"/>
    <mergeCell ref="V13:V14"/>
    <mergeCell ref="W13:W14"/>
    <mergeCell ref="X13:X14"/>
    <mergeCell ref="Y13:Y14"/>
    <mergeCell ref="AA13:AA14"/>
    <mergeCell ref="A59:G59"/>
    <mergeCell ref="A61:G61"/>
    <mergeCell ref="H12:H14"/>
    <mergeCell ref="I12:I14"/>
    <mergeCell ref="J12:R12"/>
    <mergeCell ref="A42:AH42"/>
    <mergeCell ref="AE11:AH12"/>
    <mergeCell ref="AE13:AE14"/>
    <mergeCell ref="AF13:AF14"/>
    <mergeCell ref="AG13:AG14"/>
    <mergeCell ref="AH13:AH14"/>
    <mergeCell ref="U11:AD11"/>
    <mergeCell ref="U12:U14"/>
    <mergeCell ref="V12:Y12"/>
    <mergeCell ref="Z12:Z14"/>
    <mergeCell ref="AA12:AD12"/>
    <mergeCell ref="A9:G9"/>
    <mergeCell ref="A11:A14"/>
    <mergeCell ref="B11:G11"/>
    <mergeCell ref="H11:T11"/>
    <mergeCell ref="B12:B14"/>
    <mergeCell ref="C12:C14"/>
    <mergeCell ref="D12:D14"/>
    <mergeCell ref="E12:E14"/>
    <mergeCell ref="F12:F14"/>
    <mergeCell ref="G12:G14"/>
    <mergeCell ref="S12:S14"/>
    <mergeCell ref="T12:T14"/>
    <mergeCell ref="J13:J14"/>
    <mergeCell ref="K13:K14"/>
    <mergeCell ref="L13:Q13"/>
    <mergeCell ref="A8:G8"/>
    <mergeCell ref="A1:H1"/>
    <mergeCell ref="A2:H2"/>
    <mergeCell ref="A4:G4"/>
    <mergeCell ref="A6:G6"/>
    <mergeCell ref="A7:G7"/>
  </mergeCells>
  <dataValidations count="1">
    <dataValidation type="list" allowBlank="1" showInputMessage="1" showErrorMessage="1" sqref="B15:H41 J43:K57 B43:H57 J15:K41" xr:uid="{B6D2BCEE-F268-4AC6-9BCC-3AC6F2025010}"/>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6B234-7471-4603-B3FE-0948DD2A8465}">
  <dimension ref="A1:AH65"/>
  <sheetViews>
    <sheetView showGridLines="0" workbookViewId="0">
      <selection activeCell="H29" sqref="H29:H3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91" customWidth="1"/>
    <col min="20" max="20" width="20.5" style="47" customWidth="1"/>
    <col min="21" max="16384" width="11.5" style="47"/>
  </cols>
  <sheetData>
    <row r="1" spans="1:34" ht="12">
      <c r="A1" s="376" t="s">
        <v>434</v>
      </c>
      <c r="B1" s="376"/>
      <c r="C1" s="376"/>
      <c r="D1" s="376"/>
      <c r="E1" s="376"/>
      <c r="F1" s="376"/>
      <c r="G1" s="376"/>
      <c r="H1" s="376"/>
    </row>
    <row r="2" spans="1:34" ht="16">
      <c r="A2" s="444" t="s">
        <v>435</v>
      </c>
      <c r="B2" s="444"/>
      <c r="C2" s="444"/>
      <c r="D2" s="444"/>
      <c r="E2" s="444"/>
      <c r="F2" s="444"/>
      <c r="G2" s="444"/>
      <c r="H2" s="444"/>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v>169</v>
      </c>
    </row>
    <row r="8" spans="1:34" ht="11">
      <c r="A8" s="374" t="s">
        <v>439</v>
      </c>
      <c r="B8" s="375"/>
      <c r="C8" s="375"/>
      <c r="D8" s="375"/>
      <c r="E8" s="375"/>
      <c r="F8" s="375"/>
      <c r="G8" s="375"/>
      <c r="H8" s="114" t="s">
        <v>593</v>
      </c>
    </row>
    <row r="9" spans="1:34" ht="11">
      <c r="A9" s="374" t="s">
        <v>441</v>
      </c>
      <c r="B9" s="375"/>
      <c r="C9" s="375"/>
      <c r="D9" s="375"/>
      <c r="E9" s="375"/>
      <c r="F9" s="375"/>
      <c r="G9" s="375"/>
      <c r="H9" s="114" t="s">
        <v>137</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34" ht="67" customHeight="1" thickBot="1">
      <c r="A15" s="50">
        <v>1</v>
      </c>
      <c r="B15" s="96" t="s">
        <v>260</v>
      </c>
      <c r="C15" s="96" t="s">
        <v>41</v>
      </c>
      <c r="D15" s="96">
        <v>0</v>
      </c>
      <c r="E15" s="96">
        <v>0</v>
      </c>
      <c r="F15" s="96" t="s">
        <v>41</v>
      </c>
      <c r="G15" s="96">
        <v>6</v>
      </c>
      <c r="H15" s="99" t="s">
        <v>343</v>
      </c>
      <c r="I15" s="98" t="s">
        <v>1122</v>
      </c>
      <c r="J15" s="97" t="s">
        <v>482</v>
      </c>
      <c r="K15" s="97" t="s">
        <v>622</v>
      </c>
      <c r="L15" s="99">
        <v>1</v>
      </c>
      <c r="M15" s="99">
        <v>1</v>
      </c>
      <c r="N15" s="155">
        <f>L15+M15</f>
        <v>2</v>
      </c>
      <c r="O15" s="99">
        <v>1</v>
      </c>
      <c r="P15" s="99">
        <v>1</v>
      </c>
      <c r="Q15" s="155">
        <f>O15+P15</f>
        <v>2</v>
      </c>
      <c r="R15" s="155">
        <f>N15+Q15</f>
        <v>4</v>
      </c>
      <c r="S15" s="78" t="s">
        <v>4741</v>
      </c>
      <c r="T15" s="100" t="s">
        <v>1123</v>
      </c>
      <c r="U15" s="190">
        <f>N15</f>
        <v>2</v>
      </c>
      <c r="V15" s="191"/>
      <c r="W15" s="77" t="str">
        <f>IF(V15="","No hay ejecución",IF(AND(U15&gt;0), V15/U15,"No hay Programación"))</f>
        <v>No hay ejecución</v>
      </c>
      <c r="X15" s="78" t="str">
        <f t="shared" ref="X15" si="0">IF(W15="No hay ejecución","NA",IF(W15&gt;=90%,"De acuerdo a lo programado",IF(W15&gt;=70%,"Atraso Leve",IF(W15&lt;70%,"En Riesgo de no Cumplimiento"))))</f>
        <v>NA</v>
      </c>
      <c r="Y15" s="191"/>
      <c r="Z15" s="190">
        <f>+Q15</f>
        <v>2</v>
      </c>
      <c r="AA15" s="191"/>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ht="67" customHeight="1" thickTop="1" thickBot="1">
      <c r="A16" s="50">
        <v>2</v>
      </c>
      <c r="B16" s="96" t="s">
        <v>260</v>
      </c>
      <c r="C16" s="96" t="s">
        <v>52</v>
      </c>
      <c r="D16" s="96">
        <v>0</v>
      </c>
      <c r="E16" s="96">
        <v>0</v>
      </c>
      <c r="F16" s="96" t="s">
        <v>41</v>
      </c>
      <c r="G16" s="96">
        <v>6</v>
      </c>
      <c r="H16" s="99" t="s">
        <v>343</v>
      </c>
      <c r="I16" s="98" t="s">
        <v>1124</v>
      </c>
      <c r="J16" s="97" t="s">
        <v>482</v>
      </c>
      <c r="K16" s="97" t="s">
        <v>622</v>
      </c>
      <c r="L16" s="99">
        <v>2</v>
      </c>
      <c r="M16" s="99">
        <v>2</v>
      </c>
      <c r="N16" s="155">
        <f t="shared" ref="N16:N25" si="2">L16+M16</f>
        <v>4</v>
      </c>
      <c r="O16" s="99">
        <v>2</v>
      </c>
      <c r="P16" s="99">
        <v>1</v>
      </c>
      <c r="Q16" s="155">
        <f t="shared" ref="Q16:Q25" si="3">O16+P16</f>
        <v>3</v>
      </c>
      <c r="R16" s="155">
        <f t="shared" ref="R16:R25" si="4">N16+Q16</f>
        <v>7</v>
      </c>
      <c r="S16" s="78" t="s">
        <v>4741</v>
      </c>
      <c r="T16" s="100" t="s">
        <v>1125</v>
      </c>
      <c r="U16" s="190">
        <f t="shared" ref="U16:U27" si="5">N16</f>
        <v>4</v>
      </c>
      <c r="V16" s="191"/>
      <c r="W16" s="77" t="str">
        <f t="shared" ref="W16:W27" si="6">IF(V16="","No hay ejecución",IF(AND(U16&gt;0), V16/U16,"No hay Programación"))</f>
        <v>No hay ejecución</v>
      </c>
      <c r="X16" s="78" t="str">
        <f t="shared" ref="X16:X27" si="7">IF(W16="No hay ejecución","NA",IF(W16&gt;=90%,"De acuerdo a lo programado",IF(W16&gt;=70%,"Atraso Leve",IF(W16&lt;70%,"En Riesgo de no Cumplimiento"))))</f>
        <v>NA</v>
      </c>
      <c r="Y16" s="191"/>
      <c r="Z16" s="190">
        <f t="shared" ref="Z16:Z27" si="8">+Q16</f>
        <v>3</v>
      </c>
      <c r="AA16" s="191"/>
      <c r="AB16" s="77" t="str">
        <f t="shared" ref="AB16:AB27" si="9">IF(AA16="","No hay ejecución",IF(AND(Z16&gt;0), AA16/Z16,"No hay Programación"))</f>
        <v>No hay ejecución</v>
      </c>
      <c r="AC16" s="78" t="str">
        <f t="shared" ref="AC16:AC27" si="10">IF(AB16="No hay ejecución","NA",IF(AB16&gt;=90%,"De acuerdo a lo programado",IF(AB16&gt;=70%,"Atraso Leve",IF(AB16&lt;70%,"En Riesgo de no Cumplimiento"))))</f>
        <v>NA</v>
      </c>
      <c r="AD16" s="191"/>
      <c r="AE16" s="52">
        <f t="shared" ref="AE16:AE27" si="11">V16+AA16</f>
        <v>0</v>
      </c>
      <c r="AF16" s="77" t="str">
        <f t="shared" ref="AF16:AF27" si="12">IF(AE16=0,"No hay ejecución",IF(AND(AE16&gt;0), AE16/R16,"No hay Programación"))</f>
        <v>No hay ejecución</v>
      </c>
      <c r="AG16" s="78" t="str">
        <f t="shared" ref="AG16:AG27" si="13">IF(AF16="No hay ejecución","NA",IF(AF16&gt;=90%,"De acuerdo a lo programado",IF(AF16&gt;=70%,"Atraso Leve",IF(AF16&lt;70%,"Incumplimiento"))))</f>
        <v>NA</v>
      </c>
      <c r="AH16" s="191"/>
    </row>
    <row r="17" spans="1:34" ht="67" customHeight="1" thickTop="1" thickBot="1">
      <c r="A17" s="50">
        <v>3</v>
      </c>
      <c r="B17" s="96" t="s">
        <v>260</v>
      </c>
      <c r="C17" s="96" t="s">
        <v>52</v>
      </c>
      <c r="D17" s="96">
        <v>0</v>
      </c>
      <c r="E17" s="96">
        <v>0</v>
      </c>
      <c r="F17" s="96" t="s">
        <v>41</v>
      </c>
      <c r="G17" s="96">
        <v>6</v>
      </c>
      <c r="H17" s="99" t="s">
        <v>343</v>
      </c>
      <c r="I17" s="98" t="s">
        <v>1126</v>
      </c>
      <c r="J17" s="97" t="s">
        <v>1061</v>
      </c>
      <c r="K17" s="97" t="s">
        <v>845</v>
      </c>
      <c r="L17" s="99">
        <v>1</v>
      </c>
      <c r="M17" s="99">
        <v>1</v>
      </c>
      <c r="N17" s="155">
        <f t="shared" si="2"/>
        <v>2</v>
      </c>
      <c r="O17" s="99">
        <v>1</v>
      </c>
      <c r="P17" s="99">
        <v>0</v>
      </c>
      <c r="Q17" s="155">
        <f t="shared" si="3"/>
        <v>1</v>
      </c>
      <c r="R17" s="155">
        <f t="shared" si="4"/>
        <v>3</v>
      </c>
      <c r="S17" s="78" t="s">
        <v>4741</v>
      </c>
      <c r="T17" s="100" t="s">
        <v>1127</v>
      </c>
      <c r="U17" s="190">
        <f t="shared" si="5"/>
        <v>2</v>
      </c>
      <c r="V17" s="191"/>
      <c r="W17" s="77" t="str">
        <f t="shared" si="6"/>
        <v>No hay ejecución</v>
      </c>
      <c r="X17" s="78" t="str">
        <f t="shared" si="7"/>
        <v>NA</v>
      </c>
      <c r="Y17" s="191"/>
      <c r="Z17" s="190">
        <f t="shared" si="8"/>
        <v>1</v>
      </c>
      <c r="AA17" s="191"/>
      <c r="AB17" s="77" t="str">
        <f t="shared" si="9"/>
        <v>No hay ejecución</v>
      </c>
      <c r="AC17" s="78" t="str">
        <f t="shared" si="10"/>
        <v>NA</v>
      </c>
      <c r="AD17" s="191"/>
      <c r="AE17" s="52">
        <f t="shared" si="11"/>
        <v>0</v>
      </c>
      <c r="AF17" s="77" t="str">
        <f t="shared" si="12"/>
        <v>No hay ejecución</v>
      </c>
      <c r="AG17" s="78" t="str">
        <f t="shared" si="13"/>
        <v>NA</v>
      </c>
      <c r="AH17" s="191"/>
    </row>
    <row r="18" spans="1:34" ht="67" customHeight="1" thickTop="1" thickBot="1">
      <c r="A18" s="50">
        <v>4</v>
      </c>
      <c r="B18" s="96" t="s">
        <v>260</v>
      </c>
      <c r="C18" s="96" t="s">
        <v>52</v>
      </c>
      <c r="D18" s="96">
        <v>0</v>
      </c>
      <c r="E18" s="96">
        <v>0</v>
      </c>
      <c r="F18" s="96" t="s">
        <v>41</v>
      </c>
      <c r="G18" s="96">
        <v>6</v>
      </c>
      <c r="H18" s="99" t="s">
        <v>343</v>
      </c>
      <c r="I18" s="98" t="s">
        <v>1128</v>
      </c>
      <c r="J18" s="97" t="s">
        <v>1061</v>
      </c>
      <c r="K18" s="97" t="s">
        <v>845</v>
      </c>
      <c r="L18" s="99">
        <v>0</v>
      </c>
      <c r="M18" s="99">
        <v>2</v>
      </c>
      <c r="N18" s="155">
        <f t="shared" si="2"/>
        <v>2</v>
      </c>
      <c r="O18" s="99">
        <v>2</v>
      </c>
      <c r="P18" s="99">
        <v>1</v>
      </c>
      <c r="Q18" s="155">
        <f t="shared" si="3"/>
        <v>3</v>
      </c>
      <c r="R18" s="155">
        <f t="shared" si="4"/>
        <v>5</v>
      </c>
      <c r="S18" s="78" t="s">
        <v>4741</v>
      </c>
      <c r="T18" s="100" t="s">
        <v>1129</v>
      </c>
      <c r="U18" s="190">
        <f t="shared" si="5"/>
        <v>2</v>
      </c>
      <c r="V18" s="191"/>
      <c r="W18" s="77" t="str">
        <f t="shared" si="6"/>
        <v>No hay ejecución</v>
      </c>
      <c r="X18" s="78" t="str">
        <f t="shared" si="7"/>
        <v>NA</v>
      </c>
      <c r="Y18" s="191"/>
      <c r="Z18" s="190">
        <f t="shared" si="8"/>
        <v>3</v>
      </c>
      <c r="AA18" s="191"/>
      <c r="AB18" s="77" t="str">
        <f t="shared" si="9"/>
        <v>No hay ejecución</v>
      </c>
      <c r="AC18" s="78" t="str">
        <f t="shared" si="10"/>
        <v>NA</v>
      </c>
      <c r="AD18" s="191"/>
      <c r="AE18" s="52">
        <f t="shared" si="11"/>
        <v>0</v>
      </c>
      <c r="AF18" s="77" t="str">
        <f t="shared" si="12"/>
        <v>No hay ejecución</v>
      </c>
      <c r="AG18" s="78" t="str">
        <f t="shared" si="13"/>
        <v>NA</v>
      </c>
      <c r="AH18" s="191"/>
    </row>
    <row r="19" spans="1:34" ht="48.75" customHeight="1" thickTop="1" thickBot="1">
      <c r="A19" s="50">
        <v>5</v>
      </c>
      <c r="B19" s="96" t="s">
        <v>260</v>
      </c>
      <c r="C19" s="96" t="s">
        <v>52</v>
      </c>
      <c r="D19" s="96">
        <v>0</v>
      </c>
      <c r="E19" s="96">
        <v>0</v>
      </c>
      <c r="F19" s="96" t="s">
        <v>41</v>
      </c>
      <c r="G19" s="96">
        <v>6</v>
      </c>
      <c r="H19" s="99" t="s">
        <v>343</v>
      </c>
      <c r="I19" s="98" t="s">
        <v>1130</v>
      </c>
      <c r="J19" s="97" t="s">
        <v>482</v>
      </c>
      <c r="K19" s="97" t="s">
        <v>1131</v>
      </c>
      <c r="L19" s="99">
        <v>1</v>
      </c>
      <c r="M19" s="99">
        <v>1</v>
      </c>
      <c r="N19" s="155">
        <f t="shared" si="2"/>
        <v>2</v>
      </c>
      <c r="O19" s="99">
        <v>1</v>
      </c>
      <c r="P19" s="99">
        <v>1</v>
      </c>
      <c r="Q19" s="155">
        <f t="shared" si="3"/>
        <v>2</v>
      </c>
      <c r="R19" s="155">
        <f t="shared" si="4"/>
        <v>4</v>
      </c>
      <c r="S19" s="78" t="s">
        <v>4741</v>
      </c>
      <c r="T19" s="100" t="s">
        <v>1132</v>
      </c>
      <c r="U19" s="190">
        <f t="shared" si="5"/>
        <v>2</v>
      </c>
      <c r="V19" s="191"/>
      <c r="W19" s="77" t="str">
        <f t="shared" si="6"/>
        <v>No hay ejecución</v>
      </c>
      <c r="X19" s="78" t="str">
        <f t="shared" si="7"/>
        <v>NA</v>
      </c>
      <c r="Y19" s="191"/>
      <c r="Z19" s="190">
        <f t="shared" si="8"/>
        <v>2</v>
      </c>
      <c r="AA19" s="191"/>
      <c r="AB19" s="77" t="str">
        <f t="shared" si="9"/>
        <v>No hay ejecución</v>
      </c>
      <c r="AC19" s="78" t="str">
        <f t="shared" si="10"/>
        <v>NA</v>
      </c>
      <c r="AD19" s="191"/>
      <c r="AE19" s="52">
        <f t="shared" si="11"/>
        <v>0</v>
      </c>
      <c r="AF19" s="77" t="str">
        <f t="shared" si="12"/>
        <v>No hay ejecución</v>
      </c>
      <c r="AG19" s="78" t="str">
        <f t="shared" si="13"/>
        <v>NA</v>
      </c>
      <c r="AH19" s="191"/>
    </row>
    <row r="20" spans="1:34" ht="48.75" customHeight="1" thickTop="1" thickBot="1">
      <c r="A20" s="50">
        <v>6</v>
      </c>
      <c r="B20" s="96" t="s">
        <v>260</v>
      </c>
      <c r="C20" s="96" t="s">
        <v>52</v>
      </c>
      <c r="D20" s="96">
        <v>0</v>
      </c>
      <c r="E20" s="96">
        <v>0</v>
      </c>
      <c r="F20" s="96" t="s">
        <v>41</v>
      </c>
      <c r="G20" s="96">
        <v>6</v>
      </c>
      <c r="H20" s="99" t="s">
        <v>343</v>
      </c>
      <c r="I20" s="98" t="s">
        <v>1133</v>
      </c>
      <c r="J20" s="97" t="s">
        <v>497</v>
      </c>
      <c r="K20" s="97" t="s">
        <v>1134</v>
      </c>
      <c r="L20" s="99">
        <v>0</v>
      </c>
      <c r="M20" s="99">
        <v>1</v>
      </c>
      <c r="N20" s="155">
        <f t="shared" si="2"/>
        <v>1</v>
      </c>
      <c r="O20" s="99">
        <v>1</v>
      </c>
      <c r="P20" s="99">
        <v>0</v>
      </c>
      <c r="Q20" s="155">
        <f t="shared" si="3"/>
        <v>1</v>
      </c>
      <c r="R20" s="155">
        <f t="shared" si="4"/>
        <v>2</v>
      </c>
      <c r="S20" s="78" t="s">
        <v>4741</v>
      </c>
      <c r="T20" s="100" t="s">
        <v>1135</v>
      </c>
      <c r="U20" s="190">
        <f t="shared" si="5"/>
        <v>1</v>
      </c>
      <c r="V20" s="191"/>
      <c r="W20" s="77" t="str">
        <f t="shared" si="6"/>
        <v>No hay ejecución</v>
      </c>
      <c r="X20" s="78" t="str">
        <f t="shared" si="7"/>
        <v>NA</v>
      </c>
      <c r="Y20" s="191"/>
      <c r="Z20" s="190">
        <f t="shared" si="8"/>
        <v>1</v>
      </c>
      <c r="AA20" s="191"/>
      <c r="AB20" s="77" t="str">
        <f t="shared" si="9"/>
        <v>No hay ejecución</v>
      </c>
      <c r="AC20" s="78" t="str">
        <f t="shared" si="10"/>
        <v>NA</v>
      </c>
      <c r="AD20" s="191"/>
      <c r="AE20" s="52">
        <f t="shared" si="11"/>
        <v>0</v>
      </c>
      <c r="AF20" s="77" t="str">
        <f t="shared" si="12"/>
        <v>No hay ejecución</v>
      </c>
      <c r="AG20" s="78" t="str">
        <f t="shared" si="13"/>
        <v>NA</v>
      </c>
      <c r="AH20" s="191"/>
    </row>
    <row r="21" spans="1:34" ht="48.75" customHeight="1" thickTop="1" thickBot="1">
      <c r="A21" s="50">
        <v>7</v>
      </c>
      <c r="B21" s="96">
        <v>0</v>
      </c>
      <c r="C21" s="96">
        <v>0</v>
      </c>
      <c r="D21" s="96">
        <v>0</v>
      </c>
      <c r="E21" s="96">
        <v>0</v>
      </c>
      <c r="F21" s="96">
        <v>0</v>
      </c>
      <c r="G21" s="96">
        <v>6</v>
      </c>
      <c r="H21" s="99" t="s">
        <v>314</v>
      </c>
      <c r="I21" s="98" t="s">
        <v>1136</v>
      </c>
      <c r="J21" s="97" t="s">
        <v>1014</v>
      </c>
      <c r="K21" s="97" t="s">
        <v>734</v>
      </c>
      <c r="L21" s="99">
        <v>0</v>
      </c>
      <c r="M21" s="99">
        <v>1</v>
      </c>
      <c r="N21" s="155">
        <f t="shared" si="2"/>
        <v>1</v>
      </c>
      <c r="O21" s="99">
        <v>0</v>
      </c>
      <c r="P21" s="99">
        <v>0</v>
      </c>
      <c r="Q21" s="155">
        <f t="shared" si="3"/>
        <v>0</v>
      </c>
      <c r="R21" s="155">
        <f t="shared" si="4"/>
        <v>1</v>
      </c>
      <c r="S21" s="78" t="s">
        <v>4741</v>
      </c>
      <c r="T21" s="100" t="s">
        <v>1137</v>
      </c>
      <c r="U21" s="190">
        <f t="shared" si="5"/>
        <v>1</v>
      </c>
      <c r="V21" s="191"/>
      <c r="W21" s="77" t="str">
        <f t="shared" si="6"/>
        <v>No hay ejecución</v>
      </c>
      <c r="X21" s="78" t="str">
        <f t="shared" si="7"/>
        <v>NA</v>
      </c>
      <c r="Y21" s="191"/>
      <c r="Z21" s="190">
        <f t="shared" si="8"/>
        <v>0</v>
      </c>
      <c r="AA21" s="191"/>
      <c r="AB21" s="77" t="str">
        <f t="shared" si="9"/>
        <v>No hay ejecución</v>
      </c>
      <c r="AC21" s="78" t="str">
        <f t="shared" si="10"/>
        <v>NA</v>
      </c>
      <c r="AD21" s="191"/>
      <c r="AE21" s="52">
        <f t="shared" si="11"/>
        <v>0</v>
      </c>
      <c r="AF21" s="77" t="str">
        <f t="shared" si="12"/>
        <v>No hay ejecución</v>
      </c>
      <c r="AG21" s="78" t="str">
        <f t="shared" si="13"/>
        <v>NA</v>
      </c>
      <c r="AH21" s="191"/>
    </row>
    <row r="22" spans="1:34" ht="48.75" customHeight="1" thickTop="1" thickBot="1">
      <c r="A22" s="50">
        <v>8</v>
      </c>
      <c r="B22" s="96">
        <v>0</v>
      </c>
      <c r="C22" s="96">
        <v>0</v>
      </c>
      <c r="D22" s="96">
        <v>0</v>
      </c>
      <c r="E22" s="96">
        <v>0</v>
      </c>
      <c r="F22" s="96">
        <v>0</v>
      </c>
      <c r="G22" s="96">
        <v>6</v>
      </c>
      <c r="H22" s="99" t="s">
        <v>314</v>
      </c>
      <c r="I22" s="98" t="s">
        <v>1138</v>
      </c>
      <c r="J22" s="97" t="s">
        <v>1014</v>
      </c>
      <c r="K22" s="97" t="s">
        <v>717</v>
      </c>
      <c r="L22" s="99">
        <v>0</v>
      </c>
      <c r="M22" s="99">
        <v>1</v>
      </c>
      <c r="N22" s="155">
        <f t="shared" si="2"/>
        <v>1</v>
      </c>
      <c r="O22" s="99">
        <v>0</v>
      </c>
      <c r="P22" s="99">
        <v>0</v>
      </c>
      <c r="Q22" s="155">
        <f t="shared" si="3"/>
        <v>0</v>
      </c>
      <c r="R22" s="155">
        <f t="shared" si="4"/>
        <v>1</v>
      </c>
      <c r="S22" s="78" t="s">
        <v>4741</v>
      </c>
      <c r="T22" s="100" t="s">
        <v>1137</v>
      </c>
      <c r="U22" s="190">
        <f t="shared" si="5"/>
        <v>1</v>
      </c>
      <c r="V22" s="191"/>
      <c r="W22" s="77" t="str">
        <f t="shared" si="6"/>
        <v>No hay ejecución</v>
      </c>
      <c r="X22" s="78" t="str">
        <f t="shared" si="7"/>
        <v>NA</v>
      </c>
      <c r="Y22" s="191"/>
      <c r="Z22" s="190">
        <f t="shared" si="8"/>
        <v>0</v>
      </c>
      <c r="AA22" s="191"/>
      <c r="AB22" s="77" t="str">
        <f t="shared" si="9"/>
        <v>No hay ejecución</v>
      </c>
      <c r="AC22" s="78" t="str">
        <f t="shared" si="10"/>
        <v>NA</v>
      </c>
      <c r="AD22" s="191"/>
      <c r="AE22" s="52">
        <f t="shared" si="11"/>
        <v>0</v>
      </c>
      <c r="AF22" s="77" t="str">
        <f t="shared" si="12"/>
        <v>No hay ejecución</v>
      </c>
      <c r="AG22" s="78" t="str">
        <f t="shared" si="13"/>
        <v>NA</v>
      </c>
      <c r="AH22" s="191"/>
    </row>
    <row r="23" spans="1:34" ht="48.75" customHeight="1" thickTop="1" thickBot="1">
      <c r="A23" s="50">
        <v>9</v>
      </c>
      <c r="B23" s="96">
        <v>0</v>
      </c>
      <c r="C23" s="96">
        <v>0</v>
      </c>
      <c r="D23" s="96">
        <v>0</v>
      </c>
      <c r="E23" s="96">
        <v>0</v>
      </c>
      <c r="F23" s="96">
        <v>0</v>
      </c>
      <c r="G23" s="96">
        <v>6</v>
      </c>
      <c r="H23" s="99" t="s">
        <v>314</v>
      </c>
      <c r="I23" s="98" t="s">
        <v>1139</v>
      </c>
      <c r="J23" s="97" t="s">
        <v>1014</v>
      </c>
      <c r="K23" s="97" t="s">
        <v>734</v>
      </c>
      <c r="L23" s="99">
        <v>0</v>
      </c>
      <c r="M23" s="99">
        <v>1</v>
      </c>
      <c r="N23" s="155">
        <f t="shared" si="2"/>
        <v>1</v>
      </c>
      <c r="O23" s="99">
        <v>1</v>
      </c>
      <c r="P23" s="99">
        <v>1</v>
      </c>
      <c r="Q23" s="155">
        <f t="shared" si="3"/>
        <v>2</v>
      </c>
      <c r="R23" s="155">
        <f t="shared" si="4"/>
        <v>3</v>
      </c>
      <c r="S23" s="78" t="s">
        <v>4741</v>
      </c>
      <c r="T23" s="100" t="s">
        <v>1137</v>
      </c>
      <c r="U23" s="190">
        <f t="shared" si="5"/>
        <v>1</v>
      </c>
      <c r="V23" s="191"/>
      <c r="W23" s="77" t="str">
        <f t="shared" si="6"/>
        <v>No hay ejecución</v>
      </c>
      <c r="X23" s="78" t="str">
        <f t="shared" si="7"/>
        <v>NA</v>
      </c>
      <c r="Y23" s="191"/>
      <c r="Z23" s="190">
        <f t="shared" si="8"/>
        <v>2</v>
      </c>
      <c r="AA23" s="191"/>
      <c r="AB23" s="77" t="str">
        <f t="shared" si="9"/>
        <v>No hay ejecución</v>
      </c>
      <c r="AC23" s="78" t="str">
        <f t="shared" si="10"/>
        <v>NA</v>
      </c>
      <c r="AD23" s="191"/>
      <c r="AE23" s="52">
        <f t="shared" si="11"/>
        <v>0</v>
      </c>
      <c r="AF23" s="77" t="str">
        <f t="shared" si="12"/>
        <v>No hay ejecución</v>
      </c>
      <c r="AG23" s="78" t="str">
        <f t="shared" si="13"/>
        <v>NA</v>
      </c>
      <c r="AH23" s="191"/>
    </row>
    <row r="24" spans="1:34" ht="61.5" customHeight="1" thickTop="1" thickBot="1">
      <c r="A24" s="50">
        <v>10</v>
      </c>
      <c r="B24" s="96">
        <v>0</v>
      </c>
      <c r="C24" s="96">
        <v>0</v>
      </c>
      <c r="D24" s="96">
        <v>0</v>
      </c>
      <c r="E24" s="96">
        <v>0</v>
      </c>
      <c r="F24" s="96">
        <v>0</v>
      </c>
      <c r="G24" s="96">
        <v>6</v>
      </c>
      <c r="H24" s="99" t="s">
        <v>290</v>
      </c>
      <c r="I24" s="98" t="s">
        <v>1140</v>
      </c>
      <c r="J24" s="97" t="s">
        <v>497</v>
      </c>
      <c r="K24" s="97" t="s">
        <v>796</v>
      </c>
      <c r="L24" s="99">
        <v>0</v>
      </c>
      <c r="M24" s="99">
        <v>1</v>
      </c>
      <c r="N24" s="155">
        <f t="shared" si="2"/>
        <v>1</v>
      </c>
      <c r="O24" s="99">
        <v>0</v>
      </c>
      <c r="P24" s="99">
        <v>0</v>
      </c>
      <c r="Q24" s="155">
        <f t="shared" si="3"/>
        <v>0</v>
      </c>
      <c r="R24" s="155">
        <f t="shared" si="4"/>
        <v>1</v>
      </c>
      <c r="S24" s="78" t="s">
        <v>4741</v>
      </c>
      <c r="T24" s="100" t="s">
        <v>1141</v>
      </c>
      <c r="U24" s="190">
        <f t="shared" si="5"/>
        <v>1</v>
      </c>
      <c r="V24" s="191"/>
      <c r="W24" s="77" t="str">
        <f t="shared" si="6"/>
        <v>No hay ejecución</v>
      </c>
      <c r="X24" s="78" t="str">
        <f t="shared" si="7"/>
        <v>NA</v>
      </c>
      <c r="Y24" s="191"/>
      <c r="Z24" s="190">
        <f t="shared" si="8"/>
        <v>0</v>
      </c>
      <c r="AA24" s="191"/>
      <c r="AB24" s="77" t="str">
        <f t="shared" si="9"/>
        <v>No hay ejecución</v>
      </c>
      <c r="AC24" s="78" t="str">
        <f t="shared" si="10"/>
        <v>NA</v>
      </c>
      <c r="AD24" s="191"/>
      <c r="AE24" s="52">
        <f t="shared" si="11"/>
        <v>0</v>
      </c>
      <c r="AF24" s="77" t="str">
        <f t="shared" si="12"/>
        <v>No hay ejecución</v>
      </c>
      <c r="AG24" s="78" t="str">
        <f t="shared" si="13"/>
        <v>NA</v>
      </c>
      <c r="AH24" s="191"/>
    </row>
    <row r="25" spans="1:34" ht="48.75" customHeight="1" thickTop="1" thickBot="1">
      <c r="A25" s="50">
        <v>11</v>
      </c>
      <c r="B25" s="96">
        <v>0</v>
      </c>
      <c r="C25" s="96">
        <v>0</v>
      </c>
      <c r="D25" s="96">
        <v>0</v>
      </c>
      <c r="E25" s="96">
        <v>0</v>
      </c>
      <c r="F25" s="96">
        <v>0</v>
      </c>
      <c r="G25" s="96">
        <v>6</v>
      </c>
      <c r="H25" s="99" t="s">
        <v>290</v>
      </c>
      <c r="I25" s="98" t="s">
        <v>1142</v>
      </c>
      <c r="J25" s="97" t="s">
        <v>497</v>
      </c>
      <c r="K25" s="97" t="s">
        <v>796</v>
      </c>
      <c r="L25" s="99">
        <v>0</v>
      </c>
      <c r="M25" s="99">
        <v>1</v>
      </c>
      <c r="N25" s="155">
        <f t="shared" si="2"/>
        <v>1</v>
      </c>
      <c r="O25" s="99">
        <v>0</v>
      </c>
      <c r="P25" s="99">
        <v>0</v>
      </c>
      <c r="Q25" s="155">
        <f t="shared" si="3"/>
        <v>0</v>
      </c>
      <c r="R25" s="155">
        <f t="shared" si="4"/>
        <v>1</v>
      </c>
      <c r="S25" s="78" t="s">
        <v>4741</v>
      </c>
      <c r="T25" s="100" t="s">
        <v>1141</v>
      </c>
      <c r="U25" s="190">
        <f t="shared" si="5"/>
        <v>1</v>
      </c>
      <c r="V25" s="191"/>
      <c r="W25" s="77" t="str">
        <f t="shared" si="6"/>
        <v>No hay ejecución</v>
      </c>
      <c r="X25" s="78" t="str">
        <f t="shared" si="7"/>
        <v>NA</v>
      </c>
      <c r="Y25" s="191"/>
      <c r="Z25" s="190">
        <f t="shared" si="8"/>
        <v>0</v>
      </c>
      <c r="AA25" s="191"/>
      <c r="AB25" s="77" t="str">
        <f t="shared" si="9"/>
        <v>No hay ejecución</v>
      </c>
      <c r="AC25" s="78" t="str">
        <f t="shared" si="10"/>
        <v>NA</v>
      </c>
      <c r="AD25" s="191"/>
      <c r="AE25" s="52">
        <f t="shared" si="11"/>
        <v>0</v>
      </c>
      <c r="AF25" s="77" t="str">
        <f t="shared" si="12"/>
        <v>No hay ejecución</v>
      </c>
      <c r="AG25" s="78" t="str">
        <f t="shared" si="13"/>
        <v>NA</v>
      </c>
      <c r="AH25" s="191"/>
    </row>
    <row r="26" spans="1:34" ht="16" customHeight="1" thickTop="1">
      <c r="A26" s="423" t="s">
        <v>573</v>
      </c>
      <c r="B26" s="423"/>
      <c r="C26" s="423"/>
      <c r="D26" s="423"/>
      <c r="E26" s="423"/>
      <c r="F26" s="423"/>
      <c r="G26" s="423"/>
      <c r="H26" s="423"/>
      <c r="I26" s="423"/>
      <c r="J26" s="423"/>
      <c r="K26" s="423"/>
      <c r="L26" s="423"/>
      <c r="M26" s="423"/>
      <c r="N26" s="423"/>
      <c r="O26" s="423"/>
      <c r="P26" s="423"/>
      <c r="Q26" s="423"/>
      <c r="R26" s="423"/>
      <c r="S26" s="423"/>
      <c r="T26" s="423"/>
      <c r="U26" s="423"/>
      <c r="V26" s="423"/>
      <c r="W26" s="423"/>
      <c r="X26" s="423"/>
      <c r="Y26" s="423"/>
      <c r="Z26" s="423"/>
      <c r="AA26" s="423"/>
      <c r="AB26" s="423"/>
      <c r="AC26" s="423"/>
      <c r="AD26" s="423"/>
      <c r="AE26" s="423"/>
      <c r="AF26" s="423"/>
      <c r="AG26" s="423"/>
      <c r="AH26" s="424"/>
    </row>
    <row r="27" spans="1:34" ht="48.75" customHeight="1" thickBot="1">
      <c r="A27" s="50">
        <v>12</v>
      </c>
      <c r="B27" s="96">
        <v>0</v>
      </c>
      <c r="C27" s="96">
        <v>0</v>
      </c>
      <c r="D27" s="96">
        <v>0</v>
      </c>
      <c r="E27" s="96">
        <v>0</v>
      </c>
      <c r="F27" s="96">
        <v>0</v>
      </c>
      <c r="G27" s="96">
        <v>6</v>
      </c>
      <c r="H27" s="99" t="s">
        <v>343</v>
      </c>
      <c r="I27" s="98" t="s">
        <v>1143</v>
      </c>
      <c r="J27" s="97" t="s">
        <v>1014</v>
      </c>
      <c r="K27" s="97" t="s">
        <v>744</v>
      </c>
      <c r="L27" s="99">
        <v>0</v>
      </c>
      <c r="M27" s="99">
        <v>0</v>
      </c>
      <c r="N27" s="155">
        <f>L27+M27</f>
        <v>0</v>
      </c>
      <c r="O27" s="99">
        <v>0</v>
      </c>
      <c r="P27" s="99">
        <v>0</v>
      </c>
      <c r="Q27" s="155">
        <f>O27+P27</f>
        <v>0</v>
      </c>
      <c r="R27" s="155">
        <f>N27+Q27</f>
        <v>0</v>
      </c>
      <c r="S27" s="78" t="s">
        <v>4741</v>
      </c>
      <c r="T27" s="100" t="s">
        <v>1144</v>
      </c>
      <c r="U27" s="190">
        <f t="shared" si="5"/>
        <v>0</v>
      </c>
      <c r="V27" s="191"/>
      <c r="W27" s="77" t="str">
        <f t="shared" si="6"/>
        <v>No hay ejecución</v>
      </c>
      <c r="X27" s="78" t="str">
        <f t="shared" si="7"/>
        <v>NA</v>
      </c>
      <c r="Y27" s="191"/>
      <c r="Z27" s="190">
        <f t="shared" si="8"/>
        <v>0</v>
      </c>
      <c r="AA27" s="191"/>
      <c r="AB27" s="77" t="str">
        <f t="shared" si="9"/>
        <v>No hay ejecución</v>
      </c>
      <c r="AC27" s="78" t="str">
        <f t="shared" si="10"/>
        <v>NA</v>
      </c>
      <c r="AD27" s="191"/>
      <c r="AE27" s="52">
        <f t="shared" si="11"/>
        <v>0</v>
      </c>
      <c r="AF27" s="77" t="str">
        <f t="shared" si="12"/>
        <v>No hay ejecución</v>
      </c>
      <c r="AG27" s="78" t="str">
        <f t="shared" si="13"/>
        <v>NA</v>
      </c>
      <c r="AH27" s="191"/>
    </row>
    <row r="28" spans="1:34" ht="12" thickTop="1" thickBot="1">
      <c r="A28" s="60"/>
      <c r="B28" s="60"/>
      <c r="C28" s="60"/>
      <c r="D28" s="60"/>
      <c r="E28" s="60"/>
      <c r="F28" s="60"/>
      <c r="G28" s="59"/>
      <c r="H28" s="61"/>
      <c r="I28" s="53"/>
      <c r="J28" s="56"/>
      <c r="K28" s="56"/>
      <c r="L28" s="55"/>
      <c r="M28" s="55"/>
      <c r="N28" s="55"/>
      <c r="O28" s="55"/>
      <c r="P28" s="55"/>
      <c r="Q28" s="55"/>
      <c r="R28" s="55"/>
      <c r="S28" s="55"/>
      <c r="T28" s="55"/>
    </row>
    <row r="29" spans="1:34" ht="13" customHeight="1" thickTop="1" thickBot="1">
      <c r="A29" s="425" t="s">
        <v>574</v>
      </c>
      <c r="B29" s="426"/>
      <c r="C29" s="426"/>
      <c r="D29" s="426"/>
      <c r="E29" s="426"/>
      <c r="F29" s="426"/>
      <c r="G29" s="426"/>
      <c r="H29" s="118" t="s">
        <v>4739</v>
      </c>
      <c r="I29" s="53"/>
      <c r="J29" s="56"/>
      <c r="K29" s="56"/>
      <c r="L29" s="55"/>
      <c r="M29" s="55"/>
      <c r="N29" s="55"/>
      <c r="O29" s="55"/>
      <c r="P29" s="55"/>
      <c r="Q29" s="55"/>
      <c r="R29" s="55"/>
      <c r="S29" s="55"/>
      <c r="T29" s="55"/>
    </row>
    <row r="30" spans="1:34" ht="10.5" customHeight="1" thickTop="1" thickBot="1">
      <c r="A30" s="57"/>
      <c r="B30" s="57"/>
      <c r="C30" s="57"/>
      <c r="D30" s="57"/>
      <c r="E30" s="57"/>
      <c r="F30" s="57"/>
      <c r="G30" s="57"/>
      <c r="H30" s="58"/>
      <c r="I30" s="53"/>
      <c r="J30" s="56"/>
      <c r="K30" s="56"/>
      <c r="L30" s="55"/>
      <c r="M30" s="55"/>
      <c r="N30" s="55"/>
      <c r="O30" s="55"/>
      <c r="P30" s="55"/>
      <c r="Q30" s="55"/>
      <c r="R30" s="55"/>
      <c r="S30" s="55"/>
      <c r="T30" s="55"/>
    </row>
    <row r="31" spans="1:34" ht="13" customHeight="1" thickTop="1" thickBot="1">
      <c r="A31" s="417" t="s">
        <v>576</v>
      </c>
      <c r="B31" s="418"/>
      <c r="C31" s="418"/>
      <c r="D31" s="418"/>
      <c r="E31" s="418"/>
      <c r="F31" s="418"/>
      <c r="G31" s="418"/>
      <c r="H31" s="113" t="s">
        <v>4740</v>
      </c>
      <c r="I31" s="53"/>
      <c r="J31" s="56"/>
      <c r="K31" s="56"/>
      <c r="L31" s="55"/>
      <c r="M31" s="55"/>
      <c r="N31" s="55"/>
      <c r="O31" s="55"/>
      <c r="P31" s="55"/>
      <c r="Q31" s="55"/>
      <c r="R31" s="55"/>
      <c r="S31" s="55"/>
      <c r="T31" s="55"/>
    </row>
    <row r="32" spans="1:34" ht="12" thickTop="1" thickBot="1">
      <c r="A32" s="60"/>
      <c r="B32" s="60"/>
      <c r="C32" s="60"/>
      <c r="D32" s="60"/>
      <c r="E32" s="60"/>
      <c r="F32" s="60"/>
      <c r="G32" s="59"/>
      <c r="H32" s="61"/>
      <c r="I32" s="53"/>
      <c r="J32" s="56"/>
      <c r="K32" s="56"/>
      <c r="L32" s="55"/>
      <c r="M32" s="55"/>
      <c r="N32" s="55"/>
      <c r="O32" s="55"/>
      <c r="P32" s="55"/>
      <c r="Q32" s="55"/>
      <c r="R32" s="55"/>
      <c r="S32" s="55"/>
      <c r="T32" s="55"/>
    </row>
    <row r="33" spans="1:20" ht="12" thickTop="1" thickBot="1">
      <c r="A33" s="62" t="s">
        <v>577</v>
      </c>
      <c r="B33" s="53"/>
      <c r="C33" s="53"/>
      <c r="D33" s="63"/>
      <c r="E33" s="53"/>
      <c r="F33" s="53"/>
      <c r="G33" s="53"/>
      <c r="H33" s="53"/>
      <c r="I33" s="53"/>
      <c r="J33" s="56"/>
      <c r="K33" s="56"/>
      <c r="L33" s="55"/>
      <c r="M33" s="55"/>
      <c r="N33" s="55"/>
      <c r="O33" s="55"/>
      <c r="P33" s="55"/>
      <c r="Q33" s="55"/>
      <c r="R33" s="55"/>
      <c r="S33" s="55"/>
      <c r="T33" s="55"/>
    </row>
    <row r="34" spans="1:20" ht="12" customHeight="1" thickTop="1" thickBot="1">
      <c r="A34" s="70">
        <v>1</v>
      </c>
      <c r="B34" s="53" t="s">
        <v>578</v>
      </c>
      <c r="C34" s="53"/>
      <c r="D34" s="63"/>
      <c r="E34" s="53"/>
      <c r="F34" s="53"/>
      <c r="G34" s="53"/>
      <c r="H34" s="53"/>
      <c r="I34" s="53"/>
      <c r="J34" s="56"/>
      <c r="K34" s="56"/>
      <c r="L34" s="55"/>
      <c r="M34" s="55"/>
      <c r="N34" s="55"/>
      <c r="O34" s="55"/>
      <c r="P34" s="55"/>
      <c r="Q34" s="55"/>
      <c r="R34" s="55"/>
      <c r="S34" s="55"/>
      <c r="T34" s="55"/>
    </row>
    <row r="35" spans="1:20" ht="13" customHeight="1" thickTop="1" thickBot="1">
      <c r="A35" s="70">
        <v>2</v>
      </c>
      <c r="B35" s="53" t="s">
        <v>579</v>
      </c>
      <c r="C35" s="53"/>
      <c r="D35" s="63"/>
      <c r="E35" s="53"/>
      <c r="F35" s="53"/>
      <c r="G35" s="53"/>
      <c r="H35" s="53"/>
      <c r="I35" s="53"/>
      <c r="J35" s="56"/>
      <c r="K35" s="56"/>
      <c r="L35" s="55"/>
      <c r="M35" s="55"/>
      <c r="N35" s="55"/>
      <c r="O35" s="55"/>
      <c r="P35" s="55"/>
      <c r="Q35" s="55"/>
      <c r="R35" s="55"/>
      <c r="S35" s="55"/>
      <c r="T35" s="55"/>
    </row>
    <row r="36" spans="1:20" ht="13" customHeight="1" thickTop="1" thickBot="1">
      <c r="A36" s="70">
        <v>3</v>
      </c>
      <c r="B36" s="53" t="s">
        <v>580</v>
      </c>
      <c r="C36" s="53"/>
      <c r="D36" s="63"/>
      <c r="E36" s="53"/>
      <c r="F36" s="53"/>
      <c r="G36" s="53"/>
      <c r="H36" s="53"/>
      <c r="I36" s="53"/>
      <c r="L36" s="55"/>
      <c r="M36" s="55"/>
      <c r="N36" s="55"/>
      <c r="O36" s="55"/>
      <c r="P36" s="55"/>
      <c r="Q36" s="55"/>
      <c r="R36" s="55"/>
      <c r="S36" s="55"/>
      <c r="T36" s="55"/>
    </row>
    <row r="37" spans="1:20" ht="13" customHeight="1" thickTop="1" thickBot="1">
      <c r="A37" s="70">
        <v>4</v>
      </c>
      <c r="B37" s="53" t="s">
        <v>581</v>
      </c>
      <c r="C37" s="53"/>
      <c r="D37" s="64"/>
      <c r="E37" s="53"/>
      <c r="F37" s="53"/>
      <c r="G37" s="53"/>
      <c r="H37" s="53"/>
      <c r="I37" s="53"/>
      <c r="J37" s="65"/>
      <c r="K37" s="65"/>
      <c r="L37" s="55"/>
      <c r="M37" s="55"/>
      <c r="N37" s="55"/>
      <c r="O37" s="55"/>
      <c r="P37" s="55"/>
      <c r="Q37" s="55"/>
      <c r="R37" s="55"/>
      <c r="S37" s="55"/>
      <c r="T37" s="55"/>
    </row>
    <row r="38" spans="1:20" ht="13" customHeight="1" thickTop="1" thickBot="1">
      <c r="A38" s="70">
        <v>5</v>
      </c>
      <c r="B38" s="53" t="s">
        <v>582</v>
      </c>
      <c r="C38" s="53"/>
      <c r="D38" s="64"/>
      <c r="E38" s="53"/>
      <c r="F38" s="53"/>
      <c r="G38" s="53"/>
      <c r="H38" s="53"/>
      <c r="I38" s="53"/>
      <c r="J38" s="54"/>
      <c r="K38" s="54"/>
      <c r="L38" s="55"/>
      <c r="M38" s="55"/>
      <c r="N38" s="55"/>
      <c r="O38" s="55"/>
      <c r="P38" s="55"/>
      <c r="Q38" s="55"/>
      <c r="R38" s="55"/>
      <c r="S38" s="55"/>
      <c r="T38" s="55"/>
    </row>
    <row r="39" spans="1:20" ht="13" customHeight="1" thickTop="1" thickBot="1">
      <c r="A39" s="70">
        <v>6</v>
      </c>
      <c r="B39" s="53" t="s">
        <v>583</v>
      </c>
      <c r="C39" s="53"/>
      <c r="D39" s="64"/>
      <c r="E39" s="53"/>
      <c r="F39" s="53"/>
      <c r="G39" s="53"/>
      <c r="H39" s="53"/>
      <c r="I39" s="53"/>
      <c r="J39" s="54"/>
      <c r="K39" s="54"/>
      <c r="L39" s="55"/>
      <c r="M39" s="55"/>
      <c r="N39" s="55"/>
      <c r="O39" s="55"/>
      <c r="P39" s="55"/>
      <c r="Q39" s="55"/>
      <c r="R39" s="55"/>
      <c r="S39" s="55"/>
      <c r="T39" s="55"/>
    </row>
    <row r="40" spans="1:20" ht="13" customHeight="1" thickTop="1">
      <c r="A40" s="70">
        <v>7</v>
      </c>
      <c r="B40" s="53" t="s">
        <v>584</v>
      </c>
      <c r="C40" s="53"/>
      <c r="D40" s="64"/>
      <c r="E40" s="53"/>
      <c r="F40" s="53"/>
      <c r="G40" s="53"/>
      <c r="H40" s="53"/>
      <c r="I40" s="53"/>
      <c r="J40" s="56"/>
      <c r="K40" s="56"/>
      <c r="L40" s="61"/>
      <c r="M40" s="61"/>
      <c r="N40" s="61"/>
      <c r="O40" s="61"/>
      <c r="P40" s="61"/>
      <c r="Q40" s="61"/>
      <c r="R40" s="61"/>
      <c r="S40" s="61"/>
      <c r="T40" s="61"/>
    </row>
    <row r="41" spans="1:20" ht="13" customHeight="1">
      <c r="A41" s="70">
        <v>8</v>
      </c>
      <c r="B41" s="53" t="s">
        <v>585</v>
      </c>
      <c r="C41" s="53"/>
      <c r="D41" s="64"/>
      <c r="E41" s="53"/>
      <c r="F41" s="53"/>
      <c r="G41" s="53"/>
      <c r="H41" s="53"/>
      <c r="I41" s="53"/>
      <c r="J41" s="56"/>
      <c r="K41" s="56"/>
      <c r="L41" s="61"/>
      <c r="M41" s="61"/>
      <c r="N41" s="61"/>
      <c r="O41" s="61"/>
      <c r="P41" s="61"/>
      <c r="Q41" s="61"/>
      <c r="R41" s="61"/>
      <c r="S41" s="61"/>
      <c r="T41" s="61"/>
    </row>
    <row r="42" spans="1:20" ht="13" customHeight="1">
      <c r="A42" s="70">
        <v>9</v>
      </c>
      <c r="B42" s="65" t="s">
        <v>586</v>
      </c>
      <c r="E42" s="53"/>
      <c r="F42" s="53"/>
      <c r="G42" s="53"/>
      <c r="H42" s="53"/>
      <c r="I42" s="53"/>
      <c r="J42" s="56"/>
      <c r="K42" s="56"/>
      <c r="L42" s="61"/>
      <c r="M42" s="61"/>
      <c r="N42" s="61"/>
      <c r="O42" s="61"/>
      <c r="P42" s="61"/>
      <c r="Q42" s="61"/>
      <c r="R42" s="61"/>
      <c r="S42" s="61"/>
      <c r="T42" s="61"/>
    </row>
    <row r="43" spans="1:20" ht="13" customHeight="1">
      <c r="A43" s="70">
        <v>10</v>
      </c>
      <c r="B43" s="53" t="s">
        <v>587</v>
      </c>
      <c r="C43" s="70"/>
      <c r="D43" s="53"/>
      <c r="G43" s="53"/>
      <c r="H43" s="53"/>
      <c r="I43" s="53"/>
      <c r="J43" s="56"/>
      <c r="K43" s="56"/>
      <c r="L43" s="61"/>
      <c r="M43" s="61"/>
      <c r="N43" s="61"/>
      <c r="O43" s="61"/>
      <c r="P43" s="61"/>
      <c r="Q43" s="61"/>
      <c r="R43" s="61"/>
      <c r="S43" s="61"/>
      <c r="T43" s="61"/>
    </row>
    <row r="44" spans="1:20" ht="13" customHeight="1">
      <c r="A44" s="70">
        <v>11</v>
      </c>
      <c r="B44" s="71" t="s">
        <v>588</v>
      </c>
      <c r="C44" s="70"/>
      <c r="D44" s="53"/>
      <c r="E44" s="53"/>
      <c r="F44" s="53"/>
      <c r="G44" s="53"/>
      <c r="H44" s="53"/>
      <c r="I44" s="53"/>
      <c r="J44" s="56"/>
      <c r="K44" s="56"/>
      <c r="L44" s="61"/>
      <c r="M44" s="61"/>
      <c r="N44" s="61"/>
      <c r="O44" s="61"/>
      <c r="P44" s="61"/>
      <c r="Q44" s="61"/>
      <c r="R44" s="61"/>
      <c r="S44" s="61"/>
      <c r="T44" s="61"/>
    </row>
    <row r="45" spans="1:20" ht="13" customHeight="1">
      <c r="A45" s="70">
        <v>12</v>
      </c>
      <c r="B45" s="71" t="s">
        <v>589</v>
      </c>
      <c r="C45" s="70"/>
      <c r="D45" s="53"/>
      <c r="E45" s="53"/>
      <c r="F45" s="53"/>
      <c r="G45" s="53"/>
      <c r="H45" s="53"/>
      <c r="I45" s="53"/>
      <c r="J45" s="56"/>
      <c r="K45" s="56"/>
      <c r="L45" s="61"/>
      <c r="M45" s="61"/>
      <c r="N45" s="61"/>
      <c r="O45" s="61"/>
      <c r="P45" s="61"/>
      <c r="Q45" s="61"/>
      <c r="R45" s="61"/>
      <c r="S45" s="61"/>
      <c r="T45" s="61"/>
    </row>
    <row r="46" spans="1:20" ht="13" customHeight="1">
      <c r="A46" s="70">
        <v>13</v>
      </c>
      <c r="B46" s="71" t="s">
        <v>590</v>
      </c>
      <c r="C46" s="70"/>
      <c r="D46" s="53"/>
      <c r="E46" s="53"/>
      <c r="F46" s="53"/>
      <c r="G46" s="53"/>
      <c r="H46" s="53"/>
      <c r="I46" s="53"/>
      <c r="J46" s="56"/>
      <c r="K46" s="56"/>
      <c r="L46" s="61"/>
      <c r="M46" s="61"/>
      <c r="N46" s="61"/>
      <c r="O46" s="61"/>
      <c r="P46" s="61"/>
      <c r="Q46" s="61"/>
      <c r="R46" s="61"/>
      <c r="S46" s="61"/>
      <c r="T46" s="61"/>
    </row>
    <row r="47" spans="1:20" ht="13" customHeight="1">
      <c r="A47" s="70">
        <v>14</v>
      </c>
      <c r="B47" s="53" t="s">
        <v>591</v>
      </c>
      <c r="C47" s="70"/>
      <c r="D47" s="53"/>
      <c r="E47" s="53"/>
      <c r="F47" s="53"/>
      <c r="G47" s="53"/>
      <c r="H47" s="53"/>
      <c r="I47" s="53"/>
      <c r="J47" s="56"/>
      <c r="K47" s="56"/>
      <c r="L47" s="61"/>
      <c r="M47" s="61"/>
      <c r="N47" s="61"/>
      <c r="O47" s="61"/>
      <c r="P47" s="61"/>
      <c r="Q47" s="61"/>
      <c r="R47" s="61"/>
      <c r="S47" s="61"/>
      <c r="T47" s="61"/>
    </row>
    <row r="48" spans="1:20" ht="13" customHeight="1">
      <c r="A48" s="70">
        <v>15</v>
      </c>
      <c r="B48" s="71" t="s">
        <v>592</v>
      </c>
      <c r="C48" s="70"/>
      <c r="D48" s="53"/>
      <c r="E48" s="53"/>
      <c r="F48" s="53"/>
      <c r="G48" s="53"/>
      <c r="H48" s="53"/>
      <c r="I48" s="53"/>
      <c r="J48" s="56"/>
      <c r="K48" s="56"/>
      <c r="L48" s="61"/>
      <c r="M48" s="61"/>
      <c r="N48" s="61"/>
      <c r="O48" s="61"/>
      <c r="P48" s="61"/>
      <c r="Q48" s="61"/>
      <c r="R48" s="61"/>
      <c r="S48" s="61"/>
      <c r="T48" s="61"/>
    </row>
    <row r="49" spans="1:20" ht="13" customHeight="1" thickBot="1">
      <c r="A49" s="70"/>
      <c r="B49" s="71"/>
      <c r="C49" s="65"/>
      <c r="D49" s="65"/>
      <c r="E49" s="65"/>
      <c r="F49" s="65"/>
      <c r="G49" s="65"/>
      <c r="H49" s="65"/>
      <c r="I49" s="65"/>
      <c r="J49" s="66"/>
      <c r="K49" s="66"/>
      <c r="L49" s="66"/>
      <c r="M49" s="66"/>
      <c r="N49" s="66"/>
      <c r="O49" s="66"/>
      <c r="P49" s="66"/>
      <c r="Q49" s="66"/>
      <c r="R49" s="66"/>
      <c r="S49" s="93"/>
      <c r="T49" s="66"/>
    </row>
    <row r="50" spans="1:20" ht="11" thickTop="1">
      <c r="C50" s="67"/>
      <c r="D50" s="67"/>
      <c r="E50" s="67"/>
      <c r="F50" s="67"/>
    </row>
    <row r="51" spans="1:20">
      <c r="A51" s="65"/>
      <c r="D51" s="65"/>
      <c r="E51" s="65"/>
      <c r="F51" s="65"/>
      <c r="G51" s="65"/>
      <c r="H51" s="65"/>
      <c r="I51" s="65"/>
      <c r="J51" s="65"/>
      <c r="K51" s="65"/>
      <c r="L51" s="65"/>
      <c r="M51" s="65"/>
      <c r="N51" s="65"/>
      <c r="O51" s="65"/>
      <c r="P51" s="65"/>
      <c r="Q51" s="65"/>
      <c r="R51" s="65"/>
      <c r="S51" s="92"/>
      <c r="T51" s="65"/>
    </row>
    <row r="52" spans="1:20">
      <c r="A52" s="65"/>
      <c r="B52" s="65"/>
      <c r="C52" s="65"/>
      <c r="D52" s="65"/>
      <c r="E52" s="65"/>
      <c r="F52" s="65"/>
      <c r="G52" s="65"/>
      <c r="H52" s="65"/>
      <c r="I52" s="65"/>
      <c r="J52" s="65"/>
      <c r="K52" s="65"/>
      <c r="L52" s="65"/>
      <c r="M52" s="65"/>
      <c r="N52" s="65"/>
      <c r="O52" s="65"/>
      <c r="P52" s="65"/>
      <c r="Q52" s="65"/>
      <c r="R52" s="65"/>
      <c r="S52" s="92"/>
      <c r="T52" s="65"/>
    </row>
    <row r="53" spans="1:20" s="65" customFormat="1">
      <c r="S53" s="92"/>
    </row>
    <row r="54" spans="1:20" s="65" customFormat="1" ht="9.75" customHeight="1">
      <c r="S54" s="92"/>
    </row>
    <row r="55" spans="1:20" s="65" customFormat="1">
      <c r="A55" s="47"/>
      <c r="B55" s="47"/>
      <c r="C55" s="47"/>
      <c r="D55" s="47"/>
      <c r="E55" s="47"/>
      <c r="F55" s="47"/>
      <c r="G55" s="47"/>
      <c r="H55" s="47"/>
      <c r="I55" s="47"/>
      <c r="J55" s="47"/>
      <c r="K55" s="47"/>
      <c r="L55" s="47"/>
      <c r="M55" s="47"/>
      <c r="N55" s="47"/>
      <c r="O55" s="47"/>
      <c r="P55" s="47"/>
      <c r="Q55" s="47"/>
      <c r="R55" s="47"/>
      <c r="S55" s="91"/>
      <c r="T55" s="47"/>
    </row>
    <row r="56" spans="1:20" s="65" customFormat="1" ht="9" customHeight="1">
      <c r="A56" s="47"/>
      <c r="B56" s="47"/>
      <c r="C56" s="47"/>
      <c r="D56" s="47"/>
      <c r="E56" s="47"/>
      <c r="F56" s="47"/>
      <c r="G56" s="47"/>
      <c r="H56" s="47"/>
      <c r="I56" s="47"/>
      <c r="J56" s="47"/>
      <c r="K56" s="47"/>
      <c r="L56" s="47"/>
      <c r="M56" s="47"/>
      <c r="N56" s="47"/>
      <c r="O56" s="47"/>
      <c r="P56" s="47"/>
      <c r="Q56" s="47"/>
      <c r="R56" s="47"/>
      <c r="S56" s="91"/>
      <c r="T56" s="47"/>
    </row>
    <row r="57" spans="1:20" s="65" customFormat="1">
      <c r="A57" s="47"/>
      <c r="B57" s="47"/>
      <c r="C57" s="47"/>
      <c r="D57" s="47"/>
      <c r="E57" s="47"/>
      <c r="F57" s="47"/>
      <c r="G57" s="47"/>
      <c r="H57" s="47"/>
      <c r="I57" s="47"/>
      <c r="J57" s="47"/>
      <c r="K57" s="47"/>
      <c r="L57" s="47"/>
      <c r="M57" s="47"/>
      <c r="N57" s="47"/>
      <c r="O57" s="47"/>
      <c r="P57" s="47"/>
      <c r="Q57" s="47"/>
      <c r="R57" s="47"/>
      <c r="S57" s="91"/>
      <c r="T57" s="47"/>
    </row>
    <row r="58" spans="1:20" s="65" customFormat="1">
      <c r="A58" s="47"/>
      <c r="B58" s="47"/>
      <c r="C58" s="47"/>
      <c r="D58" s="47"/>
      <c r="E58" s="47"/>
      <c r="F58" s="47"/>
      <c r="G58" s="47"/>
      <c r="H58" s="47"/>
      <c r="I58" s="47"/>
      <c r="J58" s="47"/>
      <c r="K58" s="47"/>
      <c r="L58" s="47"/>
      <c r="M58" s="47"/>
      <c r="N58" s="47"/>
      <c r="O58" s="47"/>
      <c r="P58" s="47"/>
      <c r="Q58" s="47"/>
      <c r="R58" s="47"/>
      <c r="S58" s="91"/>
      <c r="T58" s="47"/>
    </row>
    <row r="59" spans="1:20" s="65" customFormat="1">
      <c r="A59" s="47"/>
      <c r="B59" s="47"/>
      <c r="C59" s="47"/>
      <c r="D59" s="47"/>
      <c r="E59" s="47"/>
      <c r="F59" s="47"/>
      <c r="G59" s="47"/>
      <c r="H59" s="47"/>
      <c r="I59" s="47"/>
      <c r="J59" s="47"/>
      <c r="K59" s="47"/>
      <c r="L59" s="47"/>
      <c r="M59" s="47"/>
      <c r="N59" s="47"/>
      <c r="O59" s="47"/>
      <c r="P59" s="47"/>
      <c r="Q59" s="47"/>
      <c r="R59" s="47"/>
      <c r="S59" s="91"/>
      <c r="T59" s="47"/>
    </row>
    <row r="60" spans="1:20" s="65" customFormat="1">
      <c r="A60" s="47"/>
      <c r="B60" s="47"/>
      <c r="C60" s="47"/>
      <c r="D60" s="47"/>
      <c r="E60" s="47"/>
      <c r="F60" s="47"/>
      <c r="G60" s="47"/>
      <c r="H60" s="47"/>
      <c r="I60" s="47"/>
      <c r="J60" s="47"/>
      <c r="K60" s="47"/>
      <c r="L60" s="47"/>
      <c r="M60" s="47"/>
      <c r="N60" s="47"/>
      <c r="O60" s="47"/>
      <c r="P60" s="47"/>
      <c r="Q60" s="47"/>
      <c r="R60" s="47"/>
      <c r="S60" s="91"/>
      <c r="T60" s="47"/>
    </row>
    <row r="61" spans="1:20" s="65" customFormat="1">
      <c r="A61" s="47"/>
      <c r="B61" s="47"/>
      <c r="C61" s="47"/>
      <c r="D61" s="47"/>
      <c r="E61" s="47"/>
      <c r="F61" s="47"/>
      <c r="G61" s="47"/>
      <c r="H61" s="47"/>
      <c r="I61" s="47"/>
      <c r="J61" s="47"/>
      <c r="K61" s="47"/>
      <c r="L61" s="47"/>
      <c r="M61" s="47"/>
      <c r="N61" s="47"/>
      <c r="O61" s="47"/>
      <c r="P61" s="47"/>
      <c r="Q61" s="47"/>
      <c r="R61" s="47"/>
      <c r="S61" s="91"/>
      <c r="T61" s="47"/>
    </row>
    <row r="62" spans="1:20" s="65" customFormat="1">
      <c r="A62" s="47"/>
      <c r="B62" s="47"/>
      <c r="C62" s="47"/>
      <c r="D62" s="47"/>
      <c r="E62" s="47"/>
      <c r="F62" s="47"/>
      <c r="G62" s="47"/>
      <c r="H62" s="47"/>
      <c r="I62" s="47"/>
      <c r="J62" s="47"/>
      <c r="K62" s="47"/>
      <c r="L62" s="47"/>
      <c r="M62" s="47"/>
      <c r="N62" s="47"/>
      <c r="O62" s="47"/>
      <c r="P62" s="47"/>
      <c r="Q62" s="47"/>
      <c r="R62" s="47"/>
      <c r="S62" s="91"/>
      <c r="T62" s="47"/>
    </row>
    <row r="63" spans="1:20" s="65" customFormat="1">
      <c r="A63" s="47"/>
      <c r="B63" s="47"/>
      <c r="C63" s="47"/>
      <c r="D63" s="47"/>
      <c r="E63" s="47"/>
      <c r="F63" s="47"/>
      <c r="G63" s="47"/>
      <c r="H63" s="47"/>
      <c r="I63" s="47"/>
      <c r="J63" s="47"/>
      <c r="K63" s="47"/>
      <c r="L63" s="47"/>
      <c r="M63" s="47"/>
      <c r="N63" s="47"/>
      <c r="O63" s="47"/>
      <c r="P63" s="47"/>
      <c r="Q63" s="47"/>
      <c r="R63" s="47"/>
      <c r="S63" s="91"/>
      <c r="T63" s="47"/>
    </row>
    <row r="64" spans="1:20" s="65" customFormat="1">
      <c r="A64" s="47"/>
      <c r="B64" s="47"/>
      <c r="C64" s="47"/>
      <c r="D64" s="47"/>
      <c r="E64" s="47"/>
      <c r="F64" s="47"/>
      <c r="G64" s="47"/>
      <c r="H64" s="47"/>
      <c r="I64" s="47"/>
      <c r="J64" s="47"/>
      <c r="K64" s="47"/>
      <c r="L64" s="47"/>
      <c r="M64" s="47"/>
      <c r="N64" s="47"/>
      <c r="O64" s="47"/>
      <c r="P64" s="47"/>
      <c r="Q64" s="47"/>
      <c r="R64" s="47"/>
      <c r="S64" s="91"/>
      <c r="T64" s="47"/>
    </row>
    <row r="65" spans="1:20" s="65" customFormat="1">
      <c r="A65" s="47"/>
      <c r="B65" s="47"/>
      <c r="C65" s="47"/>
      <c r="D65" s="47"/>
      <c r="E65" s="47"/>
      <c r="F65" s="47"/>
      <c r="G65" s="47"/>
      <c r="H65" s="47"/>
      <c r="I65" s="47"/>
      <c r="J65" s="47"/>
      <c r="K65" s="47"/>
      <c r="L65" s="47"/>
      <c r="M65" s="47"/>
      <c r="N65" s="47"/>
      <c r="O65" s="47"/>
      <c r="P65" s="47"/>
      <c r="Q65" s="47"/>
      <c r="R65" s="47"/>
      <c r="S65" s="91"/>
      <c r="T65" s="47"/>
    </row>
  </sheetData>
  <mergeCells count="45">
    <mergeCell ref="AB13:AB14"/>
    <mergeCell ref="AC13:AC14"/>
    <mergeCell ref="AD13:AD14"/>
    <mergeCell ref="V13:V14"/>
    <mergeCell ref="W13:W14"/>
    <mergeCell ref="X13:X14"/>
    <mergeCell ref="Y13:Y14"/>
    <mergeCell ref="AA13:AA14"/>
    <mergeCell ref="A29:G29"/>
    <mergeCell ref="A31:G31"/>
    <mergeCell ref="H12:H14"/>
    <mergeCell ref="I12:I14"/>
    <mergeCell ref="J12:R12"/>
    <mergeCell ref="A26:AH26"/>
    <mergeCell ref="AE11:AH12"/>
    <mergeCell ref="AE13:AE14"/>
    <mergeCell ref="AF13:AF14"/>
    <mergeCell ref="AG13:AG14"/>
    <mergeCell ref="AH13:AH14"/>
    <mergeCell ref="U11:AD11"/>
    <mergeCell ref="U12:U14"/>
    <mergeCell ref="V12:Y12"/>
    <mergeCell ref="Z12:Z14"/>
    <mergeCell ref="AA12:AD12"/>
    <mergeCell ref="A9:G9"/>
    <mergeCell ref="A11:A14"/>
    <mergeCell ref="B11:G11"/>
    <mergeCell ref="H11:T11"/>
    <mergeCell ref="B12:B14"/>
    <mergeCell ref="C12:C14"/>
    <mergeCell ref="D12:D14"/>
    <mergeCell ref="E12:E14"/>
    <mergeCell ref="F12:F14"/>
    <mergeCell ref="G12:G14"/>
    <mergeCell ref="S12:S14"/>
    <mergeCell ref="T12:T14"/>
    <mergeCell ref="J13:J14"/>
    <mergeCell ref="K13:K14"/>
    <mergeCell ref="L13:Q13"/>
    <mergeCell ref="A8:G8"/>
    <mergeCell ref="A1:H1"/>
    <mergeCell ref="A2:H2"/>
    <mergeCell ref="A4:G4"/>
    <mergeCell ref="A6:G6"/>
    <mergeCell ref="A7:G7"/>
  </mergeCells>
  <dataValidations count="1">
    <dataValidation type="list" allowBlank="1" showInputMessage="1" showErrorMessage="1" sqref="J15:K25 J27:K27 B15:H25 B27:H27" xr:uid="{AD0AE0CE-D52B-4E61-B86A-299F20CB40B3}"/>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442DA-F41C-4851-925F-AB1F134EBD3B}">
  <dimension ref="A1:AH67"/>
  <sheetViews>
    <sheetView showGridLines="0" topLeftCell="A5"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91" customWidth="1"/>
    <col min="20" max="20" width="20.5" style="47" customWidth="1"/>
    <col min="21" max="16384" width="11.5" style="47"/>
  </cols>
  <sheetData>
    <row r="1" spans="1:34" ht="12">
      <c r="A1" s="376" t="s">
        <v>434</v>
      </c>
      <c r="B1" s="376"/>
      <c r="C1" s="376"/>
      <c r="D1" s="376"/>
      <c r="E1" s="376"/>
      <c r="F1" s="376"/>
      <c r="G1" s="376"/>
      <c r="H1" s="376"/>
    </row>
    <row r="2" spans="1:34" ht="16">
      <c r="A2" s="444" t="s">
        <v>435</v>
      </c>
      <c r="B2" s="444"/>
      <c r="C2" s="444"/>
      <c r="D2" s="444"/>
      <c r="E2" s="444"/>
      <c r="F2" s="444"/>
      <c r="G2" s="444"/>
      <c r="H2" s="444"/>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v>169</v>
      </c>
    </row>
    <row r="8" spans="1:34" ht="11">
      <c r="A8" s="374" t="s">
        <v>439</v>
      </c>
      <c r="B8" s="375"/>
      <c r="C8" s="375"/>
      <c r="D8" s="375"/>
      <c r="E8" s="375"/>
      <c r="F8" s="375"/>
      <c r="G8" s="375"/>
      <c r="H8" s="114" t="s">
        <v>593</v>
      </c>
    </row>
    <row r="9" spans="1:34" ht="11">
      <c r="A9" s="374" t="s">
        <v>441</v>
      </c>
      <c r="B9" s="375"/>
      <c r="C9" s="375"/>
      <c r="D9" s="375"/>
      <c r="E9" s="375"/>
      <c r="F9" s="375"/>
      <c r="G9" s="375"/>
      <c r="H9" s="114" t="s">
        <v>135</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379"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382"/>
      <c r="AG14" s="422"/>
      <c r="AH14" s="422"/>
    </row>
    <row r="15" spans="1:34" ht="48.75" customHeight="1" thickBot="1">
      <c r="A15" s="50">
        <v>1</v>
      </c>
      <c r="B15" s="96">
        <v>0</v>
      </c>
      <c r="C15" s="96">
        <v>0</v>
      </c>
      <c r="D15" s="96">
        <v>0</v>
      </c>
      <c r="E15" s="96">
        <v>0</v>
      </c>
      <c r="F15" s="96"/>
      <c r="G15" s="96">
        <v>5</v>
      </c>
      <c r="H15" s="99" t="s">
        <v>318</v>
      </c>
      <c r="I15" s="98" t="s">
        <v>1145</v>
      </c>
      <c r="J15" s="115" t="s">
        <v>1146</v>
      </c>
      <c r="K15" s="115" t="s">
        <v>1147</v>
      </c>
      <c r="L15" s="158">
        <v>0.25</v>
      </c>
      <c r="M15" s="158">
        <v>0.25</v>
      </c>
      <c r="N15" s="171">
        <f>L15+M15</f>
        <v>0.5</v>
      </c>
      <c r="O15" s="158">
        <v>0.25</v>
      </c>
      <c r="P15" s="158">
        <v>0.25</v>
      </c>
      <c r="Q15" s="171">
        <f>O15+P15</f>
        <v>0.5</v>
      </c>
      <c r="R15" s="171">
        <f>N15+Q15</f>
        <v>1</v>
      </c>
      <c r="S15" s="78" t="s">
        <v>1148</v>
      </c>
      <c r="T15" s="100" t="s">
        <v>1149</v>
      </c>
      <c r="U15" s="77">
        <f>N15</f>
        <v>0.5</v>
      </c>
      <c r="V15" s="202"/>
      <c r="W15" s="77" t="str">
        <f>IF(V15="","No hay ejecución",IF(AND(U15&gt;0), V15/U15,"No hay Programación"))</f>
        <v>No hay ejecución</v>
      </c>
      <c r="X15" s="78" t="str">
        <f t="shared" ref="X15" si="0">IF(W15="No hay ejecución","NA",IF(W15&gt;=90%,"De acuerdo a lo programado",IF(W15&gt;=70%,"Atraso Leve",IF(W15&lt;70%,"En Riesgo de no Cumplimiento"))))</f>
        <v>NA</v>
      </c>
      <c r="Y15" s="191"/>
      <c r="Z15" s="77">
        <f>+Q15</f>
        <v>0.5</v>
      </c>
      <c r="AA15" s="202"/>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91"/>
      <c r="AE15" s="77">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ht="48.75" customHeight="1" thickTop="1" thickBot="1">
      <c r="A16" s="50">
        <v>2</v>
      </c>
      <c r="B16" s="96">
        <v>0</v>
      </c>
      <c r="C16" s="96">
        <v>0</v>
      </c>
      <c r="D16" s="96">
        <v>0</v>
      </c>
      <c r="E16" s="96">
        <v>0</v>
      </c>
      <c r="F16" s="96">
        <v>0</v>
      </c>
      <c r="G16" s="96">
        <v>5</v>
      </c>
      <c r="H16" s="99" t="s">
        <v>318</v>
      </c>
      <c r="I16" s="98" t="s">
        <v>1150</v>
      </c>
      <c r="J16" s="115" t="s">
        <v>1151</v>
      </c>
      <c r="K16" s="115" t="s">
        <v>1147</v>
      </c>
      <c r="L16" s="158">
        <v>0.25</v>
      </c>
      <c r="M16" s="158">
        <v>0.25</v>
      </c>
      <c r="N16" s="171">
        <f t="shared" ref="N16:N19" si="2">L16+M16</f>
        <v>0.5</v>
      </c>
      <c r="O16" s="158">
        <v>0.25</v>
      </c>
      <c r="P16" s="158">
        <v>0.25</v>
      </c>
      <c r="Q16" s="171">
        <f t="shared" ref="Q16:Q19" si="3">O16+P16</f>
        <v>0.5</v>
      </c>
      <c r="R16" s="171">
        <f t="shared" ref="R16:R19" si="4">N16+Q16</f>
        <v>1</v>
      </c>
      <c r="S16" s="78" t="s">
        <v>1148</v>
      </c>
      <c r="T16" s="78" t="s">
        <v>203</v>
      </c>
      <c r="U16" s="77">
        <f t="shared" ref="U16:U29" si="5">N16</f>
        <v>0.5</v>
      </c>
      <c r="V16" s="202"/>
      <c r="W16" s="77" t="str">
        <f t="shared" ref="W16:W29" si="6">IF(V16="","No hay ejecución",IF(AND(U16&gt;0), V16/U16,"No hay Programación"))</f>
        <v>No hay ejecución</v>
      </c>
      <c r="X16" s="78" t="str">
        <f t="shared" ref="X16:X29" si="7">IF(W16="No hay ejecución","NA",IF(W16&gt;=90%,"De acuerdo a lo programado",IF(W16&gt;=70%,"Atraso Leve",IF(W16&lt;70%,"En Riesgo de no Cumplimiento"))))</f>
        <v>NA</v>
      </c>
      <c r="Y16" s="191"/>
      <c r="Z16" s="77">
        <f t="shared" ref="Z16:Z29" si="8">+Q16</f>
        <v>0.5</v>
      </c>
      <c r="AA16" s="202"/>
      <c r="AB16" s="77" t="str">
        <f t="shared" ref="AB16:AB29" si="9">IF(AA16="","No hay ejecución",IF(AND(Z16&gt;0), AA16/Z16,"No hay Programación"))</f>
        <v>No hay ejecución</v>
      </c>
      <c r="AC16" s="78" t="str">
        <f t="shared" ref="AC16:AC29" si="10">IF(AB16="No hay ejecución","NA",IF(AB16&gt;=90%,"De acuerdo a lo programado",IF(AB16&gt;=70%,"Atraso Leve",IF(AB16&lt;70%,"En Riesgo de no Cumplimiento"))))</f>
        <v>NA</v>
      </c>
      <c r="AD16" s="191"/>
      <c r="AE16" s="77">
        <f t="shared" ref="AE16:AE29" si="11">V16+AA16</f>
        <v>0</v>
      </c>
      <c r="AF16" s="77" t="str">
        <f t="shared" ref="AF16:AF29" si="12">IF(AE16=0,"No hay ejecución",IF(AND(AE16&gt;0), AE16/R16,"No hay Programación"))</f>
        <v>No hay ejecución</v>
      </c>
      <c r="AG16" s="78" t="str">
        <f t="shared" ref="AG16:AG29" si="13">IF(AF16="No hay ejecución","NA",IF(AF16&gt;=90%,"De acuerdo a lo programado",IF(AF16&gt;=70%,"Atraso Leve",IF(AF16&lt;70%,"Incumplimiento"))))</f>
        <v>NA</v>
      </c>
      <c r="AH16" s="191"/>
    </row>
    <row r="17" spans="1:34" ht="48.75" customHeight="1" thickTop="1" thickBot="1">
      <c r="A17" s="50">
        <v>3</v>
      </c>
      <c r="B17" s="96">
        <v>0</v>
      </c>
      <c r="C17" s="96">
        <v>0</v>
      </c>
      <c r="D17" s="96">
        <v>0</v>
      </c>
      <c r="E17" s="96">
        <v>0</v>
      </c>
      <c r="F17" s="96">
        <v>0</v>
      </c>
      <c r="G17" s="96">
        <v>5</v>
      </c>
      <c r="H17" s="99" t="s">
        <v>318</v>
      </c>
      <c r="I17" s="98" t="s">
        <v>1152</v>
      </c>
      <c r="J17" s="115" t="s">
        <v>1146</v>
      </c>
      <c r="K17" s="115" t="s">
        <v>1147</v>
      </c>
      <c r="L17" s="158">
        <v>0.25</v>
      </c>
      <c r="M17" s="158">
        <v>0.25</v>
      </c>
      <c r="N17" s="171">
        <f t="shared" si="2"/>
        <v>0.5</v>
      </c>
      <c r="O17" s="158">
        <v>0.25</v>
      </c>
      <c r="P17" s="158">
        <v>0.25</v>
      </c>
      <c r="Q17" s="171">
        <f t="shared" si="3"/>
        <v>0.5</v>
      </c>
      <c r="R17" s="171">
        <f t="shared" si="4"/>
        <v>1</v>
      </c>
      <c r="S17" s="78" t="s">
        <v>1148</v>
      </c>
      <c r="T17" s="78" t="s">
        <v>203</v>
      </c>
      <c r="U17" s="77">
        <f t="shared" si="5"/>
        <v>0.5</v>
      </c>
      <c r="V17" s="202"/>
      <c r="W17" s="77" t="str">
        <f t="shared" si="6"/>
        <v>No hay ejecución</v>
      </c>
      <c r="X17" s="78" t="str">
        <f t="shared" si="7"/>
        <v>NA</v>
      </c>
      <c r="Y17" s="191"/>
      <c r="Z17" s="77">
        <f t="shared" si="8"/>
        <v>0.5</v>
      </c>
      <c r="AA17" s="202"/>
      <c r="AB17" s="77" t="str">
        <f t="shared" si="9"/>
        <v>No hay ejecución</v>
      </c>
      <c r="AC17" s="78" t="str">
        <f t="shared" si="10"/>
        <v>NA</v>
      </c>
      <c r="AD17" s="191"/>
      <c r="AE17" s="77">
        <f t="shared" si="11"/>
        <v>0</v>
      </c>
      <c r="AF17" s="77" t="str">
        <f t="shared" si="12"/>
        <v>No hay ejecución</v>
      </c>
      <c r="AG17" s="78" t="str">
        <f t="shared" si="13"/>
        <v>NA</v>
      </c>
      <c r="AH17" s="191"/>
    </row>
    <row r="18" spans="1:34" ht="48.75" customHeight="1" thickTop="1" thickBot="1">
      <c r="A18" s="50">
        <v>4</v>
      </c>
      <c r="B18" s="96">
        <v>0</v>
      </c>
      <c r="C18" s="96">
        <v>0</v>
      </c>
      <c r="D18" s="96">
        <v>0</v>
      </c>
      <c r="E18" s="96">
        <v>0</v>
      </c>
      <c r="F18" s="96">
        <v>0</v>
      </c>
      <c r="G18" s="96">
        <v>5</v>
      </c>
      <c r="H18" s="99" t="s">
        <v>318</v>
      </c>
      <c r="I18" s="98" t="s">
        <v>1153</v>
      </c>
      <c r="J18" s="115" t="s">
        <v>1154</v>
      </c>
      <c r="K18" s="115" t="s">
        <v>1147</v>
      </c>
      <c r="L18" s="158">
        <v>0.25</v>
      </c>
      <c r="M18" s="158">
        <v>0.25</v>
      </c>
      <c r="N18" s="171">
        <f t="shared" si="2"/>
        <v>0.5</v>
      </c>
      <c r="O18" s="158">
        <v>0.25</v>
      </c>
      <c r="P18" s="158">
        <v>0.25</v>
      </c>
      <c r="Q18" s="171">
        <f t="shared" si="3"/>
        <v>0.5</v>
      </c>
      <c r="R18" s="171">
        <f t="shared" si="4"/>
        <v>1</v>
      </c>
      <c r="S18" s="78" t="s">
        <v>1148</v>
      </c>
      <c r="T18" s="78" t="s">
        <v>203</v>
      </c>
      <c r="U18" s="77">
        <f t="shared" si="5"/>
        <v>0.5</v>
      </c>
      <c r="V18" s="202"/>
      <c r="W18" s="77" t="str">
        <f t="shared" si="6"/>
        <v>No hay ejecución</v>
      </c>
      <c r="X18" s="78" t="str">
        <f t="shared" si="7"/>
        <v>NA</v>
      </c>
      <c r="Y18" s="191"/>
      <c r="Z18" s="77">
        <f t="shared" si="8"/>
        <v>0.5</v>
      </c>
      <c r="AA18" s="202"/>
      <c r="AB18" s="77" t="str">
        <f t="shared" si="9"/>
        <v>No hay ejecución</v>
      </c>
      <c r="AC18" s="78" t="str">
        <f t="shared" si="10"/>
        <v>NA</v>
      </c>
      <c r="AD18" s="191"/>
      <c r="AE18" s="77">
        <f t="shared" si="11"/>
        <v>0</v>
      </c>
      <c r="AF18" s="77" t="str">
        <f t="shared" si="12"/>
        <v>No hay ejecución</v>
      </c>
      <c r="AG18" s="78" t="str">
        <f t="shared" si="13"/>
        <v>NA</v>
      </c>
      <c r="AH18" s="191"/>
    </row>
    <row r="19" spans="1:34" ht="48.75" customHeight="1" thickTop="1" thickBot="1">
      <c r="A19" s="50">
        <v>5</v>
      </c>
      <c r="B19" s="96">
        <v>0</v>
      </c>
      <c r="C19" s="96">
        <v>0</v>
      </c>
      <c r="D19" s="96">
        <v>0</v>
      </c>
      <c r="E19" s="96">
        <v>0</v>
      </c>
      <c r="F19" s="96">
        <v>0</v>
      </c>
      <c r="G19" s="96">
        <v>5</v>
      </c>
      <c r="H19" s="99" t="s">
        <v>318</v>
      </c>
      <c r="I19" s="98" t="s">
        <v>1155</v>
      </c>
      <c r="J19" s="115" t="s">
        <v>1156</v>
      </c>
      <c r="K19" s="115" t="s">
        <v>1147</v>
      </c>
      <c r="L19" s="158">
        <v>0.25</v>
      </c>
      <c r="M19" s="158">
        <v>0.25</v>
      </c>
      <c r="N19" s="171">
        <f t="shared" si="2"/>
        <v>0.5</v>
      </c>
      <c r="O19" s="158">
        <v>0.25</v>
      </c>
      <c r="P19" s="158">
        <v>0.25</v>
      </c>
      <c r="Q19" s="171">
        <f t="shared" si="3"/>
        <v>0.5</v>
      </c>
      <c r="R19" s="171">
        <f t="shared" si="4"/>
        <v>1</v>
      </c>
      <c r="S19" s="78" t="s">
        <v>1148</v>
      </c>
      <c r="T19" s="78" t="s">
        <v>203</v>
      </c>
      <c r="U19" s="77">
        <f t="shared" si="5"/>
        <v>0.5</v>
      </c>
      <c r="V19" s="202"/>
      <c r="W19" s="77" t="str">
        <f t="shared" si="6"/>
        <v>No hay ejecución</v>
      </c>
      <c r="X19" s="78" t="str">
        <f t="shared" si="7"/>
        <v>NA</v>
      </c>
      <c r="Y19" s="191"/>
      <c r="Z19" s="77">
        <f t="shared" si="8"/>
        <v>0.5</v>
      </c>
      <c r="AA19" s="202"/>
      <c r="AB19" s="77" t="str">
        <f t="shared" si="9"/>
        <v>No hay ejecución</v>
      </c>
      <c r="AC19" s="78" t="str">
        <f t="shared" si="10"/>
        <v>NA</v>
      </c>
      <c r="AD19" s="191"/>
      <c r="AE19" s="77">
        <f t="shared" si="11"/>
        <v>0</v>
      </c>
      <c r="AF19" s="77" t="str">
        <f t="shared" si="12"/>
        <v>No hay ejecución</v>
      </c>
      <c r="AG19" s="78" t="str">
        <f t="shared" si="13"/>
        <v>NA</v>
      </c>
      <c r="AH19" s="191"/>
    </row>
    <row r="20" spans="1:34" ht="48.75" customHeight="1" thickTop="1" thickBot="1">
      <c r="A20" s="50">
        <v>6</v>
      </c>
      <c r="B20" s="96">
        <v>0</v>
      </c>
      <c r="C20" s="96">
        <v>0</v>
      </c>
      <c r="D20" s="96">
        <v>0</v>
      </c>
      <c r="E20" s="96">
        <v>0</v>
      </c>
      <c r="F20" s="96">
        <v>0</v>
      </c>
      <c r="G20" s="96">
        <v>5</v>
      </c>
      <c r="H20" s="99" t="s">
        <v>318</v>
      </c>
      <c r="I20" s="98" t="s">
        <v>1157</v>
      </c>
      <c r="J20" s="115" t="s">
        <v>1158</v>
      </c>
      <c r="K20" s="115" t="s">
        <v>1159</v>
      </c>
      <c r="L20" s="99">
        <v>1</v>
      </c>
      <c r="M20" s="99">
        <v>0</v>
      </c>
      <c r="N20" s="155">
        <f t="shared" ref="N20:N27" si="14">L20+M20</f>
        <v>1</v>
      </c>
      <c r="O20" s="99">
        <v>0</v>
      </c>
      <c r="P20" s="99">
        <v>0</v>
      </c>
      <c r="Q20" s="155">
        <f t="shared" ref="Q20:Q27" si="15">O20+P20</f>
        <v>0</v>
      </c>
      <c r="R20" s="155">
        <f t="shared" ref="R20:R27" si="16">N20+Q20</f>
        <v>1</v>
      </c>
      <c r="S20" s="78" t="s">
        <v>1148</v>
      </c>
      <c r="T20" s="100" t="s">
        <v>1160</v>
      </c>
      <c r="U20" s="190">
        <f t="shared" si="5"/>
        <v>1</v>
      </c>
      <c r="V20" s="191"/>
      <c r="W20" s="77" t="str">
        <f t="shared" si="6"/>
        <v>No hay ejecución</v>
      </c>
      <c r="X20" s="78" t="str">
        <f t="shared" si="7"/>
        <v>NA</v>
      </c>
      <c r="Y20" s="191"/>
      <c r="Z20" s="190">
        <f t="shared" si="8"/>
        <v>0</v>
      </c>
      <c r="AA20" s="191"/>
      <c r="AB20" s="77" t="str">
        <f t="shared" si="9"/>
        <v>No hay ejecución</v>
      </c>
      <c r="AC20" s="78" t="str">
        <f t="shared" si="10"/>
        <v>NA</v>
      </c>
      <c r="AD20" s="191"/>
      <c r="AE20" s="52">
        <f t="shared" si="11"/>
        <v>0</v>
      </c>
      <c r="AF20" s="77" t="str">
        <f t="shared" si="12"/>
        <v>No hay ejecución</v>
      </c>
      <c r="AG20" s="78" t="str">
        <f t="shared" si="13"/>
        <v>NA</v>
      </c>
      <c r="AH20" s="191"/>
    </row>
    <row r="21" spans="1:34" ht="48.75" customHeight="1" thickTop="1" thickBot="1">
      <c r="A21" s="50">
        <v>7</v>
      </c>
      <c r="B21" s="96">
        <v>0</v>
      </c>
      <c r="C21" s="96">
        <v>0</v>
      </c>
      <c r="D21" s="96">
        <v>0</v>
      </c>
      <c r="E21" s="96">
        <v>0</v>
      </c>
      <c r="F21" s="96">
        <v>0</v>
      </c>
      <c r="G21" s="96">
        <v>5</v>
      </c>
      <c r="H21" s="99" t="s">
        <v>318</v>
      </c>
      <c r="I21" s="98" t="s">
        <v>1161</v>
      </c>
      <c r="J21" s="115" t="s">
        <v>1162</v>
      </c>
      <c r="K21" s="115" t="s">
        <v>1163</v>
      </c>
      <c r="L21" s="99">
        <v>1</v>
      </c>
      <c r="M21" s="99">
        <v>0</v>
      </c>
      <c r="N21" s="155">
        <f t="shared" si="14"/>
        <v>1</v>
      </c>
      <c r="O21" s="99">
        <v>0</v>
      </c>
      <c r="P21" s="99">
        <v>0</v>
      </c>
      <c r="Q21" s="155">
        <f t="shared" si="15"/>
        <v>0</v>
      </c>
      <c r="R21" s="155">
        <f t="shared" si="16"/>
        <v>1</v>
      </c>
      <c r="S21" s="78" t="s">
        <v>1148</v>
      </c>
      <c r="T21" s="78" t="s">
        <v>203</v>
      </c>
      <c r="U21" s="190">
        <f t="shared" si="5"/>
        <v>1</v>
      </c>
      <c r="V21" s="191"/>
      <c r="W21" s="77" t="str">
        <f t="shared" si="6"/>
        <v>No hay ejecución</v>
      </c>
      <c r="X21" s="78" t="str">
        <f t="shared" si="7"/>
        <v>NA</v>
      </c>
      <c r="Y21" s="191"/>
      <c r="Z21" s="190">
        <f t="shared" si="8"/>
        <v>0</v>
      </c>
      <c r="AA21" s="191"/>
      <c r="AB21" s="77" t="str">
        <f t="shared" si="9"/>
        <v>No hay ejecución</v>
      </c>
      <c r="AC21" s="78" t="str">
        <f t="shared" si="10"/>
        <v>NA</v>
      </c>
      <c r="AD21" s="191"/>
      <c r="AE21" s="52">
        <f t="shared" si="11"/>
        <v>0</v>
      </c>
      <c r="AF21" s="77" t="str">
        <f t="shared" si="12"/>
        <v>No hay ejecución</v>
      </c>
      <c r="AG21" s="78" t="str">
        <f t="shared" si="13"/>
        <v>NA</v>
      </c>
      <c r="AH21" s="191"/>
    </row>
    <row r="22" spans="1:34" ht="48.75" customHeight="1" thickTop="1" thickBot="1">
      <c r="A22" s="50">
        <v>8</v>
      </c>
      <c r="B22" s="96">
        <v>0</v>
      </c>
      <c r="C22" s="96">
        <v>0</v>
      </c>
      <c r="D22" s="96">
        <v>0</v>
      </c>
      <c r="E22" s="96">
        <v>0</v>
      </c>
      <c r="F22" s="96">
        <v>0</v>
      </c>
      <c r="G22" s="96">
        <v>5</v>
      </c>
      <c r="H22" s="99" t="s">
        <v>290</v>
      </c>
      <c r="I22" s="98" t="s">
        <v>1164</v>
      </c>
      <c r="J22" s="115" t="s">
        <v>1165</v>
      </c>
      <c r="K22" s="115" t="s">
        <v>1166</v>
      </c>
      <c r="L22" s="99">
        <v>0</v>
      </c>
      <c r="M22" s="99">
        <v>0</v>
      </c>
      <c r="N22" s="155">
        <f t="shared" si="14"/>
        <v>0</v>
      </c>
      <c r="O22" s="99">
        <v>1</v>
      </c>
      <c r="P22" s="99">
        <v>0</v>
      </c>
      <c r="Q22" s="155">
        <f t="shared" ref="Q22:Q24" si="17">O22+P22</f>
        <v>1</v>
      </c>
      <c r="R22" s="155">
        <f t="shared" ref="R22:R24" si="18">N22+Q22</f>
        <v>1</v>
      </c>
      <c r="S22" s="78" t="s">
        <v>1148</v>
      </c>
      <c r="T22" s="100" t="s">
        <v>1167</v>
      </c>
      <c r="U22" s="190">
        <f t="shared" si="5"/>
        <v>0</v>
      </c>
      <c r="V22" s="191"/>
      <c r="W22" s="77" t="str">
        <f t="shared" si="6"/>
        <v>No hay ejecución</v>
      </c>
      <c r="X22" s="78" t="str">
        <f t="shared" si="7"/>
        <v>NA</v>
      </c>
      <c r="Y22" s="191"/>
      <c r="Z22" s="190">
        <f t="shared" si="8"/>
        <v>1</v>
      </c>
      <c r="AA22" s="191"/>
      <c r="AB22" s="77" t="str">
        <f t="shared" si="9"/>
        <v>No hay ejecución</v>
      </c>
      <c r="AC22" s="78" t="str">
        <f t="shared" si="10"/>
        <v>NA</v>
      </c>
      <c r="AD22" s="191"/>
      <c r="AE22" s="52">
        <f t="shared" si="11"/>
        <v>0</v>
      </c>
      <c r="AF22" s="77" t="str">
        <f t="shared" si="12"/>
        <v>No hay ejecución</v>
      </c>
      <c r="AG22" s="78" t="str">
        <f t="shared" si="13"/>
        <v>NA</v>
      </c>
      <c r="AH22" s="191"/>
    </row>
    <row r="23" spans="1:34" ht="48.75" customHeight="1" thickTop="1" thickBot="1">
      <c r="A23" s="50">
        <v>9</v>
      </c>
      <c r="B23" s="96">
        <v>0</v>
      </c>
      <c r="C23" s="96">
        <v>0</v>
      </c>
      <c r="D23" s="96">
        <v>0</v>
      </c>
      <c r="E23" s="96">
        <v>0</v>
      </c>
      <c r="F23" s="96">
        <v>0</v>
      </c>
      <c r="G23" s="96">
        <v>5</v>
      </c>
      <c r="H23" s="99" t="s">
        <v>314</v>
      </c>
      <c r="I23" s="98" t="s">
        <v>1168</v>
      </c>
      <c r="J23" s="115" t="s">
        <v>1169</v>
      </c>
      <c r="K23" s="115" t="s">
        <v>717</v>
      </c>
      <c r="L23" s="99">
        <v>0</v>
      </c>
      <c r="M23" s="99">
        <v>1</v>
      </c>
      <c r="N23" s="155">
        <f t="shared" si="14"/>
        <v>1</v>
      </c>
      <c r="O23" s="99">
        <v>0</v>
      </c>
      <c r="P23" s="99">
        <v>0</v>
      </c>
      <c r="Q23" s="155">
        <f t="shared" si="17"/>
        <v>0</v>
      </c>
      <c r="R23" s="155">
        <f t="shared" si="18"/>
        <v>1</v>
      </c>
      <c r="S23" s="78" t="s">
        <v>1148</v>
      </c>
      <c r="T23" s="100" t="s">
        <v>1170</v>
      </c>
      <c r="U23" s="190">
        <f t="shared" si="5"/>
        <v>1</v>
      </c>
      <c r="V23" s="191"/>
      <c r="W23" s="77" t="str">
        <f t="shared" si="6"/>
        <v>No hay ejecución</v>
      </c>
      <c r="X23" s="78" t="str">
        <f t="shared" si="7"/>
        <v>NA</v>
      </c>
      <c r="Y23" s="191"/>
      <c r="Z23" s="190">
        <f t="shared" si="8"/>
        <v>0</v>
      </c>
      <c r="AA23" s="191"/>
      <c r="AB23" s="77" t="str">
        <f t="shared" si="9"/>
        <v>No hay ejecución</v>
      </c>
      <c r="AC23" s="78" t="str">
        <f t="shared" si="10"/>
        <v>NA</v>
      </c>
      <c r="AD23" s="191"/>
      <c r="AE23" s="52">
        <f t="shared" si="11"/>
        <v>0</v>
      </c>
      <c r="AF23" s="77" t="str">
        <f t="shared" si="12"/>
        <v>No hay ejecución</v>
      </c>
      <c r="AG23" s="78" t="str">
        <f t="shared" si="13"/>
        <v>NA</v>
      </c>
      <c r="AH23" s="191"/>
    </row>
    <row r="24" spans="1:34" ht="48.75" customHeight="1" thickTop="1" thickBot="1">
      <c r="A24" s="50">
        <v>10</v>
      </c>
      <c r="B24" s="96">
        <v>0</v>
      </c>
      <c r="C24" s="96">
        <v>0</v>
      </c>
      <c r="D24" s="96">
        <v>0</v>
      </c>
      <c r="E24" s="96">
        <v>0</v>
      </c>
      <c r="F24" s="96">
        <v>0</v>
      </c>
      <c r="G24" s="96">
        <v>5</v>
      </c>
      <c r="H24" s="99" t="s">
        <v>314</v>
      </c>
      <c r="I24" s="98" t="s">
        <v>1171</v>
      </c>
      <c r="J24" s="115" t="s">
        <v>1169</v>
      </c>
      <c r="K24" s="115" t="s">
        <v>734</v>
      </c>
      <c r="L24" s="99">
        <v>0</v>
      </c>
      <c r="M24" s="99">
        <v>1</v>
      </c>
      <c r="N24" s="155">
        <f t="shared" si="14"/>
        <v>1</v>
      </c>
      <c r="O24" s="99">
        <v>0</v>
      </c>
      <c r="P24" s="99">
        <v>0</v>
      </c>
      <c r="Q24" s="155">
        <f t="shared" si="17"/>
        <v>0</v>
      </c>
      <c r="R24" s="155">
        <f t="shared" si="18"/>
        <v>1</v>
      </c>
      <c r="S24" s="78" t="s">
        <v>1148</v>
      </c>
      <c r="T24" s="100" t="s">
        <v>1170</v>
      </c>
      <c r="U24" s="190">
        <f t="shared" si="5"/>
        <v>1</v>
      </c>
      <c r="V24" s="191"/>
      <c r="W24" s="77" t="str">
        <f t="shared" si="6"/>
        <v>No hay ejecución</v>
      </c>
      <c r="X24" s="78" t="str">
        <f t="shared" si="7"/>
        <v>NA</v>
      </c>
      <c r="Y24" s="191"/>
      <c r="Z24" s="190">
        <f t="shared" si="8"/>
        <v>0</v>
      </c>
      <c r="AA24" s="191"/>
      <c r="AB24" s="77" t="str">
        <f t="shared" si="9"/>
        <v>No hay ejecución</v>
      </c>
      <c r="AC24" s="78" t="str">
        <f t="shared" si="10"/>
        <v>NA</v>
      </c>
      <c r="AD24" s="191"/>
      <c r="AE24" s="52">
        <f t="shared" si="11"/>
        <v>0</v>
      </c>
      <c r="AF24" s="77" t="str">
        <f t="shared" si="12"/>
        <v>No hay ejecución</v>
      </c>
      <c r="AG24" s="78" t="str">
        <f t="shared" si="13"/>
        <v>NA</v>
      </c>
      <c r="AH24" s="191"/>
    </row>
    <row r="25" spans="1:34" ht="48.75" customHeight="1" thickTop="1" thickBot="1">
      <c r="A25" s="50">
        <v>11</v>
      </c>
      <c r="B25" s="96">
        <v>0</v>
      </c>
      <c r="C25" s="96">
        <v>0</v>
      </c>
      <c r="D25" s="96">
        <v>0</v>
      </c>
      <c r="E25" s="96">
        <v>0</v>
      </c>
      <c r="F25" s="96">
        <v>0</v>
      </c>
      <c r="G25" s="96">
        <v>5</v>
      </c>
      <c r="H25" s="99" t="s">
        <v>318</v>
      </c>
      <c r="I25" s="98" t="s">
        <v>1172</v>
      </c>
      <c r="J25" s="115" t="s">
        <v>1162</v>
      </c>
      <c r="K25" s="115" t="s">
        <v>1163</v>
      </c>
      <c r="L25" s="99">
        <v>0</v>
      </c>
      <c r="M25" s="99">
        <v>0</v>
      </c>
      <c r="N25" s="155">
        <f t="shared" si="14"/>
        <v>0</v>
      </c>
      <c r="O25" s="99">
        <v>1</v>
      </c>
      <c r="P25" s="99">
        <v>0</v>
      </c>
      <c r="Q25" s="155">
        <f t="shared" si="15"/>
        <v>1</v>
      </c>
      <c r="R25" s="155">
        <f t="shared" si="16"/>
        <v>1</v>
      </c>
      <c r="S25" s="78" t="s">
        <v>1148</v>
      </c>
      <c r="T25" s="100" t="s">
        <v>1173</v>
      </c>
      <c r="U25" s="190">
        <f t="shared" si="5"/>
        <v>0</v>
      </c>
      <c r="V25" s="191"/>
      <c r="W25" s="77" t="str">
        <f t="shared" si="6"/>
        <v>No hay ejecución</v>
      </c>
      <c r="X25" s="78" t="str">
        <f t="shared" si="7"/>
        <v>NA</v>
      </c>
      <c r="Y25" s="191"/>
      <c r="Z25" s="190">
        <f t="shared" si="8"/>
        <v>1</v>
      </c>
      <c r="AA25" s="191"/>
      <c r="AB25" s="77" t="str">
        <f t="shared" si="9"/>
        <v>No hay ejecución</v>
      </c>
      <c r="AC25" s="78" t="str">
        <f t="shared" si="10"/>
        <v>NA</v>
      </c>
      <c r="AD25" s="191"/>
      <c r="AE25" s="52">
        <f t="shared" si="11"/>
        <v>0</v>
      </c>
      <c r="AF25" s="77" t="str">
        <f t="shared" si="12"/>
        <v>No hay ejecución</v>
      </c>
      <c r="AG25" s="78" t="str">
        <f t="shared" si="13"/>
        <v>NA</v>
      </c>
      <c r="AH25" s="191"/>
    </row>
    <row r="26" spans="1:34" ht="48.75" customHeight="1" thickTop="1" thickBot="1">
      <c r="A26" s="50">
        <v>12</v>
      </c>
      <c r="B26" s="96">
        <v>0</v>
      </c>
      <c r="C26" s="96">
        <v>0</v>
      </c>
      <c r="D26" s="96">
        <v>0</v>
      </c>
      <c r="E26" s="96">
        <v>0</v>
      </c>
      <c r="F26" s="96">
        <v>0</v>
      </c>
      <c r="G26" s="96">
        <v>5</v>
      </c>
      <c r="H26" s="99" t="s">
        <v>318</v>
      </c>
      <c r="I26" s="98" t="s">
        <v>1174</v>
      </c>
      <c r="J26" s="115" t="s">
        <v>1175</v>
      </c>
      <c r="K26" s="115" t="s">
        <v>1176</v>
      </c>
      <c r="L26" s="99">
        <v>5</v>
      </c>
      <c r="M26" s="99">
        <v>5</v>
      </c>
      <c r="N26" s="155">
        <f t="shared" si="14"/>
        <v>10</v>
      </c>
      <c r="O26" s="99">
        <v>5</v>
      </c>
      <c r="P26" s="99">
        <v>5</v>
      </c>
      <c r="Q26" s="155">
        <f t="shared" si="15"/>
        <v>10</v>
      </c>
      <c r="R26" s="155">
        <f t="shared" si="16"/>
        <v>20</v>
      </c>
      <c r="S26" s="78" t="s">
        <v>1148</v>
      </c>
      <c r="T26" s="100" t="s">
        <v>1177</v>
      </c>
      <c r="U26" s="190">
        <f t="shared" si="5"/>
        <v>10</v>
      </c>
      <c r="V26" s="191"/>
      <c r="W26" s="77" t="str">
        <f t="shared" si="6"/>
        <v>No hay ejecución</v>
      </c>
      <c r="X26" s="78" t="str">
        <f t="shared" si="7"/>
        <v>NA</v>
      </c>
      <c r="Y26" s="191"/>
      <c r="Z26" s="190">
        <f t="shared" si="8"/>
        <v>10</v>
      </c>
      <c r="AA26" s="191"/>
      <c r="AB26" s="77" t="str">
        <f t="shared" si="9"/>
        <v>No hay ejecución</v>
      </c>
      <c r="AC26" s="78" t="str">
        <f t="shared" si="10"/>
        <v>NA</v>
      </c>
      <c r="AD26" s="191"/>
      <c r="AE26" s="52">
        <f t="shared" si="11"/>
        <v>0</v>
      </c>
      <c r="AF26" s="77" t="str">
        <f t="shared" si="12"/>
        <v>No hay ejecución</v>
      </c>
      <c r="AG26" s="78" t="str">
        <f t="shared" si="13"/>
        <v>NA</v>
      </c>
      <c r="AH26" s="191"/>
    </row>
    <row r="27" spans="1:34" ht="48.75" customHeight="1" thickTop="1" thickBot="1">
      <c r="A27" s="50">
        <v>13</v>
      </c>
      <c r="B27" s="96">
        <v>0</v>
      </c>
      <c r="C27" s="96">
        <v>0</v>
      </c>
      <c r="D27" s="96">
        <v>0</v>
      </c>
      <c r="E27" s="96">
        <v>0</v>
      </c>
      <c r="F27" s="96">
        <v>0</v>
      </c>
      <c r="G27" s="96">
        <v>5</v>
      </c>
      <c r="H27" s="99" t="s">
        <v>318</v>
      </c>
      <c r="I27" s="98" t="s">
        <v>1178</v>
      </c>
      <c r="J27" s="115" t="s">
        <v>1179</v>
      </c>
      <c r="K27" s="115" t="s">
        <v>1176</v>
      </c>
      <c r="L27" s="99">
        <v>1</v>
      </c>
      <c r="M27" s="99">
        <v>1</v>
      </c>
      <c r="N27" s="155">
        <f t="shared" si="14"/>
        <v>2</v>
      </c>
      <c r="O27" s="99">
        <v>1</v>
      </c>
      <c r="P27" s="99">
        <v>1</v>
      </c>
      <c r="Q27" s="155">
        <f t="shared" si="15"/>
        <v>2</v>
      </c>
      <c r="R27" s="155">
        <f t="shared" si="16"/>
        <v>4</v>
      </c>
      <c r="S27" s="78" t="s">
        <v>1148</v>
      </c>
      <c r="T27" s="100" t="s">
        <v>1180</v>
      </c>
      <c r="U27" s="190">
        <f t="shared" si="5"/>
        <v>2</v>
      </c>
      <c r="V27" s="191"/>
      <c r="W27" s="77" t="str">
        <f t="shared" si="6"/>
        <v>No hay ejecución</v>
      </c>
      <c r="X27" s="78" t="str">
        <f t="shared" si="7"/>
        <v>NA</v>
      </c>
      <c r="Y27" s="191"/>
      <c r="Z27" s="190">
        <f t="shared" si="8"/>
        <v>2</v>
      </c>
      <c r="AA27" s="191"/>
      <c r="AB27" s="77" t="str">
        <f t="shared" si="9"/>
        <v>No hay ejecución</v>
      </c>
      <c r="AC27" s="78" t="str">
        <f t="shared" si="10"/>
        <v>NA</v>
      </c>
      <c r="AD27" s="191"/>
      <c r="AE27" s="52">
        <f t="shared" si="11"/>
        <v>0</v>
      </c>
      <c r="AF27" s="77" t="str">
        <f t="shared" si="12"/>
        <v>No hay ejecución</v>
      </c>
      <c r="AG27" s="78" t="str">
        <f t="shared" si="13"/>
        <v>NA</v>
      </c>
      <c r="AH27" s="191"/>
    </row>
    <row r="28" spans="1:34" ht="16" customHeight="1" thickTop="1">
      <c r="A28" s="423" t="s">
        <v>573</v>
      </c>
      <c r="B28" s="423"/>
      <c r="C28" s="423"/>
      <c r="D28" s="423"/>
      <c r="E28" s="423"/>
      <c r="F28" s="423"/>
      <c r="G28" s="423"/>
      <c r="H28" s="423"/>
      <c r="I28" s="423"/>
      <c r="J28" s="423"/>
      <c r="K28" s="423"/>
      <c r="L28" s="423"/>
      <c r="M28" s="423"/>
      <c r="N28" s="423"/>
      <c r="O28" s="423"/>
      <c r="P28" s="423"/>
      <c r="Q28" s="423"/>
      <c r="R28" s="423"/>
      <c r="S28" s="423"/>
      <c r="T28" s="423"/>
      <c r="U28" s="423"/>
      <c r="V28" s="423"/>
      <c r="W28" s="423"/>
      <c r="X28" s="423"/>
      <c r="Y28" s="423"/>
      <c r="Z28" s="423"/>
      <c r="AA28" s="423"/>
      <c r="AB28" s="423"/>
      <c r="AC28" s="423"/>
      <c r="AD28" s="423"/>
      <c r="AE28" s="423"/>
      <c r="AF28" s="423"/>
      <c r="AG28" s="423"/>
      <c r="AH28" s="424"/>
    </row>
    <row r="29" spans="1:34" ht="48.75" customHeight="1" thickBot="1">
      <c r="A29" s="50">
        <v>14</v>
      </c>
      <c r="B29" s="96">
        <v>0</v>
      </c>
      <c r="C29" s="96">
        <v>0</v>
      </c>
      <c r="D29" s="96">
        <v>0</v>
      </c>
      <c r="E29" s="96">
        <v>0</v>
      </c>
      <c r="F29" s="96">
        <v>0</v>
      </c>
      <c r="G29" s="96">
        <v>5</v>
      </c>
      <c r="H29" s="99" t="s">
        <v>318</v>
      </c>
      <c r="I29" s="98" t="s">
        <v>1181</v>
      </c>
      <c r="J29" s="115" t="s">
        <v>1182</v>
      </c>
      <c r="K29" s="115" t="s">
        <v>545</v>
      </c>
      <c r="L29" s="99"/>
      <c r="M29" s="99"/>
      <c r="N29" s="155">
        <f>L29+M29</f>
        <v>0</v>
      </c>
      <c r="O29" s="99">
        <v>0</v>
      </c>
      <c r="P29" s="99">
        <v>0</v>
      </c>
      <c r="Q29" s="155">
        <f>O29+P29</f>
        <v>0</v>
      </c>
      <c r="R29" s="155">
        <f>N29+Q29</f>
        <v>0</v>
      </c>
      <c r="S29" s="78" t="s">
        <v>1148</v>
      </c>
      <c r="T29" s="100" t="s">
        <v>1183</v>
      </c>
      <c r="U29" s="190">
        <f t="shared" si="5"/>
        <v>0</v>
      </c>
      <c r="V29" s="191"/>
      <c r="W29" s="77" t="str">
        <f t="shared" si="6"/>
        <v>No hay ejecución</v>
      </c>
      <c r="X29" s="78" t="str">
        <f t="shared" si="7"/>
        <v>NA</v>
      </c>
      <c r="Y29" s="191"/>
      <c r="Z29" s="190">
        <f t="shared" si="8"/>
        <v>0</v>
      </c>
      <c r="AA29" s="191"/>
      <c r="AB29" s="77" t="str">
        <f t="shared" si="9"/>
        <v>No hay ejecución</v>
      </c>
      <c r="AC29" s="78" t="str">
        <f t="shared" si="10"/>
        <v>NA</v>
      </c>
      <c r="AD29" s="191"/>
      <c r="AE29" s="52">
        <f t="shared" si="11"/>
        <v>0</v>
      </c>
      <c r="AF29" s="77" t="str">
        <f t="shared" si="12"/>
        <v>No hay ejecución</v>
      </c>
      <c r="AG29" s="78" t="str">
        <f t="shared" si="13"/>
        <v>NA</v>
      </c>
      <c r="AH29" s="191"/>
    </row>
    <row r="30" spans="1:34" ht="12" thickTop="1" thickBot="1">
      <c r="A30" s="60"/>
      <c r="B30" s="60"/>
      <c r="C30" s="60"/>
      <c r="D30" s="60"/>
      <c r="E30" s="60"/>
      <c r="F30" s="60"/>
      <c r="G30" s="59"/>
      <c r="H30" s="61"/>
      <c r="I30" s="53"/>
      <c r="J30" s="56"/>
      <c r="K30" s="56"/>
      <c r="L30" s="55"/>
      <c r="M30" s="55"/>
      <c r="N30" s="55"/>
      <c r="O30" s="55"/>
      <c r="P30" s="55"/>
      <c r="Q30" s="55"/>
      <c r="R30" s="55"/>
      <c r="S30" s="55"/>
      <c r="T30" s="55"/>
    </row>
    <row r="31" spans="1:34" ht="13" customHeight="1" thickTop="1" thickBot="1">
      <c r="A31" s="425" t="s">
        <v>574</v>
      </c>
      <c r="B31" s="426"/>
      <c r="C31" s="426"/>
      <c r="D31" s="426"/>
      <c r="E31" s="426"/>
      <c r="F31" s="426"/>
      <c r="G31" s="426"/>
      <c r="H31" s="118" t="s">
        <v>1184</v>
      </c>
      <c r="I31" s="53"/>
      <c r="J31" s="56"/>
      <c r="K31" s="56"/>
      <c r="L31" s="55"/>
      <c r="M31" s="55"/>
      <c r="N31" s="55"/>
      <c r="O31" s="55"/>
      <c r="P31" s="55"/>
      <c r="Q31" s="55"/>
      <c r="R31" s="55"/>
      <c r="S31" s="55"/>
      <c r="T31" s="55"/>
    </row>
    <row r="32" spans="1:34" ht="10.5" customHeight="1" thickTop="1" thickBot="1">
      <c r="A32" s="57"/>
      <c r="B32" s="57"/>
      <c r="C32" s="57"/>
      <c r="D32" s="57"/>
      <c r="E32" s="57"/>
      <c r="F32" s="57"/>
      <c r="G32" s="57"/>
      <c r="H32" s="58"/>
      <c r="I32" s="53"/>
      <c r="J32" s="56"/>
      <c r="K32" s="56"/>
      <c r="L32" s="55"/>
      <c r="M32" s="55"/>
      <c r="N32" s="55"/>
      <c r="O32" s="55"/>
      <c r="P32" s="55"/>
      <c r="Q32" s="55"/>
      <c r="R32" s="55"/>
      <c r="S32" s="55"/>
      <c r="T32" s="55"/>
    </row>
    <row r="33" spans="1:20" ht="13" customHeight="1" thickTop="1" thickBot="1">
      <c r="A33" s="417" t="s">
        <v>576</v>
      </c>
      <c r="B33" s="418"/>
      <c r="C33" s="418"/>
      <c r="D33" s="418"/>
      <c r="E33" s="418"/>
      <c r="F33" s="418"/>
      <c r="G33" s="418"/>
      <c r="H33" s="113" t="s">
        <v>1185</v>
      </c>
      <c r="I33" s="53"/>
      <c r="J33" s="56"/>
      <c r="K33" s="56"/>
      <c r="L33" s="55"/>
      <c r="M33" s="55"/>
      <c r="N33" s="55"/>
      <c r="O33" s="55"/>
      <c r="P33" s="55"/>
      <c r="Q33" s="55"/>
      <c r="R33" s="55"/>
      <c r="S33" s="55"/>
      <c r="T33" s="55"/>
    </row>
    <row r="34" spans="1:20" ht="12" thickTop="1" thickBot="1">
      <c r="A34" s="60"/>
      <c r="B34" s="60"/>
      <c r="C34" s="60"/>
      <c r="D34" s="60"/>
      <c r="E34" s="60"/>
      <c r="F34" s="60"/>
      <c r="G34" s="59"/>
      <c r="H34" s="61"/>
      <c r="I34" s="53"/>
      <c r="J34" s="56"/>
      <c r="K34" s="56"/>
      <c r="L34" s="55"/>
      <c r="M34" s="55"/>
      <c r="N34" s="55"/>
      <c r="O34" s="55"/>
      <c r="P34" s="55"/>
      <c r="Q34" s="55"/>
      <c r="R34" s="55"/>
      <c r="S34" s="55"/>
      <c r="T34" s="55"/>
    </row>
    <row r="35" spans="1:20" ht="12" thickTop="1" thickBot="1">
      <c r="A35" s="62" t="s">
        <v>577</v>
      </c>
      <c r="B35" s="53"/>
      <c r="C35" s="53"/>
      <c r="D35" s="63"/>
      <c r="E35" s="53"/>
      <c r="F35" s="53"/>
      <c r="G35" s="53"/>
      <c r="H35" s="53"/>
      <c r="I35" s="53"/>
      <c r="J35" s="56"/>
      <c r="K35" s="56"/>
      <c r="L35" s="55"/>
      <c r="M35" s="55"/>
      <c r="N35" s="55"/>
      <c r="O35" s="55"/>
      <c r="P35" s="55"/>
      <c r="Q35" s="55"/>
      <c r="R35" s="55"/>
      <c r="S35" s="55"/>
      <c r="T35" s="55"/>
    </row>
    <row r="36" spans="1:20" ht="12" customHeight="1" thickTop="1" thickBot="1">
      <c r="A36" s="70">
        <v>1</v>
      </c>
      <c r="B36" s="53" t="s">
        <v>578</v>
      </c>
      <c r="C36" s="53"/>
      <c r="D36" s="63"/>
      <c r="E36" s="53"/>
      <c r="F36" s="53"/>
      <c r="G36" s="53"/>
      <c r="H36" s="53"/>
      <c r="I36" s="53"/>
      <c r="J36" s="56"/>
      <c r="K36" s="56"/>
      <c r="L36" s="55"/>
      <c r="M36" s="55"/>
      <c r="N36" s="55"/>
      <c r="O36" s="55"/>
      <c r="P36" s="55"/>
      <c r="Q36" s="55"/>
      <c r="R36" s="55"/>
      <c r="S36" s="55"/>
      <c r="T36" s="55"/>
    </row>
    <row r="37" spans="1:20" ht="13" customHeight="1" thickTop="1" thickBot="1">
      <c r="A37" s="70">
        <v>2</v>
      </c>
      <c r="B37" s="53" t="s">
        <v>579</v>
      </c>
      <c r="C37" s="53"/>
      <c r="D37" s="63"/>
      <c r="E37" s="53"/>
      <c r="F37" s="53"/>
      <c r="G37" s="53"/>
      <c r="H37" s="53"/>
      <c r="I37" s="53"/>
      <c r="J37" s="56"/>
      <c r="K37" s="56"/>
      <c r="L37" s="55"/>
      <c r="M37" s="55"/>
      <c r="N37" s="55"/>
      <c r="O37" s="55"/>
      <c r="P37" s="55"/>
      <c r="Q37" s="55"/>
      <c r="R37" s="55"/>
      <c r="S37" s="55"/>
      <c r="T37" s="55"/>
    </row>
    <row r="38" spans="1:20" ht="13" customHeight="1" thickTop="1" thickBot="1">
      <c r="A38" s="70">
        <v>3</v>
      </c>
      <c r="B38" s="53" t="s">
        <v>580</v>
      </c>
      <c r="C38" s="53"/>
      <c r="D38" s="63"/>
      <c r="E38" s="53"/>
      <c r="F38" s="53"/>
      <c r="G38" s="53"/>
      <c r="H38" s="53"/>
      <c r="I38" s="53"/>
      <c r="L38" s="55"/>
      <c r="M38" s="55"/>
      <c r="N38" s="55"/>
      <c r="O38" s="55"/>
      <c r="P38" s="55"/>
      <c r="Q38" s="55"/>
      <c r="R38" s="55"/>
      <c r="S38" s="55"/>
      <c r="T38" s="55"/>
    </row>
    <row r="39" spans="1:20" ht="13" customHeight="1" thickTop="1" thickBot="1">
      <c r="A39" s="70">
        <v>4</v>
      </c>
      <c r="B39" s="53" t="s">
        <v>581</v>
      </c>
      <c r="C39" s="53"/>
      <c r="D39" s="64"/>
      <c r="E39" s="53"/>
      <c r="F39" s="53"/>
      <c r="G39" s="53"/>
      <c r="H39" s="53"/>
      <c r="I39" s="53"/>
      <c r="J39" s="65"/>
      <c r="K39" s="65"/>
      <c r="L39" s="55"/>
      <c r="M39" s="55"/>
      <c r="N39" s="55"/>
      <c r="O39" s="55"/>
      <c r="P39" s="55"/>
      <c r="Q39" s="55"/>
      <c r="R39" s="55"/>
      <c r="S39" s="55"/>
      <c r="T39" s="55"/>
    </row>
    <row r="40" spans="1:20" ht="13" customHeight="1" thickTop="1" thickBot="1">
      <c r="A40" s="70">
        <v>5</v>
      </c>
      <c r="B40" s="53" t="s">
        <v>582</v>
      </c>
      <c r="C40" s="53"/>
      <c r="D40" s="64"/>
      <c r="E40" s="53"/>
      <c r="F40" s="53"/>
      <c r="G40" s="53"/>
      <c r="H40" s="53"/>
      <c r="I40" s="53"/>
      <c r="J40" s="54"/>
      <c r="K40" s="54"/>
      <c r="L40" s="55"/>
      <c r="M40" s="55"/>
      <c r="N40" s="55"/>
      <c r="O40" s="55"/>
      <c r="P40" s="55"/>
      <c r="Q40" s="55"/>
      <c r="R40" s="55"/>
      <c r="S40" s="55"/>
      <c r="T40" s="55"/>
    </row>
    <row r="41" spans="1:20" ht="13" customHeight="1" thickTop="1" thickBot="1">
      <c r="A41" s="70">
        <v>6</v>
      </c>
      <c r="B41" s="53" t="s">
        <v>583</v>
      </c>
      <c r="C41" s="53"/>
      <c r="D41" s="64"/>
      <c r="E41" s="53"/>
      <c r="F41" s="53"/>
      <c r="G41" s="53"/>
      <c r="H41" s="53"/>
      <c r="I41" s="53"/>
      <c r="J41" s="54"/>
      <c r="K41" s="54"/>
      <c r="L41" s="55"/>
      <c r="M41" s="55"/>
      <c r="N41" s="55"/>
      <c r="O41" s="55"/>
      <c r="P41" s="55"/>
      <c r="Q41" s="55"/>
      <c r="R41" s="55"/>
      <c r="S41" s="55"/>
      <c r="T41" s="55"/>
    </row>
    <row r="42" spans="1:20" ht="13" customHeight="1" thickTop="1">
      <c r="A42" s="70">
        <v>7</v>
      </c>
      <c r="B42" s="53" t="s">
        <v>584</v>
      </c>
      <c r="C42" s="53"/>
      <c r="D42" s="64"/>
      <c r="E42" s="53"/>
      <c r="F42" s="53"/>
      <c r="G42" s="53"/>
      <c r="H42" s="53"/>
      <c r="I42" s="53"/>
      <c r="J42" s="56"/>
      <c r="K42" s="56"/>
      <c r="L42" s="61"/>
      <c r="M42" s="61"/>
      <c r="N42" s="61"/>
      <c r="O42" s="61"/>
      <c r="P42" s="61"/>
      <c r="Q42" s="61"/>
      <c r="R42" s="61"/>
      <c r="S42" s="61"/>
      <c r="T42" s="61"/>
    </row>
    <row r="43" spans="1:20" ht="13" customHeight="1">
      <c r="A43" s="70">
        <v>8</v>
      </c>
      <c r="B43" s="53" t="s">
        <v>585</v>
      </c>
      <c r="C43" s="53"/>
      <c r="D43" s="64"/>
      <c r="E43" s="53"/>
      <c r="F43" s="53"/>
      <c r="G43" s="53"/>
      <c r="H43" s="53"/>
      <c r="I43" s="53"/>
      <c r="J43" s="56"/>
      <c r="K43" s="56"/>
      <c r="L43" s="61"/>
      <c r="M43" s="61"/>
      <c r="N43" s="61"/>
      <c r="O43" s="61"/>
      <c r="P43" s="61"/>
      <c r="Q43" s="61"/>
      <c r="R43" s="61"/>
      <c r="S43" s="61"/>
      <c r="T43" s="61"/>
    </row>
    <row r="44" spans="1:20" ht="13" customHeight="1">
      <c r="A44" s="70">
        <v>9</v>
      </c>
      <c r="B44" s="65" t="s">
        <v>586</v>
      </c>
      <c r="E44" s="53"/>
      <c r="F44" s="53"/>
      <c r="G44" s="53"/>
      <c r="H44" s="53"/>
      <c r="I44" s="53"/>
      <c r="J44" s="56"/>
      <c r="K44" s="56"/>
      <c r="L44" s="61"/>
      <c r="M44" s="61"/>
      <c r="N44" s="61"/>
      <c r="O44" s="61"/>
      <c r="P44" s="61"/>
      <c r="Q44" s="61"/>
      <c r="R44" s="61"/>
      <c r="S44" s="61"/>
      <c r="T44" s="61"/>
    </row>
    <row r="45" spans="1:20" ht="13" customHeight="1">
      <c r="A45" s="70">
        <v>10</v>
      </c>
      <c r="B45" s="53" t="s">
        <v>587</v>
      </c>
      <c r="C45" s="70"/>
      <c r="D45" s="53"/>
      <c r="G45" s="53"/>
      <c r="H45" s="53"/>
      <c r="I45" s="53"/>
      <c r="J45" s="56"/>
      <c r="K45" s="56"/>
      <c r="L45" s="61"/>
      <c r="M45" s="61"/>
      <c r="N45" s="61"/>
      <c r="O45" s="61"/>
      <c r="P45" s="61"/>
      <c r="Q45" s="61"/>
      <c r="R45" s="61"/>
      <c r="S45" s="61"/>
      <c r="T45" s="61"/>
    </row>
    <row r="46" spans="1:20" ht="13" customHeight="1">
      <c r="A46" s="70">
        <v>11</v>
      </c>
      <c r="B46" s="71" t="s">
        <v>588</v>
      </c>
      <c r="C46" s="70"/>
      <c r="D46" s="53"/>
      <c r="E46" s="53"/>
      <c r="F46" s="53"/>
      <c r="G46" s="53"/>
      <c r="H46" s="53"/>
      <c r="I46" s="53"/>
      <c r="J46" s="56"/>
      <c r="K46" s="56"/>
      <c r="L46" s="61"/>
      <c r="M46" s="61"/>
      <c r="N46" s="61"/>
      <c r="O46" s="61"/>
      <c r="P46" s="61"/>
      <c r="Q46" s="61"/>
      <c r="R46" s="61"/>
      <c r="S46" s="61"/>
      <c r="T46" s="61"/>
    </row>
    <row r="47" spans="1:20" ht="13" customHeight="1">
      <c r="A47" s="70">
        <v>12</v>
      </c>
      <c r="B47" s="71" t="s">
        <v>589</v>
      </c>
      <c r="C47" s="70"/>
      <c r="D47" s="53"/>
      <c r="E47" s="53"/>
      <c r="F47" s="53"/>
      <c r="G47" s="53"/>
      <c r="H47" s="53"/>
      <c r="I47" s="53"/>
      <c r="J47" s="56"/>
      <c r="K47" s="56"/>
      <c r="L47" s="61"/>
      <c r="M47" s="61"/>
      <c r="N47" s="61"/>
      <c r="O47" s="61"/>
      <c r="P47" s="61"/>
      <c r="Q47" s="61"/>
      <c r="R47" s="61"/>
      <c r="S47" s="61"/>
      <c r="T47" s="61"/>
    </row>
    <row r="48" spans="1:20" ht="13" customHeight="1">
      <c r="A48" s="70">
        <v>13</v>
      </c>
      <c r="B48" s="71" t="s">
        <v>590</v>
      </c>
      <c r="C48" s="70"/>
      <c r="D48" s="53"/>
      <c r="E48" s="53"/>
      <c r="F48" s="53"/>
      <c r="G48" s="53"/>
      <c r="H48" s="53"/>
      <c r="I48" s="53"/>
      <c r="J48" s="56"/>
      <c r="K48" s="56"/>
      <c r="L48" s="61"/>
      <c r="M48" s="61"/>
      <c r="N48" s="61"/>
      <c r="O48" s="61"/>
      <c r="P48" s="61"/>
      <c r="Q48" s="61"/>
      <c r="R48" s="61"/>
      <c r="S48" s="61"/>
      <c r="T48" s="61"/>
    </row>
    <row r="49" spans="1:20" ht="13" customHeight="1">
      <c r="A49" s="70">
        <v>14</v>
      </c>
      <c r="B49" s="53" t="s">
        <v>591</v>
      </c>
      <c r="C49" s="70"/>
      <c r="D49" s="53"/>
      <c r="E49" s="53"/>
      <c r="F49" s="53"/>
      <c r="G49" s="53"/>
      <c r="H49" s="53"/>
      <c r="I49" s="53"/>
      <c r="J49" s="56"/>
      <c r="K49" s="56"/>
      <c r="L49" s="61"/>
      <c r="M49" s="61"/>
      <c r="N49" s="61"/>
      <c r="O49" s="61"/>
      <c r="P49" s="61"/>
      <c r="Q49" s="61"/>
      <c r="R49" s="61"/>
      <c r="S49" s="61"/>
      <c r="T49" s="61"/>
    </row>
    <row r="50" spans="1:20" ht="13" customHeight="1">
      <c r="A50" s="70">
        <v>15</v>
      </c>
      <c r="B50" s="71" t="s">
        <v>592</v>
      </c>
      <c r="C50" s="70"/>
      <c r="D50" s="53"/>
      <c r="E50" s="53"/>
      <c r="F50" s="53"/>
      <c r="G50" s="53"/>
      <c r="H50" s="53"/>
      <c r="I50" s="53"/>
      <c r="J50" s="56"/>
      <c r="K50" s="56"/>
      <c r="L50" s="61"/>
      <c r="M50" s="61"/>
      <c r="N50" s="61"/>
      <c r="O50" s="61"/>
      <c r="P50" s="61"/>
      <c r="Q50" s="61"/>
      <c r="R50" s="61"/>
      <c r="S50" s="61"/>
      <c r="T50" s="61"/>
    </row>
    <row r="51" spans="1:20" ht="13" customHeight="1" thickBot="1">
      <c r="A51" s="70"/>
      <c r="B51" s="71"/>
      <c r="C51" s="65"/>
      <c r="D51" s="65"/>
      <c r="E51" s="65"/>
      <c r="F51" s="65"/>
      <c r="G51" s="65"/>
      <c r="H51" s="65"/>
      <c r="I51" s="65"/>
      <c r="J51" s="66"/>
      <c r="K51" s="66"/>
      <c r="L51" s="66"/>
      <c r="M51" s="66"/>
      <c r="N51" s="66"/>
      <c r="O51" s="66"/>
      <c r="P51" s="66"/>
      <c r="Q51" s="66"/>
      <c r="R51" s="66"/>
      <c r="S51" s="93"/>
      <c r="T51" s="66"/>
    </row>
    <row r="52" spans="1:20" ht="11" thickTop="1">
      <c r="C52" s="67"/>
      <c r="D52" s="67"/>
      <c r="E52" s="67"/>
      <c r="F52" s="67"/>
    </row>
    <row r="53" spans="1:20">
      <c r="A53" s="65"/>
      <c r="D53" s="65"/>
      <c r="E53" s="65"/>
      <c r="F53" s="65"/>
      <c r="G53" s="65"/>
      <c r="H53" s="65"/>
      <c r="I53" s="65"/>
      <c r="J53" s="65"/>
      <c r="K53" s="65"/>
      <c r="L53" s="65"/>
      <c r="M53" s="65"/>
      <c r="N53" s="65"/>
      <c r="O53" s="65"/>
      <c r="P53" s="65"/>
      <c r="Q53" s="65"/>
      <c r="R53" s="65"/>
      <c r="S53" s="92"/>
      <c r="T53" s="65"/>
    </row>
    <row r="54" spans="1:20">
      <c r="A54" s="65"/>
      <c r="B54" s="65"/>
      <c r="C54" s="65"/>
      <c r="D54" s="65"/>
      <c r="E54" s="65"/>
      <c r="F54" s="65"/>
      <c r="G54" s="65"/>
      <c r="H54" s="65"/>
      <c r="I54" s="65"/>
      <c r="J54" s="65"/>
      <c r="K54" s="65"/>
      <c r="L54" s="65"/>
      <c r="M54" s="65"/>
      <c r="N54" s="65"/>
      <c r="O54" s="65"/>
      <c r="P54" s="65"/>
      <c r="Q54" s="65"/>
      <c r="R54" s="65"/>
      <c r="S54" s="92"/>
      <c r="T54" s="65"/>
    </row>
    <row r="55" spans="1:20" s="65" customFormat="1">
      <c r="S55" s="92"/>
    </row>
    <row r="56" spans="1:20" s="65" customFormat="1" ht="9.75" customHeight="1">
      <c r="S56" s="92"/>
    </row>
    <row r="57" spans="1:20" s="65" customFormat="1">
      <c r="A57" s="47"/>
      <c r="B57" s="47"/>
      <c r="C57" s="47"/>
      <c r="D57" s="47"/>
      <c r="E57" s="47"/>
      <c r="F57" s="47"/>
      <c r="G57" s="47"/>
      <c r="H57" s="47"/>
      <c r="I57" s="47"/>
      <c r="J57" s="47"/>
      <c r="K57" s="47"/>
      <c r="L57" s="47"/>
      <c r="M57" s="47"/>
      <c r="N57" s="47"/>
      <c r="O57" s="47"/>
      <c r="P57" s="47"/>
      <c r="Q57" s="47"/>
      <c r="R57" s="47"/>
      <c r="S57" s="91"/>
      <c r="T57" s="47"/>
    </row>
    <row r="58" spans="1:20" s="65" customFormat="1" ht="9" customHeight="1">
      <c r="A58" s="47"/>
      <c r="B58" s="47"/>
      <c r="C58" s="47"/>
      <c r="D58" s="47"/>
      <c r="E58" s="47"/>
      <c r="F58" s="47"/>
      <c r="G58" s="47"/>
      <c r="H58" s="47"/>
      <c r="I58" s="47"/>
      <c r="J58" s="47"/>
      <c r="K58" s="47"/>
      <c r="L58" s="47"/>
      <c r="M58" s="47"/>
      <c r="N58" s="47"/>
      <c r="O58" s="47"/>
      <c r="P58" s="47"/>
      <c r="Q58" s="47"/>
      <c r="R58" s="47"/>
      <c r="S58" s="91"/>
      <c r="T58" s="47"/>
    </row>
    <row r="59" spans="1:20" s="65" customFormat="1">
      <c r="A59" s="47"/>
      <c r="B59" s="47"/>
      <c r="C59" s="47"/>
      <c r="D59" s="47"/>
      <c r="E59" s="47"/>
      <c r="F59" s="47"/>
      <c r="G59" s="47"/>
      <c r="H59" s="47"/>
      <c r="I59" s="47"/>
      <c r="J59" s="47"/>
      <c r="K59" s="47"/>
      <c r="L59" s="47"/>
      <c r="M59" s="47"/>
      <c r="N59" s="47"/>
      <c r="O59" s="47"/>
      <c r="P59" s="47"/>
      <c r="Q59" s="47"/>
      <c r="R59" s="47"/>
      <c r="S59" s="91"/>
      <c r="T59" s="47"/>
    </row>
    <row r="60" spans="1:20" s="65" customFormat="1">
      <c r="A60" s="47"/>
      <c r="B60" s="47"/>
      <c r="C60" s="47"/>
      <c r="D60" s="47"/>
      <c r="E60" s="47"/>
      <c r="F60" s="47"/>
      <c r="G60" s="47"/>
      <c r="H60" s="47"/>
      <c r="I60" s="47"/>
      <c r="J60" s="47"/>
      <c r="K60" s="47"/>
      <c r="L60" s="47"/>
      <c r="M60" s="47"/>
      <c r="N60" s="47"/>
      <c r="O60" s="47"/>
      <c r="P60" s="47"/>
      <c r="Q60" s="47"/>
      <c r="R60" s="47"/>
      <c r="S60" s="91"/>
      <c r="T60" s="47"/>
    </row>
    <row r="61" spans="1:20" s="65" customFormat="1">
      <c r="A61" s="47"/>
      <c r="B61" s="47"/>
      <c r="C61" s="47"/>
      <c r="D61" s="47"/>
      <c r="E61" s="47"/>
      <c r="F61" s="47"/>
      <c r="G61" s="47"/>
      <c r="H61" s="47"/>
      <c r="I61" s="47"/>
      <c r="J61" s="47"/>
      <c r="K61" s="47"/>
      <c r="L61" s="47"/>
      <c r="M61" s="47"/>
      <c r="N61" s="47"/>
      <c r="O61" s="47"/>
      <c r="P61" s="47"/>
      <c r="Q61" s="47"/>
      <c r="R61" s="47"/>
      <c r="S61" s="91"/>
      <c r="T61" s="47"/>
    </row>
    <row r="62" spans="1:20" s="65" customFormat="1">
      <c r="A62" s="47"/>
      <c r="B62" s="47"/>
      <c r="C62" s="47"/>
      <c r="D62" s="47"/>
      <c r="E62" s="47"/>
      <c r="F62" s="47"/>
      <c r="G62" s="47"/>
      <c r="H62" s="47"/>
      <c r="I62" s="47"/>
      <c r="J62" s="47"/>
      <c r="K62" s="47"/>
      <c r="L62" s="47"/>
      <c r="M62" s="47"/>
      <c r="N62" s="47"/>
      <c r="O62" s="47"/>
      <c r="P62" s="47"/>
      <c r="Q62" s="47"/>
      <c r="R62" s="47"/>
      <c r="S62" s="91"/>
      <c r="T62" s="47"/>
    </row>
    <row r="63" spans="1:20" s="65" customFormat="1">
      <c r="A63" s="47"/>
      <c r="B63" s="47"/>
      <c r="C63" s="47"/>
      <c r="D63" s="47"/>
      <c r="E63" s="47"/>
      <c r="F63" s="47"/>
      <c r="G63" s="47"/>
      <c r="H63" s="47"/>
      <c r="I63" s="47"/>
      <c r="J63" s="47"/>
      <c r="K63" s="47"/>
      <c r="L63" s="47"/>
      <c r="M63" s="47"/>
      <c r="N63" s="47"/>
      <c r="O63" s="47"/>
      <c r="P63" s="47"/>
      <c r="Q63" s="47"/>
      <c r="R63" s="47"/>
      <c r="S63" s="91"/>
      <c r="T63" s="47"/>
    </row>
    <row r="64" spans="1:20" s="65" customFormat="1">
      <c r="A64" s="47"/>
      <c r="B64" s="47"/>
      <c r="C64" s="47"/>
      <c r="D64" s="47"/>
      <c r="E64" s="47"/>
      <c r="F64" s="47"/>
      <c r="G64" s="47"/>
      <c r="H64" s="47"/>
      <c r="I64" s="47"/>
      <c r="J64" s="47"/>
      <c r="K64" s="47"/>
      <c r="L64" s="47"/>
      <c r="M64" s="47"/>
      <c r="N64" s="47"/>
      <c r="O64" s="47"/>
      <c r="P64" s="47"/>
      <c r="Q64" s="47"/>
      <c r="R64" s="47"/>
      <c r="S64" s="91"/>
      <c r="T64" s="47"/>
    </row>
    <row r="65" spans="1:20" s="65" customFormat="1">
      <c r="A65" s="47"/>
      <c r="B65" s="47"/>
      <c r="C65" s="47"/>
      <c r="D65" s="47"/>
      <c r="E65" s="47"/>
      <c r="F65" s="47"/>
      <c r="G65" s="47"/>
      <c r="H65" s="47"/>
      <c r="I65" s="47"/>
      <c r="J65" s="47"/>
      <c r="K65" s="47"/>
      <c r="L65" s="47"/>
      <c r="M65" s="47"/>
      <c r="N65" s="47"/>
      <c r="O65" s="47"/>
      <c r="P65" s="47"/>
      <c r="Q65" s="47"/>
      <c r="R65" s="47"/>
      <c r="S65" s="91"/>
      <c r="T65" s="47"/>
    </row>
    <row r="66" spans="1:20" s="65" customFormat="1">
      <c r="A66" s="47"/>
      <c r="B66" s="47"/>
      <c r="C66" s="47"/>
      <c r="D66" s="47"/>
      <c r="E66" s="47"/>
      <c r="F66" s="47"/>
      <c r="G66" s="47"/>
      <c r="H66" s="47"/>
      <c r="I66" s="47"/>
      <c r="J66" s="47"/>
      <c r="K66" s="47"/>
      <c r="L66" s="47"/>
      <c r="M66" s="47"/>
      <c r="N66" s="47"/>
      <c r="O66" s="47"/>
      <c r="P66" s="47"/>
      <c r="Q66" s="47"/>
      <c r="R66" s="47"/>
      <c r="S66" s="91"/>
      <c r="T66" s="47"/>
    </row>
    <row r="67" spans="1:20" s="65" customFormat="1">
      <c r="A67" s="47"/>
      <c r="B67" s="47"/>
      <c r="C67" s="47"/>
      <c r="D67" s="47"/>
      <c r="E67" s="47"/>
      <c r="F67" s="47"/>
      <c r="G67" s="47"/>
      <c r="H67" s="47"/>
      <c r="I67" s="47"/>
      <c r="J67" s="47"/>
      <c r="K67" s="47"/>
      <c r="L67" s="47"/>
      <c r="M67" s="47"/>
      <c r="N67" s="47"/>
      <c r="O67" s="47"/>
      <c r="P67" s="47"/>
      <c r="Q67" s="47"/>
      <c r="R67" s="47"/>
      <c r="S67" s="91"/>
      <c r="T67" s="47"/>
    </row>
  </sheetData>
  <mergeCells count="45">
    <mergeCell ref="AB13:AB14"/>
    <mergeCell ref="AC13:AC14"/>
    <mergeCell ref="AD13:AD14"/>
    <mergeCell ref="V13:V14"/>
    <mergeCell ref="W13:W14"/>
    <mergeCell ref="X13:X14"/>
    <mergeCell ref="Y13:Y14"/>
    <mergeCell ref="AA13:AA14"/>
    <mergeCell ref="A31:G31"/>
    <mergeCell ref="A33:G33"/>
    <mergeCell ref="H12:H14"/>
    <mergeCell ref="I12:I14"/>
    <mergeCell ref="J12:R12"/>
    <mergeCell ref="A28:AH28"/>
    <mergeCell ref="AE11:AH12"/>
    <mergeCell ref="AE13:AE14"/>
    <mergeCell ref="AF13:AF14"/>
    <mergeCell ref="AG13:AG14"/>
    <mergeCell ref="AH13:AH14"/>
    <mergeCell ref="U11:AD11"/>
    <mergeCell ref="U12:U14"/>
    <mergeCell ref="V12:Y12"/>
    <mergeCell ref="Z12:Z14"/>
    <mergeCell ref="AA12:AD12"/>
    <mergeCell ref="A9:G9"/>
    <mergeCell ref="A11:A14"/>
    <mergeCell ref="B11:G11"/>
    <mergeCell ref="H11:T11"/>
    <mergeCell ref="B12:B14"/>
    <mergeCell ref="C12:C14"/>
    <mergeCell ref="D12:D14"/>
    <mergeCell ref="E12:E14"/>
    <mergeCell ref="F12:F14"/>
    <mergeCell ref="G12:G14"/>
    <mergeCell ref="S12:S14"/>
    <mergeCell ref="T12:T14"/>
    <mergeCell ref="J13:J14"/>
    <mergeCell ref="K13:K14"/>
    <mergeCell ref="L13:Q13"/>
    <mergeCell ref="A8:G8"/>
    <mergeCell ref="A1:H1"/>
    <mergeCell ref="A2:H2"/>
    <mergeCell ref="A4:G4"/>
    <mergeCell ref="A6:G6"/>
    <mergeCell ref="A7:G7"/>
  </mergeCells>
  <dataValidations count="2">
    <dataValidation type="list" allowBlank="1" showInputMessage="1" showErrorMessage="1" sqref="J15 J29:K29 K15:K27 B15:H27" xr:uid="{3BB1D1EC-5A98-48EB-92EF-26A227909D7F}">
      <formula1>#REF!</formula1>
    </dataValidation>
    <dataValidation type="list" allowBlank="1" showInputMessage="1" showErrorMessage="1" sqref="B29:H29" xr:uid="{DAA6A873-4853-420B-BE87-D818FB1A18F6}"/>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EB708-AB1D-C949-9C54-40047BE19CE0}">
  <dimension ref="A1:AH103"/>
  <sheetViews>
    <sheetView showGridLines="0" zoomScaleNormal="100" workbookViewId="0">
      <selection activeCell="H69" sqref="H69"/>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6" width="5.5" style="47" customWidth="1"/>
    <col min="17" max="18" width="6.5" style="47" bestFit="1" customWidth="1"/>
    <col min="19" max="19" width="20.5" style="91" customWidth="1"/>
    <col min="20" max="20" width="20.5" style="47" customWidth="1"/>
    <col min="21" max="16384" width="11.5" style="47"/>
  </cols>
  <sheetData>
    <row r="1" spans="1:34" ht="12">
      <c r="A1" s="376" t="s">
        <v>434</v>
      </c>
      <c r="B1" s="376"/>
      <c r="C1" s="376"/>
      <c r="D1" s="376"/>
      <c r="E1" s="376"/>
      <c r="F1" s="376"/>
      <c r="G1" s="376"/>
      <c r="H1" s="376"/>
    </row>
    <row r="2" spans="1:34" ht="16">
      <c r="A2" s="444" t="s">
        <v>435</v>
      </c>
      <c r="B2" s="444"/>
      <c r="C2" s="444"/>
      <c r="D2" s="444"/>
      <c r="E2" s="444"/>
      <c r="F2" s="444"/>
      <c r="G2" s="444"/>
      <c r="H2" s="444"/>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t="s">
        <v>1186</v>
      </c>
    </row>
    <row r="8" spans="1:34" ht="11">
      <c r="A8" s="374" t="s">
        <v>439</v>
      </c>
      <c r="B8" s="375"/>
      <c r="C8" s="375"/>
      <c r="D8" s="375"/>
      <c r="E8" s="375"/>
      <c r="F8" s="375"/>
      <c r="G8" s="375"/>
      <c r="H8" s="114" t="s">
        <v>1187</v>
      </c>
    </row>
    <row r="9" spans="1:34" ht="11">
      <c r="A9" s="374" t="s">
        <v>441</v>
      </c>
      <c r="B9" s="375"/>
      <c r="C9" s="375"/>
      <c r="D9" s="375"/>
      <c r="E9" s="375"/>
      <c r="F9" s="375"/>
      <c r="G9" s="375"/>
      <c r="H9" s="114" t="s">
        <v>203</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34" s="79" customFormat="1" ht="57.5" customHeight="1" thickBot="1">
      <c r="A15" s="50">
        <v>1</v>
      </c>
      <c r="B15" s="96">
        <v>0</v>
      </c>
      <c r="C15" s="96" t="s">
        <v>52</v>
      </c>
      <c r="D15" s="96">
        <v>0</v>
      </c>
      <c r="E15" s="96">
        <v>0</v>
      </c>
      <c r="F15" s="96">
        <v>0</v>
      </c>
      <c r="G15" s="96">
        <v>14</v>
      </c>
      <c r="H15" s="115" t="s">
        <v>273</v>
      </c>
      <c r="I15" s="98" t="s">
        <v>1188</v>
      </c>
      <c r="J15" s="169" t="s">
        <v>1189</v>
      </c>
      <c r="K15" s="99" t="s">
        <v>1190</v>
      </c>
      <c r="L15" s="51">
        <v>500</v>
      </c>
      <c r="M15" s="51">
        <v>500</v>
      </c>
      <c r="N15" s="155">
        <f>L15+M15</f>
        <v>1000</v>
      </c>
      <c r="O15" s="51">
        <v>400</v>
      </c>
      <c r="P15" s="51">
        <v>500</v>
      </c>
      <c r="Q15" s="155">
        <f>O15+P15</f>
        <v>900</v>
      </c>
      <c r="R15" s="155">
        <f>N15+Q15</f>
        <v>1900</v>
      </c>
      <c r="S15" s="78" t="s">
        <v>1191</v>
      </c>
      <c r="T15" s="100" t="s">
        <v>1192</v>
      </c>
      <c r="U15" s="190">
        <f>N15</f>
        <v>1000</v>
      </c>
      <c r="V15" s="191"/>
      <c r="W15" s="77" t="str">
        <f>IF(V15="","No hay ejecución",IF(AND(U15&gt;0), V15/U15,"No hay Programación"))</f>
        <v>No hay ejecución</v>
      </c>
      <c r="X15" s="78" t="str">
        <f t="shared" ref="X15" si="0">IF(W15="No hay ejecución","NA",IF(W15&gt;=90%,"De acuerdo a lo programado",IF(W15&gt;=70%,"Atraso Leve",IF(W15&lt;70%,"En Riesgo de no Cumplimiento"))))</f>
        <v>NA</v>
      </c>
      <c r="Y15" s="191"/>
      <c r="Z15" s="190">
        <f>+Q15</f>
        <v>900</v>
      </c>
      <c r="AA15" s="191"/>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s="79" customFormat="1" ht="72" customHeight="1" thickTop="1" thickBot="1">
      <c r="A16" s="50">
        <v>2</v>
      </c>
      <c r="B16" s="96">
        <v>0</v>
      </c>
      <c r="C16" s="96">
        <v>0</v>
      </c>
      <c r="D16" s="96">
        <v>0</v>
      </c>
      <c r="E16" s="96">
        <v>0</v>
      </c>
      <c r="F16" s="96">
        <v>0</v>
      </c>
      <c r="G16" s="96">
        <v>14</v>
      </c>
      <c r="H16" s="115" t="s">
        <v>273</v>
      </c>
      <c r="I16" s="98" t="s">
        <v>1193</v>
      </c>
      <c r="J16" s="169" t="s">
        <v>1194</v>
      </c>
      <c r="K16" s="99" t="s">
        <v>744</v>
      </c>
      <c r="L16" s="51">
        <v>1</v>
      </c>
      <c r="M16" s="51">
        <v>2</v>
      </c>
      <c r="N16" s="155">
        <f t="shared" ref="N16:N63" si="2">L16+M16</f>
        <v>3</v>
      </c>
      <c r="O16" s="51">
        <v>2</v>
      </c>
      <c r="P16" s="51">
        <v>1</v>
      </c>
      <c r="Q16" s="155">
        <f t="shared" ref="Q16:Q63" si="3">O16+P16</f>
        <v>3</v>
      </c>
      <c r="R16" s="155">
        <f t="shared" ref="R16:R63" si="4">N16+Q16</f>
        <v>6</v>
      </c>
      <c r="S16" s="78" t="s">
        <v>1191</v>
      </c>
      <c r="T16" s="100" t="s">
        <v>1192</v>
      </c>
      <c r="U16" s="190">
        <f t="shared" ref="U16:U65" si="5">N16</f>
        <v>3</v>
      </c>
      <c r="V16" s="191"/>
      <c r="W16" s="77" t="str">
        <f t="shared" ref="W16:W65" si="6">IF(V16="","No hay ejecución",IF(AND(U16&gt;0), V16/U16,"No hay Programación"))</f>
        <v>No hay ejecución</v>
      </c>
      <c r="X16" s="78" t="str">
        <f t="shared" ref="X16:X65" si="7">IF(W16="No hay ejecución","NA",IF(W16&gt;=90%,"De acuerdo a lo programado",IF(W16&gt;=70%,"Atraso Leve",IF(W16&lt;70%,"En Riesgo de no Cumplimiento"))))</f>
        <v>NA</v>
      </c>
      <c r="Y16" s="191"/>
      <c r="Z16" s="190">
        <f t="shared" ref="Z16:Z65" si="8">+Q16</f>
        <v>3</v>
      </c>
      <c r="AA16" s="191"/>
      <c r="AB16" s="77" t="str">
        <f t="shared" ref="AB16:AB65" si="9">IF(AA16="","No hay ejecución",IF(AND(Z16&gt;0), AA16/Z16,"No hay Programación"))</f>
        <v>No hay ejecución</v>
      </c>
      <c r="AC16" s="78" t="str">
        <f t="shared" ref="AC16:AC65" si="10">IF(AB16="No hay ejecución","NA",IF(AB16&gt;=90%,"De acuerdo a lo programado",IF(AB16&gt;=70%,"Atraso Leve",IF(AB16&lt;70%,"En Riesgo de no Cumplimiento"))))</f>
        <v>NA</v>
      </c>
      <c r="AD16" s="191"/>
      <c r="AE16" s="52">
        <f t="shared" ref="AE16:AE65" si="11">V16+AA16</f>
        <v>0</v>
      </c>
      <c r="AF16" s="77" t="str">
        <f t="shared" ref="AF16:AF65" si="12">IF(AE16=0,"No hay ejecución",IF(AND(AE16&gt;0), AE16/R16,"No hay Programación"))</f>
        <v>No hay ejecución</v>
      </c>
      <c r="AG16" s="78" t="str">
        <f t="shared" ref="AG16:AG65" si="13">IF(AF16="No hay ejecución","NA",IF(AF16&gt;=90%,"De acuerdo a lo programado",IF(AF16&gt;=70%,"Atraso Leve",IF(AF16&lt;70%,"Incumplimiento"))))</f>
        <v>NA</v>
      </c>
      <c r="AH16" s="191"/>
    </row>
    <row r="17" spans="1:34" s="79" customFormat="1" ht="72" customHeight="1" thickTop="1" thickBot="1">
      <c r="A17" s="50">
        <v>3</v>
      </c>
      <c r="B17" s="96">
        <v>0</v>
      </c>
      <c r="C17" s="96" t="s">
        <v>52</v>
      </c>
      <c r="D17" s="96">
        <v>0</v>
      </c>
      <c r="E17" s="96">
        <v>0</v>
      </c>
      <c r="F17" s="96">
        <v>0</v>
      </c>
      <c r="G17" s="96">
        <v>14</v>
      </c>
      <c r="H17" s="115" t="s">
        <v>273</v>
      </c>
      <c r="I17" s="98" t="s">
        <v>1195</v>
      </c>
      <c r="J17" s="169" t="s">
        <v>1196</v>
      </c>
      <c r="K17" s="99" t="s">
        <v>993</v>
      </c>
      <c r="L17" s="51">
        <v>1</v>
      </c>
      <c r="M17" s="51">
        <v>2</v>
      </c>
      <c r="N17" s="155">
        <f t="shared" si="2"/>
        <v>3</v>
      </c>
      <c r="O17" s="51">
        <v>2</v>
      </c>
      <c r="P17" s="51">
        <v>2</v>
      </c>
      <c r="Q17" s="155">
        <f t="shared" si="3"/>
        <v>4</v>
      </c>
      <c r="R17" s="155">
        <f t="shared" si="4"/>
        <v>7</v>
      </c>
      <c r="S17" s="78" t="s">
        <v>1191</v>
      </c>
      <c r="T17" s="100" t="s">
        <v>1192</v>
      </c>
      <c r="U17" s="190">
        <f t="shared" si="5"/>
        <v>3</v>
      </c>
      <c r="V17" s="191"/>
      <c r="W17" s="77" t="str">
        <f t="shared" si="6"/>
        <v>No hay ejecución</v>
      </c>
      <c r="X17" s="78" t="str">
        <f t="shared" si="7"/>
        <v>NA</v>
      </c>
      <c r="Y17" s="191"/>
      <c r="Z17" s="190">
        <f t="shared" si="8"/>
        <v>4</v>
      </c>
      <c r="AA17" s="191"/>
      <c r="AB17" s="77" t="str">
        <f t="shared" si="9"/>
        <v>No hay ejecución</v>
      </c>
      <c r="AC17" s="78" t="str">
        <f t="shared" si="10"/>
        <v>NA</v>
      </c>
      <c r="AD17" s="191"/>
      <c r="AE17" s="52">
        <f t="shared" si="11"/>
        <v>0</v>
      </c>
      <c r="AF17" s="77" t="str">
        <f t="shared" si="12"/>
        <v>No hay ejecución</v>
      </c>
      <c r="AG17" s="78" t="str">
        <f t="shared" si="13"/>
        <v>NA</v>
      </c>
      <c r="AH17" s="191"/>
    </row>
    <row r="18" spans="1:34" s="79" customFormat="1" ht="57.5" customHeight="1" thickTop="1" thickBot="1">
      <c r="A18" s="50">
        <v>4</v>
      </c>
      <c r="B18" s="96">
        <v>0</v>
      </c>
      <c r="C18" s="96">
        <v>0</v>
      </c>
      <c r="D18" s="96">
        <v>0</v>
      </c>
      <c r="E18" s="96">
        <v>0</v>
      </c>
      <c r="F18" s="96">
        <v>0</v>
      </c>
      <c r="G18" s="96">
        <v>14</v>
      </c>
      <c r="H18" s="115" t="s">
        <v>273</v>
      </c>
      <c r="I18" s="98" t="s">
        <v>1197</v>
      </c>
      <c r="J18" s="169" t="s">
        <v>497</v>
      </c>
      <c r="K18" s="99" t="s">
        <v>796</v>
      </c>
      <c r="L18" s="51">
        <v>0</v>
      </c>
      <c r="M18" s="51">
        <v>1</v>
      </c>
      <c r="N18" s="155">
        <f t="shared" si="2"/>
        <v>1</v>
      </c>
      <c r="O18" s="51">
        <v>0</v>
      </c>
      <c r="P18" s="51">
        <v>0</v>
      </c>
      <c r="Q18" s="155">
        <f t="shared" si="3"/>
        <v>0</v>
      </c>
      <c r="R18" s="155">
        <f t="shared" si="4"/>
        <v>1</v>
      </c>
      <c r="S18" s="78" t="s">
        <v>1191</v>
      </c>
      <c r="T18" s="100" t="s">
        <v>1198</v>
      </c>
      <c r="U18" s="190">
        <f t="shared" si="5"/>
        <v>1</v>
      </c>
      <c r="V18" s="191"/>
      <c r="W18" s="77" t="str">
        <f t="shared" si="6"/>
        <v>No hay ejecución</v>
      </c>
      <c r="X18" s="78" t="str">
        <f t="shared" si="7"/>
        <v>NA</v>
      </c>
      <c r="Y18" s="191"/>
      <c r="Z18" s="190">
        <f t="shared" si="8"/>
        <v>0</v>
      </c>
      <c r="AA18" s="191"/>
      <c r="AB18" s="77" t="str">
        <f t="shared" si="9"/>
        <v>No hay ejecución</v>
      </c>
      <c r="AC18" s="78" t="str">
        <f t="shared" si="10"/>
        <v>NA</v>
      </c>
      <c r="AD18" s="191"/>
      <c r="AE18" s="52">
        <f t="shared" si="11"/>
        <v>0</v>
      </c>
      <c r="AF18" s="77" t="str">
        <f t="shared" si="12"/>
        <v>No hay ejecución</v>
      </c>
      <c r="AG18" s="78" t="str">
        <f t="shared" si="13"/>
        <v>NA</v>
      </c>
      <c r="AH18" s="191"/>
    </row>
    <row r="19" spans="1:34" s="79" customFormat="1" ht="37" customHeight="1" thickTop="1" thickBot="1">
      <c r="A19" s="50">
        <v>5</v>
      </c>
      <c r="B19" s="96" t="s">
        <v>254</v>
      </c>
      <c r="C19" s="96" t="s">
        <v>41</v>
      </c>
      <c r="D19" s="96">
        <v>0</v>
      </c>
      <c r="E19" s="96">
        <v>0</v>
      </c>
      <c r="F19" s="96" t="s">
        <v>81</v>
      </c>
      <c r="G19" s="96">
        <v>0</v>
      </c>
      <c r="H19" s="115" t="s">
        <v>273</v>
      </c>
      <c r="I19" s="98" t="s">
        <v>1199</v>
      </c>
      <c r="J19" s="169" t="s">
        <v>482</v>
      </c>
      <c r="K19" s="99" t="s">
        <v>622</v>
      </c>
      <c r="L19" s="51">
        <v>4</v>
      </c>
      <c r="M19" s="51">
        <v>4</v>
      </c>
      <c r="N19" s="155">
        <f t="shared" si="2"/>
        <v>8</v>
      </c>
      <c r="O19" s="51">
        <v>4</v>
      </c>
      <c r="P19" s="51">
        <v>4</v>
      </c>
      <c r="Q19" s="155">
        <f t="shared" ref="Q19:Q26" si="14">O19+P19</f>
        <v>8</v>
      </c>
      <c r="R19" s="155">
        <f t="shared" ref="R19:R26" si="15">N19+Q19</f>
        <v>16</v>
      </c>
      <c r="S19" s="78" t="s">
        <v>1200</v>
      </c>
      <c r="T19" s="100" t="s">
        <v>1201</v>
      </c>
      <c r="U19" s="190">
        <f t="shared" si="5"/>
        <v>8</v>
      </c>
      <c r="V19" s="191"/>
      <c r="W19" s="77" t="str">
        <f t="shared" si="6"/>
        <v>No hay ejecución</v>
      </c>
      <c r="X19" s="78" t="str">
        <f t="shared" si="7"/>
        <v>NA</v>
      </c>
      <c r="Y19" s="191"/>
      <c r="Z19" s="190">
        <f t="shared" si="8"/>
        <v>8</v>
      </c>
      <c r="AA19" s="191"/>
      <c r="AB19" s="77" t="str">
        <f t="shared" si="9"/>
        <v>No hay ejecución</v>
      </c>
      <c r="AC19" s="78" t="str">
        <f t="shared" si="10"/>
        <v>NA</v>
      </c>
      <c r="AD19" s="191"/>
      <c r="AE19" s="52">
        <f t="shared" si="11"/>
        <v>0</v>
      </c>
      <c r="AF19" s="77" t="str">
        <f t="shared" si="12"/>
        <v>No hay ejecución</v>
      </c>
      <c r="AG19" s="78" t="str">
        <f t="shared" si="13"/>
        <v>NA</v>
      </c>
      <c r="AH19" s="191"/>
    </row>
    <row r="20" spans="1:34" s="79" customFormat="1" ht="37" customHeight="1" thickTop="1" thickBot="1">
      <c r="A20" s="50">
        <v>6</v>
      </c>
      <c r="B20" s="96" t="s">
        <v>248</v>
      </c>
      <c r="C20" s="96" t="s">
        <v>41</v>
      </c>
      <c r="D20" s="96">
        <v>0</v>
      </c>
      <c r="E20" s="96">
        <v>0</v>
      </c>
      <c r="F20" s="96">
        <v>0</v>
      </c>
      <c r="G20" s="96">
        <v>0</v>
      </c>
      <c r="H20" s="115" t="s">
        <v>273</v>
      </c>
      <c r="I20" s="98" t="s">
        <v>1199</v>
      </c>
      <c r="J20" s="169" t="s">
        <v>482</v>
      </c>
      <c r="K20" s="99" t="s">
        <v>622</v>
      </c>
      <c r="L20" s="51">
        <v>5</v>
      </c>
      <c r="M20" s="51">
        <v>5</v>
      </c>
      <c r="N20" s="155">
        <f t="shared" si="2"/>
        <v>10</v>
      </c>
      <c r="O20" s="51">
        <v>5</v>
      </c>
      <c r="P20" s="51">
        <v>5</v>
      </c>
      <c r="Q20" s="155">
        <f t="shared" si="14"/>
        <v>10</v>
      </c>
      <c r="R20" s="155">
        <f t="shared" si="15"/>
        <v>20</v>
      </c>
      <c r="S20" s="78" t="s">
        <v>1200</v>
      </c>
      <c r="T20" s="100" t="s">
        <v>1202</v>
      </c>
      <c r="U20" s="190">
        <f t="shared" si="5"/>
        <v>10</v>
      </c>
      <c r="V20" s="191"/>
      <c r="W20" s="77" t="str">
        <f t="shared" si="6"/>
        <v>No hay ejecución</v>
      </c>
      <c r="X20" s="78" t="str">
        <f t="shared" si="7"/>
        <v>NA</v>
      </c>
      <c r="Y20" s="191"/>
      <c r="Z20" s="190">
        <f t="shared" si="8"/>
        <v>10</v>
      </c>
      <c r="AA20" s="191"/>
      <c r="AB20" s="77" t="str">
        <f t="shared" si="9"/>
        <v>No hay ejecución</v>
      </c>
      <c r="AC20" s="78" t="str">
        <f t="shared" si="10"/>
        <v>NA</v>
      </c>
      <c r="AD20" s="191"/>
      <c r="AE20" s="52">
        <f t="shared" si="11"/>
        <v>0</v>
      </c>
      <c r="AF20" s="77" t="str">
        <f t="shared" si="12"/>
        <v>No hay ejecución</v>
      </c>
      <c r="AG20" s="78" t="str">
        <f t="shared" si="13"/>
        <v>NA</v>
      </c>
      <c r="AH20" s="191"/>
    </row>
    <row r="21" spans="1:34" s="79" customFormat="1" ht="37" customHeight="1" thickTop="1" thickBot="1">
      <c r="A21" s="50">
        <v>7</v>
      </c>
      <c r="B21" s="96" t="s">
        <v>260</v>
      </c>
      <c r="C21" s="96" t="s">
        <v>41</v>
      </c>
      <c r="D21" s="96">
        <v>0</v>
      </c>
      <c r="E21" s="96">
        <v>0</v>
      </c>
      <c r="F21" s="96">
        <v>0</v>
      </c>
      <c r="G21" s="96">
        <v>0</v>
      </c>
      <c r="H21" s="115" t="s">
        <v>273</v>
      </c>
      <c r="I21" s="98" t="s">
        <v>1199</v>
      </c>
      <c r="J21" s="169" t="s">
        <v>482</v>
      </c>
      <c r="K21" s="99" t="s">
        <v>622</v>
      </c>
      <c r="L21" s="51">
        <v>3</v>
      </c>
      <c r="M21" s="51">
        <v>3</v>
      </c>
      <c r="N21" s="155">
        <f t="shared" si="2"/>
        <v>6</v>
      </c>
      <c r="O21" s="51">
        <v>3</v>
      </c>
      <c r="P21" s="51">
        <v>3</v>
      </c>
      <c r="Q21" s="155">
        <f t="shared" si="14"/>
        <v>6</v>
      </c>
      <c r="R21" s="155">
        <f t="shared" si="15"/>
        <v>12</v>
      </c>
      <c r="S21" s="78" t="s">
        <v>1200</v>
      </c>
      <c r="T21" s="100" t="s">
        <v>1203</v>
      </c>
      <c r="U21" s="190">
        <f t="shared" si="5"/>
        <v>6</v>
      </c>
      <c r="V21" s="191"/>
      <c r="W21" s="77" t="str">
        <f t="shared" si="6"/>
        <v>No hay ejecución</v>
      </c>
      <c r="X21" s="78" t="str">
        <f t="shared" si="7"/>
        <v>NA</v>
      </c>
      <c r="Y21" s="191"/>
      <c r="Z21" s="190">
        <f t="shared" si="8"/>
        <v>6</v>
      </c>
      <c r="AA21" s="191"/>
      <c r="AB21" s="77" t="str">
        <f t="shared" si="9"/>
        <v>No hay ejecución</v>
      </c>
      <c r="AC21" s="78" t="str">
        <f t="shared" si="10"/>
        <v>NA</v>
      </c>
      <c r="AD21" s="191"/>
      <c r="AE21" s="52">
        <f t="shared" si="11"/>
        <v>0</v>
      </c>
      <c r="AF21" s="77" t="str">
        <f t="shared" si="12"/>
        <v>No hay ejecución</v>
      </c>
      <c r="AG21" s="78" t="str">
        <f t="shared" si="13"/>
        <v>NA</v>
      </c>
      <c r="AH21" s="191"/>
    </row>
    <row r="22" spans="1:34" s="79" customFormat="1" ht="37" customHeight="1" thickTop="1" thickBot="1">
      <c r="A22" s="50">
        <v>8</v>
      </c>
      <c r="B22" s="96" t="s">
        <v>248</v>
      </c>
      <c r="C22" s="96" t="s">
        <v>41</v>
      </c>
      <c r="D22" s="96">
        <v>0</v>
      </c>
      <c r="E22" s="96">
        <v>0</v>
      </c>
      <c r="F22" s="96">
        <v>0</v>
      </c>
      <c r="G22" s="96">
        <v>0</v>
      </c>
      <c r="H22" s="115" t="s">
        <v>312</v>
      </c>
      <c r="I22" s="98" t="s">
        <v>1204</v>
      </c>
      <c r="J22" s="169" t="s">
        <v>1205</v>
      </c>
      <c r="K22" s="99" t="s">
        <v>744</v>
      </c>
      <c r="L22" s="51">
        <v>0</v>
      </c>
      <c r="M22" s="51">
        <v>3</v>
      </c>
      <c r="N22" s="155">
        <f t="shared" si="2"/>
        <v>3</v>
      </c>
      <c r="O22" s="51">
        <v>0</v>
      </c>
      <c r="P22" s="51">
        <v>3</v>
      </c>
      <c r="Q22" s="155">
        <f t="shared" si="14"/>
        <v>3</v>
      </c>
      <c r="R22" s="155">
        <f t="shared" si="15"/>
        <v>6</v>
      </c>
      <c r="S22" s="78" t="s">
        <v>1200</v>
      </c>
      <c r="T22" s="100" t="s">
        <v>1206</v>
      </c>
      <c r="U22" s="190">
        <f t="shared" si="5"/>
        <v>3</v>
      </c>
      <c r="V22" s="191"/>
      <c r="W22" s="77" t="str">
        <f t="shared" si="6"/>
        <v>No hay ejecución</v>
      </c>
      <c r="X22" s="78" t="str">
        <f t="shared" si="7"/>
        <v>NA</v>
      </c>
      <c r="Y22" s="191"/>
      <c r="Z22" s="190">
        <f t="shared" si="8"/>
        <v>3</v>
      </c>
      <c r="AA22" s="191"/>
      <c r="AB22" s="77" t="str">
        <f t="shared" si="9"/>
        <v>No hay ejecución</v>
      </c>
      <c r="AC22" s="78" t="str">
        <f t="shared" si="10"/>
        <v>NA</v>
      </c>
      <c r="AD22" s="191"/>
      <c r="AE22" s="52">
        <f t="shared" si="11"/>
        <v>0</v>
      </c>
      <c r="AF22" s="77" t="str">
        <f t="shared" si="12"/>
        <v>No hay ejecución</v>
      </c>
      <c r="AG22" s="78" t="str">
        <f t="shared" si="13"/>
        <v>NA</v>
      </c>
      <c r="AH22" s="191"/>
    </row>
    <row r="23" spans="1:34" s="79" customFormat="1" ht="53.5" customHeight="1" thickTop="1" thickBot="1">
      <c r="A23" s="50">
        <v>9</v>
      </c>
      <c r="B23" s="96" t="s">
        <v>248</v>
      </c>
      <c r="C23" s="96" t="s">
        <v>41</v>
      </c>
      <c r="D23" s="96">
        <v>0</v>
      </c>
      <c r="E23" s="96">
        <v>0</v>
      </c>
      <c r="F23" s="96">
        <v>0</v>
      </c>
      <c r="G23" s="96">
        <v>0</v>
      </c>
      <c r="H23" s="115" t="s">
        <v>312</v>
      </c>
      <c r="I23" s="98" t="s">
        <v>1207</v>
      </c>
      <c r="J23" s="169" t="s">
        <v>1205</v>
      </c>
      <c r="K23" s="99" t="s">
        <v>744</v>
      </c>
      <c r="L23" s="51">
        <v>0</v>
      </c>
      <c r="M23" s="51">
        <v>0</v>
      </c>
      <c r="N23" s="155">
        <f t="shared" si="2"/>
        <v>0</v>
      </c>
      <c r="O23" s="51">
        <v>0</v>
      </c>
      <c r="P23" s="51">
        <v>1</v>
      </c>
      <c r="Q23" s="155">
        <f t="shared" si="14"/>
        <v>1</v>
      </c>
      <c r="R23" s="155">
        <f t="shared" si="15"/>
        <v>1</v>
      </c>
      <c r="S23" s="78" t="s">
        <v>1200</v>
      </c>
      <c r="T23" s="100" t="s">
        <v>1208</v>
      </c>
      <c r="U23" s="190">
        <f t="shared" si="5"/>
        <v>0</v>
      </c>
      <c r="V23" s="191"/>
      <c r="W23" s="77" t="str">
        <f t="shared" si="6"/>
        <v>No hay ejecución</v>
      </c>
      <c r="X23" s="78" t="str">
        <f t="shared" si="7"/>
        <v>NA</v>
      </c>
      <c r="Y23" s="191"/>
      <c r="Z23" s="190">
        <f t="shared" si="8"/>
        <v>1</v>
      </c>
      <c r="AA23" s="191"/>
      <c r="AB23" s="77" t="str">
        <f t="shared" si="9"/>
        <v>No hay ejecución</v>
      </c>
      <c r="AC23" s="78" t="str">
        <f t="shared" si="10"/>
        <v>NA</v>
      </c>
      <c r="AD23" s="191"/>
      <c r="AE23" s="52">
        <f t="shared" si="11"/>
        <v>0</v>
      </c>
      <c r="AF23" s="77" t="str">
        <f t="shared" si="12"/>
        <v>No hay ejecución</v>
      </c>
      <c r="AG23" s="78" t="str">
        <f t="shared" si="13"/>
        <v>NA</v>
      </c>
      <c r="AH23" s="191"/>
    </row>
    <row r="24" spans="1:34" s="79" customFormat="1" ht="53.5" customHeight="1" thickTop="1" thickBot="1">
      <c r="A24" s="50">
        <v>10</v>
      </c>
      <c r="B24" s="96" t="s">
        <v>248</v>
      </c>
      <c r="C24" s="96" t="s">
        <v>41</v>
      </c>
      <c r="D24" s="96">
        <v>0</v>
      </c>
      <c r="E24" s="96">
        <v>0</v>
      </c>
      <c r="F24" s="96">
        <v>0</v>
      </c>
      <c r="G24" s="96">
        <v>0</v>
      </c>
      <c r="H24" s="115" t="s">
        <v>312</v>
      </c>
      <c r="I24" s="98" t="s">
        <v>1209</v>
      </c>
      <c r="J24" s="169" t="s">
        <v>482</v>
      </c>
      <c r="K24" s="99" t="s">
        <v>622</v>
      </c>
      <c r="L24" s="51">
        <v>3</v>
      </c>
      <c r="M24" s="51">
        <v>3</v>
      </c>
      <c r="N24" s="155">
        <f t="shared" si="2"/>
        <v>6</v>
      </c>
      <c r="O24" s="51">
        <v>3</v>
      </c>
      <c r="P24" s="51">
        <v>3</v>
      </c>
      <c r="Q24" s="155">
        <f t="shared" si="14"/>
        <v>6</v>
      </c>
      <c r="R24" s="155">
        <f t="shared" si="15"/>
        <v>12</v>
      </c>
      <c r="S24" s="78" t="s">
        <v>1200</v>
      </c>
      <c r="T24" s="100" t="s">
        <v>1210</v>
      </c>
      <c r="U24" s="190">
        <f t="shared" si="5"/>
        <v>6</v>
      </c>
      <c r="V24" s="191"/>
      <c r="W24" s="77" t="str">
        <f t="shared" si="6"/>
        <v>No hay ejecución</v>
      </c>
      <c r="X24" s="78" t="str">
        <f t="shared" si="7"/>
        <v>NA</v>
      </c>
      <c r="Y24" s="191"/>
      <c r="Z24" s="190">
        <f t="shared" si="8"/>
        <v>6</v>
      </c>
      <c r="AA24" s="191"/>
      <c r="AB24" s="77" t="str">
        <f t="shared" si="9"/>
        <v>No hay ejecución</v>
      </c>
      <c r="AC24" s="78" t="str">
        <f t="shared" si="10"/>
        <v>NA</v>
      </c>
      <c r="AD24" s="191"/>
      <c r="AE24" s="52">
        <f t="shared" si="11"/>
        <v>0</v>
      </c>
      <c r="AF24" s="77" t="str">
        <f t="shared" si="12"/>
        <v>No hay ejecución</v>
      </c>
      <c r="AG24" s="78" t="str">
        <f t="shared" si="13"/>
        <v>NA</v>
      </c>
      <c r="AH24" s="191"/>
    </row>
    <row r="25" spans="1:34" s="79" customFormat="1" ht="64" customHeight="1" thickTop="1" thickBot="1">
      <c r="A25" s="50">
        <v>11</v>
      </c>
      <c r="B25" s="96" t="s">
        <v>248</v>
      </c>
      <c r="C25" s="96" t="s">
        <v>46</v>
      </c>
      <c r="D25" s="96">
        <v>0</v>
      </c>
      <c r="E25" s="96">
        <v>0</v>
      </c>
      <c r="F25" s="96" t="s">
        <v>76</v>
      </c>
      <c r="G25" s="96">
        <v>14</v>
      </c>
      <c r="H25" s="115" t="s">
        <v>312</v>
      </c>
      <c r="I25" s="98" t="s">
        <v>1211</v>
      </c>
      <c r="J25" s="169" t="s">
        <v>501</v>
      </c>
      <c r="K25" s="99" t="s">
        <v>744</v>
      </c>
      <c r="L25" s="51">
        <v>0</v>
      </c>
      <c r="M25" s="51">
        <v>1</v>
      </c>
      <c r="N25" s="155">
        <f t="shared" si="2"/>
        <v>1</v>
      </c>
      <c r="O25" s="51">
        <v>0</v>
      </c>
      <c r="P25" s="51">
        <v>1</v>
      </c>
      <c r="Q25" s="155">
        <f t="shared" si="14"/>
        <v>1</v>
      </c>
      <c r="R25" s="155">
        <f t="shared" si="15"/>
        <v>2</v>
      </c>
      <c r="S25" s="78" t="s">
        <v>1212</v>
      </c>
      <c r="T25" s="100" t="s">
        <v>1213</v>
      </c>
      <c r="U25" s="190">
        <f t="shared" si="5"/>
        <v>1</v>
      </c>
      <c r="V25" s="191"/>
      <c r="W25" s="77" t="str">
        <f t="shared" si="6"/>
        <v>No hay ejecución</v>
      </c>
      <c r="X25" s="78" t="str">
        <f t="shared" si="7"/>
        <v>NA</v>
      </c>
      <c r="Y25" s="191"/>
      <c r="Z25" s="190">
        <f t="shared" si="8"/>
        <v>1</v>
      </c>
      <c r="AA25" s="191"/>
      <c r="AB25" s="77" t="str">
        <f t="shared" si="9"/>
        <v>No hay ejecución</v>
      </c>
      <c r="AC25" s="78" t="str">
        <f t="shared" si="10"/>
        <v>NA</v>
      </c>
      <c r="AD25" s="191"/>
      <c r="AE25" s="52">
        <f t="shared" si="11"/>
        <v>0</v>
      </c>
      <c r="AF25" s="77" t="str">
        <f t="shared" si="12"/>
        <v>No hay ejecución</v>
      </c>
      <c r="AG25" s="78" t="str">
        <f t="shared" si="13"/>
        <v>NA</v>
      </c>
      <c r="AH25" s="191"/>
    </row>
    <row r="26" spans="1:34" s="79" customFormat="1" ht="37" customHeight="1" thickTop="1" thickBot="1">
      <c r="A26" s="50">
        <v>12</v>
      </c>
      <c r="B26" s="96" t="s">
        <v>248</v>
      </c>
      <c r="C26" s="96" t="s">
        <v>46</v>
      </c>
      <c r="D26" s="96">
        <v>0</v>
      </c>
      <c r="E26" s="96">
        <v>0</v>
      </c>
      <c r="F26" s="96" t="s">
        <v>76</v>
      </c>
      <c r="G26" s="96">
        <v>14</v>
      </c>
      <c r="H26" s="115" t="s">
        <v>312</v>
      </c>
      <c r="I26" s="98" t="s">
        <v>1214</v>
      </c>
      <c r="J26" s="169" t="s">
        <v>501</v>
      </c>
      <c r="K26" s="99" t="s">
        <v>744</v>
      </c>
      <c r="L26" s="51">
        <v>0</v>
      </c>
      <c r="M26" s="51">
        <v>0</v>
      </c>
      <c r="N26" s="155">
        <f t="shared" si="2"/>
        <v>0</v>
      </c>
      <c r="O26" s="51">
        <v>0</v>
      </c>
      <c r="P26" s="51">
        <v>1</v>
      </c>
      <c r="Q26" s="155">
        <f t="shared" si="14"/>
        <v>1</v>
      </c>
      <c r="R26" s="155">
        <f t="shared" si="15"/>
        <v>1</v>
      </c>
      <c r="S26" s="78" t="s">
        <v>1212</v>
      </c>
      <c r="T26" s="100" t="s">
        <v>1215</v>
      </c>
      <c r="U26" s="190">
        <f t="shared" si="5"/>
        <v>0</v>
      </c>
      <c r="V26" s="191"/>
      <c r="W26" s="77" t="str">
        <f t="shared" si="6"/>
        <v>No hay ejecución</v>
      </c>
      <c r="X26" s="78" t="str">
        <f t="shared" si="7"/>
        <v>NA</v>
      </c>
      <c r="Y26" s="191"/>
      <c r="Z26" s="190">
        <f t="shared" si="8"/>
        <v>1</v>
      </c>
      <c r="AA26" s="191"/>
      <c r="AB26" s="77" t="str">
        <f t="shared" si="9"/>
        <v>No hay ejecución</v>
      </c>
      <c r="AC26" s="78" t="str">
        <f t="shared" si="10"/>
        <v>NA</v>
      </c>
      <c r="AD26" s="191"/>
      <c r="AE26" s="52">
        <f t="shared" si="11"/>
        <v>0</v>
      </c>
      <c r="AF26" s="77" t="str">
        <f t="shared" si="12"/>
        <v>No hay ejecución</v>
      </c>
      <c r="AG26" s="78" t="str">
        <f t="shared" si="13"/>
        <v>NA</v>
      </c>
      <c r="AH26" s="191"/>
    </row>
    <row r="27" spans="1:34" s="79" customFormat="1" ht="37" customHeight="1" thickTop="1" thickBot="1">
      <c r="A27" s="50">
        <v>13</v>
      </c>
      <c r="B27" s="96" t="s">
        <v>248</v>
      </c>
      <c r="C27" s="96" t="s">
        <v>46</v>
      </c>
      <c r="D27" s="96">
        <v>0</v>
      </c>
      <c r="E27" s="96">
        <v>0</v>
      </c>
      <c r="F27" s="96" t="s">
        <v>76</v>
      </c>
      <c r="G27" s="96">
        <v>14</v>
      </c>
      <c r="H27" s="115" t="s">
        <v>312</v>
      </c>
      <c r="I27" s="98" t="s">
        <v>1216</v>
      </c>
      <c r="J27" s="169" t="s">
        <v>501</v>
      </c>
      <c r="K27" s="99" t="s">
        <v>744</v>
      </c>
      <c r="L27" s="51">
        <v>1</v>
      </c>
      <c r="M27" s="51">
        <v>1</v>
      </c>
      <c r="N27" s="155">
        <f t="shared" si="2"/>
        <v>2</v>
      </c>
      <c r="O27" s="51">
        <v>1</v>
      </c>
      <c r="P27" s="51">
        <v>1</v>
      </c>
      <c r="Q27" s="155">
        <f t="shared" ref="Q27:Q31" si="16">O27+P27</f>
        <v>2</v>
      </c>
      <c r="R27" s="155">
        <f t="shared" ref="R27:R31" si="17">N27+Q27</f>
        <v>4</v>
      </c>
      <c r="S27" s="78" t="s">
        <v>1212</v>
      </c>
      <c r="T27" s="78" t="s">
        <v>203</v>
      </c>
      <c r="U27" s="190">
        <f t="shared" si="5"/>
        <v>2</v>
      </c>
      <c r="V27" s="191"/>
      <c r="W27" s="77" t="str">
        <f t="shared" si="6"/>
        <v>No hay ejecución</v>
      </c>
      <c r="X27" s="78" t="str">
        <f t="shared" si="7"/>
        <v>NA</v>
      </c>
      <c r="Y27" s="191"/>
      <c r="Z27" s="190">
        <f t="shared" si="8"/>
        <v>2</v>
      </c>
      <c r="AA27" s="191"/>
      <c r="AB27" s="77" t="str">
        <f t="shared" si="9"/>
        <v>No hay ejecución</v>
      </c>
      <c r="AC27" s="78" t="str">
        <f t="shared" si="10"/>
        <v>NA</v>
      </c>
      <c r="AD27" s="191"/>
      <c r="AE27" s="52">
        <f t="shared" si="11"/>
        <v>0</v>
      </c>
      <c r="AF27" s="77" t="str">
        <f t="shared" si="12"/>
        <v>No hay ejecución</v>
      </c>
      <c r="AG27" s="78" t="str">
        <f t="shared" si="13"/>
        <v>NA</v>
      </c>
      <c r="AH27" s="191"/>
    </row>
    <row r="28" spans="1:34" s="79" customFormat="1" ht="37" customHeight="1" thickTop="1" thickBot="1">
      <c r="A28" s="50">
        <v>14</v>
      </c>
      <c r="B28" s="96" t="s">
        <v>248</v>
      </c>
      <c r="C28" s="96" t="s">
        <v>46</v>
      </c>
      <c r="D28" s="96">
        <v>0</v>
      </c>
      <c r="E28" s="96">
        <v>0</v>
      </c>
      <c r="F28" s="96" t="s">
        <v>76</v>
      </c>
      <c r="G28" s="96">
        <v>14</v>
      </c>
      <c r="H28" s="115" t="s">
        <v>273</v>
      </c>
      <c r="I28" s="98" t="s">
        <v>1217</v>
      </c>
      <c r="J28" s="169" t="s">
        <v>478</v>
      </c>
      <c r="K28" s="99" t="s">
        <v>622</v>
      </c>
      <c r="L28" s="51">
        <v>4</v>
      </c>
      <c r="M28" s="51">
        <v>4</v>
      </c>
      <c r="N28" s="155">
        <f t="shared" si="2"/>
        <v>8</v>
      </c>
      <c r="O28" s="51">
        <v>4</v>
      </c>
      <c r="P28" s="51">
        <v>4</v>
      </c>
      <c r="Q28" s="155">
        <f t="shared" si="16"/>
        <v>8</v>
      </c>
      <c r="R28" s="155">
        <f t="shared" si="17"/>
        <v>16</v>
      </c>
      <c r="S28" s="78" t="s">
        <v>1212</v>
      </c>
      <c r="T28" s="100" t="s">
        <v>1218</v>
      </c>
      <c r="U28" s="190">
        <f t="shared" si="5"/>
        <v>8</v>
      </c>
      <c r="V28" s="191"/>
      <c r="W28" s="77" t="str">
        <f t="shared" si="6"/>
        <v>No hay ejecución</v>
      </c>
      <c r="X28" s="78" t="str">
        <f t="shared" si="7"/>
        <v>NA</v>
      </c>
      <c r="Y28" s="191"/>
      <c r="Z28" s="190">
        <f t="shared" si="8"/>
        <v>8</v>
      </c>
      <c r="AA28" s="191"/>
      <c r="AB28" s="77" t="str">
        <f t="shared" si="9"/>
        <v>No hay ejecución</v>
      </c>
      <c r="AC28" s="78" t="str">
        <f t="shared" si="10"/>
        <v>NA</v>
      </c>
      <c r="AD28" s="191"/>
      <c r="AE28" s="52">
        <f t="shared" si="11"/>
        <v>0</v>
      </c>
      <c r="AF28" s="77" t="str">
        <f t="shared" si="12"/>
        <v>No hay ejecución</v>
      </c>
      <c r="AG28" s="78" t="str">
        <f t="shared" si="13"/>
        <v>NA</v>
      </c>
      <c r="AH28" s="191"/>
    </row>
    <row r="29" spans="1:34" s="79" customFormat="1" ht="37" customHeight="1" thickTop="1" thickBot="1">
      <c r="A29" s="50">
        <v>15</v>
      </c>
      <c r="B29" s="96" t="s">
        <v>248</v>
      </c>
      <c r="C29" s="96" t="s">
        <v>46</v>
      </c>
      <c r="D29" s="96">
        <v>0</v>
      </c>
      <c r="E29" s="96">
        <v>0</v>
      </c>
      <c r="F29" s="96" t="s">
        <v>76</v>
      </c>
      <c r="G29" s="96">
        <v>14</v>
      </c>
      <c r="H29" s="115" t="s">
        <v>312</v>
      </c>
      <c r="I29" s="98" t="s">
        <v>1219</v>
      </c>
      <c r="J29" s="169" t="s">
        <v>482</v>
      </c>
      <c r="K29" s="99" t="s">
        <v>622</v>
      </c>
      <c r="L29" s="51">
        <v>1</v>
      </c>
      <c r="M29" s="51">
        <v>1</v>
      </c>
      <c r="N29" s="155">
        <f t="shared" si="2"/>
        <v>2</v>
      </c>
      <c r="O29" s="51">
        <v>1</v>
      </c>
      <c r="P29" s="51">
        <v>1</v>
      </c>
      <c r="Q29" s="155">
        <f t="shared" si="16"/>
        <v>2</v>
      </c>
      <c r="R29" s="155">
        <f t="shared" si="17"/>
        <v>4</v>
      </c>
      <c r="S29" s="78" t="s">
        <v>1212</v>
      </c>
      <c r="T29" s="100" t="s">
        <v>1220</v>
      </c>
      <c r="U29" s="190">
        <f t="shared" si="5"/>
        <v>2</v>
      </c>
      <c r="V29" s="191"/>
      <c r="W29" s="77" t="str">
        <f t="shared" si="6"/>
        <v>No hay ejecución</v>
      </c>
      <c r="X29" s="78" t="str">
        <f t="shared" si="7"/>
        <v>NA</v>
      </c>
      <c r="Y29" s="191"/>
      <c r="Z29" s="190">
        <f t="shared" si="8"/>
        <v>2</v>
      </c>
      <c r="AA29" s="191"/>
      <c r="AB29" s="77" t="str">
        <f t="shared" si="9"/>
        <v>No hay ejecución</v>
      </c>
      <c r="AC29" s="78" t="str">
        <f t="shared" si="10"/>
        <v>NA</v>
      </c>
      <c r="AD29" s="191"/>
      <c r="AE29" s="52">
        <f t="shared" si="11"/>
        <v>0</v>
      </c>
      <c r="AF29" s="77" t="str">
        <f t="shared" si="12"/>
        <v>No hay ejecución</v>
      </c>
      <c r="AG29" s="78" t="str">
        <f t="shared" si="13"/>
        <v>NA</v>
      </c>
      <c r="AH29" s="191"/>
    </row>
    <row r="30" spans="1:34" s="79" customFormat="1" ht="74" customHeight="1" thickTop="1" thickBot="1">
      <c r="A30" s="50">
        <v>16</v>
      </c>
      <c r="B30" s="96" t="s">
        <v>248</v>
      </c>
      <c r="C30" s="96" t="s">
        <v>46</v>
      </c>
      <c r="D30" s="96">
        <v>0</v>
      </c>
      <c r="E30" s="96">
        <v>0</v>
      </c>
      <c r="F30" s="96" t="s">
        <v>76</v>
      </c>
      <c r="G30" s="96">
        <v>14</v>
      </c>
      <c r="H30" s="115" t="s">
        <v>312</v>
      </c>
      <c r="I30" s="98" t="s">
        <v>1221</v>
      </c>
      <c r="J30" s="169" t="s">
        <v>482</v>
      </c>
      <c r="K30" s="99" t="s">
        <v>622</v>
      </c>
      <c r="L30" s="51">
        <v>3</v>
      </c>
      <c r="M30" s="51">
        <v>3</v>
      </c>
      <c r="N30" s="155">
        <f t="shared" si="2"/>
        <v>6</v>
      </c>
      <c r="O30" s="51">
        <v>3</v>
      </c>
      <c r="P30" s="51">
        <v>3</v>
      </c>
      <c r="Q30" s="155">
        <f t="shared" si="16"/>
        <v>6</v>
      </c>
      <c r="R30" s="155">
        <f t="shared" si="17"/>
        <v>12</v>
      </c>
      <c r="S30" s="78" t="s">
        <v>1212</v>
      </c>
      <c r="T30" s="100" t="s">
        <v>1222</v>
      </c>
      <c r="U30" s="190">
        <f t="shared" si="5"/>
        <v>6</v>
      </c>
      <c r="V30" s="191"/>
      <c r="W30" s="77" t="str">
        <f t="shared" si="6"/>
        <v>No hay ejecución</v>
      </c>
      <c r="X30" s="78" t="str">
        <f t="shared" si="7"/>
        <v>NA</v>
      </c>
      <c r="Y30" s="191"/>
      <c r="Z30" s="190">
        <f t="shared" si="8"/>
        <v>6</v>
      </c>
      <c r="AA30" s="191"/>
      <c r="AB30" s="77" t="str">
        <f t="shared" si="9"/>
        <v>No hay ejecución</v>
      </c>
      <c r="AC30" s="78" t="str">
        <f t="shared" si="10"/>
        <v>NA</v>
      </c>
      <c r="AD30" s="191"/>
      <c r="AE30" s="52">
        <f t="shared" si="11"/>
        <v>0</v>
      </c>
      <c r="AF30" s="77" t="str">
        <f t="shared" si="12"/>
        <v>No hay ejecución</v>
      </c>
      <c r="AG30" s="78" t="str">
        <f t="shared" si="13"/>
        <v>NA</v>
      </c>
      <c r="AH30" s="191"/>
    </row>
    <row r="31" spans="1:34" s="79" customFormat="1" ht="37" customHeight="1" thickTop="1" thickBot="1">
      <c r="A31" s="50">
        <v>17</v>
      </c>
      <c r="B31" s="96" t="s">
        <v>248</v>
      </c>
      <c r="C31" s="96" t="s">
        <v>46</v>
      </c>
      <c r="D31" s="96">
        <v>0</v>
      </c>
      <c r="E31" s="96">
        <v>0</v>
      </c>
      <c r="F31" s="96" t="s">
        <v>76</v>
      </c>
      <c r="G31" s="96">
        <v>14</v>
      </c>
      <c r="H31" s="115" t="s">
        <v>312</v>
      </c>
      <c r="I31" s="98" t="s">
        <v>1223</v>
      </c>
      <c r="J31" s="169" t="s">
        <v>501</v>
      </c>
      <c r="K31" s="99" t="s">
        <v>744</v>
      </c>
      <c r="L31" s="51">
        <v>1</v>
      </c>
      <c r="M31" s="51">
        <v>0</v>
      </c>
      <c r="N31" s="155">
        <f t="shared" si="2"/>
        <v>1</v>
      </c>
      <c r="O31" s="51">
        <v>1</v>
      </c>
      <c r="P31" s="51"/>
      <c r="Q31" s="155">
        <f t="shared" si="16"/>
        <v>1</v>
      </c>
      <c r="R31" s="155">
        <f t="shared" si="17"/>
        <v>2</v>
      </c>
      <c r="S31" s="78" t="s">
        <v>1212</v>
      </c>
      <c r="T31" s="78" t="s">
        <v>203</v>
      </c>
      <c r="U31" s="190">
        <f t="shared" si="5"/>
        <v>1</v>
      </c>
      <c r="V31" s="191"/>
      <c r="W31" s="77" t="str">
        <f t="shared" si="6"/>
        <v>No hay ejecución</v>
      </c>
      <c r="X31" s="78" t="str">
        <f t="shared" si="7"/>
        <v>NA</v>
      </c>
      <c r="Y31" s="191"/>
      <c r="Z31" s="190">
        <f t="shared" si="8"/>
        <v>1</v>
      </c>
      <c r="AA31" s="191"/>
      <c r="AB31" s="77" t="str">
        <f t="shared" si="9"/>
        <v>No hay ejecución</v>
      </c>
      <c r="AC31" s="78" t="str">
        <f t="shared" si="10"/>
        <v>NA</v>
      </c>
      <c r="AD31" s="191"/>
      <c r="AE31" s="52">
        <f t="shared" si="11"/>
        <v>0</v>
      </c>
      <c r="AF31" s="77" t="str">
        <f t="shared" si="12"/>
        <v>No hay ejecución</v>
      </c>
      <c r="AG31" s="78" t="str">
        <f t="shared" si="13"/>
        <v>NA</v>
      </c>
      <c r="AH31" s="191"/>
    </row>
    <row r="32" spans="1:34" s="79" customFormat="1" ht="37" customHeight="1" thickTop="1" thickBot="1">
      <c r="A32" s="50">
        <v>18</v>
      </c>
      <c r="B32" s="96" t="s">
        <v>248</v>
      </c>
      <c r="C32" s="96" t="s">
        <v>41</v>
      </c>
      <c r="D32" s="96">
        <v>0</v>
      </c>
      <c r="E32" s="96">
        <v>0</v>
      </c>
      <c r="F32" s="96" t="s">
        <v>52</v>
      </c>
      <c r="G32" s="96">
        <v>21</v>
      </c>
      <c r="H32" s="115" t="s">
        <v>273</v>
      </c>
      <c r="I32" s="98" t="s">
        <v>1224</v>
      </c>
      <c r="J32" s="169" t="s">
        <v>482</v>
      </c>
      <c r="K32" s="99" t="s">
        <v>622</v>
      </c>
      <c r="L32" s="51">
        <v>1</v>
      </c>
      <c r="M32" s="51">
        <v>1</v>
      </c>
      <c r="N32" s="155">
        <f t="shared" si="2"/>
        <v>2</v>
      </c>
      <c r="O32" s="51">
        <v>1</v>
      </c>
      <c r="P32" s="51">
        <v>1</v>
      </c>
      <c r="Q32" s="155">
        <f t="shared" si="3"/>
        <v>2</v>
      </c>
      <c r="R32" s="155">
        <f t="shared" si="4"/>
        <v>4</v>
      </c>
      <c r="S32" s="78" t="s">
        <v>1225</v>
      </c>
      <c r="T32" s="100" t="s">
        <v>1226</v>
      </c>
      <c r="U32" s="190">
        <f t="shared" si="5"/>
        <v>2</v>
      </c>
      <c r="V32" s="191"/>
      <c r="W32" s="77" t="str">
        <f t="shared" si="6"/>
        <v>No hay ejecución</v>
      </c>
      <c r="X32" s="78" t="str">
        <f t="shared" si="7"/>
        <v>NA</v>
      </c>
      <c r="Y32" s="191"/>
      <c r="Z32" s="190">
        <f t="shared" si="8"/>
        <v>2</v>
      </c>
      <c r="AA32" s="191"/>
      <c r="AB32" s="77" t="str">
        <f t="shared" si="9"/>
        <v>No hay ejecución</v>
      </c>
      <c r="AC32" s="78" t="str">
        <f t="shared" si="10"/>
        <v>NA</v>
      </c>
      <c r="AD32" s="191"/>
      <c r="AE32" s="52">
        <f t="shared" si="11"/>
        <v>0</v>
      </c>
      <c r="AF32" s="77" t="str">
        <f t="shared" si="12"/>
        <v>No hay ejecución</v>
      </c>
      <c r="AG32" s="78" t="str">
        <f t="shared" si="13"/>
        <v>NA</v>
      </c>
      <c r="AH32" s="191"/>
    </row>
    <row r="33" spans="1:34" s="79" customFormat="1" ht="37" customHeight="1" thickTop="1" thickBot="1">
      <c r="A33" s="50">
        <v>19</v>
      </c>
      <c r="B33" s="96" t="s">
        <v>248</v>
      </c>
      <c r="C33" s="96">
        <v>1.1000000000000001</v>
      </c>
      <c r="D33" s="96">
        <v>0</v>
      </c>
      <c r="E33" s="96">
        <v>0</v>
      </c>
      <c r="F33" s="96">
        <v>1.3</v>
      </c>
      <c r="G33" s="96">
        <v>21</v>
      </c>
      <c r="H33" s="115" t="s">
        <v>273</v>
      </c>
      <c r="I33" s="98" t="s">
        <v>1227</v>
      </c>
      <c r="J33" s="169" t="s">
        <v>1228</v>
      </c>
      <c r="K33" s="99" t="s">
        <v>993</v>
      </c>
      <c r="L33" s="51">
        <v>0</v>
      </c>
      <c r="M33" s="51">
        <v>1</v>
      </c>
      <c r="N33" s="155">
        <f t="shared" si="2"/>
        <v>1</v>
      </c>
      <c r="O33" s="51">
        <v>1</v>
      </c>
      <c r="P33" s="51">
        <v>1</v>
      </c>
      <c r="Q33" s="155">
        <f t="shared" si="3"/>
        <v>2</v>
      </c>
      <c r="R33" s="155">
        <f t="shared" si="4"/>
        <v>3</v>
      </c>
      <c r="S33" s="78" t="s">
        <v>1225</v>
      </c>
      <c r="T33" s="100" t="s">
        <v>1229</v>
      </c>
      <c r="U33" s="190">
        <f t="shared" si="5"/>
        <v>1</v>
      </c>
      <c r="V33" s="191"/>
      <c r="W33" s="77" t="str">
        <f t="shared" si="6"/>
        <v>No hay ejecución</v>
      </c>
      <c r="X33" s="78" t="str">
        <f t="shared" si="7"/>
        <v>NA</v>
      </c>
      <c r="Y33" s="191"/>
      <c r="Z33" s="190">
        <f t="shared" si="8"/>
        <v>2</v>
      </c>
      <c r="AA33" s="191"/>
      <c r="AB33" s="77" t="str">
        <f t="shared" si="9"/>
        <v>No hay ejecución</v>
      </c>
      <c r="AC33" s="78" t="str">
        <f t="shared" si="10"/>
        <v>NA</v>
      </c>
      <c r="AD33" s="191"/>
      <c r="AE33" s="52">
        <f t="shared" si="11"/>
        <v>0</v>
      </c>
      <c r="AF33" s="77" t="str">
        <f t="shared" si="12"/>
        <v>No hay ejecución</v>
      </c>
      <c r="AG33" s="78" t="str">
        <f t="shared" si="13"/>
        <v>NA</v>
      </c>
      <c r="AH33" s="191"/>
    </row>
    <row r="34" spans="1:34" s="79" customFormat="1" ht="66.5" customHeight="1" thickTop="1" thickBot="1">
      <c r="A34" s="50">
        <v>20</v>
      </c>
      <c r="B34" s="96" t="s">
        <v>248</v>
      </c>
      <c r="C34" s="96" t="s">
        <v>41</v>
      </c>
      <c r="D34" s="96">
        <v>0</v>
      </c>
      <c r="E34" s="96">
        <v>0</v>
      </c>
      <c r="F34" s="96" t="s">
        <v>52</v>
      </c>
      <c r="G34" s="96">
        <v>21</v>
      </c>
      <c r="H34" s="115" t="s">
        <v>312</v>
      </c>
      <c r="I34" s="98" t="s">
        <v>1230</v>
      </c>
      <c r="J34" s="169" t="s">
        <v>1231</v>
      </c>
      <c r="K34" s="99" t="s">
        <v>744</v>
      </c>
      <c r="L34" s="51">
        <v>0</v>
      </c>
      <c r="M34" s="51">
        <v>1</v>
      </c>
      <c r="N34" s="155">
        <f t="shared" si="2"/>
        <v>1</v>
      </c>
      <c r="O34" s="51">
        <v>0</v>
      </c>
      <c r="P34" s="51">
        <v>1</v>
      </c>
      <c r="Q34" s="155">
        <f t="shared" si="3"/>
        <v>1</v>
      </c>
      <c r="R34" s="155">
        <f t="shared" si="4"/>
        <v>2</v>
      </c>
      <c r="S34" s="78" t="s">
        <v>1225</v>
      </c>
      <c r="T34" s="100" t="s">
        <v>1232</v>
      </c>
      <c r="U34" s="190">
        <f t="shared" si="5"/>
        <v>1</v>
      </c>
      <c r="V34" s="191"/>
      <c r="W34" s="77" t="str">
        <f t="shared" si="6"/>
        <v>No hay ejecución</v>
      </c>
      <c r="X34" s="78" t="str">
        <f t="shared" si="7"/>
        <v>NA</v>
      </c>
      <c r="Y34" s="191"/>
      <c r="Z34" s="190">
        <f t="shared" si="8"/>
        <v>1</v>
      </c>
      <c r="AA34" s="191"/>
      <c r="AB34" s="77" t="str">
        <f t="shared" si="9"/>
        <v>No hay ejecución</v>
      </c>
      <c r="AC34" s="78" t="str">
        <f t="shared" si="10"/>
        <v>NA</v>
      </c>
      <c r="AD34" s="191"/>
      <c r="AE34" s="52">
        <f t="shared" si="11"/>
        <v>0</v>
      </c>
      <c r="AF34" s="77" t="str">
        <f t="shared" si="12"/>
        <v>No hay ejecución</v>
      </c>
      <c r="AG34" s="78" t="str">
        <f t="shared" si="13"/>
        <v>NA</v>
      </c>
      <c r="AH34" s="191"/>
    </row>
    <row r="35" spans="1:34" s="79" customFormat="1" ht="66.5" customHeight="1" thickTop="1" thickBot="1">
      <c r="A35" s="50">
        <v>21</v>
      </c>
      <c r="B35" s="96" t="s">
        <v>248</v>
      </c>
      <c r="C35" s="96" t="s">
        <v>41</v>
      </c>
      <c r="D35" s="96">
        <v>0</v>
      </c>
      <c r="E35" s="96">
        <v>0</v>
      </c>
      <c r="F35" s="96" t="s">
        <v>52</v>
      </c>
      <c r="G35" s="96">
        <v>21</v>
      </c>
      <c r="H35" s="115" t="s">
        <v>312</v>
      </c>
      <c r="I35" s="98" t="s">
        <v>1233</v>
      </c>
      <c r="J35" s="169" t="s">
        <v>1234</v>
      </c>
      <c r="K35" s="99" t="s">
        <v>744</v>
      </c>
      <c r="L35" s="51">
        <v>0</v>
      </c>
      <c r="M35" s="51">
        <v>1</v>
      </c>
      <c r="N35" s="155">
        <f t="shared" si="2"/>
        <v>1</v>
      </c>
      <c r="O35" s="51">
        <v>0</v>
      </c>
      <c r="P35" s="51">
        <v>1</v>
      </c>
      <c r="Q35" s="155">
        <f t="shared" si="3"/>
        <v>1</v>
      </c>
      <c r="R35" s="155">
        <f t="shared" si="4"/>
        <v>2</v>
      </c>
      <c r="S35" s="78" t="s">
        <v>1225</v>
      </c>
      <c r="T35" s="100" t="s">
        <v>1235</v>
      </c>
      <c r="U35" s="190">
        <f t="shared" si="5"/>
        <v>1</v>
      </c>
      <c r="V35" s="191"/>
      <c r="W35" s="77" t="str">
        <f t="shared" si="6"/>
        <v>No hay ejecución</v>
      </c>
      <c r="X35" s="78" t="str">
        <f t="shared" si="7"/>
        <v>NA</v>
      </c>
      <c r="Y35" s="191"/>
      <c r="Z35" s="190">
        <f t="shared" si="8"/>
        <v>1</v>
      </c>
      <c r="AA35" s="191"/>
      <c r="AB35" s="77" t="str">
        <f t="shared" si="9"/>
        <v>No hay ejecución</v>
      </c>
      <c r="AC35" s="78" t="str">
        <f t="shared" si="10"/>
        <v>NA</v>
      </c>
      <c r="AD35" s="191"/>
      <c r="AE35" s="52">
        <f t="shared" si="11"/>
        <v>0</v>
      </c>
      <c r="AF35" s="77" t="str">
        <f t="shared" si="12"/>
        <v>No hay ejecución</v>
      </c>
      <c r="AG35" s="78" t="str">
        <f t="shared" si="13"/>
        <v>NA</v>
      </c>
      <c r="AH35" s="191"/>
    </row>
    <row r="36" spans="1:34" s="79" customFormat="1" ht="66.5" customHeight="1" thickTop="1" thickBot="1">
      <c r="A36" s="50">
        <v>22</v>
      </c>
      <c r="B36" s="96" t="s">
        <v>248</v>
      </c>
      <c r="C36" s="96" t="s">
        <v>41</v>
      </c>
      <c r="D36" s="96">
        <v>0</v>
      </c>
      <c r="E36" s="96">
        <v>0</v>
      </c>
      <c r="F36" s="96" t="s">
        <v>52</v>
      </c>
      <c r="G36" s="96">
        <v>21</v>
      </c>
      <c r="H36" s="115" t="s">
        <v>312</v>
      </c>
      <c r="I36" s="98" t="s">
        <v>1236</v>
      </c>
      <c r="J36" s="169" t="s">
        <v>482</v>
      </c>
      <c r="K36" s="99" t="s">
        <v>622</v>
      </c>
      <c r="L36" s="51">
        <v>0</v>
      </c>
      <c r="M36" s="51">
        <v>1</v>
      </c>
      <c r="N36" s="155">
        <f t="shared" si="2"/>
        <v>1</v>
      </c>
      <c r="O36" s="51">
        <v>0</v>
      </c>
      <c r="P36" s="51">
        <v>1</v>
      </c>
      <c r="Q36" s="155">
        <f t="shared" si="3"/>
        <v>1</v>
      </c>
      <c r="R36" s="155">
        <f t="shared" si="4"/>
        <v>2</v>
      </c>
      <c r="S36" s="78" t="s">
        <v>1225</v>
      </c>
      <c r="T36" s="100" t="s">
        <v>1237</v>
      </c>
      <c r="U36" s="190">
        <f t="shared" si="5"/>
        <v>1</v>
      </c>
      <c r="V36" s="191"/>
      <c r="W36" s="77" t="str">
        <f t="shared" si="6"/>
        <v>No hay ejecución</v>
      </c>
      <c r="X36" s="78" t="str">
        <f t="shared" si="7"/>
        <v>NA</v>
      </c>
      <c r="Y36" s="191"/>
      <c r="Z36" s="190">
        <f t="shared" si="8"/>
        <v>1</v>
      </c>
      <c r="AA36" s="191"/>
      <c r="AB36" s="77" t="str">
        <f t="shared" si="9"/>
        <v>No hay ejecución</v>
      </c>
      <c r="AC36" s="78" t="str">
        <f t="shared" si="10"/>
        <v>NA</v>
      </c>
      <c r="AD36" s="191"/>
      <c r="AE36" s="52">
        <f t="shared" si="11"/>
        <v>0</v>
      </c>
      <c r="AF36" s="77" t="str">
        <f t="shared" si="12"/>
        <v>No hay ejecución</v>
      </c>
      <c r="AG36" s="78" t="str">
        <f t="shared" si="13"/>
        <v>NA</v>
      </c>
      <c r="AH36" s="191"/>
    </row>
    <row r="37" spans="1:34" s="79" customFormat="1" ht="66.5" customHeight="1" thickTop="1" thickBot="1">
      <c r="A37" s="50">
        <v>23</v>
      </c>
      <c r="B37" s="96" t="s">
        <v>248</v>
      </c>
      <c r="C37" s="96" t="s">
        <v>41</v>
      </c>
      <c r="D37" s="96">
        <v>0</v>
      </c>
      <c r="E37" s="96">
        <v>0</v>
      </c>
      <c r="F37" s="96" t="s">
        <v>52</v>
      </c>
      <c r="G37" s="96">
        <v>21</v>
      </c>
      <c r="H37" s="115" t="s">
        <v>312</v>
      </c>
      <c r="I37" s="98" t="s">
        <v>1238</v>
      </c>
      <c r="J37" s="169" t="s">
        <v>482</v>
      </c>
      <c r="K37" s="99" t="s">
        <v>622</v>
      </c>
      <c r="L37" s="51">
        <v>3</v>
      </c>
      <c r="M37" s="51">
        <v>3</v>
      </c>
      <c r="N37" s="155">
        <f t="shared" si="2"/>
        <v>6</v>
      </c>
      <c r="O37" s="51">
        <v>3</v>
      </c>
      <c r="P37" s="51">
        <v>3</v>
      </c>
      <c r="Q37" s="155">
        <f t="shared" si="3"/>
        <v>6</v>
      </c>
      <c r="R37" s="155">
        <f t="shared" si="4"/>
        <v>12</v>
      </c>
      <c r="S37" s="78" t="s">
        <v>1225</v>
      </c>
      <c r="T37" s="100" t="s">
        <v>1239</v>
      </c>
      <c r="U37" s="190">
        <f t="shared" si="5"/>
        <v>6</v>
      </c>
      <c r="V37" s="191"/>
      <c r="W37" s="77" t="str">
        <f t="shared" si="6"/>
        <v>No hay ejecución</v>
      </c>
      <c r="X37" s="78" t="str">
        <f t="shared" si="7"/>
        <v>NA</v>
      </c>
      <c r="Y37" s="191"/>
      <c r="Z37" s="190">
        <f t="shared" si="8"/>
        <v>6</v>
      </c>
      <c r="AA37" s="191"/>
      <c r="AB37" s="77" t="str">
        <f t="shared" si="9"/>
        <v>No hay ejecución</v>
      </c>
      <c r="AC37" s="78" t="str">
        <f t="shared" si="10"/>
        <v>NA</v>
      </c>
      <c r="AD37" s="191"/>
      <c r="AE37" s="52">
        <f t="shared" si="11"/>
        <v>0</v>
      </c>
      <c r="AF37" s="77" t="str">
        <f t="shared" si="12"/>
        <v>No hay ejecución</v>
      </c>
      <c r="AG37" s="78" t="str">
        <f t="shared" si="13"/>
        <v>NA</v>
      </c>
      <c r="AH37" s="191"/>
    </row>
    <row r="38" spans="1:34" s="79" customFormat="1" ht="66.5" customHeight="1" thickTop="1" thickBot="1">
      <c r="A38" s="50">
        <v>24</v>
      </c>
      <c r="B38" s="96" t="s">
        <v>248</v>
      </c>
      <c r="C38" s="96">
        <v>0</v>
      </c>
      <c r="D38" s="96">
        <v>0</v>
      </c>
      <c r="E38" s="96">
        <v>0</v>
      </c>
      <c r="F38" s="96">
        <v>0</v>
      </c>
      <c r="G38" s="96">
        <v>21</v>
      </c>
      <c r="H38" s="115" t="s">
        <v>312</v>
      </c>
      <c r="I38" s="98" t="s">
        <v>1240</v>
      </c>
      <c r="J38" s="169" t="s">
        <v>482</v>
      </c>
      <c r="K38" s="99" t="s">
        <v>993</v>
      </c>
      <c r="L38" s="51">
        <v>0</v>
      </c>
      <c r="M38" s="51">
        <v>0</v>
      </c>
      <c r="N38" s="155">
        <f t="shared" si="2"/>
        <v>0</v>
      </c>
      <c r="O38" s="51">
        <v>0</v>
      </c>
      <c r="P38" s="51">
        <v>1</v>
      </c>
      <c r="Q38" s="155">
        <f t="shared" si="3"/>
        <v>1</v>
      </c>
      <c r="R38" s="155">
        <f t="shared" si="4"/>
        <v>1</v>
      </c>
      <c r="S38" s="78" t="s">
        <v>1225</v>
      </c>
      <c r="T38" s="100" t="s">
        <v>1241</v>
      </c>
      <c r="U38" s="190">
        <f t="shared" si="5"/>
        <v>0</v>
      </c>
      <c r="V38" s="191"/>
      <c r="W38" s="77" t="str">
        <f t="shared" si="6"/>
        <v>No hay ejecución</v>
      </c>
      <c r="X38" s="78" t="str">
        <f t="shared" si="7"/>
        <v>NA</v>
      </c>
      <c r="Y38" s="191"/>
      <c r="Z38" s="190">
        <f t="shared" si="8"/>
        <v>1</v>
      </c>
      <c r="AA38" s="191"/>
      <c r="AB38" s="77" t="str">
        <f t="shared" si="9"/>
        <v>No hay ejecución</v>
      </c>
      <c r="AC38" s="78" t="str">
        <f t="shared" si="10"/>
        <v>NA</v>
      </c>
      <c r="AD38" s="191"/>
      <c r="AE38" s="52">
        <f t="shared" si="11"/>
        <v>0</v>
      </c>
      <c r="AF38" s="77" t="str">
        <f t="shared" si="12"/>
        <v>No hay ejecución</v>
      </c>
      <c r="AG38" s="78" t="str">
        <f t="shared" si="13"/>
        <v>NA</v>
      </c>
      <c r="AH38" s="191"/>
    </row>
    <row r="39" spans="1:34" s="79" customFormat="1" ht="66.5" customHeight="1" thickTop="1" thickBot="1">
      <c r="A39" s="50">
        <v>25</v>
      </c>
      <c r="B39" s="96" t="s">
        <v>248</v>
      </c>
      <c r="C39" s="96" t="s">
        <v>41</v>
      </c>
      <c r="D39" s="96">
        <v>0</v>
      </c>
      <c r="E39" s="96">
        <v>0</v>
      </c>
      <c r="F39" s="96" t="s">
        <v>52</v>
      </c>
      <c r="G39" s="96">
        <v>21</v>
      </c>
      <c r="H39" s="115" t="s">
        <v>267</v>
      </c>
      <c r="I39" s="98" t="s">
        <v>1242</v>
      </c>
      <c r="J39" s="169" t="s">
        <v>1243</v>
      </c>
      <c r="K39" s="99" t="s">
        <v>744</v>
      </c>
      <c r="L39" s="51">
        <v>0</v>
      </c>
      <c r="M39" s="51">
        <v>0</v>
      </c>
      <c r="N39" s="155">
        <f t="shared" si="2"/>
        <v>0</v>
      </c>
      <c r="O39" s="51">
        <v>0</v>
      </c>
      <c r="P39" s="51">
        <v>1</v>
      </c>
      <c r="Q39" s="155">
        <f t="shared" si="3"/>
        <v>1</v>
      </c>
      <c r="R39" s="155">
        <f t="shared" si="4"/>
        <v>1</v>
      </c>
      <c r="S39" s="78" t="s">
        <v>1225</v>
      </c>
      <c r="T39" s="100" t="s">
        <v>1244</v>
      </c>
      <c r="U39" s="190">
        <f t="shared" si="5"/>
        <v>0</v>
      </c>
      <c r="V39" s="191"/>
      <c r="W39" s="77" t="str">
        <f t="shared" si="6"/>
        <v>No hay ejecución</v>
      </c>
      <c r="X39" s="78" t="str">
        <f t="shared" si="7"/>
        <v>NA</v>
      </c>
      <c r="Y39" s="191"/>
      <c r="Z39" s="190">
        <f t="shared" si="8"/>
        <v>1</v>
      </c>
      <c r="AA39" s="191"/>
      <c r="AB39" s="77" t="str">
        <f t="shared" si="9"/>
        <v>No hay ejecución</v>
      </c>
      <c r="AC39" s="78" t="str">
        <f t="shared" si="10"/>
        <v>NA</v>
      </c>
      <c r="AD39" s="191"/>
      <c r="AE39" s="52">
        <f t="shared" si="11"/>
        <v>0</v>
      </c>
      <c r="AF39" s="77" t="str">
        <f t="shared" si="12"/>
        <v>No hay ejecución</v>
      </c>
      <c r="AG39" s="78" t="str">
        <f t="shared" si="13"/>
        <v>NA</v>
      </c>
      <c r="AH39" s="191"/>
    </row>
    <row r="40" spans="1:34" s="79" customFormat="1" ht="66.5" customHeight="1" thickTop="1" thickBot="1">
      <c r="A40" s="50">
        <v>26</v>
      </c>
      <c r="B40" s="96">
        <v>0</v>
      </c>
      <c r="C40" s="96">
        <v>0</v>
      </c>
      <c r="D40" s="96">
        <v>0</v>
      </c>
      <c r="E40" s="96">
        <v>0</v>
      </c>
      <c r="F40" s="96">
        <v>0</v>
      </c>
      <c r="G40" s="96" t="s">
        <v>126</v>
      </c>
      <c r="H40" s="115" t="s">
        <v>273</v>
      </c>
      <c r="I40" s="98" t="s">
        <v>1245</v>
      </c>
      <c r="J40" s="169" t="s">
        <v>497</v>
      </c>
      <c r="K40" s="99" t="s">
        <v>796</v>
      </c>
      <c r="L40" s="51">
        <v>1</v>
      </c>
      <c r="M40" s="51">
        <v>1</v>
      </c>
      <c r="N40" s="155">
        <f t="shared" si="2"/>
        <v>2</v>
      </c>
      <c r="O40" s="51">
        <v>0</v>
      </c>
      <c r="P40" s="51">
        <v>0</v>
      </c>
      <c r="Q40" s="155">
        <f t="shared" si="3"/>
        <v>0</v>
      </c>
      <c r="R40" s="155">
        <f t="shared" si="4"/>
        <v>2</v>
      </c>
      <c r="S40" s="78" t="s">
        <v>1246</v>
      </c>
      <c r="T40" s="78" t="s">
        <v>203</v>
      </c>
      <c r="U40" s="190">
        <f t="shared" si="5"/>
        <v>2</v>
      </c>
      <c r="V40" s="191"/>
      <c r="W40" s="77" t="str">
        <f t="shared" si="6"/>
        <v>No hay ejecución</v>
      </c>
      <c r="X40" s="78" t="str">
        <f t="shared" si="7"/>
        <v>NA</v>
      </c>
      <c r="Y40" s="191"/>
      <c r="Z40" s="190">
        <f t="shared" si="8"/>
        <v>0</v>
      </c>
      <c r="AA40" s="191"/>
      <c r="AB40" s="77" t="str">
        <f t="shared" si="9"/>
        <v>No hay ejecución</v>
      </c>
      <c r="AC40" s="78" t="str">
        <f t="shared" si="10"/>
        <v>NA</v>
      </c>
      <c r="AD40" s="191"/>
      <c r="AE40" s="52">
        <f t="shared" si="11"/>
        <v>0</v>
      </c>
      <c r="AF40" s="77" t="str">
        <f t="shared" si="12"/>
        <v>No hay ejecución</v>
      </c>
      <c r="AG40" s="78" t="str">
        <f t="shared" si="13"/>
        <v>NA</v>
      </c>
      <c r="AH40" s="191"/>
    </row>
    <row r="41" spans="1:34" s="79" customFormat="1" ht="66.5" customHeight="1" thickTop="1" thickBot="1">
      <c r="A41" s="50">
        <v>27</v>
      </c>
      <c r="B41" s="96">
        <v>0</v>
      </c>
      <c r="C41" s="96">
        <v>0</v>
      </c>
      <c r="D41" s="96">
        <v>0</v>
      </c>
      <c r="E41" s="96">
        <v>0</v>
      </c>
      <c r="F41" s="96">
        <v>0</v>
      </c>
      <c r="G41" s="96">
        <v>1</v>
      </c>
      <c r="H41" s="115" t="s">
        <v>273</v>
      </c>
      <c r="I41" s="98" t="s">
        <v>1247</v>
      </c>
      <c r="J41" s="169" t="s">
        <v>497</v>
      </c>
      <c r="K41" s="99" t="s">
        <v>744</v>
      </c>
      <c r="L41" s="51">
        <v>0</v>
      </c>
      <c r="M41" s="51">
        <v>1</v>
      </c>
      <c r="N41" s="155">
        <f t="shared" si="2"/>
        <v>1</v>
      </c>
      <c r="O41" s="51">
        <v>0</v>
      </c>
      <c r="P41" s="51">
        <v>0</v>
      </c>
      <c r="Q41" s="155">
        <f t="shared" si="3"/>
        <v>0</v>
      </c>
      <c r="R41" s="155">
        <f t="shared" si="4"/>
        <v>1</v>
      </c>
      <c r="S41" s="78" t="s">
        <v>1246</v>
      </c>
      <c r="T41" s="100" t="s">
        <v>1248</v>
      </c>
      <c r="U41" s="190">
        <f t="shared" si="5"/>
        <v>1</v>
      </c>
      <c r="V41" s="191"/>
      <c r="W41" s="77" t="str">
        <f t="shared" si="6"/>
        <v>No hay ejecución</v>
      </c>
      <c r="X41" s="78" t="str">
        <f t="shared" si="7"/>
        <v>NA</v>
      </c>
      <c r="Y41" s="191"/>
      <c r="Z41" s="190">
        <f t="shared" si="8"/>
        <v>0</v>
      </c>
      <c r="AA41" s="191"/>
      <c r="AB41" s="77" t="str">
        <f t="shared" si="9"/>
        <v>No hay ejecución</v>
      </c>
      <c r="AC41" s="78" t="str">
        <f t="shared" si="10"/>
        <v>NA</v>
      </c>
      <c r="AD41" s="191"/>
      <c r="AE41" s="52">
        <f t="shared" si="11"/>
        <v>0</v>
      </c>
      <c r="AF41" s="77" t="str">
        <f t="shared" si="12"/>
        <v>No hay ejecución</v>
      </c>
      <c r="AG41" s="78" t="str">
        <f t="shared" si="13"/>
        <v>NA</v>
      </c>
      <c r="AH41" s="191"/>
    </row>
    <row r="42" spans="1:34" s="79" customFormat="1" ht="66.5" customHeight="1" thickTop="1" thickBot="1">
      <c r="A42" s="50">
        <v>28</v>
      </c>
      <c r="B42" s="96">
        <v>0</v>
      </c>
      <c r="C42" s="96">
        <v>0</v>
      </c>
      <c r="D42" s="96">
        <v>0</v>
      </c>
      <c r="E42" s="96">
        <v>0</v>
      </c>
      <c r="F42" s="96">
        <v>0</v>
      </c>
      <c r="G42" s="96">
        <v>7</v>
      </c>
      <c r="H42" s="115" t="s">
        <v>273</v>
      </c>
      <c r="I42" s="98" t="s">
        <v>1249</v>
      </c>
      <c r="J42" s="169" t="s">
        <v>497</v>
      </c>
      <c r="K42" s="99" t="s">
        <v>744</v>
      </c>
      <c r="L42" s="51">
        <v>0</v>
      </c>
      <c r="M42" s="51">
        <v>0</v>
      </c>
      <c r="N42" s="155">
        <f t="shared" si="2"/>
        <v>0</v>
      </c>
      <c r="O42" s="51">
        <v>1</v>
      </c>
      <c r="P42" s="51">
        <v>0</v>
      </c>
      <c r="Q42" s="155">
        <f t="shared" si="3"/>
        <v>1</v>
      </c>
      <c r="R42" s="155">
        <f t="shared" si="4"/>
        <v>1</v>
      </c>
      <c r="S42" s="78" t="s">
        <v>1246</v>
      </c>
      <c r="T42" s="100" t="s">
        <v>1248</v>
      </c>
      <c r="U42" s="190">
        <f t="shared" si="5"/>
        <v>0</v>
      </c>
      <c r="V42" s="191"/>
      <c r="W42" s="77" t="str">
        <f t="shared" si="6"/>
        <v>No hay ejecución</v>
      </c>
      <c r="X42" s="78" t="str">
        <f t="shared" si="7"/>
        <v>NA</v>
      </c>
      <c r="Y42" s="191"/>
      <c r="Z42" s="190">
        <f t="shared" si="8"/>
        <v>1</v>
      </c>
      <c r="AA42" s="191"/>
      <c r="AB42" s="77" t="str">
        <f t="shared" si="9"/>
        <v>No hay ejecución</v>
      </c>
      <c r="AC42" s="78" t="str">
        <f t="shared" si="10"/>
        <v>NA</v>
      </c>
      <c r="AD42" s="191"/>
      <c r="AE42" s="52">
        <f t="shared" si="11"/>
        <v>0</v>
      </c>
      <c r="AF42" s="77" t="str">
        <f t="shared" si="12"/>
        <v>No hay ejecución</v>
      </c>
      <c r="AG42" s="78" t="str">
        <f t="shared" si="13"/>
        <v>NA</v>
      </c>
      <c r="AH42" s="191"/>
    </row>
    <row r="43" spans="1:34" s="79" customFormat="1" ht="66.5" customHeight="1" thickTop="1" thickBot="1">
      <c r="A43" s="50">
        <v>29</v>
      </c>
      <c r="B43" s="96">
        <v>0</v>
      </c>
      <c r="C43" s="96" t="s">
        <v>52</v>
      </c>
      <c r="D43" s="96">
        <v>0</v>
      </c>
      <c r="E43" s="96">
        <v>0</v>
      </c>
      <c r="F43" s="96" t="s">
        <v>98</v>
      </c>
      <c r="G43" s="96">
        <v>18</v>
      </c>
      <c r="H43" s="115" t="s">
        <v>273</v>
      </c>
      <c r="I43" s="98" t="s">
        <v>1250</v>
      </c>
      <c r="J43" s="169" t="s">
        <v>497</v>
      </c>
      <c r="K43" s="99" t="s">
        <v>744</v>
      </c>
      <c r="L43" s="51">
        <v>0</v>
      </c>
      <c r="M43" s="51">
        <v>0</v>
      </c>
      <c r="N43" s="155">
        <f t="shared" si="2"/>
        <v>0</v>
      </c>
      <c r="O43" s="51">
        <v>0</v>
      </c>
      <c r="P43" s="51">
        <v>1</v>
      </c>
      <c r="Q43" s="155">
        <f t="shared" si="3"/>
        <v>1</v>
      </c>
      <c r="R43" s="155">
        <f t="shared" si="4"/>
        <v>1</v>
      </c>
      <c r="S43" s="78" t="s">
        <v>1246</v>
      </c>
      <c r="T43" s="100" t="s">
        <v>1251</v>
      </c>
      <c r="U43" s="190">
        <f t="shared" si="5"/>
        <v>0</v>
      </c>
      <c r="V43" s="191"/>
      <c r="W43" s="77" t="str">
        <f t="shared" si="6"/>
        <v>No hay ejecución</v>
      </c>
      <c r="X43" s="78" t="str">
        <f t="shared" si="7"/>
        <v>NA</v>
      </c>
      <c r="Y43" s="191"/>
      <c r="Z43" s="190">
        <f t="shared" si="8"/>
        <v>1</v>
      </c>
      <c r="AA43" s="191"/>
      <c r="AB43" s="77" t="str">
        <f t="shared" si="9"/>
        <v>No hay ejecución</v>
      </c>
      <c r="AC43" s="78" t="str">
        <f t="shared" si="10"/>
        <v>NA</v>
      </c>
      <c r="AD43" s="191"/>
      <c r="AE43" s="52">
        <f t="shared" si="11"/>
        <v>0</v>
      </c>
      <c r="AF43" s="77" t="str">
        <f t="shared" si="12"/>
        <v>No hay ejecución</v>
      </c>
      <c r="AG43" s="78" t="str">
        <f t="shared" si="13"/>
        <v>NA</v>
      </c>
      <c r="AH43" s="191"/>
    </row>
    <row r="44" spans="1:34" s="79" customFormat="1" ht="66.5" customHeight="1" thickTop="1" thickBot="1">
      <c r="A44" s="50">
        <v>30</v>
      </c>
      <c r="B44" s="96">
        <v>0</v>
      </c>
      <c r="C44" s="96" t="s">
        <v>52</v>
      </c>
      <c r="D44" s="96">
        <v>0</v>
      </c>
      <c r="E44" s="96">
        <v>0</v>
      </c>
      <c r="F44" s="96" t="s">
        <v>98</v>
      </c>
      <c r="G44" s="96">
        <v>18</v>
      </c>
      <c r="H44" s="115" t="s">
        <v>273</v>
      </c>
      <c r="I44" s="98" t="s">
        <v>1252</v>
      </c>
      <c r="J44" s="169" t="s">
        <v>1189</v>
      </c>
      <c r="K44" s="99" t="s">
        <v>744</v>
      </c>
      <c r="L44" s="51">
        <v>3</v>
      </c>
      <c r="M44" s="51">
        <v>3</v>
      </c>
      <c r="N44" s="155">
        <f t="shared" si="2"/>
        <v>6</v>
      </c>
      <c r="O44" s="51">
        <v>3</v>
      </c>
      <c r="P44" s="51">
        <v>3</v>
      </c>
      <c r="Q44" s="155">
        <f t="shared" si="3"/>
        <v>6</v>
      </c>
      <c r="R44" s="155">
        <f t="shared" si="4"/>
        <v>12</v>
      </c>
      <c r="S44" s="78" t="s">
        <v>1246</v>
      </c>
      <c r="T44" s="100" t="s">
        <v>1253</v>
      </c>
      <c r="U44" s="190">
        <f t="shared" si="5"/>
        <v>6</v>
      </c>
      <c r="V44" s="191"/>
      <c r="W44" s="77" t="str">
        <f t="shared" si="6"/>
        <v>No hay ejecución</v>
      </c>
      <c r="X44" s="78" t="str">
        <f t="shared" si="7"/>
        <v>NA</v>
      </c>
      <c r="Y44" s="191"/>
      <c r="Z44" s="190">
        <f t="shared" si="8"/>
        <v>6</v>
      </c>
      <c r="AA44" s="191"/>
      <c r="AB44" s="77" t="str">
        <f t="shared" si="9"/>
        <v>No hay ejecución</v>
      </c>
      <c r="AC44" s="78" t="str">
        <f t="shared" si="10"/>
        <v>NA</v>
      </c>
      <c r="AD44" s="191"/>
      <c r="AE44" s="52">
        <f t="shared" si="11"/>
        <v>0</v>
      </c>
      <c r="AF44" s="77" t="str">
        <f t="shared" si="12"/>
        <v>No hay ejecución</v>
      </c>
      <c r="AG44" s="78" t="str">
        <f t="shared" si="13"/>
        <v>NA</v>
      </c>
      <c r="AH44" s="191"/>
    </row>
    <row r="45" spans="1:34" s="79" customFormat="1" ht="66.5" customHeight="1" thickTop="1" thickBot="1">
      <c r="A45" s="50">
        <v>31</v>
      </c>
      <c r="B45" s="96">
        <v>0</v>
      </c>
      <c r="C45" s="96" t="s">
        <v>52</v>
      </c>
      <c r="D45" s="96">
        <v>0</v>
      </c>
      <c r="E45" s="96">
        <v>0</v>
      </c>
      <c r="F45" s="96" t="s">
        <v>98</v>
      </c>
      <c r="G45" s="96">
        <v>14</v>
      </c>
      <c r="H45" s="115" t="s">
        <v>273</v>
      </c>
      <c r="I45" s="98" t="s">
        <v>1254</v>
      </c>
      <c r="J45" s="169" t="s">
        <v>1196</v>
      </c>
      <c r="K45" s="99" t="s">
        <v>993</v>
      </c>
      <c r="L45" s="51">
        <v>1</v>
      </c>
      <c r="M45" s="51">
        <v>2</v>
      </c>
      <c r="N45" s="155">
        <f t="shared" si="2"/>
        <v>3</v>
      </c>
      <c r="O45" s="51">
        <v>2</v>
      </c>
      <c r="P45" s="51">
        <v>1</v>
      </c>
      <c r="Q45" s="155">
        <f t="shared" si="3"/>
        <v>3</v>
      </c>
      <c r="R45" s="155">
        <f t="shared" si="4"/>
        <v>6</v>
      </c>
      <c r="S45" s="78" t="s">
        <v>1246</v>
      </c>
      <c r="T45" s="100" t="s">
        <v>1255</v>
      </c>
      <c r="U45" s="190">
        <f t="shared" si="5"/>
        <v>3</v>
      </c>
      <c r="V45" s="191"/>
      <c r="W45" s="77" t="str">
        <f t="shared" si="6"/>
        <v>No hay ejecución</v>
      </c>
      <c r="X45" s="78" t="str">
        <f t="shared" si="7"/>
        <v>NA</v>
      </c>
      <c r="Y45" s="191"/>
      <c r="Z45" s="190">
        <f t="shared" si="8"/>
        <v>3</v>
      </c>
      <c r="AA45" s="191"/>
      <c r="AB45" s="77" t="str">
        <f t="shared" si="9"/>
        <v>No hay ejecución</v>
      </c>
      <c r="AC45" s="78" t="str">
        <f t="shared" si="10"/>
        <v>NA</v>
      </c>
      <c r="AD45" s="191"/>
      <c r="AE45" s="52">
        <f t="shared" si="11"/>
        <v>0</v>
      </c>
      <c r="AF45" s="77" t="str">
        <f t="shared" si="12"/>
        <v>No hay ejecución</v>
      </c>
      <c r="AG45" s="78" t="str">
        <f t="shared" si="13"/>
        <v>NA</v>
      </c>
      <c r="AH45" s="191"/>
    </row>
    <row r="46" spans="1:34" s="79" customFormat="1" ht="66.5" customHeight="1" thickTop="1" thickBot="1">
      <c r="A46" s="50">
        <v>32</v>
      </c>
      <c r="B46" s="96">
        <v>0</v>
      </c>
      <c r="C46" s="96">
        <v>0</v>
      </c>
      <c r="D46" s="96">
        <v>0</v>
      </c>
      <c r="E46" s="96">
        <v>0</v>
      </c>
      <c r="F46" s="96">
        <v>0</v>
      </c>
      <c r="G46" s="96">
        <v>17</v>
      </c>
      <c r="H46" s="115" t="s">
        <v>273</v>
      </c>
      <c r="I46" s="98" t="s">
        <v>1256</v>
      </c>
      <c r="J46" s="169" t="s">
        <v>482</v>
      </c>
      <c r="K46" s="99" t="s">
        <v>622</v>
      </c>
      <c r="L46" s="51">
        <v>15</v>
      </c>
      <c r="M46" s="51">
        <v>15</v>
      </c>
      <c r="N46" s="155">
        <f t="shared" si="2"/>
        <v>30</v>
      </c>
      <c r="O46" s="51">
        <v>15</v>
      </c>
      <c r="P46" s="51">
        <v>15</v>
      </c>
      <c r="Q46" s="155">
        <f t="shared" si="3"/>
        <v>30</v>
      </c>
      <c r="R46" s="155">
        <f t="shared" si="4"/>
        <v>60</v>
      </c>
      <c r="S46" s="78" t="s">
        <v>1246</v>
      </c>
      <c r="T46" s="100" t="s">
        <v>1257</v>
      </c>
      <c r="U46" s="190">
        <f t="shared" si="5"/>
        <v>30</v>
      </c>
      <c r="V46" s="191"/>
      <c r="W46" s="77" t="str">
        <f t="shared" si="6"/>
        <v>No hay ejecución</v>
      </c>
      <c r="X46" s="78" t="str">
        <f t="shared" si="7"/>
        <v>NA</v>
      </c>
      <c r="Y46" s="191"/>
      <c r="Z46" s="190">
        <f t="shared" si="8"/>
        <v>30</v>
      </c>
      <c r="AA46" s="191"/>
      <c r="AB46" s="77" t="str">
        <f t="shared" si="9"/>
        <v>No hay ejecución</v>
      </c>
      <c r="AC46" s="78" t="str">
        <f t="shared" si="10"/>
        <v>NA</v>
      </c>
      <c r="AD46" s="191"/>
      <c r="AE46" s="52">
        <f t="shared" si="11"/>
        <v>0</v>
      </c>
      <c r="AF46" s="77" t="str">
        <f t="shared" si="12"/>
        <v>No hay ejecución</v>
      </c>
      <c r="AG46" s="78" t="str">
        <f t="shared" si="13"/>
        <v>NA</v>
      </c>
      <c r="AH46" s="191"/>
    </row>
    <row r="47" spans="1:34" s="79" customFormat="1" ht="66.5" customHeight="1" thickTop="1" thickBot="1">
      <c r="A47" s="50">
        <v>33</v>
      </c>
      <c r="B47" s="96">
        <v>0</v>
      </c>
      <c r="C47" s="96">
        <v>0</v>
      </c>
      <c r="D47" s="96">
        <v>0</v>
      </c>
      <c r="E47" s="96">
        <v>0</v>
      </c>
      <c r="F47" s="96">
        <v>0</v>
      </c>
      <c r="G47" s="96">
        <v>4</v>
      </c>
      <c r="H47" s="115" t="s">
        <v>273</v>
      </c>
      <c r="I47" s="98" t="s">
        <v>1258</v>
      </c>
      <c r="J47" s="169" t="s">
        <v>497</v>
      </c>
      <c r="K47" s="99" t="s">
        <v>744</v>
      </c>
      <c r="L47" s="51">
        <v>0</v>
      </c>
      <c r="M47" s="51">
        <v>0</v>
      </c>
      <c r="N47" s="155">
        <f t="shared" si="2"/>
        <v>0</v>
      </c>
      <c r="O47" s="51">
        <v>1</v>
      </c>
      <c r="P47" s="51">
        <v>0</v>
      </c>
      <c r="Q47" s="155">
        <f t="shared" si="3"/>
        <v>1</v>
      </c>
      <c r="R47" s="155">
        <f t="shared" si="4"/>
        <v>1</v>
      </c>
      <c r="S47" s="78" t="s">
        <v>1246</v>
      </c>
      <c r="T47" s="78" t="s">
        <v>203</v>
      </c>
      <c r="U47" s="190">
        <f t="shared" si="5"/>
        <v>0</v>
      </c>
      <c r="V47" s="191"/>
      <c r="W47" s="77" t="str">
        <f t="shared" si="6"/>
        <v>No hay ejecución</v>
      </c>
      <c r="X47" s="78" t="str">
        <f t="shared" si="7"/>
        <v>NA</v>
      </c>
      <c r="Y47" s="191"/>
      <c r="Z47" s="190">
        <f t="shared" si="8"/>
        <v>1</v>
      </c>
      <c r="AA47" s="191"/>
      <c r="AB47" s="77" t="str">
        <f t="shared" si="9"/>
        <v>No hay ejecución</v>
      </c>
      <c r="AC47" s="78" t="str">
        <f t="shared" si="10"/>
        <v>NA</v>
      </c>
      <c r="AD47" s="191"/>
      <c r="AE47" s="52">
        <f t="shared" si="11"/>
        <v>0</v>
      </c>
      <c r="AF47" s="77" t="str">
        <f t="shared" si="12"/>
        <v>No hay ejecución</v>
      </c>
      <c r="AG47" s="78" t="str">
        <f t="shared" si="13"/>
        <v>NA</v>
      </c>
      <c r="AH47" s="191"/>
    </row>
    <row r="48" spans="1:34" s="79" customFormat="1" ht="66.5" customHeight="1" thickTop="1" thickBot="1">
      <c r="A48" s="50">
        <v>34</v>
      </c>
      <c r="B48" s="96">
        <v>0</v>
      </c>
      <c r="C48" s="96">
        <v>0</v>
      </c>
      <c r="D48" s="96">
        <v>0</v>
      </c>
      <c r="E48" s="96">
        <v>0</v>
      </c>
      <c r="F48" s="96" t="s">
        <v>1259</v>
      </c>
      <c r="G48" s="96">
        <v>14</v>
      </c>
      <c r="H48" s="115" t="s">
        <v>352</v>
      </c>
      <c r="I48" s="98" t="s">
        <v>1260</v>
      </c>
      <c r="J48" s="169" t="s">
        <v>497</v>
      </c>
      <c r="K48" s="99" t="s">
        <v>1261</v>
      </c>
      <c r="L48" s="51">
        <v>25</v>
      </c>
      <c r="M48" s="51">
        <v>25</v>
      </c>
      <c r="N48" s="155">
        <f t="shared" si="2"/>
        <v>50</v>
      </c>
      <c r="O48" s="51">
        <v>25</v>
      </c>
      <c r="P48" s="51">
        <v>20</v>
      </c>
      <c r="Q48" s="155">
        <f t="shared" si="3"/>
        <v>45</v>
      </c>
      <c r="R48" s="155">
        <f t="shared" si="4"/>
        <v>95</v>
      </c>
      <c r="S48" s="78" t="s">
        <v>1262</v>
      </c>
      <c r="T48" s="100" t="s">
        <v>1263</v>
      </c>
      <c r="U48" s="190">
        <f t="shared" si="5"/>
        <v>50</v>
      </c>
      <c r="V48" s="191"/>
      <c r="W48" s="77" t="str">
        <f t="shared" si="6"/>
        <v>No hay ejecución</v>
      </c>
      <c r="X48" s="78" t="str">
        <f t="shared" si="7"/>
        <v>NA</v>
      </c>
      <c r="Y48" s="191"/>
      <c r="Z48" s="190">
        <f t="shared" si="8"/>
        <v>45</v>
      </c>
      <c r="AA48" s="191"/>
      <c r="AB48" s="77" t="str">
        <f t="shared" si="9"/>
        <v>No hay ejecución</v>
      </c>
      <c r="AC48" s="78" t="str">
        <f t="shared" si="10"/>
        <v>NA</v>
      </c>
      <c r="AD48" s="191"/>
      <c r="AE48" s="52">
        <f t="shared" si="11"/>
        <v>0</v>
      </c>
      <c r="AF48" s="77" t="str">
        <f t="shared" si="12"/>
        <v>No hay ejecución</v>
      </c>
      <c r="AG48" s="78" t="str">
        <f t="shared" si="13"/>
        <v>NA</v>
      </c>
      <c r="AH48" s="191"/>
    </row>
    <row r="49" spans="1:34" s="79" customFormat="1" ht="98.5" customHeight="1" thickTop="1" thickBot="1">
      <c r="A49" s="50">
        <v>35</v>
      </c>
      <c r="B49" s="96">
        <v>0</v>
      </c>
      <c r="C49" s="96">
        <v>0</v>
      </c>
      <c r="D49" s="96">
        <v>0</v>
      </c>
      <c r="E49" s="96">
        <v>0</v>
      </c>
      <c r="F49" s="96" t="s">
        <v>1264</v>
      </c>
      <c r="G49" s="96">
        <v>14</v>
      </c>
      <c r="H49" s="115" t="s">
        <v>363</v>
      </c>
      <c r="I49" s="98" t="s">
        <v>1265</v>
      </c>
      <c r="J49" s="169" t="s">
        <v>497</v>
      </c>
      <c r="K49" s="99" t="s">
        <v>1079</v>
      </c>
      <c r="L49" s="51">
        <v>55</v>
      </c>
      <c r="M49" s="51">
        <v>35</v>
      </c>
      <c r="N49" s="155">
        <f t="shared" si="2"/>
        <v>90</v>
      </c>
      <c r="O49" s="51">
        <v>35</v>
      </c>
      <c r="P49" s="51">
        <v>15</v>
      </c>
      <c r="Q49" s="155">
        <f t="shared" si="3"/>
        <v>50</v>
      </c>
      <c r="R49" s="155">
        <f t="shared" si="4"/>
        <v>140</v>
      </c>
      <c r="S49" s="78" t="s">
        <v>1262</v>
      </c>
      <c r="T49" s="100" t="s">
        <v>1266</v>
      </c>
      <c r="U49" s="190">
        <f t="shared" si="5"/>
        <v>90</v>
      </c>
      <c r="V49" s="191"/>
      <c r="W49" s="77" t="str">
        <f t="shared" si="6"/>
        <v>No hay ejecución</v>
      </c>
      <c r="X49" s="78" t="str">
        <f t="shared" si="7"/>
        <v>NA</v>
      </c>
      <c r="Y49" s="191"/>
      <c r="Z49" s="190">
        <f t="shared" si="8"/>
        <v>50</v>
      </c>
      <c r="AA49" s="191"/>
      <c r="AB49" s="77" t="str">
        <f t="shared" si="9"/>
        <v>No hay ejecución</v>
      </c>
      <c r="AC49" s="78" t="str">
        <f t="shared" si="10"/>
        <v>NA</v>
      </c>
      <c r="AD49" s="191"/>
      <c r="AE49" s="52">
        <f t="shared" si="11"/>
        <v>0</v>
      </c>
      <c r="AF49" s="77" t="str">
        <f t="shared" si="12"/>
        <v>No hay ejecución</v>
      </c>
      <c r="AG49" s="78" t="str">
        <f t="shared" si="13"/>
        <v>NA</v>
      </c>
      <c r="AH49" s="191"/>
    </row>
    <row r="50" spans="1:34" s="79" customFormat="1" ht="104" customHeight="1" thickTop="1" thickBot="1">
      <c r="A50" s="50">
        <v>36</v>
      </c>
      <c r="B50" s="96">
        <v>0</v>
      </c>
      <c r="C50" s="96">
        <v>0</v>
      </c>
      <c r="D50" s="96">
        <v>0</v>
      </c>
      <c r="E50" s="96">
        <v>0</v>
      </c>
      <c r="F50" s="96" t="s">
        <v>1267</v>
      </c>
      <c r="G50" s="96">
        <v>14</v>
      </c>
      <c r="H50" s="115" t="s">
        <v>383</v>
      </c>
      <c r="I50" s="98" t="s">
        <v>1268</v>
      </c>
      <c r="J50" s="169" t="s">
        <v>497</v>
      </c>
      <c r="K50" s="99" t="s">
        <v>616</v>
      </c>
      <c r="L50" s="51">
        <v>5</v>
      </c>
      <c r="M50" s="51">
        <v>15</v>
      </c>
      <c r="N50" s="155">
        <f t="shared" si="2"/>
        <v>20</v>
      </c>
      <c r="O50" s="51">
        <v>25</v>
      </c>
      <c r="P50" s="51">
        <v>6</v>
      </c>
      <c r="Q50" s="155">
        <f t="shared" si="3"/>
        <v>31</v>
      </c>
      <c r="R50" s="155">
        <f t="shared" si="4"/>
        <v>51</v>
      </c>
      <c r="S50" s="78" t="s">
        <v>1262</v>
      </c>
      <c r="T50" s="100" t="s">
        <v>1269</v>
      </c>
      <c r="U50" s="190">
        <f t="shared" si="5"/>
        <v>20</v>
      </c>
      <c r="V50" s="191"/>
      <c r="W50" s="77" t="str">
        <f t="shared" si="6"/>
        <v>No hay ejecución</v>
      </c>
      <c r="X50" s="78" t="str">
        <f t="shared" si="7"/>
        <v>NA</v>
      </c>
      <c r="Y50" s="191"/>
      <c r="Z50" s="190">
        <f t="shared" si="8"/>
        <v>31</v>
      </c>
      <c r="AA50" s="191"/>
      <c r="AB50" s="77" t="str">
        <f t="shared" si="9"/>
        <v>No hay ejecución</v>
      </c>
      <c r="AC50" s="78" t="str">
        <f t="shared" si="10"/>
        <v>NA</v>
      </c>
      <c r="AD50" s="191"/>
      <c r="AE50" s="52">
        <f t="shared" si="11"/>
        <v>0</v>
      </c>
      <c r="AF50" s="77" t="str">
        <f t="shared" si="12"/>
        <v>No hay ejecución</v>
      </c>
      <c r="AG50" s="78" t="str">
        <f t="shared" si="13"/>
        <v>NA</v>
      </c>
      <c r="AH50" s="191"/>
    </row>
    <row r="51" spans="1:34" s="79" customFormat="1" ht="98.5" customHeight="1" thickTop="1" thickBot="1">
      <c r="A51" s="50">
        <v>37</v>
      </c>
      <c r="B51" s="96">
        <v>0</v>
      </c>
      <c r="C51" s="96">
        <v>0</v>
      </c>
      <c r="D51" s="96">
        <v>0</v>
      </c>
      <c r="E51" s="96">
        <v>0</v>
      </c>
      <c r="F51" s="96" t="s">
        <v>1270</v>
      </c>
      <c r="G51" s="96">
        <v>14</v>
      </c>
      <c r="H51" s="115" t="s">
        <v>400</v>
      </c>
      <c r="I51" s="98" t="s">
        <v>1271</v>
      </c>
      <c r="J51" s="169" t="s">
        <v>497</v>
      </c>
      <c r="K51" s="99" t="s">
        <v>616</v>
      </c>
      <c r="L51" s="51">
        <v>8</v>
      </c>
      <c r="M51" s="51">
        <v>8</v>
      </c>
      <c r="N51" s="155">
        <f t="shared" si="2"/>
        <v>16</v>
      </c>
      <c r="O51" s="51">
        <v>10</v>
      </c>
      <c r="P51" s="51">
        <v>8</v>
      </c>
      <c r="Q51" s="155">
        <f t="shared" si="3"/>
        <v>18</v>
      </c>
      <c r="R51" s="155">
        <f t="shared" si="4"/>
        <v>34</v>
      </c>
      <c r="S51" s="78" t="s">
        <v>1262</v>
      </c>
      <c r="T51" s="100" t="s">
        <v>1272</v>
      </c>
      <c r="U51" s="190">
        <f t="shared" si="5"/>
        <v>16</v>
      </c>
      <c r="V51" s="191"/>
      <c r="W51" s="77" t="str">
        <f t="shared" si="6"/>
        <v>No hay ejecución</v>
      </c>
      <c r="X51" s="78" t="str">
        <f t="shared" si="7"/>
        <v>NA</v>
      </c>
      <c r="Y51" s="191"/>
      <c r="Z51" s="190">
        <f t="shared" si="8"/>
        <v>18</v>
      </c>
      <c r="AA51" s="191"/>
      <c r="AB51" s="77" t="str">
        <f t="shared" si="9"/>
        <v>No hay ejecución</v>
      </c>
      <c r="AC51" s="78" t="str">
        <f t="shared" si="10"/>
        <v>NA</v>
      </c>
      <c r="AD51" s="191"/>
      <c r="AE51" s="52">
        <f t="shared" si="11"/>
        <v>0</v>
      </c>
      <c r="AF51" s="77" t="str">
        <f t="shared" si="12"/>
        <v>No hay ejecución</v>
      </c>
      <c r="AG51" s="78" t="str">
        <f t="shared" si="13"/>
        <v>NA</v>
      </c>
      <c r="AH51" s="191"/>
    </row>
    <row r="52" spans="1:34" s="79" customFormat="1" ht="37" customHeight="1" thickTop="1" thickBot="1">
      <c r="A52" s="50">
        <v>38</v>
      </c>
      <c r="B52" s="96">
        <v>0</v>
      </c>
      <c r="C52" s="96">
        <v>0</v>
      </c>
      <c r="D52" s="96">
        <v>0</v>
      </c>
      <c r="E52" s="96">
        <v>0</v>
      </c>
      <c r="F52" s="96">
        <v>0</v>
      </c>
      <c r="G52" s="96" t="s">
        <v>130</v>
      </c>
      <c r="H52" s="115" t="s">
        <v>314</v>
      </c>
      <c r="I52" s="98" t="s">
        <v>1273</v>
      </c>
      <c r="J52" s="169" t="s">
        <v>1014</v>
      </c>
      <c r="K52" s="99" t="s">
        <v>734</v>
      </c>
      <c r="L52" s="51">
        <v>1</v>
      </c>
      <c r="M52" s="51">
        <v>0</v>
      </c>
      <c r="N52" s="155">
        <f t="shared" si="2"/>
        <v>1</v>
      </c>
      <c r="O52" s="51">
        <v>1</v>
      </c>
      <c r="P52" s="51">
        <v>0</v>
      </c>
      <c r="Q52" s="155">
        <f t="shared" si="3"/>
        <v>1</v>
      </c>
      <c r="R52" s="155">
        <f t="shared" si="4"/>
        <v>2</v>
      </c>
      <c r="S52" s="78" t="s">
        <v>1262</v>
      </c>
      <c r="T52" s="100" t="s">
        <v>1274</v>
      </c>
      <c r="U52" s="190">
        <f t="shared" si="5"/>
        <v>1</v>
      </c>
      <c r="V52" s="191"/>
      <c r="W52" s="77" t="str">
        <f t="shared" si="6"/>
        <v>No hay ejecución</v>
      </c>
      <c r="X52" s="78" t="str">
        <f t="shared" si="7"/>
        <v>NA</v>
      </c>
      <c r="Y52" s="191"/>
      <c r="Z52" s="190">
        <f t="shared" si="8"/>
        <v>1</v>
      </c>
      <c r="AA52" s="191"/>
      <c r="AB52" s="77" t="str">
        <f t="shared" si="9"/>
        <v>No hay ejecución</v>
      </c>
      <c r="AC52" s="78" t="str">
        <f t="shared" si="10"/>
        <v>NA</v>
      </c>
      <c r="AD52" s="191"/>
      <c r="AE52" s="52">
        <f t="shared" si="11"/>
        <v>0</v>
      </c>
      <c r="AF52" s="77" t="str">
        <f t="shared" si="12"/>
        <v>No hay ejecución</v>
      </c>
      <c r="AG52" s="78" t="str">
        <f t="shared" si="13"/>
        <v>NA</v>
      </c>
      <c r="AH52" s="191"/>
    </row>
    <row r="53" spans="1:34" s="79" customFormat="1" ht="37" customHeight="1" thickTop="1" thickBot="1">
      <c r="A53" s="50">
        <v>39</v>
      </c>
      <c r="B53" s="96">
        <v>0</v>
      </c>
      <c r="C53" s="96">
        <v>0</v>
      </c>
      <c r="D53" s="96">
        <v>0</v>
      </c>
      <c r="E53" s="96">
        <v>0</v>
      </c>
      <c r="F53" s="96">
        <v>0</v>
      </c>
      <c r="G53" s="96" t="s">
        <v>130</v>
      </c>
      <c r="H53" s="115" t="s">
        <v>314</v>
      </c>
      <c r="I53" s="98" t="s">
        <v>1275</v>
      </c>
      <c r="J53" s="169" t="s">
        <v>1014</v>
      </c>
      <c r="K53" s="99" t="s">
        <v>717</v>
      </c>
      <c r="L53" s="51">
        <v>1</v>
      </c>
      <c r="M53" s="51">
        <v>0</v>
      </c>
      <c r="N53" s="155">
        <f t="shared" si="2"/>
        <v>1</v>
      </c>
      <c r="O53" s="51">
        <v>1</v>
      </c>
      <c r="P53" s="51">
        <v>0</v>
      </c>
      <c r="Q53" s="155">
        <f t="shared" si="3"/>
        <v>1</v>
      </c>
      <c r="R53" s="155">
        <f t="shared" si="4"/>
        <v>2</v>
      </c>
      <c r="S53" s="78" t="s">
        <v>1262</v>
      </c>
      <c r="T53" s="100" t="s">
        <v>1274</v>
      </c>
      <c r="U53" s="190">
        <f t="shared" si="5"/>
        <v>1</v>
      </c>
      <c r="V53" s="191"/>
      <c r="W53" s="77" t="str">
        <f t="shared" si="6"/>
        <v>No hay ejecución</v>
      </c>
      <c r="X53" s="78" t="str">
        <f t="shared" si="7"/>
        <v>NA</v>
      </c>
      <c r="Y53" s="191"/>
      <c r="Z53" s="190">
        <f t="shared" si="8"/>
        <v>1</v>
      </c>
      <c r="AA53" s="191"/>
      <c r="AB53" s="77" t="str">
        <f t="shared" si="9"/>
        <v>No hay ejecución</v>
      </c>
      <c r="AC53" s="78" t="str">
        <f t="shared" si="10"/>
        <v>NA</v>
      </c>
      <c r="AD53" s="191"/>
      <c r="AE53" s="52">
        <f t="shared" si="11"/>
        <v>0</v>
      </c>
      <c r="AF53" s="77" t="str">
        <f t="shared" si="12"/>
        <v>No hay ejecución</v>
      </c>
      <c r="AG53" s="78" t="str">
        <f t="shared" si="13"/>
        <v>NA</v>
      </c>
      <c r="AH53" s="191"/>
    </row>
    <row r="54" spans="1:34" s="79" customFormat="1" ht="37" customHeight="1" thickTop="1" thickBot="1">
      <c r="A54" s="50">
        <v>40</v>
      </c>
      <c r="B54" s="96">
        <v>0</v>
      </c>
      <c r="C54" s="96">
        <v>0</v>
      </c>
      <c r="D54" s="96">
        <v>0</v>
      </c>
      <c r="E54" s="96">
        <v>0</v>
      </c>
      <c r="F54" s="96">
        <v>0</v>
      </c>
      <c r="G54" s="96">
        <v>14</v>
      </c>
      <c r="H54" s="115" t="s">
        <v>273</v>
      </c>
      <c r="I54" s="98" t="s">
        <v>1276</v>
      </c>
      <c r="J54" s="169" t="s">
        <v>501</v>
      </c>
      <c r="K54" s="99" t="s">
        <v>744</v>
      </c>
      <c r="L54" s="51">
        <v>1</v>
      </c>
      <c r="M54" s="51">
        <v>1</v>
      </c>
      <c r="N54" s="155">
        <f t="shared" si="2"/>
        <v>2</v>
      </c>
      <c r="O54" s="51">
        <v>1</v>
      </c>
      <c r="P54" s="51">
        <v>1</v>
      </c>
      <c r="Q54" s="155">
        <f t="shared" si="3"/>
        <v>2</v>
      </c>
      <c r="R54" s="155">
        <f t="shared" si="4"/>
        <v>4</v>
      </c>
      <c r="S54" s="78" t="s">
        <v>1262</v>
      </c>
      <c r="T54" s="100" t="s">
        <v>1277</v>
      </c>
      <c r="U54" s="190">
        <f t="shared" si="5"/>
        <v>2</v>
      </c>
      <c r="V54" s="191"/>
      <c r="W54" s="77" t="str">
        <f t="shared" si="6"/>
        <v>No hay ejecución</v>
      </c>
      <c r="X54" s="78" t="str">
        <f t="shared" si="7"/>
        <v>NA</v>
      </c>
      <c r="Y54" s="191"/>
      <c r="Z54" s="190">
        <f t="shared" si="8"/>
        <v>2</v>
      </c>
      <c r="AA54" s="191"/>
      <c r="AB54" s="77" t="str">
        <f t="shared" si="9"/>
        <v>No hay ejecución</v>
      </c>
      <c r="AC54" s="78" t="str">
        <f t="shared" si="10"/>
        <v>NA</v>
      </c>
      <c r="AD54" s="191"/>
      <c r="AE54" s="52">
        <f t="shared" si="11"/>
        <v>0</v>
      </c>
      <c r="AF54" s="77" t="str">
        <f t="shared" si="12"/>
        <v>No hay ejecución</v>
      </c>
      <c r="AG54" s="78" t="str">
        <f t="shared" si="13"/>
        <v>NA</v>
      </c>
      <c r="AH54" s="191"/>
    </row>
    <row r="55" spans="1:34" s="79" customFormat="1" ht="37" customHeight="1" thickTop="1" thickBot="1">
      <c r="A55" s="50">
        <v>41</v>
      </c>
      <c r="B55" s="96" t="s">
        <v>224</v>
      </c>
      <c r="C55" s="96">
        <v>0</v>
      </c>
      <c r="D55" s="96">
        <v>0</v>
      </c>
      <c r="E55" s="96">
        <v>0</v>
      </c>
      <c r="F55" s="96">
        <v>0</v>
      </c>
      <c r="G55" s="96">
        <v>14</v>
      </c>
      <c r="H55" s="115" t="s">
        <v>273</v>
      </c>
      <c r="I55" s="98" t="s">
        <v>1278</v>
      </c>
      <c r="J55" s="169" t="s">
        <v>1279</v>
      </c>
      <c r="K55" s="99" t="s">
        <v>622</v>
      </c>
      <c r="L55" s="51">
        <v>8</v>
      </c>
      <c r="M55" s="51">
        <v>0</v>
      </c>
      <c r="N55" s="155">
        <f t="shared" si="2"/>
        <v>8</v>
      </c>
      <c r="O55" s="51">
        <v>0</v>
      </c>
      <c r="P55" s="51">
        <v>0</v>
      </c>
      <c r="Q55" s="155">
        <f t="shared" si="3"/>
        <v>0</v>
      </c>
      <c r="R55" s="155">
        <f t="shared" si="4"/>
        <v>8</v>
      </c>
      <c r="S55" s="78" t="s">
        <v>1280</v>
      </c>
      <c r="T55" s="100" t="s">
        <v>1281</v>
      </c>
      <c r="U55" s="190">
        <f t="shared" si="5"/>
        <v>8</v>
      </c>
      <c r="V55" s="191"/>
      <c r="W55" s="77" t="str">
        <f t="shared" si="6"/>
        <v>No hay ejecución</v>
      </c>
      <c r="X55" s="78" t="str">
        <f t="shared" si="7"/>
        <v>NA</v>
      </c>
      <c r="Y55" s="191"/>
      <c r="Z55" s="190">
        <f t="shared" si="8"/>
        <v>0</v>
      </c>
      <c r="AA55" s="191"/>
      <c r="AB55" s="77" t="str">
        <f t="shared" si="9"/>
        <v>No hay ejecución</v>
      </c>
      <c r="AC55" s="78" t="str">
        <f t="shared" si="10"/>
        <v>NA</v>
      </c>
      <c r="AD55" s="191"/>
      <c r="AE55" s="52">
        <f t="shared" si="11"/>
        <v>0</v>
      </c>
      <c r="AF55" s="77" t="str">
        <f t="shared" si="12"/>
        <v>No hay ejecución</v>
      </c>
      <c r="AG55" s="78" t="str">
        <f t="shared" si="13"/>
        <v>NA</v>
      </c>
      <c r="AH55" s="191"/>
    </row>
    <row r="56" spans="1:34" s="79" customFormat="1" ht="37" customHeight="1" thickTop="1" thickBot="1">
      <c r="A56" s="50">
        <v>42</v>
      </c>
      <c r="B56" s="96" t="s">
        <v>224</v>
      </c>
      <c r="C56" s="96">
        <v>0</v>
      </c>
      <c r="D56" s="96">
        <v>0</v>
      </c>
      <c r="E56" s="96">
        <v>0</v>
      </c>
      <c r="F56" s="96">
        <v>0</v>
      </c>
      <c r="G56" s="96">
        <v>14</v>
      </c>
      <c r="H56" s="115" t="s">
        <v>273</v>
      </c>
      <c r="I56" s="98" t="s">
        <v>1282</v>
      </c>
      <c r="J56" s="169" t="s">
        <v>482</v>
      </c>
      <c r="K56" s="99" t="s">
        <v>622</v>
      </c>
      <c r="L56" s="51">
        <v>8</v>
      </c>
      <c r="M56" s="51">
        <v>0</v>
      </c>
      <c r="N56" s="155">
        <f t="shared" si="2"/>
        <v>8</v>
      </c>
      <c r="O56" s="51">
        <v>0</v>
      </c>
      <c r="P56" s="51">
        <v>0</v>
      </c>
      <c r="Q56" s="155">
        <f t="shared" ref="Q56:Q62" si="18">O56+P56</f>
        <v>0</v>
      </c>
      <c r="R56" s="155">
        <f t="shared" ref="R56:R62" si="19">N56+Q56</f>
        <v>8</v>
      </c>
      <c r="S56" s="78" t="s">
        <v>1280</v>
      </c>
      <c r="T56" s="100" t="s">
        <v>1281</v>
      </c>
      <c r="U56" s="190">
        <f t="shared" si="5"/>
        <v>8</v>
      </c>
      <c r="V56" s="191"/>
      <c r="W56" s="77" t="str">
        <f t="shared" si="6"/>
        <v>No hay ejecución</v>
      </c>
      <c r="X56" s="78" t="str">
        <f t="shared" si="7"/>
        <v>NA</v>
      </c>
      <c r="Y56" s="191"/>
      <c r="Z56" s="190">
        <f t="shared" si="8"/>
        <v>0</v>
      </c>
      <c r="AA56" s="191"/>
      <c r="AB56" s="77" t="str">
        <f t="shared" si="9"/>
        <v>No hay ejecución</v>
      </c>
      <c r="AC56" s="78" t="str">
        <f t="shared" si="10"/>
        <v>NA</v>
      </c>
      <c r="AD56" s="191"/>
      <c r="AE56" s="52">
        <f t="shared" si="11"/>
        <v>0</v>
      </c>
      <c r="AF56" s="77" t="str">
        <f t="shared" si="12"/>
        <v>No hay ejecución</v>
      </c>
      <c r="AG56" s="78" t="str">
        <f t="shared" si="13"/>
        <v>NA</v>
      </c>
      <c r="AH56" s="191"/>
    </row>
    <row r="57" spans="1:34" s="79" customFormat="1" ht="37" customHeight="1" thickTop="1" thickBot="1">
      <c r="A57" s="50">
        <v>43</v>
      </c>
      <c r="B57" s="96" t="s">
        <v>224</v>
      </c>
      <c r="C57" s="96">
        <v>0</v>
      </c>
      <c r="D57" s="96">
        <v>0</v>
      </c>
      <c r="E57" s="96">
        <v>0</v>
      </c>
      <c r="F57" s="96">
        <v>0</v>
      </c>
      <c r="G57" s="96">
        <v>14</v>
      </c>
      <c r="H57" s="115" t="s">
        <v>273</v>
      </c>
      <c r="I57" s="98" t="s">
        <v>1283</v>
      </c>
      <c r="J57" s="169" t="s">
        <v>482</v>
      </c>
      <c r="K57" s="99" t="s">
        <v>622</v>
      </c>
      <c r="L57" s="51">
        <v>8</v>
      </c>
      <c r="M57" s="51">
        <v>0</v>
      </c>
      <c r="N57" s="155">
        <f t="shared" si="2"/>
        <v>8</v>
      </c>
      <c r="O57" s="51">
        <v>0</v>
      </c>
      <c r="P57" s="51">
        <v>0</v>
      </c>
      <c r="Q57" s="155">
        <f t="shared" si="18"/>
        <v>0</v>
      </c>
      <c r="R57" s="155">
        <f t="shared" si="19"/>
        <v>8</v>
      </c>
      <c r="S57" s="78" t="s">
        <v>1280</v>
      </c>
      <c r="T57" s="100" t="s">
        <v>1281</v>
      </c>
      <c r="U57" s="190">
        <f t="shared" si="5"/>
        <v>8</v>
      </c>
      <c r="V57" s="191"/>
      <c r="W57" s="77" t="str">
        <f t="shared" si="6"/>
        <v>No hay ejecución</v>
      </c>
      <c r="X57" s="78" t="str">
        <f t="shared" si="7"/>
        <v>NA</v>
      </c>
      <c r="Y57" s="191"/>
      <c r="Z57" s="190">
        <f t="shared" si="8"/>
        <v>0</v>
      </c>
      <c r="AA57" s="191"/>
      <c r="AB57" s="77" t="str">
        <f t="shared" si="9"/>
        <v>No hay ejecución</v>
      </c>
      <c r="AC57" s="78" t="str">
        <f t="shared" si="10"/>
        <v>NA</v>
      </c>
      <c r="AD57" s="191"/>
      <c r="AE57" s="52">
        <f t="shared" si="11"/>
        <v>0</v>
      </c>
      <c r="AF57" s="77" t="str">
        <f t="shared" si="12"/>
        <v>No hay ejecución</v>
      </c>
      <c r="AG57" s="78" t="str">
        <f t="shared" si="13"/>
        <v>NA</v>
      </c>
      <c r="AH57" s="191"/>
    </row>
    <row r="58" spans="1:34" s="79" customFormat="1" ht="52" customHeight="1" thickTop="1" thickBot="1">
      <c r="A58" s="50">
        <v>44</v>
      </c>
      <c r="B58" s="96" t="s">
        <v>224</v>
      </c>
      <c r="C58" s="96">
        <v>0</v>
      </c>
      <c r="D58" s="96">
        <v>0</v>
      </c>
      <c r="E58" s="96">
        <v>0</v>
      </c>
      <c r="F58" s="96">
        <v>0</v>
      </c>
      <c r="G58" s="96">
        <v>14</v>
      </c>
      <c r="H58" s="115" t="s">
        <v>273</v>
      </c>
      <c r="I58" s="98" t="s">
        <v>1284</v>
      </c>
      <c r="J58" s="169" t="s">
        <v>1285</v>
      </c>
      <c r="K58" s="99" t="s">
        <v>993</v>
      </c>
      <c r="L58" s="51">
        <v>15</v>
      </c>
      <c r="M58" s="51">
        <v>0</v>
      </c>
      <c r="N58" s="155">
        <f t="shared" si="2"/>
        <v>15</v>
      </c>
      <c r="O58" s="51">
        <v>0</v>
      </c>
      <c r="P58" s="51">
        <v>0</v>
      </c>
      <c r="Q58" s="155">
        <f t="shared" si="18"/>
        <v>0</v>
      </c>
      <c r="R58" s="155">
        <f t="shared" si="19"/>
        <v>15</v>
      </c>
      <c r="S58" s="78" t="s">
        <v>1280</v>
      </c>
      <c r="T58" s="100" t="s">
        <v>1281</v>
      </c>
      <c r="U58" s="190">
        <f t="shared" si="5"/>
        <v>15</v>
      </c>
      <c r="V58" s="191"/>
      <c r="W58" s="77" t="str">
        <f t="shared" si="6"/>
        <v>No hay ejecución</v>
      </c>
      <c r="X58" s="78" t="str">
        <f t="shared" si="7"/>
        <v>NA</v>
      </c>
      <c r="Y58" s="191"/>
      <c r="Z58" s="190">
        <f t="shared" si="8"/>
        <v>0</v>
      </c>
      <c r="AA58" s="191"/>
      <c r="AB58" s="77" t="str">
        <f t="shared" si="9"/>
        <v>No hay ejecución</v>
      </c>
      <c r="AC58" s="78" t="str">
        <f t="shared" si="10"/>
        <v>NA</v>
      </c>
      <c r="AD58" s="191"/>
      <c r="AE58" s="52">
        <f t="shared" si="11"/>
        <v>0</v>
      </c>
      <c r="AF58" s="77" t="str">
        <f t="shared" si="12"/>
        <v>No hay ejecución</v>
      </c>
      <c r="AG58" s="78" t="str">
        <f t="shared" si="13"/>
        <v>NA</v>
      </c>
      <c r="AH58" s="191"/>
    </row>
    <row r="59" spans="1:34" s="79" customFormat="1" ht="52" customHeight="1" thickTop="1" thickBot="1">
      <c r="A59" s="50">
        <v>45</v>
      </c>
      <c r="B59" s="96" t="s">
        <v>224</v>
      </c>
      <c r="C59" s="96">
        <v>0</v>
      </c>
      <c r="D59" s="96">
        <v>0</v>
      </c>
      <c r="E59" s="96">
        <v>0</v>
      </c>
      <c r="F59" s="96">
        <v>0</v>
      </c>
      <c r="G59" s="96">
        <v>14</v>
      </c>
      <c r="H59" s="115" t="s">
        <v>273</v>
      </c>
      <c r="I59" s="98" t="s">
        <v>1286</v>
      </c>
      <c r="J59" s="169" t="s">
        <v>1287</v>
      </c>
      <c r="K59" s="99" t="s">
        <v>1288</v>
      </c>
      <c r="L59" s="51">
        <v>4</v>
      </c>
      <c r="M59" s="51">
        <v>6</v>
      </c>
      <c r="N59" s="155"/>
      <c r="O59" s="51">
        <v>0</v>
      </c>
      <c r="P59" s="51">
        <v>0</v>
      </c>
      <c r="Q59" s="155">
        <f t="shared" si="18"/>
        <v>0</v>
      </c>
      <c r="R59" s="155">
        <f t="shared" si="19"/>
        <v>0</v>
      </c>
      <c r="S59" s="78" t="s">
        <v>1280</v>
      </c>
      <c r="T59" s="100" t="s">
        <v>1281</v>
      </c>
      <c r="U59" s="190">
        <f t="shared" si="5"/>
        <v>0</v>
      </c>
      <c r="V59" s="191"/>
      <c r="W59" s="77" t="str">
        <f t="shared" si="6"/>
        <v>No hay ejecución</v>
      </c>
      <c r="X59" s="78" t="str">
        <f t="shared" si="7"/>
        <v>NA</v>
      </c>
      <c r="Y59" s="191"/>
      <c r="Z59" s="190">
        <f t="shared" si="8"/>
        <v>0</v>
      </c>
      <c r="AA59" s="191"/>
      <c r="AB59" s="77" t="str">
        <f t="shared" si="9"/>
        <v>No hay ejecución</v>
      </c>
      <c r="AC59" s="78" t="str">
        <f t="shared" si="10"/>
        <v>NA</v>
      </c>
      <c r="AD59" s="191"/>
      <c r="AE59" s="52">
        <f t="shared" si="11"/>
        <v>0</v>
      </c>
      <c r="AF59" s="77" t="str">
        <f t="shared" si="12"/>
        <v>No hay ejecución</v>
      </c>
      <c r="AG59" s="78" t="str">
        <f t="shared" si="13"/>
        <v>NA</v>
      </c>
      <c r="AH59" s="191"/>
    </row>
    <row r="60" spans="1:34" s="79" customFormat="1" ht="56" customHeight="1" thickTop="1" thickBot="1">
      <c r="A60" s="50">
        <v>46</v>
      </c>
      <c r="B60" s="96" t="s">
        <v>224</v>
      </c>
      <c r="C60" s="96">
        <v>0</v>
      </c>
      <c r="D60" s="96">
        <v>0</v>
      </c>
      <c r="E60" s="96">
        <v>0</v>
      </c>
      <c r="F60" s="96">
        <v>0</v>
      </c>
      <c r="G60" s="96">
        <v>14</v>
      </c>
      <c r="H60" s="115" t="s">
        <v>273</v>
      </c>
      <c r="I60" s="98" t="s">
        <v>1289</v>
      </c>
      <c r="J60" s="169" t="s">
        <v>1287</v>
      </c>
      <c r="K60" s="99" t="s">
        <v>1288</v>
      </c>
      <c r="L60" s="51">
        <v>2</v>
      </c>
      <c r="M60" s="51">
        <v>6</v>
      </c>
      <c r="N60" s="155"/>
      <c r="O60" s="51">
        <v>0</v>
      </c>
      <c r="P60" s="51">
        <v>0</v>
      </c>
      <c r="Q60" s="155">
        <f t="shared" si="18"/>
        <v>0</v>
      </c>
      <c r="R60" s="155">
        <f t="shared" si="19"/>
        <v>0</v>
      </c>
      <c r="S60" s="78" t="s">
        <v>1280</v>
      </c>
      <c r="T60" s="100" t="s">
        <v>1281</v>
      </c>
      <c r="U60" s="190">
        <f t="shared" si="5"/>
        <v>0</v>
      </c>
      <c r="V60" s="191"/>
      <c r="W60" s="77" t="str">
        <f t="shared" si="6"/>
        <v>No hay ejecución</v>
      </c>
      <c r="X60" s="78" t="str">
        <f t="shared" si="7"/>
        <v>NA</v>
      </c>
      <c r="Y60" s="191"/>
      <c r="Z60" s="190">
        <f t="shared" si="8"/>
        <v>0</v>
      </c>
      <c r="AA60" s="191"/>
      <c r="AB60" s="77" t="str">
        <f t="shared" si="9"/>
        <v>No hay ejecución</v>
      </c>
      <c r="AC60" s="78" t="str">
        <f t="shared" si="10"/>
        <v>NA</v>
      </c>
      <c r="AD60" s="191"/>
      <c r="AE60" s="52">
        <f t="shared" si="11"/>
        <v>0</v>
      </c>
      <c r="AF60" s="77" t="str">
        <f t="shared" si="12"/>
        <v>No hay ejecución</v>
      </c>
      <c r="AG60" s="78" t="str">
        <f t="shared" si="13"/>
        <v>NA</v>
      </c>
      <c r="AH60" s="191"/>
    </row>
    <row r="61" spans="1:34" s="79" customFormat="1" ht="89.5" customHeight="1" thickTop="1" thickBot="1">
      <c r="A61" s="50">
        <v>47</v>
      </c>
      <c r="B61" s="96" t="s">
        <v>224</v>
      </c>
      <c r="C61" s="96">
        <v>0</v>
      </c>
      <c r="D61" s="96">
        <v>0</v>
      </c>
      <c r="E61" s="96">
        <v>0</v>
      </c>
      <c r="F61" s="96">
        <v>0</v>
      </c>
      <c r="G61" s="96">
        <v>14</v>
      </c>
      <c r="H61" s="115" t="s">
        <v>273</v>
      </c>
      <c r="I61" s="98" t="s">
        <v>1290</v>
      </c>
      <c r="J61" s="169" t="s">
        <v>1061</v>
      </c>
      <c r="K61" s="99" t="s">
        <v>744</v>
      </c>
      <c r="L61" s="51">
        <v>1</v>
      </c>
      <c r="M61" s="51">
        <v>0</v>
      </c>
      <c r="N61" s="155"/>
      <c r="O61" s="51">
        <v>0</v>
      </c>
      <c r="P61" s="51">
        <v>0</v>
      </c>
      <c r="Q61" s="155">
        <f t="shared" si="18"/>
        <v>0</v>
      </c>
      <c r="R61" s="155">
        <f t="shared" si="19"/>
        <v>0</v>
      </c>
      <c r="S61" s="78" t="s">
        <v>1280</v>
      </c>
      <c r="T61" s="100" t="s">
        <v>1291</v>
      </c>
      <c r="U61" s="190">
        <f t="shared" si="5"/>
        <v>0</v>
      </c>
      <c r="V61" s="191"/>
      <c r="W61" s="77" t="str">
        <f t="shared" si="6"/>
        <v>No hay ejecución</v>
      </c>
      <c r="X61" s="78" t="str">
        <f t="shared" si="7"/>
        <v>NA</v>
      </c>
      <c r="Y61" s="191"/>
      <c r="Z61" s="190">
        <f t="shared" si="8"/>
        <v>0</v>
      </c>
      <c r="AA61" s="191"/>
      <c r="AB61" s="77" t="str">
        <f t="shared" si="9"/>
        <v>No hay ejecución</v>
      </c>
      <c r="AC61" s="78" t="str">
        <f t="shared" si="10"/>
        <v>NA</v>
      </c>
      <c r="AD61" s="191"/>
      <c r="AE61" s="52">
        <f t="shared" si="11"/>
        <v>0</v>
      </c>
      <c r="AF61" s="77" t="str">
        <f t="shared" si="12"/>
        <v>No hay ejecución</v>
      </c>
      <c r="AG61" s="78" t="str">
        <f t="shared" si="13"/>
        <v>NA</v>
      </c>
      <c r="AH61" s="191"/>
    </row>
    <row r="62" spans="1:34" s="79" customFormat="1" ht="55" customHeight="1" thickTop="1" thickBot="1">
      <c r="A62" s="50">
        <v>48</v>
      </c>
      <c r="B62" s="96" t="s">
        <v>224</v>
      </c>
      <c r="C62" s="96">
        <v>0</v>
      </c>
      <c r="D62" s="96">
        <v>0</v>
      </c>
      <c r="E62" s="96">
        <v>0</v>
      </c>
      <c r="F62" s="96">
        <v>0</v>
      </c>
      <c r="G62" s="96">
        <v>14</v>
      </c>
      <c r="H62" s="115" t="s">
        <v>273</v>
      </c>
      <c r="I62" s="98" t="s">
        <v>1292</v>
      </c>
      <c r="J62" s="169" t="s">
        <v>1293</v>
      </c>
      <c r="K62" s="99" t="s">
        <v>993</v>
      </c>
      <c r="L62" s="51">
        <v>0</v>
      </c>
      <c r="M62" s="51"/>
      <c r="N62" s="155"/>
      <c r="O62" s="51">
        <v>165</v>
      </c>
      <c r="P62" s="51">
        <v>165</v>
      </c>
      <c r="Q62" s="155">
        <f t="shared" si="18"/>
        <v>330</v>
      </c>
      <c r="R62" s="155">
        <f t="shared" si="19"/>
        <v>330</v>
      </c>
      <c r="S62" s="78" t="s">
        <v>1280</v>
      </c>
      <c r="T62" s="100" t="s">
        <v>1294</v>
      </c>
      <c r="U62" s="190">
        <f t="shared" si="5"/>
        <v>0</v>
      </c>
      <c r="V62" s="191"/>
      <c r="W62" s="77" t="str">
        <f t="shared" si="6"/>
        <v>No hay ejecución</v>
      </c>
      <c r="X62" s="78" t="str">
        <f t="shared" si="7"/>
        <v>NA</v>
      </c>
      <c r="Y62" s="191"/>
      <c r="Z62" s="190">
        <f t="shared" si="8"/>
        <v>330</v>
      </c>
      <c r="AA62" s="191"/>
      <c r="AB62" s="77" t="str">
        <f t="shared" si="9"/>
        <v>No hay ejecución</v>
      </c>
      <c r="AC62" s="78" t="str">
        <f t="shared" si="10"/>
        <v>NA</v>
      </c>
      <c r="AD62" s="191"/>
      <c r="AE62" s="52">
        <f t="shared" si="11"/>
        <v>0</v>
      </c>
      <c r="AF62" s="77" t="str">
        <f t="shared" si="12"/>
        <v>No hay ejecución</v>
      </c>
      <c r="AG62" s="78" t="str">
        <f t="shared" si="13"/>
        <v>NA</v>
      </c>
      <c r="AH62" s="191"/>
    </row>
    <row r="63" spans="1:34" s="79" customFormat="1" ht="55" customHeight="1" thickTop="1" thickBot="1">
      <c r="A63" s="50">
        <v>49</v>
      </c>
      <c r="B63" s="96" t="s">
        <v>224</v>
      </c>
      <c r="C63" s="96">
        <v>0</v>
      </c>
      <c r="D63" s="96">
        <v>0</v>
      </c>
      <c r="E63" s="96">
        <v>0</v>
      </c>
      <c r="F63" s="96">
        <v>0</v>
      </c>
      <c r="G63" s="96">
        <v>14</v>
      </c>
      <c r="H63" s="115" t="s">
        <v>273</v>
      </c>
      <c r="I63" s="98" t="s">
        <v>1295</v>
      </c>
      <c r="J63" s="169" t="s">
        <v>1293</v>
      </c>
      <c r="K63" s="99" t="s">
        <v>993</v>
      </c>
      <c r="L63" s="51">
        <v>0</v>
      </c>
      <c r="M63" s="51">
        <v>50</v>
      </c>
      <c r="N63" s="155">
        <f t="shared" si="2"/>
        <v>50</v>
      </c>
      <c r="O63" s="51">
        <v>50</v>
      </c>
      <c r="P63" s="51">
        <v>0</v>
      </c>
      <c r="Q63" s="155">
        <f t="shared" si="3"/>
        <v>50</v>
      </c>
      <c r="R63" s="155">
        <f t="shared" si="4"/>
        <v>100</v>
      </c>
      <c r="S63" s="78" t="s">
        <v>1280</v>
      </c>
      <c r="T63" s="100" t="s">
        <v>1294</v>
      </c>
      <c r="U63" s="190">
        <f t="shared" si="5"/>
        <v>50</v>
      </c>
      <c r="V63" s="191"/>
      <c r="W63" s="77" t="str">
        <f t="shared" si="6"/>
        <v>No hay ejecución</v>
      </c>
      <c r="X63" s="78" t="str">
        <f t="shared" si="7"/>
        <v>NA</v>
      </c>
      <c r="Y63" s="191"/>
      <c r="Z63" s="190">
        <f t="shared" si="8"/>
        <v>50</v>
      </c>
      <c r="AA63" s="191"/>
      <c r="AB63" s="77" t="str">
        <f t="shared" si="9"/>
        <v>No hay ejecución</v>
      </c>
      <c r="AC63" s="78" t="str">
        <f t="shared" si="10"/>
        <v>NA</v>
      </c>
      <c r="AD63" s="191"/>
      <c r="AE63" s="52">
        <f t="shared" si="11"/>
        <v>0</v>
      </c>
      <c r="AF63" s="77" t="str">
        <f t="shared" si="12"/>
        <v>No hay ejecución</v>
      </c>
      <c r="AG63" s="78" t="str">
        <f t="shared" si="13"/>
        <v>NA</v>
      </c>
      <c r="AH63" s="191"/>
    </row>
    <row r="64" spans="1:34" ht="16" customHeight="1" thickTop="1">
      <c r="A64" s="423" t="s">
        <v>573</v>
      </c>
      <c r="B64" s="423"/>
      <c r="C64" s="423"/>
      <c r="D64" s="423"/>
      <c r="E64" s="423"/>
      <c r="F64" s="423"/>
      <c r="G64" s="423"/>
      <c r="H64" s="423"/>
      <c r="I64" s="423"/>
      <c r="J64" s="423"/>
      <c r="K64" s="423"/>
      <c r="L64" s="423"/>
      <c r="M64" s="423"/>
      <c r="N64" s="423"/>
      <c r="O64" s="423"/>
      <c r="P64" s="423"/>
      <c r="Q64" s="423"/>
      <c r="R64" s="423"/>
      <c r="S64" s="423"/>
      <c r="T64" s="423"/>
      <c r="U64" s="423"/>
      <c r="V64" s="423"/>
      <c r="W64" s="423"/>
      <c r="X64" s="423"/>
      <c r="Y64" s="423"/>
      <c r="Z64" s="423"/>
      <c r="AA64" s="423"/>
      <c r="AB64" s="423"/>
      <c r="AC64" s="423"/>
      <c r="AD64" s="423"/>
      <c r="AE64" s="423"/>
      <c r="AF64" s="423"/>
      <c r="AG64" s="423"/>
      <c r="AH64" s="424"/>
    </row>
    <row r="65" spans="1:34" ht="12" thickBot="1">
      <c r="A65" s="95">
        <v>50</v>
      </c>
      <c r="B65" s="117"/>
      <c r="C65" s="117"/>
      <c r="D65" s="117"/>
      <c r="E65" s="117"/>
      <c r="F65" s="117"/>
      <c r="G65" s="117"/>
      <c r="H65" s="111"/>
      <c r="I65" s="188"/>
      <c r="J65" s="168"/>
      <c r="K65" s="112"/>
      <c r="L65" s="168"/>
      <c r="M65" s="168"/>
      <c r="N65" s="155">
        <f>L65+M65</f>
        <v>0</v>
      </c>
      <c r="O65" s="168"/>
      <c r="P65" s="168"/>
      <c r="Q65" s="155">
        <f>O65+P65</f>
        <v>0</v>
      </c>
      <c r="R65" s="155">
        <f>N65+Q65</f>
        <v>0</v>
      </c>
      <c r="S65" s="168"/>
      <c r="T65" s="189"/>
      <c r="U65" s="190">
        <f t="shared" si="5"/>
        <v>0</v>
      </c>
      <c r="V65" s="191"/>
      <c r="W65" s="77" t="str">
        <f t="shared" si="6"/>
        <v>No hay ejecución</v>
      </c>
      <c r="X65" s="78" t="str">
        <f t="shared" si="7"/>
        <v>NA</v>
      </c>
      <c r="Y65" s="191"/>
      <c r="Z65" s="190">
        <f t="shared" si="8"/>
        <v>0</v>
      </c>
      <c r="AA65" s="191"/>
      <c r="AB65" s="77" t="str">
        <f t="shared" si="9"/>
        <v>No hay ejecución</v>
      </c>
      <c r="AC65" s="78" t="str">
        <f t="shared" si="10"/>
        <v>NA</v>
      </c>
      <c r="AD65" s="191"/>
      <c r="AE65" s="52">
        <f t="shared" si="11"/>
        <v>0</v>
      </c>
      <c r="AF65" s="77" t="str">
        <f t="shared" si="12"/>
        <v>No hay ejecución</v>
      </c>
      <c r="AG65" s="78" t="str">
        <f t="shared" si="13"/>
        <v>NA</v>
      </c>
      <c r="AH65" s="191"/>
    </row>
    <row r="66" spans="1:34" ht="12" thickTop="1" thickBot="1">
      <c r="A66" s="53"/>
      <c r="B66" s="53"/>
      <c r="C66" s="53"/>
      <c r="D66" s="53"/>
      <c r="E66" s="53"/>
      <c r="F66" s="53"/>
      <c r="G66" s="53"/>
      <c r="H66" s="53"/>
      <c r="I66" s="53"/>
      <c r="J66" s="56"/>
      <c r="K66" s="56"/>
      <c r="L66" s="55"/>
      <c r="M66" s="55"/>
      <c r="N66" s="55"/>
      <c r="O66" s="55"/>
      <c r="P66" s="55"/>
      <c r="Q66" s="55"/>
      <c r="R66" s="55"/>
      <c r="S66" s="55"/>
      <c r="T66" s="55"/>
    </row>
    <row r="67" spans="1:34" ht="13" customHeight="1" thickTop="1" thickBot="1">
      <c r="A67" s="425" t="s">
        <v>574</v>
      </c>
      <c r="B67" s="426"/>
      <c r="C67" s="426"/>
      <c r="D67" s="426"/>
      <c r="E67" s="426"/>
      <c r="F67" s="426"/>
      <c r="G67" s="426"/>
      <c r="H67" s="118" t="s">
        <v>1296</v>
      </c>
      <c r="I67" s="53"/>
      <c r="J67" s="56"/>
      <c r="K67" s="56"/>
      <c r="L67" s="55"/>
      <c r="M67" s="55"/>
      <c r="N67" s="55"/>
      <c r="O67" s="55"/>
      <c r="P67" s="55"/>
      <c r="Q67" s="55"/>
      <c r="R67" s="55"/>
      <c r="S67" s="55"/>
      <c r="T67" s="55"/>
    </row>
    <row r="68" spans="1:34" ht="10.5" customHeight="1" thickTop="1" thickBot="1">
      <c r="A68" s="57"/>
      <c r="B68" s="57"/>
      <c r="C68" s="57"/>
      <c r="D68" s="57"/>
      <c r="E68" s="57"/>
      <c r="F68" s="57"/>
      <c r="G68" s="57"/>
      <c r="H68" s="58"/>
      <c r="I68" s="53"/>
      <c r="J68" s="56"/>
      <c r="K68" s="56"/>
      <c r="L68" s="55"/>
      <c r="M68" s="55"/>
      <c r="N68" s="55"/>
      <c r="O68" s="55"/>
      <c r="P68" s="55"/>
      <c r="Q68" s="55"/>
      <c r="R68" s="55"/>
      <c r="S68" s="55"/>
      <c r="T68" s="55"/>
    </row>
    <row r="69" spans="1:34" ht="13" customHeight="1" thickTop="1" thickBot="1">
      <c r="A69" s="417" t="s">
        <v>576</v>
      </c>
      <c r="B69" s="418"/>
      <c r="C69" s="418"/>
      <c r="D69" s="418"/>
      <c r="E69" s="418"/>
      <c r="F69" s="418"/>
      <c r="G69" s="418"/>
      <c r="H69" s="113" t="s">
        <v>1297</v>
      </c>
      <c r="I69" s="53"/>
      <c r="J69" s="56"/>
      <c r="K69" s="56"/>
      <c r="L69" s="55"/>
      <c r="M69" s="55"/>
      <c r="N69" s="55"/>
      <c r="O69" s="55"/>
      <c r="P69" s="55"/>
      <c r="Q69" s="55"/>
      <c r="R69" s="55"/>
      <c r="S69" s="55"/>
      <c r="T69" s="55"/>
    </row>
    <row r="70" spans="1:34" ht="12" thickTop="1" thickBot="1">
      <c r="A70" s="60"/>
      <c r="B70" s="60"/>
      <c r="C70" s="60"/>
      <c r="D70" s="60"/>
      <c r="E70" s="60"/>
      <c r="F70" s="60"/>
      <c r="G70" s="59"/>
      <c r="H70" s="61"/>
      <c r="I70" s="53"/>
      <c r="J70" s="56"/>
      <c r="K70" s="56"/>
      <c r="L70" s="55"/>
      <c r="M70" s="55"/>
      <c r="N70" s="55"/>
      <c r="O70" s="55"/>
      <c r="P70" s="55"/>
      <c r="Q70" s="55"/>
      <c r="R70" s="55"/>
      <c r="S70" s="55"/>
      <c r="T70" s="55"/>
    </row>
    <row r="71" spans="1:34" ht="12" thickTop="1" thickBot="1">
      <c r="A71" s="62" t="s">
        <v>577</v>
      </c>
      <c r="B71" s="53"/>
      <c r="C71" s="53"/>
      <c r="D71" s="63"/>
      <c r="E71" s="53"/>
      <c r="F71" s="53"/>
      <c r="G71" s="53"/>
      <c r="H71" s="53"/>
      <c r="I71" s="53"/>
      <c r="J71" s="56"/>
      <c r="K71" s="56"/>
      <c r="L71" s="55"/>
      <c r="M71" s="55"/>
      <c r="N71" s="55"/>
      <c r="O71" s="55"/>
      <c r="P71" s="55"/>
      <c r="Q71" s="55"/>
      <c r="R71" s="55"/>
      <c r="S71" s="55"/>
      <c r="T71" s="55"/>
    </row>
    <row r="72" spans="1:34" ht="12" customHeight="1" thickTop="1" thickBot="1">
      <c r="A72" s="70">
        <v>1</v>
      </c>
      <c r="B72" s="53" t="s">
        <v>578</v>
      </c>
      <c r="C72" s="53"/>
      <c r="D72" s="63"/>
      <c r="E72" s="53"/>
      <c r="F72" s="53"/>
      <c r="G72" s="53"/>
      <c r="H72" s="53"/>
      <c r="I72" s="53"/>
      <c r="J72" s="56"/>
      <c r="K72" s="56"/>
      <c r="L72" s="55"/>
      <c r="M72" s="55"/>
      <c r="N72" s="55"/>
      <c r="O72" s="55"/>
      <c r="P72" s="55"/>
      <c r="Q72" s="55"/>
      <c r="R72" s="55"/>
      <c r="S72" s="55"/>
      <c r="T72" s="55"/>
    </row>
    <row r="73" spans="1:34" ht="13" customHeight="1" thickTop="1" thickBot="1">
      <c r="A73" s="70">
        <v>2</v>
      </c>
      <c r="B73" s="53" t="s">
        <v>579</v>
      </c>
      <c r="C73" s="53"/>
      <c r="D73" s="63"/>
      <c r="E73" s="53"/>
      <c r="F73" s="53"/>
      <c r="G73" s="53"/>
      <c r="H73" s="53"/>
      <c r="I73" s="53"/>
      <c r="J73" s="56"/>
      <c r="K73" s="56"/>
      <c r="L73" s="55"/>
      <c r="M73" s="55"/>
      <c r="N73" s="55"/>
      <c r="O73" s="55"/>
      <c r="P73" s="55"/>
      <c r="Q73" s="55"/>
      <c r="R73" s="55"/>
      <c r="S73" s="55"/>
      <c r="T73" s="55"/>
    </row>
    <row r="74" spans="1:34" ht="13" customHeight="1" thickTop="1" thickBot="1">
      <c r="A74" s="70">
        <v>3</v>
      </c>
      <c r="B74" s="53" t="s">
        <v>580</v>
      </c>
      <c r="C74" s="53"/>
      <c r="D74" s="63"/>
      <c r="E74" s="53"/>
      <c r="F74" s="53"/>
      <c r="G74" s="53"/>
      <c r="H74" s="53"/>
      <c r="I74" s="53"/>
      <c r="L74" s="55"/>
      <c r="M74" s="55"/>
      <c r="N74" s="55"/>
      <c r="O74" s="55"/>
      <c r="P74" s="55"/>
      <c r="Q74" s="55"/>
      <c r="R74" s="55"/>
      <c r="S74" s="55"/>
      <c r="T74" s="55"/>
    </row>
    <row r="75" spans="1:34" ht="13" customHeight="1" thickTop="1" thickBot="1">
      <c r="A75" s="70">
        <v>4</v>
      </c>
      <c r="B75" s="53" t="s">
        <v>581</v>
      </c>
      <c r="C75" s="53"/>
      <c r="D75" s="64"/>
      <c r="E75" s="53"/>
      <c r="F75" s="53"/>
      <c r="G75" s="53"/>
      <c r="H75" s="53"/>
      <c r="I75" s="53"/>
      <c r="J75" s="65"/>
      <c r="K75" s="65"/>
      <c r="L75" s="55"/>
      <c r="M75" s="55"/>
      <c r="N75" s="55"/>
      <c r="O75" s="55"/>
      <c r="P75" s="55"/>
      <c r="Q75" s="55"/>
      <c r="R75" s="55"/>
      <c r="S75" s="55"/>
      <c r="T75" s="55"/>
    </row>
    <row r="76" spans="1:34" ht="13" customHeight="1" thickTop="1" thickBot="1">
      <c r="A76" s="70">
        <v>5</v>
      </c>
      <c r="B76" s="53" t="s">
        <v>582</v>
      </c>
      <c r="C76" s="53"/>
      <c r="D76" s="64"/>
      <c r="E76" s="53"/>
      <c r="F76" s="53"/>
      <c r="G76" s="53"/>
      <c r="H76" s="53"/>
      <c r="I76" s="53"/>
      <c r="J76" s="54"/>
      <c r="K76" s="54"/>
      <c r="L76" s="55"/>
      <c r="M76" s="55"/>
      <c r="N76" s="55"/>
      <c r="O76" s="55"/>
      <c r="P76" s="55"/>
      <c r="Q76" s="55"/>
      <c r="R76" s="55"/>
      <c r="S76" s="55"/>
      <c r="T76" s="55"/>
    </row>
    <row r="77" spans="1:34" ht="13" customHeight="1" thickTop="1" thickBot="1">
      <c r="A77" s="70">
        <v>6</v>
      </c>
      <c r="B77" s="53" t="s">
        <v>583</v>
      </c>
      <c r="C77" s="53"/>
      <c r="D77" s="64"/>
      <c r="E77" s="53"/>
      <c r="F77" s="53"/>
      <c r="G77" s="53"/>
      <c r="H77" s="53"/>
      <c r="I77" s="53"/>
      <c r="J77" s="54"/>
      <c r="K77" s="54"/>
      <c r="L77" s="55"/>
      <c r="M77" s="55"/>
      <c r="N77" s="55"/>
      <c r="O77" s="55"/>
      <c r="P77" s="55"/>
      <c r="Q77" s="55"/>
      <c r="R77" s="55"/>
      <c r="S77" s="55"/>
      <c r="T77" s="55"/>
    </row>
    <row r="78" spans="1:34" ht="13" customHeight="1" thickTop="1">
      <c r="A78" s="70">
        <v>7</v>
      </c>
      <c r="B78" s="53" t="s">
        <v>584</v>
      </c>
      <c r="C78" s="53"/>
      <c r="D78" s="64"/>
      <c r="E78" s="53"/>
      <c r="F78" s="53"/>
      <c r="G78" s="53"/>
      <c r="H78" s="53"/>
      <c r="I78" s="53"/>
      <c r="J78" s="56"/>
      <c r="K78" s="56"/>
      <c r="L78" s="61"/>
      <c r="M78" s="61"/>
      <c r="N78" s="61"/>
      <c r="O78" s="61"/>
      <c r="P78" s="61"/>
      <c r="Q78" s="61"/>
      <c r="R78" s="61"/>
      <c r="S78" s="61"/>
      <c r="T78" s="61"/>
    </row>
    <row r="79" spans="1:34" ht="13" customHeight="1">
      <c r="A79" s="70">
        <v>8</v>
      </c>
      <c r="B79" s="53" t="s">
        <v>585</v>
      </c>
      <c r="C79" s="53"/>
      <c r="D79" s="64"/>
      <c r="E79" s="53"/>
      <c r="F79" s="53"/>
      <c r="G79" s="53"/>
      <c r="H79" s="53"/>
      <c r="I79" s="53"/>
      <c r="J79" s="56"/>
      <c r="K79" s="56"/>
      <c r="L79" s="61"/>
      <c r="M79" s="61"/>
      <c r="N79" s="61"/>
      <c r="O79" s="61"/>
      <c r="P79" s="61"/>
      <c r="Q79" s="61"/>
      <c r="R79" s="61"/>
      <c r="S79" s="61"/>
      <c r="T79" s="61"/>
    </row>
    <row r="80" spans="1:34" ht="13" customHeight="1">
      <c r="A80" s="70">
        <v>9</v>
      </c>
      <c r="B80" s="65" t="s">
        <v>586</v>
      </c>
      <c r="E80" s="53"/>
      <c r="F80" s="53"/>
      <c r="G80" s="53"/>
      <c r="H80" s="53"/>
      <c r="I80" s="53"/>
      <c r="J80" s="56"/>
      <c r="K80" s="56"/>
      <c r="L80" s="61"/>
      <c r="M80" s="61"/>
      <c r="N80" s="61"/>
      <c r="O80" s="61"/>
      <c r="P80" s="61"/>
      <c r="Q80" s="61"/>
      <c r="R80" s="61"/>
      <c r="S80" s="61"/>
      <c r="T80" s="61"/>
    </row>
    <row r="81" spans="1:20" ht="13" customHeight="1">
      <c r="A81" s="70">
        <v>10</v>
      </c>
      <c r="B81" s="53" t="s">
        <v>587</v>
      </c>
      <c r="C81" s="70"/>
      <c r="D81" s="53"/>
      <c r="G81" s="53"/>
      <c r="H81" s="53"/>
      <c r="I81" s="53"/>
      <c r="J81" s="56"/>
      <c r="K81" s="56"/>
      <c r="L81" s="61"/>
      <c r="M81" s="61"/>
      <c r="N81" s="61"/>
      <c r="O81" s="61"/>
      <c r="P81" s="61"/>
      <c r="Q81" s="61"/>
      <c r="R81" s="61"/>
      <c r="S81" s="61"/>
      <c r="T81" s="61"/>
    </row>
    <row r="82" spans="1:20" ht="13" customHeight="1">
      <c r="A82" s="70">
        <v>11</v>
      </c>
      <c r="B82" s="71" t="s">
        <v>588</v>
      </c>
      <c r="C82" s="70"/>
      <c r="D82" s="53"/>
      <c r="E82" s="53"/>
      <c r="F82" s="53"/>
      <c r="G82" s="53"/>
      <c r="H82" s="53"/>
      <c r="I82" s="53"/>
      <c r="J82" s="56"/>
      <c r="K82" s="56"/>
      <c r="L82" s="61"/>
      <c r="M82" s="61"/>
      <c r="N82" s="61"/>
      <c r="O82" s="61"/>
      <c r="P82" s="61"/>
      <c r="Q82" s="61"/>
      <c r="R82" s="61"/>
      <c r="S82" s="61"/>
      <c r="T82" s="61"/>
    </row>
    <row r="83" spans="1:20" ht="13" customHeight="1">
      <c r="A83" s="70">
        <v>12</v>
      </c>
      <c r="B83" s="71" t="s">
        <v>589</v>
      </c>
      <c r="C83" s="70"/>
      <c r="D83" s="53"/>
      <c r="E83" s="53"/>
      <c r="F83" s="53"/>
      <c r="G83" s="53"/>
      <c r="H83" s="53"/>
      <c r="I83" s="53"/>
      <c r="J83" s="56"/>
      <c r="K83" s="56"/>
      <c r="L83" s="61"/>
      <c r="M83" s="61"/>
      <c r="N83" s="61"/>
      <c r="O83" s="61"/>
      <c r="P83" s="61"/>
      <c r="Q83" s="61"/>
      <c r="R83" s="61"/>
      <c r="S83" s="61"/>
      <c r="T83" s="61"/>
    </row>
    <row r="84" spans="1:20" ht="13" customHeight="1">
      <c r="A84" s="70">
        <v>13</v>
      </c>
      <c r="B84" s="71" t="s">
        <v>590</v>
      </c>
      <c r="C84" s="70"/>
      <c r="D84" s="53"/>
      <c r="E84" s="53"/>
      <c r="F84" s="53"/>
      <c r="G84" s="53"/>
      <c r="H84" s="53"/>
      <c r="I84" s="53"/>
      <c r="J84" s="56"/>
      <c r="K84" s="56"/>
      <c r="L84" s="61"/>
      <c r="M84" s="61"/>
      <c r="N84" s="61"/>
      <c r="O84" s="61"/>
      <c r="P84" s="61"/>
      <c r="Q84" s="61"/>
      <c r="R84" s="61"/>
      <c r="S84" s="61"/>
      <c r="T84" s="61"/>
    </row>
    <row r="85" spans="1:20" ht="13" customHeight="1">
      <c r="A85" s="70">
        <v>14</v>
      </c>
      <c r="B85" s="53" t="s">
        <v>591</v>
      </c>
      <c r="C85" s="70"/>
      <c r="D85" s="53"/>
      <c r="E85" s="53"/>
      <c r="F85" s="53"/>
      <c r="G85" s="53"/>
      <c r="H85" s="53"/>
      <c r="I85" s="53"/>
      <c r="J85" s="56"/>
      <c r="K85" s="56"/>
      <c r="L85" s="61"/>
      <c r="M85" s="61"/>
      <c r="N85" s="61"/>
      <c r="O85" s="61"/>
      <c r="P85" s="61"/>
      <c r="Q85" s="61"/>
      <c r="R85" s="61"/>
      <c r="S85" s="61"/>
      <c r="T85" s="61"/>
    </row>
    <row r="86" spans="1:20" ht="13" customHeight="1">
      <c r="A86" s="70">
        <v>15</v>
      </c>
      <c r="B86" s="71" t="s">
        <v>592</v>
      </c>
      <c r="C86" s="70"/>
      <c r="D86" s="53"/>
      <c r="E86" s="53"/>
      <c r="F86" s="53"/>
      <c r="G86" s="53"/>
      <c r="H86" s="53"/>
      <c r="I86" s="53"/>
      <c r="J86" s="56"/>
      <c r="K86" s="56"/>
      <c r="L86" s="61"/>
      <c r="M86" s="61"/>
      <c r="N86" s="61"/>
      <c r="O86" s="61"/>
      <c r="P86" s="61"/>
      <c r="Q86" s="61"/>
      <c r="R86" s="61"/>
      <c r="S86" s="61"/>
      <c r="T86" s="61"/>
    </row>
    <row r="87" spans="1:20" ht="13" customHeight="1" thickBot="1">
      <c r="A87" s="70"/>
      <c r="B87" s="71"/>
      <c r="C87" s="65"/>
      <c r="D87" s="65"/>
      <c r="E87" s="65"/>
      <c r="F87" s="65"/>
      <c r="G87" s="65"/>
      <c r="H87" s="65"/>
      <c r="I87" s="65"/>
      <c r="J87" s="66"/>
      <c r="K87" s="66"/>
      <c r="L87" s="66"/>
      <c r="M87" s="66"/>
      <c r="N87" s="66"/>
      <c r="O87" s="66"/>
      <c r="P87" s="66"/>
      <c r="Q87" s="66"/>
      <c r="R87" s="66"/>
      <c r="S87" s="93"/>
      <c r="T87" s="66"/>
    </row>
    <row r="88" spans="1:20" ht="11" thickTop="1">
      <c r="C88" s="67"/>
      <c r="D88" s="67"/>
      <c r="E88" s="67"/>
      <c r="F88" s="67"/>
    </row>
    <row r="89" spans="1:20">
      <c r="A89" s="65"/>
      <c r="D89" s="65"/>
      <c r="E89" s="65"/>
      <c r="F89" s="65"/>
      <c r="G89" s="65"/>
      <c r="H89" s="65"/>
      <c r="I89" s="65"/>
      <c r="J89" s="65"/>
      <c r="K89" s="65"/>
      <c r="L89" s="65"/>
      <c r="M89" s="65"/>
      <c r="N89" s="65"/>
      <c r="O89" s="65"/>
      <c r="P89" s="65"/>
      <c r="Q89" s="65"/>
      <c r="R89" s="65"/>
      <c r="S89" s="92"/>
      <c r="T89" s="65"/>
    </row>
    <row r="90" spans="1:20">
      <c r="A90" s="65"/>
      <c r="B90" s="65"/>
      <c r="C90" s="65"/>
      <c r="D90" s="65"/>
      <c r="E90" s="65"/>
      <c r="F90" s="65"/>
      <c r="G90" s="65"/>
      <c r="H90" s="65"/>
      <c r="I90" s="65"/>
      <c r="J90" s="65"/>
      <c r="K90" s="65"/>
      <c r="L90" s="65"/>
      <c r="M90" s="65"/>
      <c r="N90" s="65"/>
      <c r="O90" s="65"/>
      <c r="P90" s="65"/>
      <c r="Q90" s="65"/>
      <c r="R90" s="65"/>
      <c r="S90" s="92"/>
      <c r="T90" s="65"/>
    </row>
    <row r="91" spans="1:20" s="65" customFormat="1">
      <c r="S91" s="92"/>
    </row>
    <row r="92" spans="1:20" s="65" customFormat="1" ht="9.75" customHeight="1">
      <c r="S92" s="92"/>
    </row>
    <row r="93" spans="1:20" s="65" customFormat="1">
      <c r="A93" s="47"/>
      <c r="B93" s="47"/>
      <c r="C93" s="47"/>
      <c r="D93" s="47"/>
      <c r="E93" s="47"/>
      <c r="F93" s="47"/>
      <c r="G93" s="47"/>
      <c r="H93" s="47"/>
      <c r="I93" s="47"/>
      <c r="J93" s="47"/>
      <c r="K93" s="47"/>
      <c r="L93" s="47"/>
      <c r="M93" s="47"/>
      <c r="N93" s="47"/>
      <c r="O93" s="47"/>
      <c r="P93" s="47"/>
      <c r="Q93" s="47"/>
      <c r="R93" s="47"/>
      <c r="S93" s="91"/>
      <c r="T93" s="47"/>
    </row>
    <row r="94" spans="1:20" s="65" customFormat="1" ht="9" customHeight="1">
      <c r="A94" s="47"/>
      <c r="B94" s="47"/>
      <c r="C94" s="47"/>
      <c r="D94" s="47"/>
      <c r="E94" s="47"/>
      <c r="F94" s="47"/>
      <c r="G94" s="47"/>
      <c r="H94" s="47"/>
      <c r="I94" s="47"/>
      <c r="J94" s="47"/>
      <c r="K94" s="47"/>
      <c r="L94" s="47"/>
      <c r="M94" s="47"/>
      <c r="N94" s="47"/>
      <c r="O94" s="47"/>
      <c r="P94" s="47"/>
      <c r="Q94" s="47"/>
      <c r="R94" s="47"/>
      <c r="S94" s="91"/>
      <c r="T94" s="47"/>
    </row>
    <row r="95" spans="1:20" s="65" customFormat="1">
      <c r="A95" s="47"/>
      <c r="B95" s="47"/>
      <c r="C95" s="47"/>
      <c r="D95" s="47"/>
      <c r="E95" s="47"/>
      <c r="F95" s="47"/>
      <c r="G95" s="47"/>
      <c r="H95" s="47"/>
      <c r="I95" s="47"/>
      <c r="J95" s="47"/>
      <c r="K95" s="47"/>
      <c r="L95" s="47"/>
      <c r="M95" s="47"/>
      <c r="N95" s="47"/>
      <c r="O95" s="47"/>
      <c r="P95" s="47"/>
      <c r="Q95" s="47"/>
      <c r="R95" s="47"/>
      <c r="S95" s="91"/>
      <c r="T95" s="47"/>
    </row>
    <row r="96" spans="1:20" s="65" customFormat="1">
      <c r="A96" s="47"/>
      <c r="B96" s="47"/>
      <c r="C96" s="47"/>
      <c r="D96" s="47"/>
      <c r="E96" s="47"/>
      <c r="F96" s="47"/>
      <c r="G96" s="47"/>
      <c r="H96" s="47"/>
      <c r="I96" s="47"/>
      <c r="J96" s="47"/>
      <c r="K96" s="47"/>
      <c r="L96" s="47"/>
      <c r="M96" s="47"/>
      <c r="N96" s="47"/>
      <c r="O96" s="47"/>
      <c r="P96" s="47"/>
      <c r="Q96" s="47"/>
      <c r="R96" s="47"/>
      <c r="S96" s="91"/>
      <c r="T96" s="47"/>
    </row>
    <row r="97" spans="1:20" s="65" customFormat="1">
      <c r="A97" s="47"/>
      <c r="B97" s="47"/>
      <c r="C97" s="47"/>
      <c r="D97" s="47"/>
      <c r="E97" s="47"/>
      <c r="F97" s="47"/>
      <c r="G97" s="47"/>
      <c r="H97" s="47"/>
      <c r="I97" s="47"/>
      <c r="J97" s="47"/>
      <c r="K97" s="47"/>
      <c r="L97" s="47"/>
      <c r="M97" s="47"/>
      <c r="N97" s="47"/>
      <c r="O97" s="47"/>
      <c r="P97" s="47"/>
      <c r="Q97" s="47"/>
      <c r="R97" s="47"/>
      <c r="S97" s="91"/>
      <c r="T97" s="47"/>
    </row>
    <row r="98" spans="1:20" s="65" customFormat="1">
      <c r="A98" s="47"/>
      <c r="B98" s="47"/>
      <c r="C98" s="47"/>
      <c r="D98" s="47"/>
      <c r="E98" s="47"/>
      <c r="F98" s="47"/>
      <c r="G98" s="47"/>
      <c r="H98" s="47"/>
      <c r="I98" s="47"/>
      <c r="J98" s="47"/>
      <c r="K98" s="47"/>
      <c r="L98" s="47"/>
      <c r="M98" s="47"/>
      <c r="N98" s="47"/>
      <c r="O98" s="47"/>
      <c r="P98" s="47"/>
      <c r="Q98" s="47"/>
      <c r="R98" s="47"/>
      <c r="S98" s="91"/>
      <c r="T98" s="47"/>
    </row>
    <row r="99" spans="1:20" s="65" customFormat="1">
      <c r="A99" s="47"/>
      <c r="B99" s="47"/>
      <c r="C99" s="47"/>
      <c r="D99" s="47"/>
      <c r="E99" s="47"/>
      <c r="F99" s="47"/>
      <c r="G99" s="47"/>
      <c r="H99" s="47"/>
      <c r="I99" s="47"/>
      <c r="J99" s="47"/>
      <c r="K99" s="47"/>
      <c r="L99" s="47"/>
      <c r="M99" s="47"/>
      <c r="N99" s="47"/>
      <c r="O99" s="47"/>
      <c r="P99" s="47"/>
      <c r="Q99" s="47"/>
      <c r="R99" s="47"/>
      <c r="S99" s="91"/>
      <c r="T99" s="47"/>
    </row>
    <row r="100" spans="1:20" s="65" customFormat="1">
      <c r="A100" s="47"/>
      <c r="B100" s="47"/>
      <c r="C100" s="47"/>
      <c r="D100" s="47"/>
      <c r="E100" s="47"/>
      <c r="F100" s="47"/>
      <c r="G100" s="47"/>
      <c r="H100" s="47"/>
      <c r="I100" s="47"/>
      <c r="J100" s="47"/>
      <c r="K100" s="47"/>
      <c r="L100" s="47"/>
      <c r="M100" s="47"/>
      <c r="N100" s="47"/>
      <c r="O100" s="47"/>
      <c r="P100" s="47"/>
      <c r="Q100" s="47"/>
      <c r="R100" s="47"/>
      <c r="S100" s="91"/>
      <c r="T100" s="47"/>
    </row>
    <row r="101" spans="1:20" s="65" customFormat="1">
      <c r="A101" s="47"/>
      <c r="B101" s="47"/>
      <c r="C101" s="47"/>
      <c r="D101" s="47"/>
      <c r="E101" s="47"/>
      <c r="F101" s="47"/>
      <c r="G101" s="47"/>
      <c r="H101" s="47"/>
      <c r="I101" s="47"/>
      <c r="J101" s="47"/>
      <c r="K101" s="47"/>
      <c r="L101" s="47"/>
      <c r="M101" s="47"/>
      <c r="N101" s="47"/>
      <c r="O101" s="47"/>
      <c r="P101" s="47"/>
      <c r="Q101" s="47"/>
      <c r="R101" s="47"/>
      <c r="S101" s="91"/>
      <c r="T101" s="47"/>
    </row>
    <row r="102" spans="1:20" s="65" customFormat="1">
      <c r="A102" s="47"/>
      <c r="B102" s="47"/>
      <c r="C102" s="47"/>
      <c r="D102" s="47"/>
      <c r="E102" s="47"/>
      <c r="F102" s="47"/>
      <c r="G102" s="47"/>
      <c r="H102" s="47"/>
      <c r="I102" s="47"/>
      <c r="J102" s="47"/>
      <c r="K102" s="47"/>
      <c r="L102" s="47"/>
      <c r="M102" s="47"/>
      <c r="N102" s="47"/>
      <c r="O102" s="47"/>
      <c r="P102" s="47"/>
      <c r="Q102" s="47"/>
      <c r="R102" s="47"/>
      <c r="S102" s="91"/>
      <c r="T102" s="47"/>
    </row>
    <row r="103" spans="1:20" s="65" customFormat="1">
      <c r="A103" s="47"/>
      <c r="B103" s="47"/>
      <c r="C103" s="47"/>
      <c r="D103" s="47"/>
      <c r="E103" s="47"/>
      <c r="F103" s="47"/>
      <c r="G103" s="47"/>
      <c r="H103" s="47"/>
      <c r="I103" s="47"/>
      <c r="J103" s="47"/>
      <c r="K103" s="47"/>
      <c r="L103" s="47"/>
      <c r="M103" s="47"/>
      <c r="N103" s="47"/>
      <c r="O103" s="47"/>
      <c r="P103" s="47"/>
      <c r="Q103" s="47"/>
      <c r="R103" s="47"/>
      <c r="S103" s="91"/>
      <c r="T103" s="47"/>
    </row>
  </sheetData>
  <mergeCells count="45">
    <mergeCell ref="AG13:AG14"/>
    <mergeCell ref="AH13:AH14"/>
    <mergeCell ref="A64:AH6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D13:AD14"/>
    <mergeCell ref="AE13:AE14"/>
    <mergeCell ref="AF13:AF14"/>
    <mergeCell ref="A67:G67"/>
    <mergeCell ref="A69:G69"/>
    <mergeCell ref="H12:H14"/>
    <mergeCell ref="I12:I14"/>
    <mergeCell ref="J12:R12"/>
    <mergeCell ref="S12:S14"/>
    <mergeCell ref="T12:T14"/>
    <mergeCell ref="J13:J14"/>
    <mergeCell ref="K13:K14"/>
    <mergeCell ref="L13:Q13"/>
    <mergeCell ref="A9:G9"/>
    <mergeCell ref="A11:A14"/>
    <mergeCell ref="B11:G11"/>
    <mergeCell ref="H11:T11"/>
    <mergeCell ref="B12:B14"/>
    <mergeCell ref="C12:C14"/>
    <mergeCell ref="D12:D14"/>
    <mergeCell ref="E12:E14"/>
    <mergeCell ref="F12:F14"/>
    <mergeCell ref="G12:G14"/>
    <mergeCell ref="A8:G8"/>
    <mergeCell ref="A1:H1"/>
    <mergeCell ref="A2:H2"/>
    <mergeCell ref="A4:G4"/>
    <mergeCell ref="A6:G6"/>
    <mergeCell ref="A7:G7"/>
  </mergeCells>
  <dataValidations count="1">
    <dataValidation type="list" allowBlank="1" showInputMessage="1" showErrorMessage="1" sqref="G55:H63 J55 K55:K63 B55:E63" xr:uid="{ABF97A5B-B7B0-43B4-9D57-178AC13D7152}"/>
  </dataValidation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C3CF2-870F-5549-ACD9-F9A82D781CC4}">
  <dimension ref="A1:AH75"/>
  <sheetViews>
    <sheetView showGridLines="0" workbookViewId="0">
      <selection activeCell="H41" sqref="H4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91" customWidth="1"/>
    <col min="20" max="20" width="20.5" style="47" customWidth="1"/>
    <col min="21" max="16384" width="11.5" style="47"/>
  </cols>
  <sheetData>
    <row r="1" spans="1:34" ht="12">
      <c r="A1" s="376" t="s">
        <v>434</v>
      </c>
      <c r="B1" s="376"/>
      <c r="C1" s="376"/>
      <c r="D1" s="376"/>
      <c r="E1" s="376"/>
      <c r="F1" s="376"/>
      <c r="G1" s="376"/>
      <c r="H1" s="376"/>
    </row>
    <row r="2" spans="1:34" ht="16">
      <c r="A2" s="427" t="s">
        <v>435</v>
      </c>
      <c r="B2" s="427"/>
      <c r="C2" s="427"/>
      <c r="D2" s="427"/>
      <c r="E2" s="427"/>
      <c r="F2" s="427"/>
      <c r="G2" s="427"/>
      <c r="H2" s="427"/>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t="s">
        <v>1186</v>
      </c>
    </row>
    <row r="8" spans="1:34" ht="11">
      <c r="A8" s="374" t="s">
        <v>439</v>
      </c>
      <c r="B8" s="375"/>
      <c r="C8" s="375"/>
      <c r="D8" s="375"/>
      <c r="E8" s="375"/>
      <c r="F8" s="375"/>
      <c r="G8" s="375"/>
      <c r="H8" s="114" t="s">
        <v>1187</v>
      </c>
    </row>
    <row r="9" spans="1:34" ht="11">
      <c r="A9" s="374" t="s">
        <v>441</v>
      </c>
      <c r="B9" s="375"/>
      <c r="C9" s="375"/>
      <c r="D9" s="375"/>
      <c r="E9" s="375"/>
      <c r="F9" s="375"/>
      <c r="G9" s="375"/>
      <c r="H9" s="114" t="s">
        <v>1298</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34" s="79" customFormat="1" ht="52.5" customHeight="1" thickBot="1">
      <c r="A15" s="50">
        <v>1</v>
      </c>
      <c r="B15" s="96">
        <v>0</v>
      </c>
      <c r="C15" s="96" t="s">
        <v>52</v>
      </c>
      <c r="D15" s="96">
        <v>0</v>
      </c>
      <c r="E15" s="96">
        <v>0</v>
      </c>
      <c r="F15" s="96">
        <v>0</v>
      </c>
      <c r="G15" s="96">
        <v>15</v>
      </c>
      <c r="H15" s="97" t="s">
        <v>358</v>
      </c>
      <c r="I15" s="98" t="s">
        <v>4542</v>
      </c>
      <c r="J15" s="169" t="s">
        <v>1299</v>
      </c>
      <c r="K15" s="99" t="s">
        <v>744</v>
      </c>
      <c r="L15" s="51">
        <v>0</v>
      </c>
      <c r="M15" s="51">
        <v>0</v>
      </c>
      <c r="N15" s="155">
        <f>L15+M15</f>
        <v>0</v>
      </c>
      <c r="O15" s="51">
        <v>0</v>
      </c>
      <c r="P15" s="51">
        <v>1</v>
      </c>
      <c r="Q15" s="155">
        <f>O15+P15</f>
        <v>1</v>
      </c>
      <c r="R15" s="155">
        <f>N15+Q15</f>
        <v>1</v>
      </c>
      <c r="S15" s="78" t="s">
        <v>4543</v>
      </c>
      <c r="T15" s="100" t="s">
        <v>4544</v>
      </c>
      <c r="U15" s="190">
        <f>N15</f>
        <v>0</v>
      </c>
      <c r="V15" s="191"/>
      <c r="W15" s="77" t="str">
        <f>IF(V15="","No hay ejecución",IF(AND(U15&gt;0), V15/U15,"No hay Programación"))</f>
        <v>No hay ejecución</v>
      </c>
      <c r="X15" s="78" t="str">
        <f t="shared" ref="X15:X37" si="0">IF(W15="No hay ejecución","NA",IF(W15&gt;=90%,"De acuerdo a lo programado",IF(W15&gt;=70%,"Atraso Leve",IF(W15&lt;70%,"En Riesgo de no Cumplimiento"))))</f>
        <v>NA</v>
      </c>
      <c r="Y15" s="191"/>
      <c r="Z15" s="190">
        <f>+Q15</f>
        <v>1</v>
      </c>
      <c r="AA15" s="191"/>
      <c r="AB15" s="77" t="str">
        <f>IF(AA15="","No hay ejecución",IF(AND(Z15&gt;0), AA15/Z15,"No hay Programación"))</f>
        <v>No hay ejecución</v>
      </c>
      <c r="AC15" s="78" t="str">
        <f t="shared" ref="AC15:AC37" si="1">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s="79" customFormat="1" ht="37" customHeight="1" thickTop="1" thickBot="1">
      <c r="A16" s="50">
        <v>2</v>
      </c>
      <c r="B16" s="96">
        <v>0</v>
      </c>
      <c r="C16" s="96">
        <v>0</v>
      </c>
      <c r="D16" s="96">
        <v>0</v>
      </c>
      <c r="E16" s="96">
        <v>0</v>
      </c>
      <c r="F16" s="96">
        <v>0</v>
      </c>
      <c r="G16" s="96">
        <v>15</v>
      </c>
      <c r="H16" s="97" t="s">
        <v>358</v>
      </c>
      <c r="I16" s="98" t="s">
        <v>1300</v>
      </c>
      <c r="J16" s="169" t="s">
        <v>482</v>
      </c>
      <c r="K16" s="99" t="s">
        <v>622</v>
      </c>
      <c r="L16" s="51">
        <v>2</v>
      </c>
      <c r="M16" s="51">
        <v>2</v>
      </c>
      <c r="N16" s="155">
        <f t="shared" ref="N16:N34" si="2">L16+M16</f>
        <v>4</v>
      </c>
      <c r="O16" s="51">
        <v>2</v>
      </c>
      <c r="P16" s="51">
        <v>2</v>
      </c>
      <c r="Q16" s="155">
        <f t="shared" ref="Q16:Q34" si="3">O16+P16</f>
        <v>4</v>
      </c>
      <c r="R16" s="155">
        <f t="shared" ref="R16:R34" si="4">N16+Q16</f>
        <v>8</v>
      </c>
      <c r="S16" s="78" t="s">
        <v>1301</v>
      </c>
      <c r="T16" s="78" t="s">
        <v>203</v>
      </c>
      <c r="U16" s="190">
        <f t="shared" ref="U16:U37" si="5">N16</f>
        <v>4</v>
      </c>
      <c r="V16" s="191"/>
      <c r="W16" s="77" t="str">
        <f t="shared" ref="W16:W37" si="6">IF(V16="","No hay ejecución",IF(AND(U16&gt;0), V16/U16,"No hay Programación"))</f>
        <v>No hay ejecución</v>
      </c>
      <c r="X16" s="78" t="str">
        <f t="shared" si="0"/>
        <v>NA</v>
      </c>
      <c r="Y16" s="191"/>
      <c r="Z16" s="190">
        <f t="shared" ref="Z16:Z37" si="7">+Q16</f>
        <v>4</v>
      </c>
      <c r="AA16" s="191"/>
      <c r="AB16" s="77" t="str">
        <f t="shared" ref="AB16:AB37" si="8">IF(AA16="","No hay ejecución",IF(AND(Z16&gt;0), AA16/Z16,"No hay Programación"))</f>
        <v>No hay ejecución</v>
      </c>
      <c r="AC16" s="78" t="str">
        <f t="shared" si="1"/>
        <v>NA</v>
      </c>
      <c r="AD16" s="191"/>
      <c r="AE16" s="52">
        <f t="shared" ref="AE16:AE37" si="9">V16+AA16</f>
        <v>0</v>
      </c>
      <c r="AF16" s="77" t="str">
        <f t="shared" ref="AF16:AF37" si="10">IF(AE16=0,"No hay ejecución",IF(AND(AE16&gt;0), AE16/R16,"No hay Programación"))</f>
        <v>No hay ejecución</v>
      </c>
      <c r="AG16" s="78" t="str">
        <f t="shared" ref="AG16:AG37" si="11">IF(AF16="No hay ejecución","NA",IF(AF16&gt;=90%,"De acuerdo a lo programado",IF(AF16&gt;=70%,"Atraso Leve",IF(AF16&lt;70%,"Incumplimiento"))))</f>
        <v>NA</v>
      </c>
      <c r="AH16" s="191"/>
    </row>
    <row r="17" spans="1:34" s="268" customFormat="1" ht="37" hidden="1" customHeight="1">
      <c r="A17" s="256">
        <v>3</v>
      </c>
      <c r="B17" s="257" t="s">
        <v>245</v>
      </c>
      <c r="C17" s="257" t="s">
        <v>52</v>
      </c>
      <c r="D17" s="257">
        <v>0</v>
      </c>
      <c r="E17" s="257">
        <v>0</v>
      </c>
      <c r="F17" s="257">
        <v>0</v>
      </c>
      <c r="G17" s="257">
        <v>15</v>
      </c>
      <c r="H17" s="258" t="s">
        <v>358</v>
      </c>
      <c r="I17" s="259" t="s">
        <v>1302</v>
      </c>
      <c r="J17" s="260" t="s">
        <v>482</v>
      </c>
      <c r="K17" s="261" t="s">
        <v>622</v>
      </c>
      <c r="L17" s="262">
        <v>1</v>
      </c>
      <c r="M17" s="262">
        <v>1</v>
      </c>
      <c r="N17" s="263">
        <f t="shared" si="2"/>
        <v>2</v>
      </c>
      <c r="O17" s="262">
        <v>1</v>
      </c>
      <c r="P17" s="262">
        <v>1</v>
      </c>
      <c r="Q17" s="263">
        <f t="shared" si="3"/>
        <v>2</v>
      </c>
      <c r="R17" s="263">
        <f t="shared" si="4"/>
        <v>4</v>
      </c>
      <c r="S17" s="261" t="s">
        <v>1303</v>
      </c>
      <c r="T17" s="261" t="s">
        <v>203</v>
      </c>
      <c r="U17" s="264">
        <f t="shared" si="5"/>
        <v>2</v>
      </c>
      <c r="V17" s="265"/>
      <c r="W17" s="266" t="str">
        <f t="shared" si="6"/>
        <v>No hay ejecución</v>
      </c>
      <c r="X17" s="261" t="str">
        <f t="shared" si="0"/>
        <v>NA</v>
      </c>
      <c r="Y17" s="265"/>
      <c r="Z17" s="264">
        <f t="shared" si="7"/>
        <v>2</v>
      </c>
      <c r="AA17" s="265"/>
      <c r="AB17" s="266" t="str">
        <f t="shared" si="8"/>
        <v>No hay ejecución</v>
      </c>
      <c r="AC17" s="261" t="str">
        <f t="shared" si="1"/>
        <v>NA</v>
      </c>
      <c r="AD17" s="265"/>
      <c r="AE17" s="267">
        <f t="shared" si="9"/>
        <v>0</v>
      </c>
      <c r="AF17" s="266" t="str">
        <f t="shared" si="10"/>
        <v>No hay ejecución</v>
      </c>
      <c r="AG17" s="261" t="str">
        <f t="shared" si="11"/>
        <v>NA</v>
      </c>
      <c r="AH17" s="265"/>
    </row>
    <row r="18" spans="1:34" s="79" customFormat="1" ht="83.25" customHeight="1" thickTop="1" thickBot="1">
      <c r="A18" s="50">
        <v>3</v>
      </c>
      <c r="B18" s="96" t="s">
        <v>245</v>
      </c>
      <c r="C18" s="96" t="s">
        <v>52</v>
      </c>
      <c r="D18" s="96">
        <v>0</v>
      </c>
      <c r="E18" s="96">
        <v>0</v>
      </c>
      <c r="F18" s="96">
        <v>0</v>
      </c>
      <c r="G18" s="96">
        <v>15</v>
      </c>
      <c r="H18" s="97" t="s">
        <v>358</v>
      </c>
      <c r="I18" s="98" t="s">
        <v>1304</v>
      </c>
      <c r="J18" s="269" t="s">
        <v>4545</v>
      </c>
      <c r="K18" s="99" t="s">
        <v>744</v>
      </c>
      <c r="L18" s="77">
        <v>0.25</v>
      </c>
      <c r="M18" s="77">
        <v>0.25</v>
      </c>
      <c r="N18" s="171">
        <f t="shared" si="2"/>
        <v>0.5</v>
      </c>
      <c r="O18" s="77">
        <v>0.25</v>
      </c>
      <c r="P18" s="77">
        <v>0.25</v>
      </c>
      <c r="Q18" s="171">
        <f t="shared" si="3"/>
        <v>0.5</v>
      </c>
      <c r="R18" s="171">
        <f t="shared" si="4"/>
        <v>1</v>
      </c>
      <c r="S18" s="78" t="s">
        <v>4546</v>
      </c>
      <c r="T18" s="78" t="s">
        <v>203</v>
      </c>
      <c r="U18" s="77">
        <f t="shared" si="5"/>
        <v>0.5</v>
      </c>
      <c r="V18" s="202"/>
      <c r="W18" s="77" t="str">
        <f t="shared" si="6"/>
        <v>No hay ejecución</v>
      </c>
      <c r="X18" s="78" t="str">
        <f t="shared" si="0"/>
        <v>NA</v>
      </c>
      <c r="Y18" s="191"/>
      <c r="Z18" s="77">
        <f t="shared" si="7"/>
        <v>0.5</v>
      </c>
      <c r="AA18" s="202"/>
      <c r="AB18" s="77" t="str">
        <f t="shared" si="8"/>
        <v>No hay ejecución</v>
      </c>
      <c r="AC18" s="78" t="str">
        <f t="shared" si="1"/>
        <v>NA</v>
      </c>
      <c r="AD18" s="191"/>
      <c r="AE18" s="77">
        <f t="shared" si="9"/>
        <v>0</v>
      </c>
      <c r="AF18" s="77" t="str">
        <f t="shared" si="10"/>
        <v>No hay ejecución</v>
      </c>
      <c r="AG18" s="78" t="str">
        <f t="shared" si="11"/>
        <v>NA</v>
      </c>
      <c r="AH18" s="191"/>
    </row>
    <row r="19" spans="1:34" s="79" customFormat="1" ht="83.25" customHeight="1" thickTop="1" thickBot="1">
      <c r="A19" s="50">
        <v>4</v>
      </c>
      <c r="B19" s="96">
        <v>0</v>
      </c>
      <c r="C19" s="96" t="s">
        <v>52</v>
      </c>
      <c r="D19" s="96">
        <v>0</v>
      </c>
      <c r="E19" s="96">
        <v>0</v>
      </c>
      <c r="F19" s="96">
        <v>0</v>
      </c>
      <c r="G19" s="96">
        <v>15</v>
      </c>
      <c r="H19" s="97" t="s">
        <v>358</v>
      </c>
      <c r="I19" s="98" t="s">
        <v>1305</v>
      </c>
      <c r="J19" s="269" t="s">
        <v>4547</v>
      </c>
      <c r="K19" s="99" t="s">
        <v>744</v>
      </c>
      <c r="L19" s="51">
        <v>0</v>
      </c>
      <c r="M19" s="77">
        <v>0.5</v>
      </c>
      <c r="N19" s="171">
        <f t="shared" si="2"/>
        <v>0.5</v>
      </c>
      <c r="O19" s="77">
        <v>0.5</v>
      </c>
      <c r="P19" s="51">
        <v>0</v>
      </c>
      <c r="Q19" s="171">
        <f t="shared" si="3"/>
        <v>0.5</v>
      </c>
      <c r="R19" s="171">
        <f t="shared" si="4"/>
        <v>1</v>
      </c>
      <c r="S19" s="78" t="s">
        <v>1306</v>
      </c>
      <c r="T19" s="78" t="s">
        <v>203</v>
      </c>
      <c r="U19" s="77">
        <f t="shared" si="5"/>
        <v>0.5</v>
      </c>
      <c r="V19" s="202"/>
      <c r="W19" s="77" t="str">
        <f t="shared" si="6"/>
        <v>No hay ejecución</v>
      </c>
      <c r="X19" s="78" t="str">
        <f t="shared" si="0"/>
        <v>NA</v>
      </c>
      <c r="Y19" s="202"/>
      <c r="Z19" s="77">
        <f t="shared" si="7"/>
        <v>0.5</v>
      </c>
      <c r="AA19" s="202"/>
      <c r="AB19" s="77" t="str">
        <f t="shared" si="8"/>
        <v>No hay ejecución</v>
      </c>
      <c r="AC19" s="78" t="str">
        <f t="shared" si="1"/>
        <v>NA</v>
      </c>
      <c r="AD19" s="202"/>
      <c r="AE19" s="77">
        <f t="shared" si="9"/>
        <v>0</v>
      </c>
      <c r="AF19" s="77" t="str">
        <f t="shared" si="10"/>
        <v>No hay ejecución</v>
      </c>
      <c r="AG19" s="78" t="str">
        <f t="shared" si="11"/>
        <v>NA</v>
      </c>
      <c r="AH19" s="191"/>
    </row>
    <row r="20" spans="1:34" s="79" customFormat="1" ht="83.25" customHeight="1" thickTop="1" thickBot="1">
      <c r="A20" s="50">
        <v>5</v>
      </c>
      <c r="B20" s="96">
        <v>0</v>
      </c>
      <c r="C20" s="96">
        <v>0</v>
      </c>
      <c r="D20" s="96">
        <v>0</v>
      </c>
      <c r="E20" s="96">
        <v>0</v>
      </c>
      <c r="F20" s="96">
        <v>0</v>
      </c>
      <c r="G20" s="96">
        <v>15</v>
      </c>
      <c r="H20" s="97" t="s">
        <v>358</v>
      </c>
      <c r="I20" s="98" t="s">
        <v>1307</v>
      </c>
      <c r="J20" s="169" t="s">
        <v>482</v>
      </c>
      <c r="K20" s="99" t="s">
        <v>622</v>
      </c>
      <c r="L20" s="51">
        <v>2</v>
      </c>
      <c r="M20" s="51">
        <v>2</v>
      </c>
      <c r="N20" s="155">
        <f t="shared" si="2"/>
        <v>4</v>
      </c>
      <c r="O20" s="51">
        <v>2</v>
      </c>
      <c r="P20" s="51">
        <v>2</v>
      </c>
      <c r="Q20" s="155">
        <f t="shared" si="3"/>
        <v>4</v>
      </c>
      <c r="R20" s="155">
        <f t="shared" si="4"/>
        <v>8</v>
      </c>
      <c r="S20" s="78" t="s">
        <v>1308</v>
      </c>
      <c r="T20" s="78" t="s">
        <v>203</v>
      </c>
      <c r="U20" s="190">
        <f t="shared" si="5"/>
        <v>4</v>
      </c>
      <c r="V20" s="191"/>
      <c r="W20" s="77" t="str">
        <f t="shared" si="6"/>
        <v>No hay ejecución</v>
      </c>
      <c r="X20" s="78" t="str">
        <f t="shared" si="0"/>
        <v>NA</v>
      </c>
      <c r="Y20" s="191"/>
      <c r="Z20" s="190">
        <f t="shared" si="7"/>
        <v>4</v>
      </c>
      <c r="AA20" s="191"/>
      <c r="AB20" s="77" t="str">
        <f t="shared" si="8"/>
        <v>No hay ejecución</v>
      </c>
      <c r="AC20" s="78" t="str">
        <f t="shared" si="1"/>
        <v>NA</v>
      </c>
      <c r="AD20" s="191"/>
      <c r="AE20" s="52">
        <f t="shared" si="9"/>
        <v>0</v>
      </c>
      <c r="AF20" s="77" t="str">
        <f t="shared" si="10"/>
        <v>No hay ejecución</v>
      </c>
      <c r="AG20" s="78" t="str">
        <f t="shared" si="11"/>
        <v>NA</v>
      </c>
      <c r="AH20" s="191"/>
    </row>
    <row r="21" spans="1:34" s="268" customFormat="1" ht="37" hidden="1" customHeight="1">
      <c r="A21" s="256">
        <v>7</v>
      </c>
      <c r="B21" s="257" t="s">
        <v>245</v>
      </c>
      <c r="C21" s="257" t="s">
        <v>52</v>
      </c>
      <c r="D21" s="257">
        <v>0</v>
      </c>
      <c r="E21" s="257">
        <v>0</v>
      </c>
      <c r="F21" s="257">
        <v>0</v>
      </c>
      <c r="G21" s="257">
        <v>15</v>
      </c>
      <c r="H21" s="258" t="s">
        <v>358</v>
      </c>
      <c r="I21" s="259" t="s">
        <v>1309</v>
      </c>
      <c r="J21" s="260" t="s">
        <v>4548</v>
      </c>
      <c r="K21" s="261" t="s">
        <v>744</v>
      </c>
      <c r="L21" s="262">
        <v>1</v>
      </c>
      <c r="M21" s="262">
        <v>1</v>
      </c>
      <c r="N21" s="263">
        <f t="shared" si="2"/>
        <v>2</v>
      </c>
      <c r="O21" s="262">
        <v>1</v>
      </c>
      <c r="P21" s="262">
        <v>1</v>
      </c>
      <c r="Q21" s="263">
        <f t="shared" si="3"/>
        <v>2</v>
      </c>
      <c r="R21" s="263">
        <f t="shared" si="4"/>
        <v>4</v>
      </c>
      <c r="S21" s="261" t="s">
        <v>4549</v>
      </c>
      <c r="T21" s="261" t="s">
        <v>203</v>
      </c>
      <c r="U21" s="264">
        <f t="shared" si="5"/>
        <v>2</v>
      </c>
      <c r="V21" s="265"/>
      <c r="W21" s="266" t="str">
        <f t="shared" si="6"/>
        <v>No hay ejecución</v>
      </c>
      <c r="X21" s="261" t="str">
        <f t="shared" si="0"/>
        <v>NA</v>
      </c>
      <c r="Y21" s="265"/>
      <c r="Z21" s="264">
        <f t="shared" si="7"/>
        <v>2</v>
      </c>
      <c r="AA21" s="265"/>
      <c r="AB21" s="266" t="str">
        <f t="shared" si="8"/>
        <v>No hay ejecución</v>
      </c>
      <c r="AC21" s="261" t="str">
        <f t="shared" si="1"/>
        <v>NA</v>
      </c>
      <c r="AD21" s="265"/>
      <c r="AE21" s="267">
        <f t="shared" si="9"/>
        <v>0</v>
      </c>
      <c r="AF21" s="266" t="str">
        <f t="shared" si="10"/>
        <v>No hay ejecución</v>
      </c>
      <c r="AG21" s="261" t="str">
        <f t="shared" si="11"/>
        <v>NA</v>
      </c>
      <c r="AH21" s="265"/>
    </row>
    <row r="22" spans="1:34" s="79" customFormat="1" ht="83.25" customHeight="1" thickTop="1" thickBot="1">
      <c r="A22" s="50">
        <v>6</v>
      </c>
      <c r="B22" s="96">
        <v>0</v>
      </c>
      <c r="C22" s="96" t="s">
        <v>52</v>
      </c>
      <c r="D22" s="96">
        <v>0</v>
      </c>
      <c r="E22" s="96">
        <v>0</v>
      </c>
      <c r="F22" s="96">
        <v>0</v>
      </c>
      <c r="G22" s="96">
        <v>15</v>
      </c>
      <c r="H22" s="97" t="s">
        <v>358</v>
      </c>
      <c r="I22" s="98" t="s">
        <v>1310</v>
      </c>
      <c r="J22" s="269" t="s">
        <v>4550</v>
      </c>
      <c r="K22" s="99" t="s">
        <v>744</v>
      </c>
      <c r="L22" s="77">
        <v>0.5</v>
      </c>
      <c r="M22" s="77">
        <v>0.5</v>
      </c>
      <c r="N22" s="171">
        <f t="shared" si="2"/>
        <v>1</v>
      </c>
      <c r="O22" s="77">
        <v>0</v>
      </c>
      <c r="P22" s="77">
        <v>0</v>
      </c>
      <c r="Q22" s="171">
        <f t="shared" si="3"/>
        <v>0</v>
      </c>
      <c r="R22" s="171">
        <f t="shared" si="4"/>
        <v>1</v>
      </c>
      <c r="S22" s="78" t="s">
        <v>4549</v>
      </c>
      <c r="T22" s="100" t="s">
        <v>4544</v>
      </c>
      <c r="U22" s="77">
        <f t="shared" si="5"/>
        <v>1</v>
      </c>
      <c r="V22" s="202"/>
      <c r="W22" s="77" t="str">
        <f t="shared" si="6"/>
        <v>No hay ejecución</v>
      </c>
      <c r="X22" s="78" t="str">
        <f t="shared" si="0"/>
        <v>NA</v>
      </c>
      <c r="Y22" s="202"/>
      <c r="Z22" s="77">
        <f t="shared" si="7"/>
        <v>0</v>
      </c>
      <c r="AA22" s="191"/>
      <c r="AB22" s="77" t="str">
        <f t="shared" si="8"/>
        <v>No hay ejecución</v>
      </c>
      <c r="AC22" s="78" t="str">
        <f t="shared" si="1"/>
        <v>NA</v>
      </c>
      <c r="AD22" s="202"/>
      <c r="AE22" s="77">
        <f t="shared" si="9"/>
        <v>0</v>
      </c>
      <c r="AF22" s="77" t="str">
        <f t="shared" si="10"/>
        <v>No hay ejecución</v>
      </c>
      <c r="AG22" s="78" t="str">
        <f t="shared" si="11"/>
        <v>NA</v>
      </c>
      <c r="AH22" s="191"/>
    </row>
    <row r="23" spans="1:34" s="79" customFormat="1" ht="83.25" customHeight="1" thickTop="1" thickBot="1">
      <c r="A23" s="50">
        <v>7</v>
      </c>
      <c r="B23" s="96" t="s">
        <v>242</v>
      </c>
      <c r="C23" s="96" t="s">
        <v>52</v>
      </c>
      <c r="D23" s="96">
        <v>0</v>
      </c>
      <c r="E23" s="96">
        <v>0</v>
      </c>
      <c r="F23" s="96">
        <v>0</v>
      </c>
      <c r="G23" s="96">
        <v>15</v>
      </c>
      <c r="H23" s="97" t="s">
        <v>358</v>
      </c>
      <c r="I23" s="98" t="s">
        <v>1311</v>
      </c>
      <c r="J23" s="269" t="s">
        <v>4551</v>
      </c>
      <c r="K23" s="99" t="s">
        <v>744</v>
      </c>
      <c r="L23" s="77">
        <v>0</v>
      </c>
      <c r="M23" s="77">
        <v>0.5</v>
      </c>
      <c r="N23" s="171">
        <f t="shared" si="2"/>
        <v>0.5</v>
      </c>
      <c r="O23" s="77">
        <v>0.5</v>
      </c>
      <c r="P23" s="77">
        <v>0</v>
      </c>
      <c r="Q23" s="171">
        <f t="shared" si="3"/>
        <v>0.5</v>
      </c>
      <c r="R23" s="171">
        <f t="shared" si="4"/>
        <v>1</v>
      </c>
      <c r="S23" s="78" t="s">
        <v>4543</v>
      </c>
      <c r="T23" s="100" t="s">
        <v>4544</v>
      </c>
      <c r="U23" s="77">
        <f t="shared" si="5"/>
        <v>0.5</v>
      </c>
      <c r="V23" s="202"/>
      <c r="W23" s="77" t="str">
        <f t="shared" si="6"/>
        <v>No hay ejecución</v>
      </c>
      <c r="X23" s="78" t="str">
        <f t="shared" si="0"/>
        <v>NA</v>
      </c>
      <c r="Y23" s="202"/>
      <c r="Z23" s="77">
        <f t="shared" si="7"/>
        <v>0.5</v>
      </c>
      <c r="AA23" s="202"/>
      <c r="AB23" s="77" t="str">
        <f t="shared" si="8"/>
        <v>No hay ejecución</v>
      </c>
      <c r="AC23" s="78" t="str">
        <f t="shared" si="1"/>
        <v>NA</v>
      </c>
      <c r="AD23" s="202"/>
      <c r="AE23" s="77">
        <f t="shared" si="9"/>
        <v>0</v>
      </c>
      <c r="AF23" s="77" t="str">
        <f t="shared" si="10"/>
        <v>No hay ejecución</v>
      </c>
      <c r="AG23" s="78" t="str">
        <f t="shared" si="11"/>
        <v>NA</v>
      </c>
      <c r="AH23" s="191"/>
    </row>
    <row r="24" spans="1:34" s="268" customFormat="1" ht="37" hidden="1" customHeight="1">
      <c r="A24" s="256">
        <v>10</v>
      </c>
      <c r="B24" s="257">
        <v>0</v>
      </c>
      <c r="C24" s="257" t="s">
        <v>52</v>
      </c>
      <c r="D24" s="257">
        <v>0</v>
      </c>
      <c r="E24" s="257">
        <v>0</v>
      </c>
      <c r="F24" s="257">
        <v>0</v>
      </c>
      <c r="G24" s="257">
        <v>15</v>
      </c>
      <c r="H24" s="258" t="s">
        <v>358</v>
      </c>
      <c r="I24" s="259" t="s">
        <v>1312</v>
      </c>
      <c r="J24" s="260" t="s">
        <v>4552</v>
      </c>
      <c r="K24" s="261" t="s">
        <v>744</v>
      </c>
      <c r="L24" s="262">
        <v>0.25</v>
      </c>
      <c r="M24" s="262">
        <v>0.25</v>
      </c>
      <c r="N24" s="263">
        <f t="shared" si="2"/>
        <v>0.5</v>
      </c>
      <c r="O24" s="262">
        <v>0.25</v>
      </c>
      <c r="P24" s="262">
        <v>0.25</v>
      </c>
      <c r="Q24" s="263">
        <f t="shared" si="3"/>
        <v>0.5</v>
      </c>
      <c r="R24" s="263">
        <f t="shared" si="4"/>
        <v>1</v>
      </c>
      <c r="S24" s="261" t="s">
        <v>4549</v>
      </c>
      <c r="T24" s="261" t="s">
        <v>203</v>
      </c>
      <c r="U24" s="264">
        <f t="shared" si="5"/>
        <v>0.5</v>
      </c>
      <c r="V24" s="265"/>
      <c r="W24" s="266" t="str">
        <f t="shared" si="6"/>
        <v>No hay ejecución</v>
      </c>
      <c r="X24" s="261" t="str">
        <f t="shared" si="0"/>
        <v>NA</v>
      </c>
      <c r="Y24" s="265"/>
      <c r="Z24" s="264">
        <f t="shared" si="7"/>
        <v>0.5</v>
      </c>
      <c r="AA24" s="265"/>
      <c r="AB24" s="266" t="str">
        <f t="shared" si="8"/>
        <v>No hay ejecución</v>
      </c>
      <c r="AC24" s="261" t="str">
        <f t="shared" si="1"/>
        <v>NA</v>
      </c>
      <c r="AD24" s="265"/>
      <c r="AE24" s="267">
        <f t="shared" si="9"/>
        <v>0</v>
      </c>
      <c r="AF24" s="266" t="str">
        <f t="shared" si="10"/>
        <v>No hay ejecución</v>
      </c>
      <c r="AG24" s="261" t="str">
        <f t="shared" si="11"/>
        <v>NA</v>
      </c>
      <c r="AH24" s="265"/>
    </row>
    <row r="25" spans="1:34" s="79" customFormat="1" ht="83.25" customHeight="1" thickTop="1" thickBot="1">
      <c r="A25" s="50">
        <v>8</v>
      </c>
      <c r="B25" s="96" t="s">
        <v>245</v>
      </c>
      <c r="C25" s="96" t="s">
        <v>52</v>
      </c>
      <c r="D25" s="96">
        <v>0</v>
      </c>
      <c r="E25" s="96">
        <v>0</v>
      </c>
      <c r="F25" s="96">
        <v>0</v>
      </c>
      <c r="G25" s="96">
        <v>15</v>
      </c>
      <c r="H25" s="97" t="s">
        <v>358</v>
      </c>
      <c r="I25" s="98" t="s">
        <v>1313</v>
      </c>
      <c r="J25" s="169" t="s">
        <v>482</v>
      </c>
      <c r="K25" s="99" t="s">
        <v>622</v>
      </c>
      <c r="L25" s="51">
        <v>2</v>
      </c>
      <c r="M25" s="51">
        <v>2</v>
      </c>
      <c r="N25" s="155">
        <f t="shared" si="2"/>
        <v>4</v>
      </c>
      <c r="O25" s="51">
        <v>2</v>
      </c>
      <c r="P25" s="51">
        <v>2</v>
      </c>
      <c r="Q25" s="155">
        <f t="shared" si="3"/>
        <v>4</v>
      </c>
      <c r="R25" s="155">
        <f t="shared" si="4"/>
        <v>8</v>
      </c>
      <c r="S25" s="78" t="s">
        <v>4549</v>
      </c>
      <c r="T25" s="100" t="s">
        <v>4553</v>
      </c>
      <c r="U25" s="190">
        <f t="shared" si="5"/>
        <v>4</v>
      </c>
      <c r="V25" s="191"/>
      <c r="W25" s="77" t="str">
        <f t="shared" si="6"/>
        <v>No hay ejecución</v>
      </c>
      <c r="X25" s="78" t="str">
        <f t="shared" si="0"/>
        <v>NA</v>
      </c>
      <c r="Y25" s="191"/>
      <c r="Z25" s="190">
        <f t="shared" si="7"/>
        <v>4</v>
      </c>
      <c r="AA25" s="191"/>
      <c r="AB25" s="77" t="str">
        <f t="shared" si="8"/>
        <v>No hay ejecución</v>
      </c>
      <c r="AC25" s="78" t="str">
        <f t="shared" si="1"/>
        <v>NA</v>
      </c>
      <c r="AD25" s="191"/>
      <c r="AE25" s="52">
        <f t="shared" si="9"/>
        <v>0</v>
      </c>
      <c r="AF25" s="77" t="str">
        <f t="shared" si="10"/>
        <v>No hay ejecución</v>
      </c>
      <c r="AG25" s="78" t="str">
        <f t="shared" si="11"/>
        <v>NA</v>
      </c>
      <c r="AH25" s="191"/>
    </row>
    <row r="26" spans="1:34" s="79" customFormat="1" ht="83.25" customHeight="1" thickTop="1" thickBot="1">
      <c r="A26" s="50">
        <v>9</v>
      </c>
      <c r="B26" s="96" t="s">
        <v>239</v>
      </c>
      <c r="C26" s="96" t="s">
        <v>52</v>
      </c>
      <c r="D26" s="96">
        <v>0</v>
      </c>
      <c r="E26" s="96">
        <v>0</v>
      </c>
      <c r="F26" s="96">
        <v>0</v>
      </c>
      <c r="G26" s="96">
        <v>15</v>
      </c>
      <c r="H26" s="97" t="s">
        <v>358</v>
      </c>
      <c r="I26" s="98" t="s">
        <v>1314</v>
      </c>
      <c r="J26" s="269" t="s">
        <v>4554</v>
      </c>
      <c r="K26" s="99" t="s">
        <v>744</v>
      </c>
      <c r="L26" s="77">
        <v>0.25</v>
      </c>
      <c r="M26" s="77">
        <v>0.25</v>
      </c>
      <c r="N26" s="171">
        <f t="shared" si="2"/>
        <v>0.5</v>
      </c>
      <c r="O26" s="77">
        <v>0.25</v>
      </c>
      <c r="P26" s="77">
        <v>0.25</v>
      </c>
      <c r="Q26" s="171">
        <f t="shared" si="3"/>
        <v>0.5</v>
      </c>
      <c r="R26" s="171">
        <f t="shared" si="4"/>
        <v>1</v>
      </c>
      <c r="S26" s="78" t="s">
        <v>4555</v>
      </c>
      <c r="T26" s="100" t="s">
        <v>4544</v>
      </c>
      <c r="U26" s="77">
        <f t="shared" si="5"/>
        <v>0.5</v>
      </c>
      <c r="V26" s="202"/>
      <c r="W26" s="77" t="str">
        <f t="shared" si="6"/>
        <v>No hay ejecución</v>
      </c>
      <c r="X26" s="78" t="str">
        <f t="shared" si="0"/>
        <v>NA</v>
      </c>
      <c r="Y26" s="202"/>
      <c r="Z26" s="77">
        <f t="shared" si="7"/>
        <v>0.5</v>
      </c>
      <c r="AA26" s="202"/>
      <c r="AB26" s="77" t="str">
        <f t="shared" si="8"/>
        <v>No hay ejecución</v>
      </c>
      <c r="AC26" s="78" t="str">
        <f t="shared" si="1"/>
        <v>NA</v>
      </c>
      <c r="AD26" s="202"/>
      <c r="AE26" s="77">
        <f t="shared" si="9"/>
        <v>0</v>
      </c>
      <c r="AF26" s="77" t="str">
        <f t="shared" si="10"/>
        <v>No hay ejecución</v>
      </c>
      <c r="AG26" s="78" t="str">
        <f t="shared" si="11"/>
        <v>NA</v>
      </c>
      <c r="AH26" s="191"/>
    </row>
    <row r="27" spans="1:34" s="79" customFormat="1" ht="83.25" customHeight="1" thickTop="1" thickBot="1">
      <c r="A27" s="50">
        <v>10</v>
      </c>
      <c r="B27" s="96">
        <v>0</v>
      </c>
      <c r="C27" s="96" t="s">
        <v>52</v>
      </c>
      <c r="D27" s="96">
        <v>0</v>
      </c>
      <c r="E27" s="96">
        <v>0</v>
      </c>
      <c r="F27" s="96">
        <v>0</v>
      </c>
      <c r="G27" s="96">
        <v>15</v>
      </c>
      <c r="H27" s="97" t="s">
        <v>358</v>
      </c>
      <c r="I27" s="98" t="s">
        <v>1315</v>
      </c>
      <c r="J27" s="269" t="s">
        <v>4556</v>
      </c>
      <c r="K27" s="99" t="s">
        <v>744</v>
      </c>
      <c r="L27" s="77">
        <v>0.5</v>
      </c>
      <c r="M27" s="77">
        <v>0.5</v>
      </c>
      <c r="N27" s="171">
        <f t="shared" si="2"/>
        <v>1</v>
      </c>
      <c r="O27" s="77">
        <v>0</v>
      </c>
      <c r="P27" s="77">
        <v>0</v>
      </c>
      <c r="Q27" s="171">
        <f t="shared" si="3"/>
        <v>0</v>
      </c>
      <c r="R27" s="171">
        <f t="shared" si="4"/>
        <v>1</v>
      </c>
      <c r="S27" s="78" t="s">
        <v>4557</v>
      </c>
      <c r="T27" s="78" t="s">
        <v>203</v>
      </c>
      <c r="U27" s="77">
        <f t="shared" si="5"/>
        <v>1</v>
      </c>
      <c r="V27" s="202"/>
      <c r="W27" s="77" t="str">
        <f t="shared" si="6"/>
        <v>No hay ejecución</v>
      </c>
      <c r="X27" s="78" t="str">
        <f t="shared" si="0"/>
        <v>NA</v>
      </c>
      <c r="Y27" s="191"/>
      <c r="Z27" s="77">
        <f t="shared" si="7"/>
        <v>0</v>
      </c>
      <c r="AA27" s="202"/>
      <c r="AB27" s="77" t="str">
        <f t="shared" si="8"/>
        <v>No hay ejecución</v>
      </c>
      <c r="AC27" s="78" t="str">
        <f t="shared" si="1"/>
        <v>NA</v>
      </c>
      <c r="AD27" s="191"/>
      <c r="AE27" s="77">
        <f t="shared" si="9"/>
        <v>0</v>
      </c>
      <c r="AF27" s="77" t="str">
        <f t="shared" si="10"/>
        <v>No hay ejecución</v>
      </c>
      <c r="AG27" s="78" t="str">
        <f t="shared" si="11"/>
        <v>NA</v>
      </c>
      <c r="AH27" s="191"/>
    </row>
    <row r="28" spans="1:34" s="79" customFormat="1" ht="83.25" customHeight="1" thickTop="1" thickBot="1">
      <c r="A28" s="50">
        <v>11</v>
      </c>
      <c r="B28" s="96">
        <v>0</v>
      </c>
      <c r="C28" s="96">
        <v>0</v>
      </c>
      <c r="D28" s="96">
        <v>0</v>
      </c>
      <c r="E28" s="96">
        <v>0</v>
      </c>
      <c r="F28" s="96">
        <v>0</v>
      </c>
      <c r="G28" s="96">
        <v>15</v>
      </c>
      <c r="H28" s="97" t="s">
        <v>358</v>
      </c>
      <c r="I28" s="98" t="s">
        <v>1316</v>
      </c>
      <c r="J28" s="269" t="s">
        <v>4558</v>
      </c>
      <c r="K28" s="99" t="s">
        <v>744</v>
      </c>
      <c r="L28" s="77">
        <v>0.25</v>
      </c>
      <c r="M28" s="77">
        <v>0.25</v>
      </c>
      <c r="N28" s="171">
        <f t="shared" si="2"/>
        <v>0.5</v>
      </c>
      <c r="O28" s="77">
        <v>0.25</v>
      </c>
      <c r="P28" s="77">
        <v>0.25</v>
      </c>
      <c r="Q28" s="171">
        <f t="shared" si="3"/>
        <v>0.5</v>
      </c>
      <c r="R28" s="171">
        <f t="shared" si="4"/>
        <v>1</v>
      </c>
      <c r="S28" s="78" t="s">
        <v>4559</v>
      </c>
      <c r="T28" s="78" t="s">
        <v>203</v>
      </c>
      <c r="U28" s="77">
        <f t="shared" si="5"/>
        <v>0.5</v>
      </c>
      <c r="V28" s="202"/>
      <c r="W28" s="77" t="str">
        <f t="shared" si="6"/>
        <v>No hay ejecución</v>
      </c>
      <c r="X28" s="78" t="str">
        <f t="shared" si="0"/>
        <v>NA</v>
      </c>
      <c r="Y28" s="191"/>
      <c r="Z28" s="77">
        <f t="shared" si="7"/>
        <v>0.5</v>
      </c>
      <c r="AA28" s="202"/>
      <c r="AB28" s="77" t="str">
        <f t="shared" si="8"/>
        <v>No hay ejecución</v>
      </c>
      <c r="AC28" s="78" t="str">
        <f t="shared" si="1"/>
        <v>NA</v>
      </c>
      <c r="AD28" s="191"/>
      <c r="AE28" s="77">
        <f t="shared" si="9"/>
        <v>0</v>
      </c>
      <c r="AF28" s="77" t="str">
        <f t="shared" si="10"/>
        <v>No hay ejecución</v>
      </c>
      <c r="AG28" s="78" t="str">
        <f t="shared" si="11"/>
        <v>NA</v>
      </c>
      <c r="AH28" s="191"/>
    </row>
    <row r="29" spans="1:34" s="79" customFormat="1" ht="37" customHeight="1" thickTop="1" thickBot="1">
      <c r="A29" s="50">
        <v>12</v>
      </c>
      <c r="B29" s="96">
        <v>0</v>
      </c>
      <c r="C29" s="96" t="s">
        <v>52</v>
      </c>
      <c r="D29" s="96">
        <v>0</v>
      </c>
      <c r="E29" s="96">
        <v>0</v>
      </c>
      <c r="F29" s="96">
        <v>0</v>
      </c>
      <c r="G29" s="96">
        <v>15</v>
      </c>
      <c r="H29" s="97" t="s">
        <v>314</v>
      </c>
      <c r="I29" s="98" t="s">
        <v>1317</v>
      </c>
      <c r="J29" s="169" t="s">
        <v>497</v>
      </c>
      <c r="K29" s="99" t="s">
        <v>744</v>
      </c>
      <c r="L29" s="51">
        <v>0</v>
      </c>
      <c r="M29" s="51">
        <v>1</v>
      </c>
      <c r="N29" s="155">
        <f t="shared" si="2"/>
        <v>1</v>
      </c>
      <c r="O29" s="51">
        <v>0</v>
      </c>
      <c r="P29" s="51">
        <v>0</v>
      </c>
      <c r="Q29" s="155">
        <f t="shared" si="3"/>
        <v>0</v>
      </c>
      <c r="R29" s="155">
        <f t="shared" si="4"/>
        <v>1</v>
      </c>
      <c r="S29" s="78" t="s">
        <v>4560</v>
      </c>
      <c r="T29" s="269" t="s">
        <v>4544</v>
      </c>
      <c r="U29" s="190">
        <f t="shared" si="5"/>
        <v>1</v>
      </c>
      <c r="V29" s="191"/>
      <c r="W29" s="77" t="str">
        <f t="shared" si="6"/>
        <v>No hay ejecución</v>
      </c>
      <c r="X29" s="78" t="str">
        <f t="shared" si="0"/>
        <v>NA</v>
      </c>
      <c r="Y29" s="191"/>
      <c r="Z29" s="190">
        <f t="shared" si="7"/>
        <v>0</v>
      </c>
      <c r="AA29" s="191"/>
      <c r="AB29" s="77" t="str">
        <f t="shared" si="8"/>
        <v>No hay ejecución</v>
      </c>
      <c r="AC29" s="78" t="str">
        <f t="shared" si="1"/>
        <v>NA</v>
      </c>
      <c r="AD29" s="191"/>
      <c r="AE29" s="52">
        <f t="shared" si="9"/>
        <v>0</v>
      </c>
      <c r="AF29" s="77" t="str">
        <f t="shared" si="10"/>
        <v>No hay ejecución</v>
      </c>
      <c r="AG29" s="78" t="str">
        <f t="shared" si="11"/>
        <v>NA</v>
      </c>
      <c r="AH29" s="191"/>
    </row>
    <row r="30" spans="1:34" s="79" customFormat="1" ht="37" customHeight="1" thickTop="1" thickBot="1">
      <c r="A30" s="50">
        <v>13</v>
      </c>
      <c r="B30" s="96">
        <v>0</v>
      </c>
      <c r="C30" s="96" t="s">
        <v>52</v>
      </c>
      <c r="D30" s="96">
        <v>0</v>
      </c>
      <c r="E30" s="96">
        <v>0</v>
      </c>
      <c r="F30" s="96">
        <v>0</v>
      </c>
      <c r="G30" s="96">
        <v>15</v>
      </c>
      <c r="H30" s="97" t="s">
        <v>358</v>
      </c>
      <c r="I30" s="98" t="s">
        <v>1318</v>
      </c>
      <c r="J30" s="269" t="s">
        <v>4561</v>
      </c>
      <c r="K30" s="99" t="s">
        <v>744</v>
      </c>
      <c r="L30" s="77">
        <v>0.25</v>
      </c>
      <c r="M30" s="77">
        <v>0.25</v>
      </c>
      <c r="N30" s="171">
        <f t="shared" si="2"/>
        <v>0.5</v>
      </c>
      <c r="O30" s="77">
        <v>0.25</v>
      </c>
      <c r="P30" s="77">
        <v>0.25</v>
      </c>
      <c r="Q30" s="155">
        <f t="shared" si="3"/>
        <v>0.5</v>
      </c>
      <c r="R30" s="155">
        <f t="shared" si="4"/>
        <v>1</v>
      </c>
      <c r="S30" s="78" t="s">
        <v>4562</v>
      </c>
      <c r="T30" s="269" t="s">
        <v>4544</v>
      </c>
      <c r="U30" s="77">
        <f t="shared" si="5"/>
        <v>0.5</v>
      </c>
      <c r="V30" s="202"/>
      <c r="W30" s="77" t="str">
        <f t="shared" si="6"/>
        <v>No hay ejecución</v>
      </c>
      <c r="X30" s="78" t="str">
        <f t="shared" si="0"/>
        <v>NA</v>
      </c>
      <c r="Y30" s="202"/>
      <c r="Z30" s="77">
        <f t="shared" si="7"/>
        <v>0.5</v>
      </c>
      <c r="AA30" s="202"/>
      <c r="AB30" s="77" t="str">
        <f t="shared" si="8"/>
        <v>No hay ejecución</v>
      </c>
      <c r="AC30" s="78" t="str">
        <f t="shared" si="1"/>
        <v>NA</v>
      </c>
      <c r="AD30" s="191"/>
      <c r="AE30" s="77">
        <f t="shared" si="9"/>
        <v>0</v>
      </c>
      <c r="AF30" s="77" t="str">
        <f t="shared" si="10"/>
        <v>No hay ejecución</v>
      </c>
      <c r="AG30" s="78" t="str">
        <f t="shared" si="11"/>
        <v>NA</v>
      </c>
      <c r="AH30" s="191"/>
    </row>
    <row r="31" spans="1:34" s="79" customFormat="1" ht="50.25" customHeight="1" thickTop="1" thickBot="1">
      <c r="A31" s="50">
        <v>14</v>
      </c>
      <c r="B31" s="96">
        <v>0</v>
      </c>
      <c r="C31" s="96">
        <v>0</v>
      </c>
      <c r="D31" s="96">
        <v>0</v>
      </c>
      <c r="E31" s="96">
        <v>0</v>
      </c>
      <c r="F31" s="96">
        <v>0</v>
      </c>
      <c r="G31" s="96">
        <v>15</v>
      </c>
      <c r="H31" s="97" t="s">
        <v>358</v>
      </c>
      <c r="I31" s="98" t="s">
        <v>1319</v>
      </c>
      <c r="J31" s="169" t="s">
        <v>501</v>
      </c>
      <c r="K31" s="99" t="s">
        <v>744</v>
      </c>
      <c r="L31" s="51">
        <v>1</v>
      </c>
      <c r="M31" s="51">
        <v>2</v>
      </c>
      <c r="N31" s="155">
        <f t="shared" si="2"/>
        <v>3</v>
      </c>
      <c r="O31" s="51">
        <v>3</v>
      </c>
      <c r="P31" s="51">
        <v>2</v>
      </c>
      <c r="Q31" s="155">
        <f t="shared" si="3"/>
        <v>5</v>
      </c>
      <c r="R31" s="155">
        <f t="shared" si="4"/>
        <v>8</v>
      </c>
      <c r="S31" s="78" t="s">
        <v>4563</v>
      </c>
      <c r="T31" s="78" t="s">
        <v>203</v>
      </c>
      <c r="U31" s="190">
        <f t="shared" si="5"/>
        <v>3</v>
      </c>
      <c r="V31" s="191"/>
      <c r="W31" s="77" t="str">
        <f t="shared" si="6"/>
        <v>No hay ejecución</v>
      </c>
      <c r="X31" s="78" t="str">
        <f t="shared" si="0"/>
        <v>NA</v>
      </c>
      <c r="Y31" s="191"/>
      <c r="Z31" s="190">
        <f t="shared" si="7"/>
        <v>5</v>
      </c>
      <c r="AA31" s="191"/>
      <c r="AB31" s="77" t="str">
        <f t="shared" si="8"/>
        <v>No hay ejecución</v>
      </c>
      <c r="AC31" s="78" t="str">
        <f t="shared" si="1"/>
        <v>NA</v>
      </c>
      <c r="AD31" s="191"/>
      <c r="AE31" s="52">
        <f t="shared" si="9"/>
        <v>0</v>
      </c>
      <c r="AF31" s="77" t="str">
        <f t="shared" si="10"/>
        <v>No hay ejecución</v>
      </c>
      <c r="AG31" s="78" t="str">
        <f t="shared" si="11"/>
        <v>NA</v>
      </c>
      <c r="AH31" s="191"/>
    </row>
    <row r="32" spans="1:34" s="79" customFormat="1" ht="50.25" customHeight="1" thickTop="1" thickBot="1">
      <c r="A32" s="50">
        <v>15</v>
      </c>
      <c r="B32" s="96">
        <v>0</v>
      </c>
      <c r="C32" s="96">
        <v>0</v>
      </c>
      <c r="D32" s="96">
        <v>0</v>
      </c>
      <c r="E32" s="96">
        <v>0</v>
      </c>
      <c r="F32" s="96">
        <v>0</v>
      </c>
      <c r="G32" s="96">
        <v>15</v>
      </c>
      <c r="H32" s="97" t="s">
        <v>358</v>
      </c>
      <c r="I32" s="98" t="s">
        <v>1320</v>
      </c>
      <c r="J32" s="169" t="s">
        <v>482</v>
      </c>
      <c r="K32" s="99" t="s">
        <v>622</v>
      </c>
      <c r="L32" s="51">
        <v>0</v>
      </c>
      <c r="M32" s="51">
        <v>1</v>
      </c>
      <c r="N32" s="155">
        <f t="shared" si="2"/>
        <v>1</v>
      </c>
      <c r="O32" s="51">
        <v>0</v>
      </c>
      <c r="P32" s="51">
        <v>1</v>
      </c>
      <c r="Q32" s="155">
        <f t="shared" si="3"/>
        <v>1</v>
      </c>
      <c r="R32" s="155">
        <f t="shared" si="4"/>
        <v>2</v>
      </c>
      <c r="S32" s="78" t="s">
        <v>4559</v>
      </c>
      <c r="T32" s="78" t="s">
        <v>203</v>
      </c>
      <c r="U32" s="190">
        <f t="shared" si="5"/>
        <v>1</v>
      </c>
      <c r="V32" s="191"/>
      <c r="W32" s="77" t="str">
        <f t="shared" si="6"/>
        <v>No hay ejecución</v>
      </c>
      <c r="X32" s="78" t="str">
        <f t="shared" si="0"/>
        <v>NA</v>
      </c>
      <c r="Y32" s="191"/>
      <c r="Z32" s="190">
        <f t="shared" si="7"/>
        <v>1</v>
      </c>
      <c r="AA32" s="191"/>
      <c r="AB32" s="77" t="str">
        <f t="shared" si="8"/>
        <v>No hay ejecución</v>
      </c>
      <c r="AC32" s="78" t="str">
        <f t="shared" si="1"/>
        <v>NA</v>
      </c>
      <c r="AD32" s="191"/>
      <c r="AE32" s="52">
        <f t="shared" si="9"/>
        <v>0</v>
      </c>
      <c r="AF32" s="77" t="str">
        <f t="shared" si="10"/>
        <v>No hay ejecución</v>
      </c>
      <c r="AG32" s="78" t="str">
        <f t="shared" si="11"/>
        <v>NA</v>
      </c>
      <c r="AH32" s="191"/>
    </row>
    <row r="33" spans="1:34" s="79" customFormat="1" ht="66.75" customHeight="1" thickTop="1" thickBot="1">
      <c r="A33" s="50">
        <v>16</v>
      </c>
      <c r="B33" s="96">
        <v>0</v>
      </c>
      <c r="C33" s="96">
        <v>0</v>
      </c>
      <c r="D33" s="96">
        <v>0</v>
      </c>
      <c r="E33" s="96">
        <v>0</v>
      </c>
      <c r="F33" s="96">
        <v>0</v>
      </c>
      <c r="G33" s="96">
        <v>15</v>
      </c>
      <c r="H33" s="97" t="s">
        <v>358</v>
      </c>
      <c r="I33" s="98" t="s">
        <v>1321</v>
      </c>
      <c r="J33" s="169" t="s">
        <v>1279</v>
      </c>
      <c r="K33" s="99" t="s">
        <v>622</v>
      </c>
      <c r="L33" s="51">
        <v>0</v>
      </c>
      <c r="M33" s="51">
        <v>1</v>
      </c>
      <c r="N33" s="155">
        <f t="shared" si="2"/>
        <v>1</v>
      </c>
      <c r="O33" s="51">
        <v>0</v>
      </c>
      <c r="P33" s="51">
        <v>1</v>
      </c>
      <c r="Q33" s="155">
        <f t="shared" si="3"/>
        <v>1</v>
      </c>
      <c r="R33" s="155">
        <f t="shared" si="4"/>
        <v>2</v>
      </c>
      <c r="S33" s="78" t="s">
        <v>4563</v>
      </c>
      <c r="T33" s="78" t="s">
        <v>203</v>
      </c>
      <c r="U33" s="190">
        <f t="shared" si="5"/>
        <v>1</v>
      </c>
      <c r="V33" s="191"/>
      <c r="W33" s="77" t="str">
        <f t="shared" si="6"/>
        <v>No hay ejecución</v>
      </c>
      <c r="X33" s="78" t="str">
        <f t="shared" si="0"/>
        <v>NA</v>
      </c>
      <c r="Y33" s="191"/>
      <c r="Z33" s="190">
        <f t="shared" si="7"/>
        <v>1</v>
      </c>
      <c r="AA33" s="191"/>
      <c r="AB33" s="77" t="str">
        <f t="shared" si="8"/>
        <v>No hay ejecución</v>
      </c>
      <c r="AC33" s="78" t="str">
        <f t="shared" si="1"/>
        <v>NA</v>
      </c>
      <c r="AD33" s="191"/>
      <c r="AE33" s="52">
        <f t="shared" si="9"/>
        <v>0</v>
      </c>
      <c r="AF33" s="77" t="str">
        <f t="shared" si="10"/>
        <v>No hay ejecución</v>
      </c>
      <c r="AG33" s="78" t="str">
        <f t="shared" si="11"/>
        <v>NA</v>
      </c>
      <c r="AH33" s="191"/>
    </row>
    <row r="34" spans="1:34" s="79" customFormat="1" ht="66.75" customHeight="1" thickTop="1" thickBot="1">
      <c r="A34" s="50">
        <v>17</v>
      </c>
      <c r="B34" s="96">
        <v>0</v>
      </c>
      <c r="C34" s="96">
        <v>0</v>
      </c>
      <c r="D34" s="96">
        <v>0</v>
      </c>
      <c r="E34" s="96">
        <v>0</v>
      </c>
      <c r="F34" s="96">
        <v>0</v>
      </c>
      <c r="G34" s="96">
        <v>15</v>
      </c>
      <c r="H34" s="97" t="s">
        <v>358</v>
      </c>
      <c r="I34" s="98" t="s">
        <v>1322</v>
      </c>
      <c r="J34" s="169" t="s">
        <v>482</v>
      </c>
      <c r="K34" s="99" t="s">
        <v>622</v>
      </c>
      <c r="L34" s="51">
        <v>1</v>
      </c>
      <c r="M34" s="51">
        <v>1</v>
      </c>
      <c r="N34" s="155">
        <f t="shared" si="2"/>
        <v>2</v>
      </c>
      <c r="O34" s="51">
        <v>1</v>
      </c>
      <c r="P34" s="51">
        <v>1</v>
      </c>
      <c r="Q34" s="155">
        <f t="shared" si="3"/>
        <v>2</v>
      </c>
      <c r="R34" s="155">
        <f t="shared" si="4"/>
        <v>4</v>
      </c>
      <c r="S34" s="78" t="s">
        <v>4559</v>
      </c>
      <c r="T34" s="78" t="s">
        <v>203</v>
      </c>
      <c r="U34" s="190">
        <f t="shared" si="5"/>
        <v>2</v>
      </c>
      <c r="V34" s="191"/>
      <c r="W34" s="77" t="str">
        <f t="shared" si="6"/>
        <v>No hay ejecución</v>
      </c>
      <c r="X34" s="78" t="str">
        <f t="shared" si="0"/>
        <v>NA</v>
      </c>
      <c r="Y34" s="191"/>
      <c r="Z34" s="190">
        <f t="shared" si="7"/>
        <v>2</v>
      </c>
      <c r="AA34" s="191"/>
      <c r="AB34" s="77" t="str">
        <f t="shared" si="8"/>
        <v>No hay ejecución</v>
      </c>
      <c r="AC34" s="78" t="str">
        <f t="shared" si="1"/>
        <v>NA</v>
      </c>
      <c r="AD34" s="191"/>
      <c r="AE34" s="52">
        <f t="shared" si="9"/>
        <v>0</v>
      </c>
      <c r="AF34" s="77" t="str">
        <f t="shared" si="10"/>
        <v>No hay ejecución</v>
      </c>
      <c r="AG34" s="78" t="str">
        <f t="shared" si="11"/>
        <v>NA</v>
      </c>
      <c r="AH34" s="191"/>
    </row>
    <row r="35" spans="1:34" ht="16" customHeight="1" thickTop="1">
      <c r="A35" s="423" t="s">
        <v>573</v>
      </c>
      <c r="B35" s="423"/>
      <c r="C35" s="423"/>
      <c r="D35" s="423"/>
      <c r="E35" s="423"/>
      <c r="F35" s="423"/>
      <c r="G35" s="423"/>
      <c r="H35" s="423"/>
      <c r="I35" s="423"/>
      <c r="J35" s="423"/>
      <c r="K35" s="423"/>
      <c r="L35" s="423"/>
      <c r="M35" s="423"/>
      <c r="N35" s="423"/>
      <c r="O35" s="423"/>
      <c r="P35" s="423"/>
      <c r="Q35" s="423"/>
      <c r="R35" s="423"/>
      <c r="S35" s="423"/>
      <c r="T35" s="423"/>
      <c r="U35" s="423"/>
      <c r="V35" s="423"/>
      <c r="W35" s="423"/>
      <c r="X35" s="423"/>
      <c r="Y35" s="423"/>
      <c r="Z35" s="423"/>
      <c r="AA35" s="423"/>
      <c r="AB35" s="423"/>
      <c r="AC35" s="423"/>
      <c r="AD35" s="423"/>
      <c r="AE35" s="423"/>
      <c r="AF35" s="423"/>
      <c r="AG35" s="423"/>
      <c r="AH35" s="424"/>
    </row>
    <row r="36" spans="1:34" s="79" customFormat="1" ht="51" customHeight="1" thickBot="1">
      <c r="A36" s="50">
        <v>18</v>
      </c>
      <c r="B36" s="96">
        <v>0</v>
      </c>
      <c r="C36" s="96">
        <v>0</v>
      </c>
      <c r="D36" s="96">
        <v>0</v>
      </c>
      <c r="E36" s="96">
        <v>0</v>
      </c>
      <c r="F36" s="96">
        <v>0</v>
      </c>
      <c r="G36" s="96">
        <v>15</v>
      </c>
      <c r="H36" s="97" t="s">
        <v>358</v>
      </c>
      <c r="I36" s="98" t="s">
        <v>1323</v>
      </c>
      <c r="J36" s="169" t="s">
        <v>501</v>
      </c>
      <c r="K36" s="99" t="s">
        <v>744</v>
      </c>
      <c r="L36" s="51">
        <v>0</v>
      </c>
      <c r="M36" s="51">
        <v>0</v>
      </c>
      <c r="N36" s="155">
        <f>L36+M36</f>
        <v>0</v>
      </c>
      <c r="O36" s="51">
        <v>0</v>
      </c>
      <c r="P36" s="51">
        <v>0</v>
      </c>
      <c r="Q36" s="155">
        <f>O36+P36</f>
        <v>0</v>
      </c>
      <c r="R36" s="155">
        <f>N36+Q36</f>
        <v>0</v>
      </c>
      <c r="S36" s="78" t="s">
        <v>4559</v>
      </c>
      <c r="T36" s="100" t="s">
        <v>1324</v>
      </c>
      <c r="U36" s="190">
        <f t="shared" si="5"/>
        <v>0</v>
      </c>
      <c r="V36" s="191"/>
      <c r="W36" s="77" t="str">
        <f t="shared" si="6"/>
        <v>No hay ejecución</v>
      </c>
      <c r="X36" s="78" t="str">
        <f t="shared" si="0"/>
        <v>NA</v>
      </c>
      <c r="Y36" s="191"/>
      <c r="Z36" s="190">
        <f t="shared" si="7"/>
        <v>0</v>
      </c>
      <c r="AA36" s="191"/>
      <c r="AB36" s="77" t="str">
        <f t="shared" si="8"/>
        <v>No hay ejecución</v>
      </c>
      <c r="AC36" s="78" t="str">
        <f t="shared" si="1"/>
        <v>NA</v>
      </c>
      <c r="AD36" s="191"/>
      <c r="AE36" s="52">
        <f t="shared" si="9"/>
        <v>0</v>
      </c>
      <c r="AF36" s="77" t="str">
        <f t="shared" si="10"/>
        <v>No hay ejecución</v>
      </c>
      <c r="AG36" s="78" t="str">
        <f t="shared" si="11"/>
        <v>NA</v>
      </c>
      <c r="AH36" s="191"/>
    </row>
    <row r="37" spans="1:34" s="79" customFormat="1" ht="51" customHeight="1" thickTop="1" thickBot="1">
      <c r="A37" s="50">
        <v>19</v>
      </c>
      <c r="B37" s="96">
        <v>0</v>
      </c>
      <c r="C37" s="96">
        <v>0</v>
      </c>
      <c r="D37" s="96">
        <v>0</v>
      </c>
      <c r="E37" s="96">
        <v>0</v>
      </c>
      <c r="F37" s="96">
        <v>0</v>
      </c>
      <c r="G37" s="96">
        <v>15</v>
      </c>
      <c r="H37" s="97" t="s">
        <v>358</v>
      </c>
      <c r="I37" s="98" t="s">
        <v>1325</v>
      </c>
      <c r="J37" s="169" t="s">
        <v>501</v>
      </c>
      <c r="K37" s="99" t="s">
        <v>744</v>
      </c>
      <c r="L37" s="51">
        <v>0</v>
      </c>
      <c r="M37" s="51">
        <v>0</v>
      </c>
      <c r="N37" s="155">
        <f>L37+M37</f>
        <v>0</v>
      </c>
      <c r="O37" s="51">
        <v>0</v>
      </c>
      <c r="P37" s="51">
        <v>0</v>
      </c>
      <c r="Q37" s="155">
        <f>O37+P37</f>
        <v>0</v>
      </c>
      <c r="R37" s="155">
        <f>N37+Q37</f>
        <v>0</v>
      </c>
      <c r="S37" s="78" t="s">
        <v>4559</v>
      </c>
      <c r="T37" s="100" t="s">
        <v>1324</v>
      </c>
      <c r="U37" s="190">
        <f t="shared" si="5"/>
        <v>0</v>
      </c>
      <c r="V37" s="191"/>
      <c r="W37" s="77" t="str">
        <f t="shared" si="6"/>
        <v>No hay ejecución</v>
      </c>
      <c r="X37" s="78" t="str">
        <f t="shared" si="0"/>
        <v>NA</v>
      </c>
      <c r="Y37" s="191"/>
      <c r="Z37" s="190">
        <f t="shared" si="7"/>
        <v>0</v>
      </c>
      <c r="AA37" s="191"/>
      <c r="AB37" s="77" t="str">
        <f t="shared" si="8"/>
        <v>No hay ejecución</v>
      </c>
      <c r="AC37" s="78" t="str">
        <f t="shared" si="1"/>
        <v>NA</v>
      </c>
      <c r="AD37" s="191"/>
      <c r="AE37" s="52">
        <f t="shared" si="9"/>
        <v>0</v>
      </c>
      <c r="AF37" s="77" t="str">
        <f t="shared" si="10"/>
        <v>No hay ejecución</v>
      </c>
      <c r="AG37" s="78" t="str">
        <f t="shared" si="11"/>
        <v>NA</v>
      </c>
      <c r="AH37" s="191"/>
    </row>
    <row r="38" spans="1:34" ht="12" thickTop="1" thickBot="1">
      <c r="A38" s="60"/>
      <c r="B38" s="60"/>
      <c r="C38" s="60"/>
      <c r="D38" s="60"/>
      <c r="E38" s="60"/>
      <c r="F38" s="60"/>
      <c r="G38" s="59"/>
      <c r="H38" s="61"/>
      <c r="I38" s="53"/>
      <c r="J38" s="56"/>
      <c r="K38" s="56"/>
      <c r="L38" s="55"/>
      <c r="M38" s="55"/>
      <c r="N38" s="55"/>
      <c r="O38" s="55"/>
      <c r="P38" s="55"/>
      <c r="Q38" s="55"/>
      <c r="R38" s="55"/>
      <c r="S38" s="55"/>
      <c r="T38" s="55"/>
    </row>
    <row r="39" spans="1:34" ht="13" customHeight="1" thickTop="1" thickBot="1">
      <c r="A39" s="425" t="s">
        <v>574</v>
      </c>
      <c r="B39" s="426"/>
      <c r="C39" s="426"/>
      <c r="D39" s="426"/>
      <c r="E39" s="426"/>
      <c r="F39" s="426"/>
      <c r="G39" s="426"/>
      <c r="H39" s="118" t="s">
        <v>1326</v>
      </c>
      <c r="I39" s="53"/>
      <c r="J39" s="56"/>
      <c r="K39" s="56"/>
      <c r="L39" s="55"/>
      <c r="M39" s="55"/>
      <c r="N39" s="55"/>
      <c r="O39" s="55"/>
      <c r="P39" s="55"/>
      <c r="Q39" s="55"/>
      <c r="R39" s="55"/>
      <c r="S39" s="55"/>
      <c r="T39" s="55"/>
    </row>
    <row r="40" spans="1:34" ht="10.5" customHeight="1" thickTop="1" thickBot="1">
      <c r="A40" s="57"/>
      <c r="B40" s="57"/>
      <c r="C40" s="57"/>
      <c r="D40" s="57"/>
      <c r="E40" s="57"/>
      <c r="F40" s="57"/>
      <c r="G40" s="57"/>
      <c r="H40" s="58"/>
      <c r="I40" s="53"/>
      <c r="J40" s="56"/>
      <c r="K40" s="56"/>
      <c r="L40" s="55"/>
      <c r="M40" s="55"/>
      <c r="N40" s="55"/>
      <c r="O40" s="55"/>
      <c r="P40" s="55"/>
      <c r="Q40" s="55"/>
      <c r="R40" s="55"/>
      <c r="S40" s="55"/>
      <c r="T40" s="55"/>
    </row>
    <row r="41" spans="1:34" ht="19" customHeight="1" thickTop="1" thickBot="1">
      <c r="A41" s="417" t="s">
        <v>576</v>
      </c>
      <c r="B41" s="418"/>
      <c r="C41" s="418"/>
      <c r="D41" s="418"/>
      <c r="E41" s="418"/>
      <c r="F41" s="418"/>
      <c r="G41" s="418"/>
      <c r="H41" s="270" t="s">
        <v>4564</v>
      </c>
      <c r="I41" s="53"/>
      <c r="J41" s="56"/>
      <c r="K41" s="56"/>
      <c r="L41" s="55"/>
      <c r="M41" s="55"/>
      <c r="N41" s="55"/>
      <c r="O41" s="55"/>
      <c r="P41" s="55"/>
      <c r="Q41" s="55"/>
      <c r="R41" s="55"/>
      <c r="S41" s="55"/>
      <c r="T41" s="55"/>
    </row>
    <row r="42" spans="1:34" ht="12" thickTop="1" thickBot="1">
      <c r="A42" s="60"/>
      <c r="B42" s="60"/>
      <c r="C42" s="60"/>
      <c r="D42" s="60"/>
      <c r="E42" s="60"/>
      <c r="F42" s="60"/>
      <c r="G42" s="59"/>
      <c r="H42" s="61"/>
      <c r="I42" s="53"/>
      <c r="J42" s="56"/>
      <c r="K42" s="56"/>
      <c r="L42" s="55"/>
      <c r="M42" s="55"/>
      <c r="N42" s="55"/>
      <c r="O42" s="55"/>
      <c r="P42" s="55"/>
      <c r="Q42" s="55"/>
      <c r="R42" s="55"/>
      <c r="S42" s="55"/>
      <c r="T42" s="55"/>
    </row>
    <row r="43" spans="1:34" ht="12" thickTop="1" thickBot="1">
      <c r="A43" s="62" t="s">
        <v>577</v>
      </c>
      <c r="B43" s="53"/>
      <c r="C43" s="53"/>
      <c r="D43" s="63"/>
      <c r="E43" s="53"/>
      <c r="F43" s="53"/>
      <c r="G43" s="53"/>
      <c r="H43" s="53"/>
      <c r="I43" s="53"/>
      <c r="J43" s="56"/>
      <c r="K43" s="56"/>
      <c r="L43" s="55"/>
      <c r="M43" s="55"/>
      <c r="N43" s="55"/>
      <c r="O43" s="55"/>
      <c r="P43" s="55"/>
      <c r="Q43" s="55"/>
      <c r="R43" s="55"/>
      <c r="S43" s="55"/>
      <c r="T43" s="55"/>
    </row>
    <row r="44" spans="1:34" ht="12" customHeight="1" thickTop="1" thickBot="1">
      <c r="A44" s="70">
        <v>1</v>
      </c>
      <c r="B44" s="53" t="s">
        <v>578</v>
      </c>
      <c r="C44" s="53"/>
      <c r="D44" s="63"/>
      <c r="E44" s="53"/>
      <c r="F44" s="53"/>
      <c r="G44" s="53"/>
      <c r="H44" s="53"/>
      <c r="I44" s="53"/>
      <c r="J44" s="56"/>
      <c r="K44" s="56"/>
      <c r="L44" s="55"/>
      <c r="M44" s="55"/>
      <c r="N44" s="55"/>
      <c r="O44" s="55"/>
      <c r="P44" s="55"/>
      <c r="Q44" s="55"/>
      <c r="R44" s="55"/>
      <c r="S44" s="55"/>
      <c r="T44" s="55"/>
    </row>
    <row r="45" spans="1:34" ht="13" customHeight="1" thickTop="1" thickBot="1">
      <c r="A45" s="70">
        <v>2</v>
      </c>
      <c r="B45" s="53" t="s">
        <v>579</v>
      </c>
      <c r="C45" s="53"/>
      <c r="D45" s="63"/>
      <c r="E45" s="53"/>
      <c r="F45" s="53"/>
      <c r="G45" s="53"/>
      <c r="H45" s="53"/>
      <c r="I45" s="53"/>
      <c r="J45" s="56"/>
      <c r="K45" s="56"/>
      <c r="L45" s="55"/>
      <c r="M45" s="55"/>
      <c r="N45" s="55"/>
      <c r="O45" s="55"/>
      <c r="P45" s="55"/>
      <c r="Q45" s="55"/>
      <c r="R45" s="55"/>
      <c r="S45" s="55"/>
      <c r="T45" s="55"/>
    </row>
    <row r="46" spans="1:34" ht="13" customHeight="1" thickTop="1" thickBot="1">
      <c r="A46" s="70">
        <v>3</v>
      </c>
      <c r="B46" s="53" t="s">
        <v>580</v>
      </c>
      <c r="C46" s="53"/>
      <c r="D46" s="63"/>
      <c r="E46" s="53"/>
      <c r="F46" s="53"/>
      <c r="G46" s="53"/>
      <c r="H46" s="53"/>
      <c r="I46" s="53"/>
      <c r="L46" s="55"/>
      <c r="M46" s="55"/>
      <c r="N46" s="55"/>
      <c r="O46" s="55"/>
      <c r="P46" s="55"/>
      <c r="Q46" s="55"/>
      <c r="R46" s="55"/>
      <c r="S46" s="55"/>
      <c r="T46" s="55"/>
    </row>
    <row r="47" spans="1:34" ht="13" customHeight="1" thickTop="1" thickBot="1">
      <c r="A47" s="70">
        <v>4</v>
      </c>
      <c r="B47" s="53" t="s">
        <v>581</v>
      </c>
      <c r="C47" s="53"/>
      <c r="D47" s="64"/>
      <c r="E47" s="53"/>
      <c r="F47" s="53"/>
      <c r="G47" s="53"/>
      <c r="H47" s="53"/>
      <c r="I47" s="53"/>
      <c r="J47" s="65"/>
      <c r="K47" s="65"/>
      <c r="L47" s="55"/>
      <c r="M47" s="55"/>
      <c r="N47" s="55"/>
      <c r="O47" s="55"/>
      <c r="P47" s="55"/>
      <c r="Q47" s="55"/>
      <c r="R47" s="55"/>
      <c r="S47" s="55"/>
      <c r="T47" s="55"/>
    </row>
    <row r="48" spans="1:34" ht="13" customHeight="1" thickTop="1" thickBot="1">
      <c r="A48" s="70">
        <v>5</v>
      </c>
      <c r="B48" s="53" t="s">
        <v>582</v>
      </c>
      <c r="C48" s="53"/>
      <c r="D48" s="64"/>
      <c r="E48" s="53"/>
      <c r="F48" s="53"/>
      <c r="G48" s="53"/>
      <c r="H48" s="53"/>
      <c r="I48" s="53"/>
      <c r="J48" s="54"/>
      <c r="K48" s="54"/>
      <c r="L48" s="55"/>
      <c r="M48" s="55"/>
      <c r="N48" s="55"/>
      <c r="O48" s="55"/>
      <c r="P48" s="55"/>
      <c r="Q48" s="55"/>
      <c r="R48" s="55"/>
      <c r="S48" s="55"/>
      <c r="T48" s="55"/>
    </row>
    <row r="49" spans="1:20" ht="13" customHeight="1" thickTop="1" thickBot="1">
      <c r="A49" s="70">
        <v>6</v>
      </c>
      <c r="B49" s="53" t="s">
        <v>583</v>
      </c>
      <c r="C49" s="53"/>
      <c r="D49" s="64"/>
      <c r="E49" s="53"/>
      <c r="F49" s="53"/>
      <c r="G49" s="53"/>
      <c r="H49" s="53"/>
      <c r="I49" s="53"/>
      <c r="J49" s="54"/>
      <c r="K49" s="54"/>
      <c r="L49" s="55"/>
      <c r="M49" s="55"/>
      <c r="N49" s="55"/>
      <c r="O49" s="55"/>
      <c r="P49" s="55"/>
      <c r="Q49" s="55"/>
      <c r="R49" s="55"/>
      <c r="S49" s="55"/>
      <c r="T49" s="55"/>
    </row>
    <row r="50" spans="1:20" ht="13" customHeight="1" thickTop="1">
      <c r="A50" s="70">
        <v>7</v>
      </c>
      <c r="B50" s="53" t="s">
        <v>584</v>
      </c>
      <c r="C50" s="53"/>
      <c r="D50" s="64"/>
      <c r="E50" s="53"/>
      <c r="F50" s="53"/>
      <c r="G50" s="53"/>
      <c r="H50" s="53"/>
      <c r="I50" s="53"/>
      <c r="J50" s="56"/>
      <c r="K50" s="56"/>
      <c r="L50" s="61"/>
      <c r="M50" s="61"/>
      <c r="N50" s="61"/>
      <c r="O50" s="61"/>
      <c r="P50" s="61"/>
      <c r="Q50" s="61"/>
      <c r="R50" s="61"/>
      <c r="S50" s="61"/>
      <c r="T50" s="61"/>
    </row>
    <row r="51" spans="1:20" ht="13" customHeight="1">
      <c r="A51" s="70">
        <v>8</v>
      </c>
      <c r="B51" s="53" t="s">
        <v>585</v>
      </c>
      <c r="C51" s="53"/>
      <c r="D51" s="64"/>
      <c r="E51" s="53"/>
      <c r="F51" s="53"/>
      <c r="G51" s="53"/>
      <c r="H51" s="53"/>
      <c r="I51" s="53"/>
      <c r="J51" s="56"/>
      <c r="K51" s="56"/>
      <c r="L51" s="61"/>
      <c r="M51" s="61"/>
      <c r="N51" s="61"/>
      <c r="O51" s="61"/>
      <c r="P51" s="61"/>
      <c r="Q51" s="61"/>
      <c r="R51" s="61"/>
      <c r="S51" s="61"/>
      <c r="T51" s="61"/>
    </row>
    <row r="52" spans="1:20" ht="13" customHeight="1">
      <c r="A52" s="70">
        <v>9</v>
      </c>
      <c r="B52" s="65" t="s">
        <v>586</v>
      </c>
      <c r="E52" s="53"/>
      <c r="F52" s="53"/>
      <c r="G52" s="53"/>
      <c r="H52" s="53"/>
      <c r="I52" s="53"/>
      <c r="J52" s="56"/>
      <c r="K52" s="56"/>
      <c r="L52" s="61"/>
      <c r="M52" s="61"/>
      <c r="N52" s="61"/>
      <c r="O52" s="61"/>
      <c r="P52" s="61"/>
      <c r="Q52" s="61"/>
      <c r="R52" s="61"/>
      <c r="S52" s="61"/>
      <c r="T52" s="61"/>
    </row>
    <row r="53" spans="1:20" ht="13" customHeight="1">
      <c r="A53" s="70">
        <v>10</v>
      </c>
      <c r="B53" s="53" t="s">
        <v>587</v>
      </c>
      <c r="C53" s="70"/>
      <c r="D53" s="53"/>
      <c r="G53" s="53"/>
      <c r="H53" s="53"/>
      <c r="I53" s="53"/>
      <c r="J53" s="56"/>
      <c r="K53" s="56"/>
      <c r="L53" s="61"/>
      <c r="M53" s="61"/>
      <c r="N53" s="61"/>
      <c r="O53" s="61"/>
      <c r="P53" s="61"/>
      <c r="Q53" s="61"/>
      <c r="R53" s="61"/>
      <c r="S53" s="61"/>
      <c r="T53" s="61"/>
    </row>
    <row r="54" spans="1:20" ht="13" customHeight="1">
      <c r="A54" s="70">
        <v>11</v>
      </c>
      <c r="B54" s="71" t="s">
        <v>588</v>
      </c>
      <c r="C54" s="70"/>
      <c r="D54" s="53"/>
      <c r="E54" s="53"/>
      <c r="F54" s="53"/>
      <c r="G54" s="53"/>
      <c r="H54" s="53"/>
      <c r="I54" s="53"/>
      <c r="J54" s="56"/>
      <c r="K54" s="56"/>
      <c r="L54" s="61"/>
      <c r="M54" s="61"/>
      <c r="N54" s="61"/>
      <c r="O54" s="61"/>
      <c r="P54" s="61"/>
      <c r="Q54" s="61"/>
      <c r="R54" s="61"/>
      <c r="S54" s="61"/>
      <c r="T54" s="61"/>
    </row>
    <row r="55" spans="1:20" ht="13" customHeight="1">
      <c r="A55" s="70">
        <v>12</v>
      </c>
      <c r="B55" s="71" t="s">
        <v>589</v>
      </c>
      <c r="C55" s="70"/>
      <c r="D55" s="53"/>
      <c r="E55" s="53"/>
      <c r="F55" s="53"/>
      <c r="G55" s="53"/>
      <c r="H55" s="53"/>
      <c r="I55" s="53"/>
      <c r="J55" s="56"/>
      <c r="K55" s="56"/>
      <c r="L55" s="61"/>
      <c r="M55" s="61"/>
      <c r="N55" s="61"/>
      <c r="O55" s="61"/>
      <c r="P55" s="61"/>
      <c r="Q55" s="61"/>
      <c r="R55" s="61"/>
      <c r="S55" s="61"/>
      <c r="T55" s="61"/>
    </row>
    <row r="56" spans="1:20" ht="13" customHeight="1">
      <c r="A56" s="70">
        <v>13</v>
      </c>
      <c r="B56" s="71" t="s">
        <v>590</v>
      </c>
      <c r="C56" s="70"/>
      <c r="D56" s="53"/>
      <c r="E56" s="53"/>
      <c r="F56" s="53"/>
      <c r="G56" s="53"/>
      <c r="H56" s="53"/>
      <c r="I56" s="53"/>
      <c r="J56" s="56"/>
      <c r="K56" s="56"/>
      <c r="L56" s="61"/>
      <c r="M56" s="61"/>
      <c r="N56" s="61"/>
      <c r="O56" s="61"/>
      <c r="P56" s="61"/>
      <c r="Q56" s="61"/>
      <c r="R56" s="61"/>
      <c r="S56" s="61"/>
      <c r="T56" s="61"/>
    </row>
    <row r="57" spans="1:20" ht="13" customHeight="1">
      <c r="A57" s="70">
        <v>14</v>
      </c>
      <c r="B57" s="53" t="s">
        <v>591</v>
      </c>
      <c r="C57" s="70"/>
      <c r="D57" s="53"/>
      <c r="E57" s="53"/>
      <c r="F57" s="53"/>
      <c r="G57" s="53"/>
      <c r="H57" s="53"/>
      <c r="I57" s="53"/>
      <c r="J57" s="56"/>
      <c r="K57" s="56"/>
      <c r="L57" s="61"/>
      <c r="M57" s="61"/>
      <c r="N57" s="61"/>
      <c r="O57" s="61"/>
      <c r="P57" s="61"/>
      <c r="Q57" s="61"/>
      <c r="R57" s="61"/>
      <c r="S57" s="61"/>
      <c r="T57" s="61"/>
    </row>
    <row r="58" spans="1:20" ht="13" customHeight="1">
      <c r="A58" s="70">
        <v>15</v>
      </c>
      <c r="B58" s="71" t="s">
        <v>592</v>
      </c>
      <c r="C58" s="70"/>
      <c r="D58" s="53"/>
      <c r="E58" s="53"/>
      <c r="F58" s="53"/>
      <c r="G58" s="53"/>
      <c r="H58" s="53"/>
      <c r="I58" s="53"/>
      <c r="J58" s="56"/>
      <c r="K58" s="56"/>
      <c r="L58" s="61"/>
      <c r="M58" s="61"/>
      <c r="N58" s="61"/>
      <c r="O58" s="61"/>
      <c r="P58" s="61"/>
      <c r="Q58" s="61"/>
      <c r="R58" s="61"/>
      <c r="S58" s="61"/>
      <c r="T58" s="61"/>
    </row>
    <row r="59" spans="1:20" ht="13" customHeight="1" thickBot="1">
      <c r="A59" s="70"/>
      <c r="B59" s="71"/>
      <c r="C59" s="65"/>
      <c r="D59" s="65"/>
      <c r="E59" s="65"/>
      <c r="F59" s="65"/>
      <c r="G59" s="65"/>
      <c r="H59" s="65"/>
      <c r="I59" s="65"/>
      <c r="J59" s="66"/>
      <c r="K59" s="66"/>
      <c r="L59" s="66"/>
      <c r="M59" s="66"/>
      <c r="N59" s="66"/>
      <c r="O59" s="66"/>
      <c r="P59" s="66"/>
      <c r="Q59" s="66"/>
      <c r="R59" s="66"/>
      <c r="S59" s="93"/>
      <c r="T59" s="66"/>
    </row>
    <row r="60" spans="1:20" ht="11" thickTop="1">
      <c r="C60" s="67"/>
      <c r="D60" s="67"/>
      <c r="E60" s="67"/>
      <c r="F60" s="67"/>
    </row>
    <row r="61" spans="1:20">
      <c r="A61" s="65"/>
      <c r="D61" s="65"/>
      <c r="E61" s="65"/>
      <c r="F61" s="65"/>
      <c r="G61" s="65"/>
      <c r="H61" s="65"/>
      <c r="I61" s="65"/>
      <c r="J61" s="65"/>
      <c r="K61" s="65"/>
      <c r="L61" s="65"/>
      <c r="M61" s="65"/>
      <c r="N61" s="65"/>
      <c r="O61" s="65"/>
      <c r="P61" s="65"/>
      <c r="Q61" s="65"/>
      <c r="R61" s="65"/>
      <c r="S61" s="92"/>
      <c r="T61" s="65"/>
    </row>
    <row r="62" spans="1:20">
      <c r="A62" s="65"/>
      <c r="B62" s="65"/>
      <c r="C62" s="65"/>
      <c r="D62" s="65"/>
      <c r="E62" s="65"/>
      <c r="F62" s="65"/>
      <c r="G62" s="65"/>
      <c r="H62" s="65"/>
      <c r="I62" s="65"/>
      <c r="J62" s="65"/>
      <c r="K62" s="65"/>
      <c r="L62" s="65"/>
      <c r="M62" s="65"/>
      <c r="N62" s="65"/>
      <c r="O62" s="65"/>
      <c r="P62" s="65"/>
      <c r="Q62" s="65"/>
      <c r="R62" s="65"/>
      <c r="S62" s="92"/>
      <c r="T62" s="65"/>
    </row>
    <row r="63" spans="1:20" s="65" customFormat="1">
      <c r="S63" s="92"/>
    </row>
    <row r="64" spans="1:20" s="65" customFormat="1" ht="9.75" customHeight="1">
      <c r="S64" s="92"/>
    </row>
    <row r="65" spans="1:20" s="65" customFormat="1">
      <c r="A65" s="47"/>
      <c r="B65" s="47"/>
      <c r="C65" s="47"/>
      <c r="D65" s="47"/>
      <c r="E65" s="47"/>
      <c r="F65" s="47"/>
      <c r="G65" s="47"/>
      <c r="H65" s="47"/>
      <c r="I65" s="47"/>
      <c r="J65" s="47"/>
      <c r="K65" s="47"/>
      <c r="L65" s="47"/>
      <c r="M65" s="47"/>
      <c r="N65" s="47"/>
      <c r="O65" s="47"/>
      <c r="P65" s="47"/>
      <c r="Q65" s="47"/>
      <c r="R65" s="47"/>
      <c r="S65" s="91"/>
      <c r="T65" s="47"/>
    </row>
    <row r="66" spans="1:20" s="65" customFormat="1" ht="9" customHeight="1">
      <c r="A66" s="47"/>
      <c r="B66" s="47"/>
      <c r="C66" s="47"/>
      <c r="D66" s="47"/>
      <c r="E66" s="47"/>
      <c r="F66" s="47"/>
      <c r="G66" s="47"/>
      <c r="H66" s="47"/>
      <c r="I66" s="47"/>
      <c r="J66" s="47"/>
      <c r="K66" s="47"/>
      <c r="L66" s="47"/>
      <c r="M66" s="47"/>
      <c r="N66" s="47"/>
      <c r="O66" s="47"/>
      <c r="P66" s="47"/>
      <c r="Q66" s="47"/>
      <c r="R66" s="47"/>
      <c r="S66" s="91"/>
      <c r="T66" s="47"/>
    </row>
    <row r="67" spans="1:20" s="65" customFormat="1">
      <c r="A67" s="47"/>
      <c r="B67" s="47"/>
      <c r="C67" s="47"/>
      <c r="D67" s="47"/>
      <c r="E67" s="47"/>
      <c r="F67" s="47"/>
      <c r="G67" s="47"/>
      <c r="H67" s="47"/>
      <c r="I67" s="47"/>
      <c r="J67" s="47"/>
      <c r="K67" s="47"/>
      <c r="L67" s="47"/>
      <c r="M67" s="47"/>
      <c r="N67" s="47"/>
      <c r="O67" s="47"/>
      <c r="P67" s="47"/>
      <c r="Q67" s="47"/>
      <c r="R67" s="47"/>
      <c r="S67" s="91"/>
      <c r="T67" s="47"/>
    </row>
    <row r="68" spans="1:20" s="65" customFormat="1">
      <c r="A68" s="47"/>
      <c r="B68" s="47"/>
      <c r="C68" s="47"/>
      <c r="D68" s="47"/>
      <c r="E68" s="47"/>
      <c r="F68" s="47"/>
      <c r="G68" s="47"/>
      <c r="H68" s="47"/>
      <c r="I68" s="47"/>
      <c r="J68" s="47"/>
      <c r="K68" s="47"/>
      <c r="L68" s="47"/>
      <c r="M68" s="47"/>
      <c r="N68" s="47"/>
      <c r="O68" s="47"/>
      <c r="P68" s="47"/>
      <c r="Q68" s="47"/>
      <c r="R68" s="47"/>
      <c r="S68" s="91"/>
      <c r="T68" s="47"/>
    </row>
    <row r="69" spans="1:20" s="65" customFormat="1">
      <c r="A69" s="47"/>
      <c r="B69" s="47"/>
      <c r="C69" s="47"/>
      <c r="D69" s="47"/>
      <c r="E69" s="47"/>
      <c r="F69" s="47"/>
      <c r="G69" s="47"/>
      <c r="H69" s="47"/>
      <c r="I69" s="47"/>
      <c r="J69" s="47"/>
      <c r="K69" s="47"/>
      <c r="L69" s="47"/>
      <c r="M69" s="47"/>
      <c r="N69" s="47"/>
      <c r="O69" s="47"/>
      <c r="P69" s="47"/>
      <c r="Q69" s="47"/>
      <c r="R69" s="47"/>
      <c r="S69" s="91"/>
      <c r="T69" s="47"/>
    </row>
    <row r="70" spans="1:20" s="65" customFormat="1">
      <c r="A70" s="47"/>
      <c r="B70" s="47"/>
      <c r="C70" s="47"/>
      <c r="D70" s="47"/>
      <c r="E70" s="47"/>
      <c r="F70" s="47"/>
      <c r="G70" s="47"/>
      <c r="H70" s="47"/>
      <c r="I70" s="47"/>
      <c r="J70" s="47"/>
      <c r="K70" s="47"/>
      <c r="L70" s="47"/>
      <c r="M70" s="47"/>
      <c r="N70" s="47"/>
      <c r="O70" s="47"/>
      <c r="P70" s="47"/>
      <c r="Q70" s="47"/>
      <c r="R70" s="47"/>
      <c r="S70" s="91"/>
      <c r="T70" s="47"/>
    </row>
    <row r="71" spans="1:20" s="65" customFormat="1">
      <c r="A71" s="47"/>
      <c r="B71" s="47"/>
      <c r="C71" s="47"/>
      <c r="D71" s="47"/>
      <c r="E71" s="47"/>
      <c r="F71" s="47"/>
      <c r="G71" s="47"/>
      <c r="H71" s="47"/>
      <c r="I71" s="47"/>
      <c r="J71" s="47"/>
      <c r="K71" s="47"/>
      <c r="L71" s="47"/>
      <c r="M71" s="47"/>
      <c r="N71" s="47"/>
      <c r="O71" s="47"/>
      <c r="P71" s="47"/>
      <c r="Q71" s="47"/>
      <c r="R71" s="47"/>
      <c r="S71" s="91"/>
      <c r="T71" s="47"/>
    </row>
    <row r="72" spans="1:20" s="65" customFormat="1">
      <c r="A72" s="47"/>
      <c r="B72" s="47"/>
      <c r="C72" s="47"/>
      <c r="D72" s="47"/>
      <c r="E72" s="47"/>
      <c r="F72" s="47"/>
      <c r="G72" s="47"/>
      <c r="H72" s="47"/>
      <c r="I72" s="47"/>
      <c r="J72" s="47"/>
      <c r="K72" s="47"/>
      <c r="L72" s="47"/>
      <c r="M72" s="47"/>
      <c r="N72" s="47"/>
      <c r="O72" s="47"/>
      <c r="P72" s="47"/>
      <c r="Q72" s="47"/>
      <c r="R72" s="47"/>
      <c r="S72" s="91"/>
      <c r="T72" s="47"/>
    </row>
    <row r="73" spans="1:20" s="65" customFormat="1">
      <c r="A73" s="47"/>
      <c r="B73" s="47"/>
      <c r="C73" s="47"/>
      <c r="D73" s="47"/>
      <c r="E73" s="47"/>
      <c r="F73" s="47"/>
      <c r="G73" s="47"/>
      <c r="H73" s="47"/>
      <c r="I73" s="47"/>
      <c r="J73" s="47"/>
      <c r="K73" s="47"/>
      <c r="L73" s="47"/>
      <c r="M73" s="47"/>
      <c r="N73" s="47"/>
      <c r="O73" s="47"/>
      <c r="P73" s="47"/>
      <c r="Q73" s="47"/>
      <c r="R73" s="47"/>
      <c r="S73" s="91"/>
      <c r="T73" s="47"/>
    </row>
    <row r="74" spans="1:20" s="65" customFormat="1">
      <c r="A74" s="47"/>
      <c r="B74" s="47"/>
      <c r="C74" s="47"/>
      <c r="D74" s="47"/>
      <c r="E74" s="47"/>
      <c r="F74" s="47"/>
      <c r="G74" s="47"/>
      <c r="H74" s="47"/>
      <c r="I74" s="47"/>
      <c r="J74" s="47"/>
      <c r="K74" s="47"/>
      <c r="L74" s="47"/>
      <c r="M74" s="47"/>
      <c r="N74" s="47"/>
      <c r="O74" s="47"/>
      <c r="P74" s="47"/>
      <c r="Q74" s="47"/>
      <c r="R74" s="47"/>
      <c r="S74" s="91"/>
      <c r="T74" s="47"/>
    </row>
    <row r="75" spans="1:20" s="65" customFormat="1">
      <c r="A75" s="47"/>
      <c r="B75" s="47"/>
      <c r="C75" s="47"/>
      <c r="D75" s="47"/>
      <c r="E75" s="47"/>
      <c r="F75" s="47"/>
      <c r="G75" s="47"/>
      <c r="H75" s="47"/>
      <c r="I75" s="47"/>
      <c r="J75" s="47"/>
      <c r="K75" s="47"/>
      <c r="L75" s="47"/>
      <c r="M75" s="47"/>
      <c r="N75" s="47"/>
      <c r="O75" s="47"/>
      <c r="P75" s="47"/>
      <c r="Q75" s="47"/>
      <c r="R75" s="47"/>
      <c r="S75" s="91"/>
      <c r="T75" s="47"/>
    </row>
  </sheetData>
  <mergeCells count="45">
    <mergeCell ref="A8:G8"/>
    <mergeCell ref="A1:H1"/>
    <mergeCell ref="A2:H2"/>
    <mergeCell ref="A4:G4"/>
    <mergeCell ref="A6:G6"/>
    <mergeCell ref="A7:G7"/>
    <mergeCell ref="AE11:AH12"/>
    <mergeCell ref="B12:B14"/>
    <mergeCell ref="C12:C14"/>
    <mergeCell ref="D12:D14"/>
    <mergeCell ref="E12:E14"/>
    <mergeCell ref="W13:W14"/>
    <mergeCell ref="S12:S14"/>
    <mergeCell ref="A9:G9"/>
    <mergeCell ref="A11:A14"/>
    <mergeCell ref="B11:G11"/>
    <mergeCell ref="H11:T11"/>
    <mergeCell ref="U11:AD11"/>
    <mergeCell ref="F12:F14"/>
    <mergeCell ref="G12:G14"/>
    <mergeCell ref="H12:H14"/>
    <mergeCell ref="I12:I14"/>
    <mergeCell ref="J12:R12"/>
    <mergeCell ref="Z12:Z14"/>
    <mergeCell ref="AA12:AD12"/>
    <mergeCell ref="J13:J14"/>
    <mergeCell ref="K13:K14"/>
    <mergeCell ref="L13:Q13"/>
    <mergeCell ref="V13:V14"/>
    <mergeCell ref="A41:G41"/>
    <mergeCell ref="AE13:AE14"/>
    <mergeCell ref="AF13:AF14"/>
    <mergeCell ref="AG13:AG14"/>
    <mergeCell ref="AH13:AH14"/>
    <mergeCell ref="A35:AH35"/>
    <mergeCell ref="A39:G39"/>
    <mergeCell ref="X13:X14"/>
    <mergeCell ref="Y13:Y14"/>
    <mergeCell ref="AA13:AA14"/>
    <mergeCell ref="AB13:AB14"/>
    <mergeCell ref="AC13:AC14"/>
    <mergeCell ref="AD13:AD14"/>
    <mergeCell ref="T12:T14"/>
    <mergeCell ref="U12:U14"/>
    <mergeCell ref="V12:Y1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9546A-BA05-469C-ABF8-8484736608EE}">
  <dimension ref="A1:AH63"/>
  <sheetViews>
    <sheetView showGridLines="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3" width="6.5" style="47" customWidth="1"/>
    <col min="14" max="14" width="8.5" style="47" bestFit="1" customWidth="1"/>
    <col min="15" max="16" width="6.5" style="47" bestFit="1" customWidth="1"/>
    <col min="17" max="18" width="8.5" style="47" bestFit="1" customWidth="1"/>
    <col min="19" max="19" width="20.5" style="91" customWidth="1"/>
    <col min="20" max="20" width="20.5" style="47" customWidth="1"/>
    <col min="21" max="16384" width="11.5" style="47"/>
  </cols>
  <sheetData>
    <row r="1" spans="1:34" ht="12">
      <c r="A1" s="376" t="s">
        <v>434</v>
      </c>
      <c r="B1" s="376"/>
      <c r="C1" s="376"/>
      <c r="D1" s="376"/>
      <c r="E1" s="376"/>
      <c r="F1" s="376"/>
      <c r="G1" s="376"/>
      <c r="H1" s="376"/>
    </row>
    <row r="2" spans="1:34" ht="16">
      <c r="A2" s="444" t="s">
        <v>435</v>
      </c>
      <c r="B2" s="444"/>
      <c r="C2" s="444"/>
      <c r="D2" s="444"/>
      <c r="E2" s="444"/>
      <c r="F2" s="444"/>
      <c r="G2" s="444"/>
      <c r="H2" s="444"/>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t="s">
        <v>1186</v>
      </c>
    </row>
    <row r="8" spans="1:34" ht="11">
      <c r="A8" s="374" t="s">
        <v>439</v>
      </c>
      <c r="B8" s="375"/>
      <c r="C8" s="375"/>
      <c r="D8" s="375"/>
      <c r="E8" s="375"/>
      <c r="F8" s="375"/>
      <c r="G8" s="375"/>
      <c r="H8" s="114" t="s">
        <v>1187</v>
      </c>
    </row>
    <row r="9" spans="1:34" ht="11">
      <c r="A9" s="374" t="s">
        <v>1327</v>
      </c>
      <c r="B9" s="375"/>
      <c r="C9" s="375"/>
      <c r="D9" s="375"/>
      <c r="E9" s="375"/>
      <c r="F9" s="375"/>
      <c r="G9" s="375"/>
      <c r="H9" s="114" t="s">
        <v>1328</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34" s="79" customFormat="1" ht="100" customHeight="1" thickBot="1">
      <c r="A15" s="50">
        <v>1</v>
      </c>
      <c r="B15" s="96">
        <v>0</v>
      </c>
      <c r="C15" s="96">
        <v>0</v>
      </c>
      <c r="D15" s="96">
        <v>0</v>
      </c>
      <c r="E15" s="96">
        <v>0</v>
      </c>
      <c r="F15" s="96">
        <v>0</v>
      </c>
      <c r="G15" s="96">
        <v>16</v>
      </c>
      <c r="H15" s="98" t="s">
        <v>402</v>
      </c>
      <c r="I15" s="98" t="s">
        <v>1329</v>
      </c>
      <c r="J15" s="169" t="s">
        <v>1330</v>
      </c>
      <c r="K15" s="99" t="s">
        <v>1331</v>
      </c>
      <c r="L15" s="51">
        <v>550</v>
      </c>
      <c r="M15" s="51">
        <v>550</v>
      </c>
      <c r="N15" s="155">
        <f>L15+M15</f>
        <v>1100</v>
      </c>
      <c r="O15" s="51">
        <v>550</v>
      </c>
      <c r="P15" s="51">
        <v>550</v>
      </c>
      <c r="Q15" s="155">
        <f>O15+P15</f>
        <v>1100</v>
      </c>
      <c r="R15" s="155">
        <f>N15+Q15</f>
        <v>2200</v>
      </c>
      <c r="S15" s="78" t="s">
        <v>1332</v>
      </c>
      <c r="T15" s="100" t="s">
        <v>1333</v>
      </c>
      <c r="U15" s="190">
        <f>N15</f>
        <v>1100</v>
      </c>
      <c r="V15" s="191"/>
      <c r="W15" s="77" t="str">
        <f>IF(V15="","No hay ejecución",IF(AND(U15&gt;0), V15/U15,"No hay Programación"))</f>
        <v>No hay ejecución</v>
      </c>
      <c r="X15" s="78" t="str">
        <f t="shared" ref="X15" si="0">IF(W15="No hay ejecución","NA",IF(W15&gt;=90%,"De acuerdo a lo programado",IF(W15&gt;=70%,"Atraso Leve",IF(W15&lt;70%,"En Riesgo de no Cumplimiento"))))</f>
        <v>NA</v>
      </c>
      <c r="Y15" s="191"/>
      <c r="Z15" s="190">
        <f>+Q15</f>
        <v>1100</v>
      </c>
      <c r="AA15" s="191"/>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s="79" customFormat="1" ht="100" customHeight="1" thickTop="1" thickBot="1">
      <c r="A16" s="50">
        <v>2</v>
      </c>
      <c r="B16" s="96">
        <v>0</v>
      </c>
      <c r="C16" s="96">
        <v>0</v>
      </c>
      <c r="D16" s="96">
        <v>0</v>
      </c>
      <c r="E16" s="96">
        <v>0</v>
      </c>
      <c r="F16" s="96">
        <v>0</v>
      </c>
      <c r="G16" s="96">
        <v>16</v>
      </c>
      <c r="H16" s="98" t="s">
        <v>407</v>
      </c>
      <c r="I16" s="98" t="s">
        <v>1334</v>
      </c>
      <c r="J16" s="169" t="s">
        <v>1335</v>
      </c>
      <c r="K16" s="99" t="s">
        <v>1336</v>
      </c>
      <c r="L16" s="51">
        <v>250</v>
      </c>
      <c r="M16" s="51">
        <v>250</v>
      </c>
      <c r="N16" s="155">
        <f t="shared" ref="N16:N22" si="2">L16+M16</f>
        <v>500</v>
      </c>
      <c r="O16" s="51">
        <v>250</v>
      </c>
      <c r="P16" s="51">
        <v>250</v>
      </c>
      <c r="Q16" s="155">
        <f t="shared" ref="Q16:Q22" si="3">O16+P16</f>
        <v>500</v>
      </c>
      <c r="R16" s="155">
        <f t="shared" ref="R16:R22" si="4">N16+Q16</f>
        <v>1000</v>
      </c>
      <c r="S16" s="78" t="s">
        <v>1332</v>
      </c>
      <c r="T16" s="100" t="s">
        <v>1337</v>
      </c>
      <c r="U16" s="190">
        <f t="shared" ref="U16:U25" si="5">N16</f>
        <v>500</v>
      </c>
      <c r="V16" s="191"/>
      <c r="W16" s="77" t="str">
        <f t="shared" ref="W16:W25" si="6">IF(V16="","No hay ejecución",IF(AND(U16&gt;0), V16/U16,"No hay Programación"))</f>
        <v>No hay ejecución</v>
      </c>
      <c r="X16" s="78" t="str">
        <f t="shared" ref="X16:X25" si="7">IF(W16="No hay ejecución","NA",IF(W16&gt;=90%,"De acuerdo a lo programado",IF(W16&gt;=70%,"Atraso Leve",IF(W16&lt;70%,"En Riesgo de no Cumplimiento"))))</f>
        <v>NA</v>
      </c>
      <c r="Y16" s="191"/>
      <c r="Z16" s="190">
        <f t="shared" ref="Z16:Z25" si="8">+Q16</f>
        <v>500</v>
      </c>
      <c r="AA16" s="191"/>
      <c r="AB16" s="77" t="str">
        <f t="shared" ref="AB16:AB25" si="9">IF(AA16="","No hay ejecución",IF(AND(Z16&gt;0), AA16/Z16,"No hay Programación"))</f>
        <v>No hay ejecución</v>
      </c>
      <c r="AC16" s="78" t="str">
        <f t="shared" ref="AC16:AC25" si="10">IF(AB16="No hay ejecución","NA",IF(AB16&gt;=90%,"De acuerdo a lo programado",IF(AB16&gt;=70%,"Atraso Leve",IF(AB16&lt;70%,"En Riesgo de no Cumplimiento"))))</f>
        <v>NA</v>
      </c>
      <c r="AD16" s="191"/>
      <c r="AE16" s="52">
        <f t="shared" ref="AE16:AE25" si="11">V16+AA16</f>
        <v>0</v>
      </c>
      <c r="AF16" s="77" t="str">
        <f t="shared" ref="AF16:AF25" si="12">IF(AE16=0,"No hay ejecución",IF(AND(AE16&gt;0), AE16/R16,"No hay Programación"))</f>
        <v>No hay ejecución</v>
      </c>
      <c r="AG16" s="78" t="str">
        <f t="shared" ref="AG16:AG25" si="13">IF(AF16="No hay ejecución","NA",IF(AF16&gt;=90%,"De acuerdo a lo programado",IF(AF16&gt;=70%,"Atraso Leve",IF(AF16&lt;70%,"Incumplimiento"))))</f>
        <v>NA</v>
      </c>
      <c r="AH16" s="191"/>
    </row>
    <row r="17" spans="1:34" s="79" customFormat="1" ht="100" customHeight="1" thickTop="1" thickBot="1">
      <c r="A17" s="50">
        <v>3</v>
      </c>
      <c r="B17" s="96">
        <v>0</v>
      </c>
      <c r="C17" s="96">
        <v>0</v>
      </c>
      <c r="D17" s="96">
        <v>0</v>
      </c>
      <c r="E17" s="96">
        <v>0</v>
      </c>
      <c r="F17" s="96">
        <v>0</v>
      </c>
      <c r="G17" s="96">
        <v>16</v>
      </c>
      <c r="H17" s="98" t="s">
        <v>407</v>
      </c>
      <c r="I17" s="98" t="s">
        <v>1338</v>
      </c>
      <c r="J17" s="169" t="s">
        <v>1339</v>
      </c>
      <c r="K17" s="99" t="s">
        <v>1340</v>
      </c>
      <c r="L17" s="51">
        <v>5</v>
      </c>
      <c r="M17" s="51">
        <v>5</v>
      </c>
      <c r="N17" s="155">
        <f t="shared" si="2"/>
        <v>10</v>
      </c>
      <c r="O17" s="51">
        <v>5</v>
      </c>
      <c r="P17" s="51">
        <v>5</v>
      </c>
      <c r="Q17" s="155">
        <f t="shared" si="3"/>
        <v>10</v>
      </c>
      <c r="R17" s="155">
        <f t="shared" si="4"/>
        <v>20</v>
      </c>
      <c r="S17" s="78" t="s">
        <v>1332</v>
      </c>
      <c r="T17" s="100" t="s">
        <v>1341</v>
      </c>
      <c r="U17" s="190">
        <f t="shared" si="5"/>
        <v>10</v>
      </c>
      <c r="V17" s="191"/>
      <c r="W17" s="77" t="str">
        <f t="shared" si="6"/>
        <v>No hay ejecución</v>
      </c>
      <c r="X17" s="78" t="str">
        <f t="shared" si="7"/>
        <v>NA</v>
      </c>
      <c r="Y17" s="191"/>
      <c r="Z17" s="190">
        <f t="shared" si="8"/>
        <v>10</v>
      </c>
      <c r="AA17" s="191"/>
      <c r="AB17" s="77" t="str">
        <f t="shared" si="9"/>
        <v>No hay ejecución</v>
      </c>
      <c r="AC17" s="78" t="str">
        <f t="shared" si="10"/>
        <v>NA</v>
      </c>
      <c r="AD17" s="191"/>
      <c r="AE17" s="52">
        <f t="shared" si="11"/>
        <v>0</v>
      </c>
      <c r="AF17" s="77" t="str">
        <f t="shared" si="12"/>
        <v>No hay ejecución</v>
      </c>
      <c r="AG17" s="78" t="str">
        <f t="shared" si="13"/>
        <v>NA</v>
      </c>
      <c r="AH17" s="191"/>
    </row>
    <row r="18" spans="1:34" s="79" customFormat="1" ht="100" customHeight="1" thickTop="1" thickBot="1">
      <c r="A18" s="50">
        <v>4</v>
      </c>
      <c r="B18" s="96">
        <v>0</v>
      </c>
      <c r="C18" s="96" t="s">
        <v>52</v>
      </c>
      <c r="D18" s="96">
        <v>0</v>
      </c>
      <c r="E18" s="96">
        <v>0</v>
      </c>
      <c r="F18" s="96">
        <v>0</v>
      </c>
      <c r="G18" s="96">
        <v>16</v>
      </c>
      <c r="H18" s="98" t="s">
        <v>1342</v>
      </c>
      <c r="I18" s="98" t="s">
        <v>1343</v>
      </c>
      <c r="J18" s="169" t="s">
        <v>1344</v>
      </c>
      <c r="K18" s="99" t="s">
        <v>1345</v>
      </c>
      <c r="L18" s="51">
        <v>250</v>
      </c>
      <c r="M18" s="51">
        <v>250</v>
      </c>
      <c r="N18" s="155">
        <f t="shared" si="2"/>
        <v>500</v>
      </c>
      <c r="O18" s="51">
        <v>250</v>
      </c>
      <c r="P18" s="51">
        <v>250</v>
      </c>
      <c r="Q18" s="155">
        <f t="shared" si="3"/>
        <v>500</v>
      </c>
      <c r="R18" s="155">
        <f t="shared" si="4"/>
        <v>1000</v>
      </c>
      <c r="S18" s="78" t="s">
        <v>1346</v>
      </c>
      <c r="T18" s="100" t="s">
        <v>1347</v>
      </c>
      <c r="U18" s="190">
        <f t="shared" si="5"/>
        <v>500</v>
      </c>
      <c r="V18" s="191"/>
      <c r="W18" s="77" t="str">
        <f t="shared" si="6"/>
        <v>No hay ejecución</v>
      </c>
      <c r="X18" s="78" t="str">
        <f t="shared" si="7"/>
        <v>NA</v>
      </c>
      <c r="Y18" s="191"/>
      <c r="Z18" s="190">
        <f t="shared" si="8"/>
        <v>500</v>
      </c>
      <c r="AA18" s="191"/>
      <c r="AB18" s="77" t="str">
        <f t="shared" si="9"/>
        <v>No hay ejecución</v>
      </c>
      <c r="AC18" s="78" t="str">
        <f t="shared" si="10"/>
        <v>NA</v>
      </c>
      <c r="AD18" s="191"/>
      <c r="AE18" s="52">
        <f t="shared" si="11"/>
        <v>0</v>
      </c>
      <c r="AF18" s="77" t="str">
        <f t="shared" si="12"/>
        <v>No hay ejecución</v>
      </c>
      <c r="AG18" s="78" t="str">
        <f t="shared" si="13"/>
        <v>NA</v>
      </c>
      <c r="AH18" s="191"/>
    </row>
    <row r="19" spans="1:34" s="79" customFormat="1" ht="100" customHeight="1" thickTop="1" thickBot="1">
      <c r="A19" s="50">
        <v>5</v>
      </c>
      <c r="B19" s="96">
        <v>0</v>
      </c>
      <c r="C19" s="96">
        <v>0</v>
      </c>
      <c r="D19" s="96">
        <v>0</v>
      </c>
      <c r="E19" s="96">
        <v>0</v>
      </c>
      <c r="F19" s="96">
        <v>0</v>
      </c>
      <c r="G19" s="96">
        <v>16</v>
      </c>
      <c r="H19" s="98" t="s">
        <v>412</v>
      </c>
      <c r="I19" s="98" t="s">
        <v>1348</v>
      </c>
      <c r="J19" s="169" t="s">
        <v>1349</v>
      </c>
      <c r="K19" s="99" t="s">
        <v>1345</v>
      </c>
      <c r="L19" s="51">
        <v>30</v>
      </c>
      <c r="M19" s="51">
        <v>30</v>
      </c>
      <c r="N19" s="155">
        <f t="shared" si="2"/>
        <v>60</v>
      </c>
      <c r="O19" s="51">
        <v>30</v>
      </c>
      <c r="P19" s="51">
        <v>30</v>
      </c>
      <c r="Q19" s="155">
        <f t="shared" si="3"/>
        <v>60</v>
      </c>
      <c r="R19" s="155">
        <f t="shared" si="4"/>
        <v>120</v>
      </c>
      <c r="S19" s="78" t="s">
        <v>1346</v>
      </c>
      <c r="T19" s="100" t="s">
        <v>1350</v>
      </c>
      <c r="U19" s="190">
        <f t="shared" si="5"/>
        <v>60</v>
      </c>
      <c r="V19" s="191"/>
      <c r="W19" s="77" t="str">
        <f t="shared" si="6"/>
        <v>No hay ejecución</v>
      </c>
      <c r="X19" s="78" t="str">
        <f t="shared" si="7"/>
        <v>NA</v>
      </c>
      <c r="Y19" s="191"/>
      <c r="Z19" s="190">
        <f t="shared" si="8"/>
        <v>60</v>
      </c>
      <c r="AA19" s="191"/>
      <c r="AB19" s="77" t="str">
        <f t="shared" si="9"/>
        <v>No hay ejecución</v>
      </c>
      <c r="AC19" s="78" t="str">
        <f t="shared" si="10"/>
        <v>NA</v>
      </c>
      <c r="AD19" s="191"/>
      <c r="AE19" s="52">
        <f t="shared" si="11"/>
        <v>0</v>
      </c>
      <c r="AF19" s="77" t="str">
        <f t="shared" si="12"/>
        <v>No hay ejecución</v>
      </c>
      <c r="AG19" s="78" t="str">
        <f t="shared" si="13"/>
        <v>NA</v>
      </c>
      <c r="AH19" s="191"/>
    </row>
    <row r="20" spans="1:34" s="79" customFormat="1" ht="100" customHeight="1" thickTop="1" thickBot="1">
      <c r="A20" s="50">
        <v>6</v>
      </c>
      <c r="B20" s="96">
        <v>0</v>
      </c>
      <c r="C20" s="96" t="s">
        <v>52</v>
      </c>
      <c r="D20" s="96">
        <v>0</v>
      </c>
      <c r="E20" s="96">
        <v>0</v>
      </c>
      <c r="F20" s="96">
        <v>0</v>
      </c>
      <c r="G20" s="96">
        <v>16</v>
      </c>
      <c r="H20" s="98" t="s">
        <v>412</v>
      </c>
      <c r="I20" s="98" t="s">
        <v>1351</v>
      </c>
      <c r="J20" s="169" t="s">
        <v>1352</v>
      </c>
      <c r="K20" s="99" t="s">
        <v>1353</v>
      </c>
      <c r="L20" s="51">
        <v>2</v>
      </c>
      <c r="M20" s="51">
        <v>5</v>
      </c>
      <c r="N20" s="155">
        <f t="shared" si="2"/>
        <v>7</v>
      </c>
      <c r="O20" s="51">
        <v>4</v>
      </c>
      <c r="P20" s="51">
        <v>5</v>
      </c>
      <c r="Q20" s="155">
        <f t="shared" si="3"/>
        <v>9</v>
      </c>
      <c r="R20" s="155">
        <f t="shared" si="4"/>
        <v>16</v>
      </c>
      <c r="S20" s="78" t="s">
        <v>1354</v>
      </c>
      <c r="T20" s="100" t="s">
        <v>1355</v>
      </c>
      <c r="U20" s="190">
        <f t="shared" si="5"/>
        <v>7</v>
      </c>
      <c r="V20" s="191"/>
      <c r="W20" s="77" t="str">
        <f t="shared" si="6"/>
        <v>No hay ejecución</v>
      </c>
      <c r="X20" s="78" t="str">
        <f t="shared" si="7"/>
        <v>NA</v>
      </c>
      <c r="Y20" s="191"/>
      <c r="Z20" s="190">
        <f t="shared" si="8"/>
        <v>9</v>
      </c>
      <c r="AA20" s="191"/>
      <c r="AB20" s="77" t="str">
        <f t="shared" si="9"/>
        <v>No hay ejecución</v>
      </c>
      <c r="AC20" s="78" t="str">
        <f t="shared" si="10"/>
        <v>NA</v>
      </c>
      <c r="AD20" s="191"/>
      <c r="AE20" s="52">
        <f t="shared" si="11"/>
        <v>0</v>
      </c>
      <c r="AF20" s="77" t="str">
        <f t="shared" si="12"/>
        <v>No hay ejecución</v>
      </c>
      <c r="AG20" s="78" t="str">
        <f t="shared" si="13"/>
        <v>NA</v>
      </c>
      <c r="AH20" s="191"/>
    </row>
    <row r="21" spans="1:34" s="79" customFormat="1" ht="114.5" customHeight="1" thickTop="1" thickBot="1">
      <c r="A21" s="50">
        <v>7</v>
      </c>
      <c r="B21" s="96">
        <v>0</v>
      </c>
      <c r="C21" s="96" t="s">
        <v>76</v>
      </c>
      <c r="D21" s="96">
        <v>0</v>
      </c>
      <c r="E21" s="96">
        <v>0</v>
      </c>
      <c r="F21" s="96">
        <v>0</v>
      </c>
      <c r="G21" s="96">
        <v>16</v>
      </c>
      <c r="H21" s="98" t="s">
        <v>412</v>
      </c>
      <c r="I21" s="98" t="s">
        <v>1351</v>
      </c>
      <c r="J21" s="169" t="s">
        <v>1356</v>
      </c>
      <c r="K21" s="99" t="s">
        <v>1357</v>
      </c>
      <c r="L21" s="51">
        <v>17500</v>
      </c>
      <c r="M21" s="51">
        <v>17500</v>
      </c>
      <c r="N21" s="155">
        <f t="shared" si="2"/>
        <v>35000</v>
      </c>
      <c r="O21" s="51">
        <v>17500</v>
      </c>
      <c r="P21" s="51">
        <v>17500</v>
      </c>
      <c r="Q21" s="155">
        <f t="shared" si="3"/>
        <v>35000</v>
      </c>
      <c r="R21" s="155">
        <f t="shared" si="4"/>
        <v>70000</v>
      </c>
      <c r="S21" s="78" t="s">
        <v>1358</v>
      </c>
      <c r="T21" s="100" t="s">
        <v>1359</v>
      </c>
      <c r="U21" s="190">
        <f t="shared" si="5"/>
        <v>35000</v>
      </c>
      <c r="V21" s="191"/>
      <c r="W21" s="77" t="str">
        <f t="shared" si="6"/>
        <v>No hay ejecución</v>
      </c>
      <c r="X21" s="78" t="str">
        <f t="shared" si="7"/>
        <v>NA</v>
      </c>
      <c r="Y21" s="191"/>
      <c r="Z21" s="190">
        <f t="shared" si="8"/>
        <v>35000</v>
      </c>
      <c r="AA21" s="191"/>
      <c r="AB21" s="77" t="str">
        <f t="shared" si="9"/>
        <v>No hay ejecución</v>
      </c>
      <c r="AC21" s="78" t="str">
        <f t="shared" si="10"/>
        <v>NA</v>
      </c>
      <c r="AD21" s="191"/>
      <c r="AE21" s="52">
        <f t="shared" si="11"/>
        <v>0</v>
      </c>
      <c r="AF21" s="77" t="str">
        <f t="shared" si="12"/>
        <v>No hay ejecución</v>
      </c>
      <c r="AG21" s="78" t="str">
        <f t="shared" si="13"/>
        <v>NA</v>
      </c>
      <c r="AH21" s="191"/>
    </row>
    <row r="22" spans="1:34" s="79" customFormat="1" ht="100" customHeight="1" thickTop="1" thickBot="1">
      <c r="A22" s="50">
        <v>8</v>
      </c>
      <c r="B22" s="96">
        <v>0</v>
      </c>
      <c r="C22" s="96" t="s">
        <v>81</v>
      </c>
      <c r="D22" s="96">
        <v>0</v>
      </c>
      <c r="E22" s="96">
        <v>0</v>
      </c>
      <c r="F22" s="96">
        <v>0</v>
      </c>
      <c r="G22" s="96">
        <v>16</v>
      </c>
      <c r="H22" s="98" t="s">
        <v>412</v>
      </c>
      <c r="I22" s="98" t="s">
        <v>1351</v>
      </c>
      <c r="J22" s="169" t="s">
        <v>1360</v>
      </c>
      <c r="K22" s="99" t="s">
        <v>1361</v>
      </c>
      <c r="L22" s="51">
        <v>1</v>
      </c>
      <c r="M22" s="51">
        <v>1</v>
      </c>
      <c r="N22" s="155">
        <f t="shared" si="2"/>
        <v>2</v>
      </c>
      <c r="O22" s="51">
        <v>1</v>
      </c>
      <c r="P22" s="51">
        <v>1</v>
      </c>
      <c r="Q22" s="155">
        <f t="shared" si="3"/>
        <v>2</v>
      </c>
      <c r="R22" s="155">
        <f t="shared" si="4"/>
        <v>4</v>
      </c>
      <c r="S22" s="78" t="s">
        <v>1358</v>
      </c>
      <c r="T22" s="100" t="s">
        <v>1362</v>
      </c>
      <c r="U22" s="190">
        <f t="shared" si="5"/>
        <v>2</v>
      </c>
      <c r="V22" s="191"/>
      <c r="W22" s="77" t="str">
        <f t="shared" si="6"/>
        <v>No hay ejecución</v>
      </c>
      <c r="X22" s="78" t="str">
        <f t="shared" si="7"/>
        <v>NA</v>
      </c>
      <c r="Y22" s="191"/>
      <c r="Z22" s="190">
        <f t="shared" si="8"/>
        <v>2</v>
      </c>
      <c r="AA22" s="191"/>
      <c r="AB22" s="77" t="str">
        <f t="shared" si="9"/>
        <v>No hay ejecución</v>
      </c>
      <c r="AC22" s="78" t="str">
        <f t="shared" si="10"/>
        <v>NA</v>
      </c>
      <c r="AD22" s="191"/>
      <c r="AE22" s="52">
        <f t="shared" si="11"/>
        <v>0</v>
      </c>
      <c r="AF22" s="77" t="str">
        <f t="shared" si="12"/>
        <v>No hay ejecución</v>
      </c>
      <c r="AG22" s="78" t="str">
        <f t="shared" si="13"/>
        <v>NA</v>
      </c>
      <c r="AH22" s="191"/>
    </row>
    <row r="23" spans="1:34" ht="16" customHeight="1" thickTop="1">
      <c r="A23" s="423" t="s">
        <v>573</v>
      </c>
      <c r="B23" s="423"/>
      <c r="C23" s="423"/>
      <c r="D23" s="423"/>
      <c r="E23" s="423"/>
      <c r="F23" s="423"/>
      <c r="G23" s="423"/>
      <c r="H23" s="423"/>
      <c r="I23" s="423"/>
      <c r="J23" s="423"/>
      <c r="K23" s="423"/>
      <c r="L23" s="423"/>
      <c r="M23" s="423"/>
      <c r="N23" s="423"/>
      <c r="O23" s="423"/>
      <c r="P23" s="423"/>
      <c r="Q23" s="423"/>
      <c r="R23" s="423"/>
      <c r="S23" s="423"/>
      <c r="T23" s="423"/>
      <c r="U23" s="423"/>
      <c r="V23" s="423"/>
      <c r="W23" s="423"/>
      <c r="X23" s="423"/>
      <c r="Y23" s="423"/>
      <c r="Z23" s="423"/>
      <c r="AA23" s="423"/>
      <c r="AB23" s="423"/>
      <c r="AC23" s="423"/>
      <c r="AD23" s="423"/>
      <c r="AE23" s="423"/>
      <c r="AF23" s="423"/>
      <c r="AG23" s="423"/>
      <c r="AH23" s="424"/>
    </row>
    <row r="24" spans="1:34" s="79" customFormat="1" ht="12" thickBot="1">
      <c r="A24" s="50">
        <v>21</v>
      </c>
      <c r="B24" s="96"/>
      <c r="C24" s="96"/>
      <c r="D24" s="96"/>
      <c r="E24" s="96"/>
      <c r="F24" s="96"/>
      <c r="G24" s="96"/>
      <c r="H24" s="97"/>
      <c r="I24" s="98"/>
      <c r="J24" s="169"/>
      <c r="K24" s="99"/>
      <c r="L24" s="51">
        <v>0</v>
      </c>
      <c r="M24" s="51">
        <v>0</v>
      </c>
      <c r="N24" s="155">
        <f>L24+M24</f>
        <v>0</v>
      </c>
      <c r="O24" s="51">
        <v>0</v>
      </c>
      <c r="P24" s="51">
        <v>0</v>
      </c>
      <c r="Q24" s="155">
        <f>O24+P24</f>
        <v>0</v>
      </c>
      <c r="R24" s="155">
        <f>N24+Q24</f>
        <v>0</v>
      </c>
      <c r="S24" s="78"/>
      <c r="T24" s="100"/>
      <c r="U24" s="190">
        <f t="shared" si="5"/>
        <v>0</v>
      </c>
      <c r="V24" s="191"/>
      <c r="W24" s="77" t="str">
        <f t="shared" si="6"/>
        <v>No hay ejecución</v>
      </c>
      <c r="X24" s="78" t="str">
        <f t="shared" si="7"/>
        <v>NA</v>
      </c>
      <c r="Y24" s="191"/>
      <c r="Z24" s="190">
        <f t="shared" si="8"/>
        <v>0</v>
      </c>
      <c r="AA24" s="191"/>
      <c r="AB24" s="77" t="str">
        <f t="shared" si="9"/>
        <v>No hay ejecución</v>
      </c>
      <c r="AC24" s="78" t="str">
        <f t="shared" si="10"/>
        <v>NA</v>
      </c>
      <c r="AD24" s="191"/>
      <c r="AE24" s="52">
        <f t="shared" si="11"/>
        <v>0</v>
      </c>
      <c r="AF24" s="77" t="str">
        <f t="shared" si="12"/>
        <v>No hay ejecución</v>
      </c>
      <c r="AG24" s="78" t="str">
        <f t="shared" si="13"/>
        <v>NA</v>
      </c>
      <c r="AH24" s="191"/>
    </row>
    <row r="25" spans="1:34" s="79" customFormat="1" ht="13" thickTop="1" thickBot="1">
      <c r="A25" s="50">
        <v>22</v>
      </c>
      <c r="B25" s="96"/>
      <c r="C25" s="96"/>
      <c r="D25" s="96"/>
      <c r="E25" s="96"/>
      <c r="F25" s="96"/>
      <c r="G25" s="96"/>
      <c r="H25" s="97"/>
      <c r="I25" s="98"/>
      <c r="J25" s="169"/>
      <c r="K25" s="99"/>
      <c r="L25" s="51">
        <v>0</v>
      </c>
      <c r="M25" s="51">
        <v>0</v>
      </c>
      <c r="N25" s="155">
        <f>L25+M25</f>
        <v>0</v>
      </c>
      <c r="O25" s="51">
        <v>0</v>
      </c>
      <c r="P25" s="51">
        <v>0</v>
      </c>
      <c r="Q25" s="155">
        <f>O25+P25</f>
        <v>0</v>
      </c>
      <c r="R25" s="155">
        <f>N25+Q25</f>
        <v>0</v>
      </c>
      <c r="S25" s="78"/>
      <c r="T25" s="100"/>
      <c r="U25" s="190">
        <f t="shared" si="5"/>
        <v>0</v>
      </c>
      <c r="V25" s="191"/>
      <c r="W25" s="77" t="str">
        <f t="shared" si="6"/>
        <v>No hay ejecución</v>
      </c>
      <c r="X25" s="78" t="str">
        <f t="shared" si="7"/>
        <v>NA</v>
      </c>
      <c r="Y25" s="191"/>
      <c r="Z25" s="190">
        <f t="shared" si="8"/>
        <v>0</v>
      </c>
      <c r="AA25" s="191"/>
      <c r="AB25" s="77" t="str">
        <f t="shared" si="9"/>
        <v>No hay ejecución</v>
      </c>
      <c r="AC25" s="78" t="str">
        <f t="shared" si="10"/>
        <v>NA</v>
      </c>
      <c r="AD25" s="191"/>
      <c r="AE25" s="52">
        <f t="shared" si="11"/>
        <v>0</v>
      </c>
      <c r="AF25" s="77" t="str">
        <f t="shared" si="12"/>
        <v>No hay ejecución</v>
      </c>
      <c r="AG25" s="78" t="str">
        <f t="shared" si="13"/>
        <v>NA</v>
      </c>
      <c r="AH25" s="191"/>
    </row>
    <row r="26" spans="1:34" ht="12" thickTop="1" thickBot="1">
      <c r="A26" s="60"/>
      <c r="B26" s="60"/>
      <c r="C26" s="60"/>
      <c r="D26" s="60"/>
      <c r="E26" s="60"/>
      <c r="F26" s="60"/>
      <c r="G26" s="59"/>
      <c r="H26" s="61"/>
      <c r="I26" s="53"/>
      <c r="J26" s="56"/>
      <c r="K26" s="56"/>
      <c r="L26" s="55"/>
      <c r="M26" s="55"/>
      <c r="N26" s="55"/>
      <c r="O26" s="55"/>
      <c r="P26" s="55"/>
      <c r="Q26" s="55"/>
      <c r="R26" s="55"/>
      <c r="S26" s="55"/>
      <c r="T26" s="55"/>
    </row>
    <row r="27" spans="1:34" ht="13" customHeight="1" thickTop="1" thickBot="1">
      <c r="A27" s="425" t="s">
        <v>574</v>
      </c>
      <c r="B27" s="426"/>
      <c r="C27" s="426"/>
      <c r="D27" s="426"/>
      <c r="E27" s="426"/>
      <c r="F27" s="426"/>
      <c r="G27" s="426"/>
      <c r="H27" s="118" t="s">
        <v>1363</v>
      </c>
      <c r="I27" s="53"/>
      <c r="J27" s="56"/>
      <c r="K27" s="56"/>
      <c r="L27" s="55"/>
      <c r="M27" s="55"/>
      <c r="N27" s="55"/>
      <c r="O27" s="55"/>
      <c r="P27" s="55"/>
      <c r="Q27" s="55"/>
      <c r="R27" s="55"/>
      <c r="S27" s="55"/>
      <c r="T27" s="55"/>
    </row>
    <row r="28" spans="1:34" ht="10.5" customHeight="1" thickTop="1" thickBot="1">
      <c r="A28" s="57"/>
      <c r="B28" s="57"/>
      <c r="C28" s="57"/>
      <c r="D28" s="57"/>
      <c r="E28" s="57"/>
      <c r="F28" s="57"/>
      <c r="G28" s="57"/>
      <c r="H28" s="58"/>
      <c r="I28" s="53"/>
      <c r="J28" s="56"/>
      <c r="K28" s="56"/>
      <c r="L28" s="55"/>
      <c r="M28" s="55"/>
      <c r="N28" s="55"/>
      <c r="O28" s="55"/>
      <c r="P28" s="55"/>
      <c r="Q28" s="55"/>
      <c r="R28" s="55"/>
      <c r="S28" s="55"/>
      <c r="T28" s="55"/>
    </row>
    <row r="29" spans="1:34" ht="13" customHeight="1" thickTop="1" thickBot="1">
      <c r="A29" s="417" t="s">
        <v>576</v>
      </c>
      <c r="B29" s="418"/>
      <c r="C29" s="418"/>
      <c r="D29" s="418"/>
      <c r="E29" s="418"/>
      <c r="F29" s="418"/>
      <c r="G29" s="418"/>
      <c r="H29" s="113" t="s">
        <v>1364</v>
      </c>
      <c r="I29" s="53"/>
      <c r="J29" s="56"/>
      <c r="K29" s="56"/>
      <c r="L29" s="55"/>
      <c r="M29" s="55"/>
      <c r="N29" s="55"/>
      <c r="O29" s="55"/>
      <c r="P29" s="55"/>
      <c r="Q29" s="55"/>
      <c r="R29" s="55"/>
      <c r="S29" s="55"/>
      <c r="T29" s="55"/>
    </row>
    <row r="30" spans="1:34" ht="12" thickTop="1" thickBot="1">
      <c r="A30" s="60"/>
      <c r="B30" s="60"/>
      <c r="C30" s="60"/>
      <c r="D30" s="60"/>
      <c r="E30" s="60"/>
      <c r="F30" s="60"/>
      <c r="G30" s="59"/>
      <c r="H30" s="61"/>
      <c r="I30" s="53"/>
      <c r="J30" s="56"/>
      <c r="K30" s="56"/>
      <c r="L30" s="55"/>
      <c r="M30" s="55"/>
      <c r="N30" s="55"/>
      <c r="O30" s="55"/>
      <c r="P30" s="55"/>
      <c r="Q30" s="55"/>
      <c r="R30" s="55"/>
      <c r="S30" s="55"/>
      <c r="T30" s="55"/>
    </row>
    <row r="31" spans="1:34" ht="12" thickTop="1" thickBot="1">
      <c r="A31" s="62" t="s">
        <v>577</v>
      </c>
      <c r="B31" s="53"/>
      <c r="C31" s="53"/>
      <c r="D31" s="63"/>
      <c r="E31" s="53"/>
      <c r="F31" s="53"/>
      <c r="G31" s="53"/>
      <c r="H31" s="53"/>
      <c r="I31" s="53"/>
      <c r="J31" s="56"/>
      <c r="K31" s="56"/>
      <c r="L31" s="55"/>
      <c r="M31" s="55"/>
      <c r="N31" s="55"/>
      <c r="O31" s="55"/>
      <c r="P31" s="55"/>
      <c r="Q31" s="55"/>
      <c r="R31" s="55"/>
      <c r="S31" s="55"/>
      <c r="T31" s="55"/>
    </row>
    <row r="32" spans="1:34" ht="12" customHeight="1" thickTop="1" thickBot="1">
      <c r="A32" s="70">
        <v>1</v>
      </c>
      <c r="B32" s="53" t="s">
        <v>578</v>
      </c>
      <c r="C32" s="53"/>
      <c r="D32" s="63"/>
      <c r="E32" s="53"/>
      <c r="F32" s="53"/>
      <c r="G32" s="53"/>
      <c r="H32" s="53"/>
      <c r="I32" s="53"/>
      <c r="J32" s="56"/>
      <c r="K32" s="56"/>
      <c r="L32" s="55"/>
      <c r="M32" s="55"/>
      <c r="N32" s="55"/>
      <c r="O32" s="55"/>
      <c r="P32" s="55"/>
      <c r="Q32" s="55"/>
      <c r="R32" s="55"/>
      <c r="S32" s="55"/>
      <c r="T32" s="55"/>
    </row>
    <row r="33" spans="1:20" ht="13" customHeight="1" thickTop="1" thickBot="1">
      <c r="A33" s="70">
        <v>2</v>
      </c>
      <c r="B33" s="53" t="s">
        <v>579</v>
      </c>
      <c r="C33" s="53"/>
      <c r="D33" s="63"/>
      <c r="E33" s="53"/>
      <c r="F33" s="53"/>
      <c r="G33" s="53"/>
      <c r="H33" s="53"/>
      <c r="I33" s="53"/>
      <c r="J33" s="56"/>
      <c r="K33" s="56"/>
      <c r="L33" s="55"/>
      <c r="M33" s="55"/>
      <c r="N33" s="55"/>
      <c r="O33" s="55"/>
      <c r="P33" s="55"/>
      <c r="Q33" s="55"/>
      <c r="R33" s="55"/>
      <c r="S33" s="55"/>
      <c r="T33" s="55"/>
    </row>
    <row r="34" spans="1:20" ht="13" customHeight="1" thickTop="1" thickBot="1">
      <c r="A34" s="70">
        <v>3</v>
      </c>
      <c r="B34" s="53" t="s">
        <v>580</v>
      </c>
      <c r="C34" s="53"/>
      <c r="D34" s="63"/>
      <c r="E34" s="53"/>
      <c r="F34" s="53"/>
      <c r="G34" s="53"/>
      <c r="H34" s="53"/>
      <c r="I34" s="53"/>
      <c r="L34" s="55"/>
      <c r="M34" s="55"/>
      <c r="N34" s="55"/>
      <c r="O34" s="55"/>
      <c r="P34" s="55"/>
      <c r="Q34" s="55"/>
      <c r="R34" s="55"/>
      <c r="S34" s="55"/>
      <c r="T34" s="55"/>
    </row>
    <row r="35" spans="1:20" ht="13" customHeight="1" thickTop="1" thickBot="1">
      <c r="A35" s="70">
        <v>4</v>
      </c>
      <c r="B35" s="53" t="s">
        <v>581</v>
      </c>
      <c r="C35" s="53"/>
      <c r="D35" s="64"/>
      <c r="E35" s="53"/>
      <c r="F35" s="53"/>
      <c r="G35" s="53"/>
      <c r="H35" s="53"/>
      <c r="I35" s="53"/>
      <c r="J35" s="65"/>
      <c r="K35" s="65"/>
      <c r="L35" s="55"/>
      <c r="M35" s="55"/>
      <c r="N35" s="55"/>
      <c r="O35" s="55"/>
      <c r="P35" s="55"/>
      <c r="Q35" s="55"/>
      <c r="R35" s="55"/>
      <c r="S35" s="55"/>
      <c r="T35" s="55"/>
    </row>
    <row r="36" spans="1:20" ht="13" customHeight="1" thickTop="1" thickBot="1">
      <c r="A36" s="70">
        <v>5</v>
      </c>
      <c r="B36" s="53" t="s">
        <v>582</v>
      </c>
      <c r="C36" s="53"/>
      <c r="D36" s="64"/>
      <c r="E36" s="53"/>
      <c r="F36" s="53"/>
      <c r="G36" s="53"/>
      <c r="H36" s="53"/>
      <c r="I36" s="53"/>
      <c r="J36" s="54"/>
      <c r="K36" s="54"/>
      <c r="L36" s="55"/>
      <c r="M36" s="55"/>
      <c r="N36" s="55"/>
      <c r="O36" s="55"/>
      <c r="P36" s="55"/>
      <c r="Q36" s="55"/>
      <c r="R36" s="55"/>
      <c r="S36" s="55"/>
      <c r="T36" s="55"/>
    </row>
    <row r="37" spans="1:20" ht="13" customHeight="1" thickTop="1" thickBot="1">
      <c r="A37" s="70">
        <v>6</v>
      </c>
      <c r="B37" s="53" t="s">
        <v>583</v>
      </c>
      <c r="C37" s="53"/>
      <c r="D37" s="64"/>
      <c r="E37" s="53"/>
      <c r="F37" s="53"/>
      <c r="G37" s="53"/>
      <c r="H37" s="53"/>
      <c r="I37" s="53"/>
      <c r="J37" s="54"/>
      <c r="K37" s="54"/>
      <c r="L37" s="55"/>
      <c r="M37" s="55"/>
      <c r="N37" s="55"/>
      <c r="O37" s="55"/>
      <c r="P37" s="55"/>
      <c r="Q37" s="55"/>
      <c r="R37" s="55"/>
      <c r="S37" s="55"/>
      <c r="T37" s="55"/>
    </row>
    <row r="38" spans="1:20" ht="13" customHeight="1" thickTop="1">
      <c r="A38" s="70">
        <v>7</v>
      </c>
      <c r="B38" s="53" t="s">
        <v>584</v>
      </c>
      <c r="C38" s="53"/>
      <c r="D38" s="64"/>
      <c r="E38" s="53"/>
      <c r="F38" s="53"/>
      <c r="G38" s="53"/>
      <c r="H38" s="53"/>
      <c r="I38" s="53"/>
      <c r="J38" s="56"/>
      <c r="K38" s="56"/>
      <c r="L38" s="61"/>
      <c r="M38" s="61"/>
      <c r="N38" s="61"/>
      <c r="O38" s="61"/>
      <c r="P38" s="61"/>
      <c r="Q38" s="61"/>
      <c r="R38" s="61"/>
      <c r="S38" s="61"/>
      <c r="T38" s="61"/>
    </row>
    <row r="39" spans="1:20" ht="13" customHeight="1">
      <c r="A39" s="70">
        <v>8</v>
      </c>
      <c r="B39" s="53" t="s">
        <v>585</v>
      </c>
      <c r="C39" s="53"/>
      <c r="D39" s="64"/>
      <c r="E39" s="53"/>
      <c r="F39" s="53"/>
      <c r="G39" s="53"/>
      <c r="H39" s="53"/>
      <c r="I39" s="53"/>
      <c r="J39" s="56"/>
      <c r="K39" s="56"/>
      <c r="L39" s="61"/>
      <c r="M39" s="61"/>
      <c r="N39" s="61"/>
      <c r="O39" s="61"/>
      <c r="P39" s="61"/>
      <c r="Q39" s="61"/>
      <c r="R39" s="61"/>
      <c r="S39" s="61"/>
      <c r="T39" s="61"/>
    </row>
    <row r="40" spans="1:20" ht="13" customHeight="1">
      <c r="A40" s="70">
        <v>9</v>
      </c>
      <c r="B40" s="65" t="s">
        <v>586</v>
      </c>
      <c r="E40" s="53"/>
      <c r="F40" s="53"/>
      <c r="G40" s="53"/>
      <c r="H40" s="53"/>
      <c r="I40" s="53"/>
      <c r="J40" s="56"/>
      <c r="K40" s="56"/>
      <c r="L40" s="61"/>
      <c r="M40" s="61"/>
      <c r="N40" s="61"/>
      <c r="O40" s="61"/>
      <c r="P40" s="61"/>
      <c r="Q40" s="61"/>
      <c r="R40" s="61"/>
      <c r="S40" s="61"/>
      <c r="T40" s="61"/>
    </row>
    <row r="41" spans="1:20" ht="13" customHeight="1">
      <c r="A41" s="70">
        <v>10</v>
      </c>
      <c r="B41" s="53" t="s">
        <v>587</v>
      </c>
      <c r="C41" s="70"/>
      <c r="D41" s="53"/>
      <c r="G41" s="53"/>
      <c r="H41" s="53"/>
      <c r="I41" s="53"/>
      <c r="J41" s="56"/>
      <c r="K41" s="56"/>
      <c r="L41" s="61"/>
      <c r="M41" s="61"/>
      <c r="N41" s="61"/>
      <c r="O41" s="61"/>
      <c r="P41" s="61"/>
      <c r="Q41" s="61"/>
      <c r="R41" s="61"/>
      <c r="S41" s="61"/>
      <c r="T41" s="61"/>
    </row>
    <row r="42" spans="1:20" ht="13" customHeight="1">
      <c r="A42" s="70">
        <v>11</v>
      </c>
      <c r="B42" s="71" t="s">
        <v>588</v>
      </c>
      <c r="C42" s="70"/>
      <c r="D42" s="53"/>
      <c r="E42" s="53"/>
      <c r="F42" s="53"/>
      <c r="G42" s="53"/>
      <c r="H42" s="53"/>
      <c r="I42" s="53"/>
      <c r="J42" s="56"/>
      <c r="K42" s="56"/>
      <c r="L42" s="61"/>
      <c r="M42" s="61"/>
      <c r="N42" s="61"/>
      <c r="O42" s="61"/>
      <c r="P42" s="61"/>
      <c r="Q42" s="61"/>
      <c r="R42" s="61"/>
      <c r="S42" s="61"/>
      <c r="T42" s="61"/>
    </row>
    <row r="43" spans="1:20" ht="13" customHeight="1">
      <c r="A43" s="70">
        <v>12</v>
      </c>
      <c r="B43" s="71" t="s">
        <v>589</v>
      </c>
      <c r="C43" s="70"/>
      <c r="D43" s="53"/>
      <c r="E43" s="53"/>
      <c r="F43" s="53"/>
      <c r="G43" s="53"/>
      <c r="H43" s="53"/>
      <c r="I43" s="53"/>
      <c r="J43" s="56"/>
      <c r="K43" s="56"/>
      <c r="L43" s="61"/>
      <c r="M43" s="61"/>
      <c r="N43" s="61"/>
      <c r="O43" s="61"/>
      <c r="P43" s="61"/>
      <c r="Q43" s="61"/>
      <c r="R43" s="61"/>
      <c r="S43" s="61"/>
      <c r="T43" s="61"/>
    </row>
    <row r="44" spans="1:20" ht="13" customHeight="1">
      <c r="A44" s="70">
        <v>13</v>
      </c>
      <c r="B44" s="71" t="s">
        <v>590</v>
      </c>
      <c r="C44" s="70"/>
      <c r="D44" s="53"/>
      <c r="E44" s="53"/>
      <c r="F44" s="53"/>
      <c r="G44" s="53"/>
      <c r="H44" s="53"/>
      <c r="I44" s="53"/>
      <c r="J44" s="56"/>
      <c r="K44" s="56"/>
      <c r="L44" s="61"/>
      <c r="M44" s="61"/>
      <c r="N44" s="61"/>
      <c r="O44" s="61"/>
      <c r="P44" s="61"/>
      <c r="Q44" s="61"/>
      <c r="R44" s="61"/>
      <c r="S44" s="61"/>
      <c r="T44" s="61"/>
    </row>
    <row r="45" spans="1:20" ht="13" customHeight="1">
      <c r="A45" s="70">
        <v>14</v>
      </c>
      <c r="B45" s="53" t="s">
        <v>591</v>
      </c>
      <c r="C45" s="70"/>
      <c r="D45" s="53"/>
      <c r="E45" s="53"/>
      <c r="F45" s="53"/>
      <c r="G45" s="53"/>
      <c r="H45" s="53"/>
      <c r="I45" s="53"/>
      <c r="J45" s="56"/>
      <c r="K45" s="56"/>
      <c r="L45" s="61"/>
      <c r="M45" s="61"/>
      <c r="N45" s="61"/>
      <c r="O45" s="61"/>
      <c r="P45" s="61"/>
      <c r="Q45" s="61"/>
      <c r="R45" s="61"/>
      <c r="S45" s="61"/>
      <c r="T45" s="61"/>
    </row>
    <row r="46" spans="1:20" ht="13" customHeight="1">
      <c r="A46" s="70">
        <v>15</v>
      </c>
      <c r="B46" s="71" t="s">
        <v>592</v>
      </c>
      <c r="C46" s="70"/>
      <c r="D46" s="53"/>
      <c r="E46" s="53"/>
      <c r="F46" s="53"/>
      <c r="G46" s="53"/>
      <c r="H46" s="53"/>
      <c r="I46" s="53"/>
      <c r="J46" s="56"/>
      <c r="K46" s="56"/>
      <c r="L46" s="61"/>
      <c r="M46" s="61"/>
      <c r="N46" s="61"/>
      <c r="O46" s="61"/>
      <c r="P46" s="61"/>
      <c r="Q46" s="61"/>
      <c r="R46" s="61"/>
      <c r="S46" s="61"/>
      <c r="T46" s="61"/>
    </row>
    <row r="47" spans="1:20" ht="13" customHeight="1" thickBot="1">
      <c r="A47" s="70"/>
      <c r="B47" s="71"/>
      <c r="C47" s="65"/>
      <c r="D47" s="65"/>
      <c r="E47" s="65"/>
      <c r="F47" s="65"/>
      <c r="G47" s="65"/>
      <c r="H47" s="65"/>
      <c r="I47" s="65"/>
      <c r="J47" s="66"/>
      <c r="K47" s="66"/>
      <c r="L47" s="66"/>
      <c r="M47" s="66"/>
      <c r="N47" s="66"/>
      <c r="O47" s="66"/>
      <c r="P47" s="66"/>
      <c r="Q47" s="66"/>
      <c r="R47" s="66"/>
      <c r="S47" s="93"/>
      <c r="T47" s="66"/>
    </row>
    <row r="48" spans="1:20" ht="11" thickTop="1">
      <c r="C48" s="67"/>
      <c r="D48" s="67"/>
      <c r="E48" s="67"/>
      <c r="F48" s="67"/>
    </row>
    <row r="49" spans="1:20">
      <c r="A49" s="65"/>
      <c r="D49" s="65"/>
      <c r="E49" s="65"/>
      <c r="F49" s="65"/>
      <c r="G49" s="65"/>
      <c r="H49" s="65"/>
      <c r="I49" s="65"/>
      <c r="J49" s="65"/>
      <c r="K49" s="65"/>
      <c r="L49" s="65"/>
      <c r="M49" s="65"/>
      <c r="N49" s="65"/>
      <c r="O49" s="65"/>
      <c r="P49" s="65"/>
      <c r="Q49" s="65"/>
      <c r="R49" s="65"/>
      <c r="S49" s="92"/>
      <c r="T49" s="65"/>
    </row>
    <row r="50" spans="1:20">
      <c r="A50" s="65"/>
      <c r="B50" s="65"/>
      <c r="C50" s="65"/>
      <c r="D50" s="65"/>
      <c r="E50" s="65"/>
      <c r="F50" s="65"/>
      <c r="G50" s="65"/>
      <c r="H50" s="65"/>
      <c r="I50" s="65"/>
      <c r="J50" s="65"/>
      <c r="K50" s="65"/>
      <c r="L50" s="65"/>
      <c r="M50" s="65"/>
      <c r="N50" s="65"/>
      <c r="O50" s="65"/>
      <c r="P50" s="65"/>
      <c r="Q50" s="65"/>
      <c r="R50" s="65"/>
      <c r="S50" s="92"/>
      <c r="T50" s="65"/>
    </row>
    <row r="51" spans="1:20" s="65" customFormat="1">
      <c r="S51" s="92"/>
    </row>
    <row r="52" spans="1:20" s="65" customFormat="1" ht="9.75" customHeight="1">
      <c r="S52" s="92"/>
    </row>
    <row r="53" spans="1:20" s="65" customFormat="1">
      <c r="A53" s="47"/>
      <c r="B53" s="47"/>
      <c r="C53" s="47"/>
      <c r="D53" s="47"/>
      <c r="E53" s="47"/>
      <c r="F53" s="47"/>
      <c r="G53" s="47"/>
      <c r="H53" s="47"/>
      <c r="I53" s="47"/>
      <c r="J53" s="47"/>
      <c r="K53" s="47"/>
      <c r="L53" s="47"/>
      <c r="M53" s="47"/>
      <c r="N53" s="47"/>
      <c r="O53" s="47"/>
      <c r="P53" s="47"/>
      <c r="Q53" s="47"/>
      <c r="R53" s="47"/>
      <c r="S53" s="91"/>
      <c r="T53" s="47"/>
    </row>
    <row r="54" spans="1:20" s="65" customFormat="1" ht="9" customHeight="1">
      <c r="A54" s="47"/>
      <c r="B54" s="47"/>
      <c r="C54" s="47"/>
      <c r="D54" s="47"/>
      <c r="E54" s="47"/>
      <c r="F54" s="47"/>
      <c r="G54" s="47"/>
      <c r="H54" s="47"/>
      <c r="I54" s="47"/>
      <c r="J54" s="47"/>
      <c r="K54" s="47"/>
      <c r="L54" s="47"/>
      <c r="M54" s="47"/>
      <c r="N54" s="47"/>
      <c r="O54" s="47"/>
      <c r="P54" s="47"/>
      <c r="Q54" s="47"/>
      <c r="R54" s="47"/>
      <c r="S54" s="91"/>
      <c r="T54" s="47"/>
    </row>
    <row r="55" spans="1:20" s="65" customFormat="1">
      <c r="A55" s="47"/>
      <c r="B55" s="47"/>
      <c r="C55" s="47"/>
      <c r="D55" s="47"/>
      <c r="E55" s="47"/>
      <c r="F55" s="47"/>
      <c r="G55" s="47"/>
      <c r="H55" s="47"/>
      <c r="I55" s="47"/>
      <c r="J55" s="47"/>
      <c r="K55" s="47"/>
      <c r="L55" s="47"/>
      <c r="M55" s="47"/>
      <c r="N55" s="47"/>
      <c r="O55" s="47"/>
      <c r="P55" s="47"/>
      <c r="Q55" s="47"/>
      <c r="R55" s="47"/>
      <c r="S55" s="91"/>
      <c r="T55" s="47"/>
    </row>
    <row r="56" spans="1:20" s="65" customFormat="1">
      <c r="A56" s="47"/>
      <c r="B56" s="47"/>
      <c r="C56" s="47"/>
      <c r="D56" s="47"/>
      <c r="E56" s="47"/>
      <c r="F56" s="47"/>
      <c r="G56" s="47"/>
      <c r="H56" s="47"/>
      <c r="I56" s="47"/>
      <c r="J56" s="47"/>
      <c r="K56" s="47"/>
      <c r="L56" s="47"/>
      <c r="M56" s="47"/>
      <c r="N56" s="47"/>
      <c r="O56" s="47"/>
      <c r="P56" s="47"/>
      <c r="Q56" s="47"/>
      <c r="R56" s="47"/>
      <c r="S56" s="91"/>
      <c r="T56" s="47"/>
    </row>
    <row r="57" spans="1:20" s="65" customFormat="1">
      <c r="A57" s="47"/>
      <c r="B57" s="47"/>
      <c r="C57" s="47"/>
      <c r="D57" s="47"/>
      <c r="E57" s="47"/>
      <c r="F57" s="47"/>
      <c r="G57" s="47"/>
      <c r="H57" s="47"/>
      <c r="I57" s="47"/>
      <c r="J57" s="47"/>
      <c r="K57" s="47"/>
      <c r="L57" s="47"/>
      <c r="M57" s="47"/>
      <c r="N57" s="47"/>
      <c r="O57" s="47"/>
      <c r="P57" s="47"/>
      <c r="Q57" s="47"/>
      <c r="R57" s="47"/>
      <c r="S57" s="91"/>
      <c r="T57" s="47"/>
    </row>
    <row r="58" spans="1:20" s="65" customFormat="1">
      <c r="A58" s="47"/>
      <c r="B58" s="47"/>
      <c r="C58" s="47"/>
      <c r="D58" s="47"/>
      <c r="E58" s="47"/>
      <c r="F58" s="47"/>
      <c r="G58" s="47"/>
      <c r="H58" s="47"/>
      <c r="I58" s="47"/>
      <c r="J58" s="47"/>
      <c r="K58" s="47"/>
      <c r="L58" s="47"/>
      <c r="M58" s="47"/>
      <c r="N58" s="47"/>
      <c r="O58" s="47"/>
      <c r="P58" s="47"/>
      <c r="Q58" s="47"/>
      <c r="R58" s="47"/>
      <c r="S58" s="91"/>
      <c r="T58" s="47"/>
    </row>
    <row r="59" spans="1:20" s="65" customFormat="1">
      <c r="A59" s="47"/>
      <c r="B59" s="47"/>
      <c r="C59" s="47"/>
      <c r="D59" s="47"/>
      <c r="E59" s="47"/>
      <c r="F59" s="47"/>
      <c r="G59" s="47"/>
      <c r="H59" s="47"/>
      <c r="I59" s="47"/>
      <c r="J59" s="47"/>
      <c r="K59" s="47"/>
      <c r="L59" s="47"/>
      <c r="M59" s="47"/>
      <c r="N59" s="47"/>
      <c r="O59" s="47"/>
      <c r="P59" s="47"/>
      <c r="Q59" s="47"/>
      <c r="R59" s="47"/>
      <c r="S59" s="91"/>
      <c r="T59" s="47"/>
    </row>
    <row r="60" spans="1:20" s="65" customFormat="1">
      <c r="A60" s="47"/>
      <c r="B60" s="47"/>
      <c r="C60" s="47"/>
      <c r="D60" s="47"/>
      <c r="E60" s="47"/>
      <c r="F60" s="47"/>
      <c r="G60" s="47"/>
      <c r="H60" s="47"/>
      <c r="I60" s="47"/>
      <c r="J60" s="47"/>
      <c r="K60" s="47"/>
      <c r="L60" s="47"/>
      <c r="M60" s="47"/>
      <c r="N60" s="47"/>
      <c r="O60" s="47"/>
      <c r="P60" s="47"/>
      <c r="Q60" s="47"/>
      <c r="R60" s="47"/>
      <c r="S60" s="91"/>
      <c r="T60" s="47"/>
    </row>
    <row r="61" spans="1:20" s="65" customFormat="1">
      <c r="A61" s="47"/>
      <c r="B61" s="47"/>
      <c r="C61" s="47"/>
      <c r="D61" s="47"/>
      <c r="E61" s="47"/>
      <c r="F61" s="47"/>
      <c r="G61" s="47"/>
      <c r="H61" s="47"/>
      <c r="I61" s="47"/>
      <c r="J61" s="47"/>
      <c r="K61" s="47"/>
      <c r="L61" s="47"/>
      <c r="M61" s="47"/>
      <c r="N61" s="47"/>
      <c r="O61" s="47"/>
      <c r="P61" s="47"/>
      <c r="Q61" s="47"/>
      <c r="R61" s="47"/>
      <c r="S61" s="91"/>
      <c r="T61" s="47"/>
    </row>
    <row r="62" spans="1:20" s="65" customFormat="1">
      <c r="A62" s="47"/>
      <c r="B62" s="47"/>
      <c r="C62" s="47"/>
      <c r="D62" s="47"/>
      <c r="E62" s="47"/>
      <c r="F62" s="47"/>
      <c r="G62" s="47"/>
      <c r="H62" s="47"/>
      <c r="I62" s="47"/>
      <c r="J62" s="47"/>
      <c r="K62" s="47"/>
      <c r="L62" s="47"/>
      <c r="M62" s="47"/>
      <c r="N62" s="47"/>
      <c r="O62" s="47"/>
      <c r="P62" s="47"/>
      <c r="Q62" s="47"/>
      <c r="R62" s="47"/>
      <c r="S62" s="91"/>
      <c r="T62" s="47"/>
    </row>
    <row r="63" spans="1:20" s="65" customFormat="1">
      <c r="A63" s="47"/>
      <c r="B63" s="47"/>
      <c r="C63" s="47"/>
      <c r="D63" s="47"/>
      <c r="E63" s="47"/>
      <c r="F63" s="47"/>
      <c r="G63" s="47"/>
      <c r="H63" s="47"/>
      <c r="I63" s="47"/>
      <c r="J63" s="47"/>
      <c r="K63" s="47"/>
      <c r="L63" s="47"/>
      <c r="M63" s="47"/>
      <c r="N63" s="47"/>
      <c r="O63" s="47"/>
      <c r="P63" s="47"/>
      <c r="Q63" s="47"/>
      <c r="R63" s="47"/>
      <c r="S63" s="91"/>
      <c r="T63" s="47"/>
    </row>
  </sheetData>
  <mergeCells count="45">
    <mergeCell ref="AG13:AG14"/>
    <mergeCell ref="AH13:AH14"/>
    <mergeCell ref="A23:AH23"/>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D13:AD14"/>
    <mergeCell ref="AE13:AE14"/>
    <mergeCell ref="AF13:AF14"/>
    <mergeCell ref="A27:G27"/>
    <mergeCell ref="A29:G29"/>
    <mergeCell ref="H12:H14"/>
    <mergeCell ref="I12:I14"/>
    <mergeCell ref="J12:R12"/>
    <mergeCell ref="S12:S14"/>
    <mergeCell ref="T12:T14"/>
    <mergeCell ref="J13:J14"/>
    <mergeCell ref="K13:K14"/>
    <mergeCell ref="L13:Q13"/>
    <mergeCell ref="A9:G9"/>
    <mergeCell ref="A11:A14"/>
    <mergeCell ref="B11:G11"/>
    <mergeCell ref="H11:T11"/>
    <mergeCell ref="B12:B14"/>
    <mergeCell ref="C12:C14"/>
    <mergeCell ref="D12:D14"/>
    <mergeCell ref="E12:E14"/>
    <mergeCell ref="F12:F14"/>
    <mergeCell ref="G12:G14"/>
    <mergeCell ref="A8:G8"/>
    <mergeCell ref="A1:H1"/>
    <mergeCell ref="A2:H2"/>
    <mergeCell ref="A4:G4"/>
    <mergeCell ref="A6:G6"/>
    <mergeCell ref="A7:G7"/>
  </mergeCells>
  <dataValidations count="1">
    <dataValidation type="list" allowBlank="1" showInputMessage="1" showErrorMessage="1" sqref="F15:F17 F19:F22 D15:E22 C16:C17 C19 G15:H22 J15 K15:K22 B15:B22" xr:uid="{F0C5093A-4BA8-400A-9176-EBAA545E8F4D}"/>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34B1A-2E30-564F-87C6-8FB8A6C68AAF}">
  <dimension ref="A1:AH72"/>
  <sheetViews>
    <sheetView showGridLines="0" zoomScaleNormal="10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91" customWidth="1"/>
    <col min="20" max="20" width="20.5" style="47" customWidth="1"/>
    <col min="21" max="16384" width="11.5" style="47"/>
  </cols>
  <sheetData>
    <row r="1" spans="1:34" ht="12">
      <c r="A1" s="376" t="s">
        <v>434</v>
      </c>
      <c r="B1" s="376"/>
      <c r="C1" s="376"/>
      <c r="D1" s="376"/>
      <c r="E1" s="376"/>
      <c r="F1" s="376"/>
      <c r="G1" s="376"/>
      <c r="H1" s="376"/>
    </row>
    <row r="2" spans="1:34" ht="16">
      <c r="A2" s="444" t="s">
        <v>435</v>
      </c>
      <c r="B2" s="444"/>
      <c r="C2" s="444"/>
      <c r="D2" s="444"/>
      <c r="E2" s="444"/>
      <c r="F2" s="444"/>
      <c r="G2" s="444"/>
      <c r="H2" s="444"/>
    </row>
    <row r="3" spans="1:34" ht="3" customHeight="1">
      <c r="B3" s="47">
        <v>5</v>
      </c>
    </row>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t="s">
        <v>1186</v>
      </c>
    </row>
    <row r="8" spans="1:34" ht="11">
      <c r="A8" s="374" t="s">
        <v>439</v>
      </c>
      <c r="B8" s="375"/>
      <c r="C8" s="375"/>
      <c r="D8" s="375"/>
      <c r="E8" s="375"/>
      <c r="F8" s="375"/>
      <c r="G8" s="375"/>
      <c r="H8" s="114" t="s">
        <v>1187</v>
      </c>
    </row>
    <row r="9" spans="1:34" ht="11">
      <c r="A9" s="374" t="s">
        <v>1365</v>
      </c>
      <c r="B9" s="375"/>
      <c r="C9" s="375"/>
      <c r="D9" s="375"/>
      <c r="E9" s="375"/>
      <c r="F9" s="375"/>
      <c r="G9" s="375"/>
      <c r="H9" s="114" t="s">
        <v>158</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34" s="79" customFormat="1" ht="125" customHeight="1" thickBot="1">
      <c r="A15" s="50">
        <v>1</v>
      </c>
      <c r="B15" s="96" t="s">
        <v>212</v>
      </c>
      <c r="C15" s="96">
        <v>0</v>
      </c>
      <c r="D15" s="96">
        <v>0</v>
      </c>
      <c r="E15" s="96">
        <v>0</v>
      </c>
      <c r="F15" s="96" t="s">
        <v>98</v>
      </c>
      <c r="G15" s="96">
        <v>17</v>
      </c>
      <c r="H15" s="115" t="s">
        <v>386</v>
      </c>
      <c r="I15" s="98" t="s">
        <v>1366</v>
      </c>
      <c r="J15" s="169" t="s">
        <v>1367</v>
      </c>
      <c r="K15" s="99" t="s">
        <v>744</v>
      </c>
      <c r="L15" s="51">
        <v>1</v>
      </c>
      <c r="M15" s="51">
        <v>2</v>
      </c>
      <c r="N15" s="155">
        <f>L15+M15</f>
        <v>3</v>
      </c>
      <c r="O15" s="51">
        <v>2</v>
      </c>
      <c r="P15" s="51">
        <v>0</v>
      </c>
      <c r="Q15" s="155">
        <f>O15+P15</f>
        <v>2</v>
      </c>
      <c r="R15" s="155">
        <f>N15+Q15</f>
        <v>5</v>
      </c>
      <c r="S15" s="78" t="s">
        <v>1368</v>
      </c>
      <c r="T15" s="100" t="s">
        <v>1369</v>
      </c>
      <c r="U15" s="190">
        <f>N15</f>
        <v>3</v>
      </c>
      <c r="V15" s="191"/>
      <c r="W15" s="77" t="str">
        <f>IF(V15="","No hay ejecución",IF(AND(U15&gt;0), V15/U15,"No hay Programación"))</f>
        <v>No hay ejecución</v>
      </c>
      <c r="X15" s="78" t="str">
        <f t="shared" ref="X15" si="0">IF(W15="No hay ejecución","NA",IF(W15&gt;=90%,"De acuerdo a lo programado",IF(W15&gt;=70%,"Atraso Leve",IF(W15&lt;70%,"En Riesgo de no Cumplimiento"))))</f>
        <v>NA</v>
      </c>
      <c r="Y15" s="191"/>
      <c r="Z15" s="190">
        <f>+Q15</f>
        <v>2</v>
      </c>
      <c r="AA15" s="191"/>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s="79" customFormat="1" ht="125" customHeight="1" thickTop="1" thickBot="1">
      <c r="A16" s="50">
        <v>2</v>
      </c>
      <c r="B16" s="96" t="s">
        <v>212</v>
      </c>
      <c r="C16" s="96">
        <v>0</v>
      </c>
      <c r="D16" s="96">
        <v>0</v>
      </c>
      <c r="E16" s="96">
        <v>0</v>
      </c>
      <c r="F16" s="96">
        <v>0</v>
      </c>
      <c r="G16" s="96">
        <v>17</v>
      </c>
      <c r="H16" s="115" t="s">
        <v>386</v>
      </c>
      <c r="I16" s="98" t="s">
        <v>1370</v>
      </c>
      <c r="J16" s="169" t="s">
        <v>1371</v>
      </c>
      <c r="K16" s="99" t="s">
        <v>744</v>
      </c>
      <c r="L16" s="51">
        <v>1</v>
      </c>
      <c r="M16" s="51">
        <v>2</v>
      </c>
      <c r="N16" s="155">
        <f t="shared" ref="N16:N31" si="2">L16+M16</f>
        <v>3</v>
      </c>
      <c r="O16" s="51">
        <v>2</v>
      </c>
      <c r="P16" s="51">
        <v>0</v>
      </c>
      <c r="Q16" s="155">
        <f t="shared" ref="Q16:Q31" si="3">O16+P16</f>
        <v>2</v>
      </c>
      <c r="R16" s="155">
        <f t="shared" ref="R16:R31" si="4">N16+Q16</f>
        <v>5</v>
      </c>
      <c r="S16" s="78" t="s">
        <v>1368</v>
      </c>
      <c r="T16" s="100" t="s">
        <v>1372</v>
      </c>
      <c r="U16" s="190">
        <f t="shared" ref="U16:U34" si="5">N16</f>
        <v>3</v>
      </c>
      <c r="V16" s="191"/>
      <c r="W16" s="77" t="str">
        <f t="shared" ref="W16:W34" si="6">IF(V16="","No hay ejecución",IF(AND(U16&gt;0), V16/U16,"No hay Programación"))</f>
        <v>No hay ejecución</v>
      </c>
      <c r="X16" s="78" t="str">
        <f t="shared" ref="X16:X34" si="7">IF(W16="No hay ejecución","NA",IF(W16&gt;=90%,"De acuerdo a lo programado",IF(W16&gt;=70%,"Atraso Leve",IF(W16&lt;70%,"En Riesgo de no Cumplimiento"))))</f>
        <v>NA</v>
      </c>
      <c r="Y16" s="191"/>
      <c r="Z16" s="190">
        <f t="shared" ref="Z16:Z34" si="8">+Q16</f>
        <v>2</v>
      </c>
      <c r="AA16" s="191"/>
      <c r="AB16" s="77" t="str">
        <f t="shared" ref="AB16:AB34" si="9">IF(AA16="","No hay ejecución",IF(AND(Z16&gt;0), AA16/Z16,"No hay Programación"))</f>
        <v>No hay ejecución</v>
      </c>
      <c r="AC16" s="78" t="str">
        <f t="shared" ref="AC16:AC34" si="10">IF(AB16="No hay ejecución","NA",IF(AB16&gt;=90%,"De acuerdo a lo programado",IF(AB16&gt;=70%,"Atraso Leve",IF(AB16&lt;70%,"En Riesgo de no Cumplimiento"))))</f>
        <v>NA</v>
      </c>
      <c r="AD16" s="191"/>
      <c r="AE16" s="52">
        <f t="shared" ref="AE16:AE34" si="11">V16+AA16</f>
        <v>0</v>
      </c>
      <c r="AF16" s="77" t="str">
        <f t="shared" ref="AF16:AF34" si="12">IF(AE16=0,"No hay ejecución",IF(AND(AE16&gt;0), AE16/R16,"No hay Programación"))</f>
        <v>No hay ejecución</v>
      </c>
      <c r="AG16" s="78" t="str">
        <f t="shared" ref="AG16:AG34" si="13">IF(AF16="No hay ejecución","NA",IF(AF16&gt;=90%,"De acuerdo a lo programado",IF(AF16&gt;=70%,"Atraso Leve",IF(AF16&lt;70%,"Incumplimiento"))))</f>
        <v>NA</v>
      </c>
      <c r="AH16" s="191"/>
    </row>
    <row r="17" spans="1:34" s="79" customFormat="1" ht="125" customHeight="1" thickTop="1" thickBot="1">
      <c r="A17" s="50">
        <v>3</v>
      </c>
      <c r="B17" s="96" t="s">
        <v>212</v>
      </c>
      <c r="C17" s="96">
        <v>0</v>
      </c>
      <c r="D17" s="96">
        <v>0</v>
      </c>
      <c r="E17" s="96">
        <v>0</v>
      </c>
      <c r="F17" s="96">
        <v>0</v>
      </c>
      <c r="G17" s="96">
        <v>17</v>
      </c>
      <c r="H17" s="115" t="s">
        <v>386</v>
      </c>
      <c r="I17" s="98" t="s">
        <v>1373</v>
      </c>
      <c r="J17" s="169" t="s">
        <v>1374</v>
      </c>
      <c r="K17" s="99" t="s">
        <v>744</v>
      </c>
      <c r="L17" s="51">
        <v>1</v>
      </c>
      <c r="M17" s="51">
        <v>2</v>
      </c>
      <c r="N17" s="155">
        <f t="shared" si="2"/>
        <v>3</v>
      </c>
      <c r="O17" s="51">
        <v>2</v>
      </c>
      <c r="P17" s="51">
        <v>0</v>
      </c>
      <c r="Q17" s="155">
        <f t="shared" si="3"/>
        <v>2</v>
      </c>
      <c r="R17" s="155">
        <f t="shared" si="4"/>
        <v>5</v>
      </c>
      <c r="S17" s="78" t="s">
        <v>1368</v>
      </c>
      <c r="T17" s="100" t="s">
        <v>1375</v>
      </c>
      <c r="U17" s="190">
        <f t="shared" si="5"/>
        <v>3</v>
      </c>
      <c r="V17" s="191"/>
      <c r="W17" s="77" t="str">
        <f t="shared" si="6"/>
        <v>No hay ejecución</v>
      </c>
      <c r="X17" s="78" t="str">
        <f t="shared" si="7"/>
        <v>NA</v>
      </c>
      <c r="Y17" s="191"/>
      <c r="Z17" s="190">
        <f t="shared" si="8"/>
        <v>2</v>
      </c>
      <c r="AA17" s="191"/>
      <c r="AB17" s="77" t="str">
        <f t="shared" si="9"/>
        <v>No hay ejecución</v>
      </c>
      <c r="AC17" s="78" t="str">
        <f t="shared" si="10"/>
        <v>NA</v>
      </c>
      <c r="AD17" s="191"/>
      <c r="AE17" s="52">
        <f t="shared" si="11"/>
        <v>0</v>
      </c>
      <c r="AF17" s="77" t="str">
        <f t="shared" si="12"/>
        <v>No hay ejecución</v>
      </c>
      <c r="AG17" s="78" t="str">
        <f t="shared" si="13"/>
        <v>NA</v>
      </c>
      <c r="AH17" s="191"/>
    </row>
    <row r="18" spans="1:34" s="79" customFormat="1" ht="125" customHeight="1" thickTop="1" thickBot="1">
      <c r="A18" s="50">
        <v>4</v>
      </c>
      <c r="B18" s="96" t="s">
        <v>212</v>
      </c>
      <c r="C18" s="96">
        <v>0</v>
      </c>
      <c r="D18" s="96">
        <v>0</v>
      </c>
      <c r="E18" s="96">
        <v>0</v>
      </c>
      <c r="F18" s="96">
        <v>0</v>
      </c>
      <c r="G18" s="96">
        <v>17</v>
      </c>
      <c r="H18" s="115" t="s">
        <v>386</v>
      </c>
      <c r="I18" s="98" t="s">
        <v>1376</v>
      </c>
      <c r="J18" s="169" t="s">
        <v>1196</v>
      </c>
      <c r="K18" s="99" t="s">
        <v>993</v>
      </c>
      <c r="L18" s="51">
        <v>1</v>
      </c>
      <c r="M18" s="51">
        <v>2</v>
      </c>
      <c r="N18" s="155">
        <f t="shared" si="2"/>
        <v>3</v>
      </c>
      <c r="O18" s="51">
        <v>2</v>
      </c>
      <c r="P18" s="51">
        <v>0</v>
      </c>
      <c r="Q18" s="155">
        <f t="shared" si="3"/>
        <v>2</v>
      </c>
      <c r="R18" s="155">
        <f t="shared" si="4"/>
        <v>5</v>
      </c>
      <c r="S18" s="78" t="s">
        <v>1368</v>
      </c>
      <c r="T18" s="100" t="s">
        <v>1377</v>
      </c>
      <c r="U18" s="190">
        <f t="shared" si="5"/>
        <v>3</v>
      </c>
      <c r="V18" s="191"/>
      <c r="W18" s="77" t="str">
        <f t="shared" si="6"/>
        <v>No hay ejecución</v>
      </c>
      <c r="X18" s="78" t="str">
        <f t="shared" si="7"/>
        <v>NA</v>
      </c>
      <c r="Y18" s="191"/>
      <c r="Z18" s="190">
        <f t="shared" si="8"/>
        <v>2</v>
      </c>
      <c r="AA18" s="191"/>
      <c r="AB18" s="77" t="str">
        <f t="shared" si="9"/>
        <v>No hay ejecución</v>
      </c>
      <c r="AC18" s="78" t="str">
        <f t="shared" si="10"/>
        <v>NA</v>
      </c>
      <c r="AD18" s="191"/>
      <c r="AE18" s="52">
        <f t="shared" si="11"/>
        <v>0</v>
      </c>
      <c r="AF18" s="77" t="str">
        <f t="shared" si="12"/>
        <v>No hay ejecución</v>
      </c>
      <c r="AG18" s="78" t="str">
        <f t="shared" si="13"/>
        <v>NA</v>
      </c>
      <c r="AH18" s="191"/>
    </row>
    <row r="19" spans="1:34" s="79" customFormat="1" ht="125" customHeight="1" thickTop="1" thickBot="1">
      <c r="A19" s="50">
        <v>5</v>
      </c>
      <c r="B19" s="96">
        <v>0</v>
      </c>
      <c r="C19" s="96">
        <v>0</v>
      </c>
      <c r="D19" s="96">
        <v>0</v>
      </c>
      <c r="E19" s="96">
        <v>0</v>
      </c>
      <c r="F19" s="96">
        <v>0</v>
      </c>
      <c r="G19" s="96">
        <v>17</v>
      </c>
      <c r="H19" s="115" t="s">
        <v>386</v>
      </c>
      <c r="I19" s="98" t="s">
        <v>1378</v>
      </c>
      <c r="J19" s="169" t="s">
        <v>1379</v>
      </c>
      <c r="K19" s="99" t="s">
        <v>993</v>
      </c>
      <c r="L19" s="51">
        <v>1</v>
      </c>
      <c r="M19" s="51">
        <v>1</v>
      </c>
      <c r="N19" s="155">
        <f t="shared" si="2"/>
        <v>2</v>
      </c>
      <c r="O19" s="51">
        <v>1</v>
      </c>
      <c r="P19" s="51">
        <v>0</v>
      </c>
      <c r="Q19" s="155">
        <f t="shared" si="3"/>
        <v>1</v>
      </c>
      <c r="R19" s="155">
        <f t="shared" si="4"/>
        <v>3</v>
      </c>
      <c r="S19" s="78" t="s">
        <v>1368</v>
      </c>
      <c r="T19" s="100" t="s">
        <v>1377</v>
      </c>
      <c r="U19" s="190">
        <f t="shared" si="5"/>
        <v>2</v>
      </c>
      <c r="V19" s="191"/>
      <c r="W19" s="77" t="str">
        <f t="shared" si="6"/>
        <v>No hay ejecución</v>
      </c>
      <c r="X19" s="78" t="str">
        <f t="shared" si="7"/>
        <v>NA</v>
      </c>
      <c r="Y19" s="191"/>
      <c r="Z19" s="190">
        <f t="shared" si="8"/>
        <v>1</v>
      </c>
      <c r="AA19" s="191"/>
      <c r="AB19" s="77" t="str">
        <f t="shared" si="9"/>
        <v>No hay ejecución</v>
      </c>
      <c r="AC19" s="78" t="str">
        <f t="shared" si="10"/>
        <v>NA</v>
      </c>
      <c r="AD19" s="191"/>
      <c r="AE19" s="52">
        <f t="shared" si="11"/>
        <v>0</v>
      </c>
      <c r="AF19" s="77" t="str">
        <f t="shared" si="12"/>
        <v>No hay ejecución</v>
      </c>
      <c r="AG19" s="78" t="str">
        <f t="shared" si="13"/>
        <v>NA</v>
      </c>
      <c r="AH19" s="191"/>
    </row>
    <row r="20" spans="1:34" s="79" customFormat="1" ht="176.5" customHeight="1" thickTop="1" thickBot="1">
      <c r="A20" s="50">
        <v>6</v>
      </c>
      <c r="B20" s="96" t="s">
        <v>212</v>
      </c>
      <c r="C20" s="96">
        <v>0</v>
      </c>
      <c r="D20" s="96">
        <v>0</v>
      </c>
      <c r="E20" s="96">
        <v>0</v>
      </c>
      <c r="F20" s="96">
        <v>0</v>
      </c>
      <c r="G20" s="96">
        <v>17</v>
      </c>
      <c r="H20" s="115" t="s">
        <v>273</v>
      </c>
      <c r="I20" s="98" t="s">
        <v>1380</v>
      </c>
      <c r="J20" s="169" t="s">
        <v>1381</v>
      </c>
      <c r="K20" s="99" t="s">
        <v>744</v>
      </c>
      <c r="L20" s="51">
        <v>13</v>
      </c>
      <c r="M20" s="51">
        <v>30</v>
      </c>
      <c r="N20" s="155">
        <f t="shared" si="2"/>
        <v>43</v>
      </c>
      <c r="O20" s="51">
        <v>30</v>
      </c>
      <c r="P20" s="51">
        <v>13</v>
      </c>
      <c r="Q20" s="155">
        <f t="shared" si="3"/>
        <v>43</v>
      </c>
      <c r="R20" s="155">
        <f t="shared" si="4"/>
        <v>86</v>
      </c>
      <c r="S20" s="100" t="s">
        <v>1382</v>
      </c>
      <c r="T20" s="100" t="s">
        <v>1383</v>
      </c>
      <c r="U20" s="190">
        <f t="shared" si="5"/>
        <v>43</v>
      </c>
      <c r="V20" s="191"/>
      <c r="W20" s="77" t="str">
        <f t="shared" si="6"/>
        <v>No hay ejecución</v>
      </c>
      <c r="X20" s="78" t="str">
        <f t="shared" si="7"/>
        <v>NA</v>
      </c>
      <c r="Y20" s="191"/>
      <c r="Z20" s="190">
        <f t="shared" si="8"/>
        <v>43</v>
      </c>
      <c r="AA20" s="191"/>
      <c r="AB20" s="77" t="str">
        <f t="shared" si="9"/>
        <v>No hay ejecución</v>
      </c>
      <c r="AC20" s="78" t="str">
        <f t="shared" si="10"/>
        <v>NA</v>
      </c>
      <c r="AD20" s="191"/>
      <c r="AE20" s="52">
        <f t="shared" si="11"/>
        <v>0</v>
      </c>
      <c r="AF20" s="77" t="str">
        <f t="shared" si="12"/>
        <v>No hay ejecución</v>
      </c>
      <c r="AG20" s="78" t="str">
        <f t="shared" si="13"/>
        <v>NA</v>
      </c>
      <c r="AH20" s="191"/>
    </row>
    <row r="21" spans="1:34" s="79" customFormat="1" ht="193.5" customHeight="1" thickTop="1" thickBot="1">
      <c r="A21" s="50">
        <v>7</v>
      </c>
      <c r="B21" s="96" t="s">
        <v>212</v>
      </c>
      <c r="C21" s="96">
        <v>0</v>
      </c>
      <c r="D21" s="96">
        <v>0</v>
      </c>
      <c r="E21" s="96">
        <v>0</v>
      </c>
      <c r="F21" s="96">
        <v>0</v>
      </c>
      <c r="G21" s="96">
        <v>17</v>
      </c>
      <c r="H21" s="115" t="s">
        <v>273</v>
      </c>
      <c r="I21" s="98" t="s">
        <v>1384</v>
      </c>
      <c r="J21" s="169" t="s">
        <v>1385</v>
      </c>
      <c r="K21" s="99" t="s">
        <v>744</v>
      </c>
      <c r="L21" s="51">
        <v>4</v>
      </c>
      <c r="M21" s="51">
        <v>4</v>
      </c>
      <c r="N21" s="155">
        <f t="shared" si="2"/>
        <v>8</v>
      </c>
      <c r="O21" s="51">
        <v>4</v>
      </c>
      <c r="P21" s="51">
        <v>4</v>
      </c>
      <c r="Q21" s="155">
        <f t="shared" si="3"/>
        <v>8</v>
      </c>
      <c r="R21" s="155">
        <f t="shared" si="4"/>
        <v>16</v>
      </c>
      <c r="S21" s="100" t="s">
        <v>1386</v>
      </c>
      <c r="T21" s="100" t="s">
        <v>1387</v>
      </c>
      <c r="U21" s="190">
        <f t="shared" si="5"/>
        <v>8</v>
      </c>
      <c r="V21" s="191"/>
      <c r="W21" s="77" t="str">
        <f t="shared" si="6"/>
        <v>No hay ejecución</v>
      </c>
      <c r="X21" s="78" t="str">
        <f t="shared" si="7"/>
        <v>NA</v>
      </c>
      <c r="Y21" s="191"/>
      <c r="Z21" s="190">
        <f t="shared" si="8"/>
        <v>8</v>
      </c>
      <c r="AA21" s="191"/>
      <c r="AB21" s="77" t="str">
        <f t="shared" si="9"/>
        <v>No hay ejecución</v>
      </c>
      <c r="AC21" s="78" t="str">
        <f t="shared" si="10"/>
        <v>NA</v>
      </c>
      <c r="AD21" s="191"/>
      <c r="AE21" s="52">
        <f t="shared" si="11"/>
        <v>0</v>
      </c>
      <c r="AF21" s="77" t="str">
        <f t="shared" si="12"/>
        <v>No hay ejecución</v>
      </c>
      <c r="AG21" s="78" t="str">
        <f t="shared" si="13"/>
        <v>NA</v>
      </c>
      <c r="AH21" s="191"/>
    </row>
    <row r="22" spans="1:34" s="79" customFormat="1" ht="105" customHeight="1" thickTop="1" thickBot="1">
      <c r="A22" s="50">
        <v>8</v>
      </c>
      <c r="B22" s="96" t="s">
        <v>212</v>
      </c>
      <c r="C22" s="96">
        <v>0</v>
      </c>
      <c r="D22" s="96">
        <v>0</v>
      </c>
      <c r="E22" s="96">
        <v>0</v>
      </c>
      <c r="F22" s="96">
        <v>0</v>
      </c>
      <c r="G22" s="96">
        <v>17</v>
      </c>
      <c r="H22" s="115" t="s">
        <v>386</v>
      </c>
      <c r="I22" s="98" t="s">
        <v>1388</v>
      </c>
      <c r="J22" s="169" t="s">
        <v>1389</v>
      </c>
      <c r="K22" s="99" t="s">
        <v>744</v>
      </c>
      <c r="L22" s="51">
        <v>1</v>
      </c>
      <c r="M22" s="51">
        <v>1</v>
      </c>
      <c r="N22" s="155">
        <f t="shared" si="2"/>
        <v>2</v>
      </c>
      <c r="O22" s="51">
        <v>1</v>
      </c>
      <c r="P22" s="51">
        <v>1</v>
      </c>
      <c r="Q22" s="155">
        <f t="shared" si="3"/>
        <v>2</v>
      </c>
      <c r="R22" s="155">
        <f t="shared" si="4"/>
        <v>4</v>
      </c>
      <c r="S22" s="78" t="s">
        <v>1390</v>
      </c>
      <c r="T22" s="100" t="s">
        <v>1391</v>
      </c>
      <c r="U22" s="190">
        <f t="shared" si="5"/>
        <v>2</v>
      </c>
      <c r="V22" s="191"/>
      <c r="W22" s="77" t="str">
        <f t="shared" si="6"/>
        <v>No hay ejecución</v>
      </c>
      <c r="X22" s="78" t="str">
        <f t="shared" si="7"/>
        <v>NA</v>
      </c>
      <c r="Y22" s="191"/>
      <c r="Z22" s="190">
        <f t="shared" si="8"/>
        <v>2</v>
      </c>
      <c r="AA22" s="191"/>
      <c r="AB22" s="77" t="str">
        <f t="shared" si="9"/>
        <v>No hay ejecución</v>
      </c>
      <c r="AC22" s="78" t="str">
        <f t="shared" si="10"/>
        <v>NA</v>
      </c>
      <c r="AD22" s="191"/>
      <c r="AE22" s="52">
        <f t="shared" si="11"/>
        <v>0</v>
      </c>
      <c r="AF22" s="77" t="str">
        <f t="shared" si="12"/>
        <v>No hay ejecución</v>
      </c>
      <c r="AG22" s="78" t="str">
        <f t="shared" si="13"/>
        <v>NA</v>
      </c>
      <c r="AH22" s="191"/>
    </row>
    <row r="23" spans="1:34" s="79" customFormat="1" ht="105" customHeight="1" thickTop="1" thickBot="1">
      <c r="A23" s="50">
        <v>9</v>
      </c>
      <c r="B23" s="96" t="s">
        <v>212</v>
      </c>
      <c r="C23" s="96">
        <v>0</v>
      </c>
      <c r="D23" s="96">
        <v>0</v>
      </c>
      <c r="E23" s="96">
        <v>0</v>
      </c>
      <c r="F23" s="96">
        <v>0</v>
      </c>
      <c r="G23" s="96">
        <v>17</v>
      </c>
      <c r="H23" s="115" t="s">
        <v>416</v>
      </c>
      <c r="I23" s="98" t="s">
        <v>1392</v>
      </c>
      <c r="J23" s="169" t="s">
        <v>1393</v>
      </c>
      <c r="K23" s="99" t="s">
        <v>622</v>
      </c>
      <c r="L23" s="51">
        <v>1</v>
      </c>
      <c r="M23" s="51">
        <v>1</v>
      </c>
      <c r="N23" s="155">
        <f t="shared" si="2"/>
        <v>2</v>
      </c>
      <c r="O23" s="51">
        <v>1</v>
      </c>
      <c r="P23" s="51">
        <v>2</v>
      </c>
      <c r="Q23" s="155">
        <f t="shared" si="3"/>
        <v>3</v>
      </c>
      <c r="R23" s="155">
        <f t="shared" si="4"/>
        <v>5</v>
      </c>
      <c r="S23" s="78" t="s">
        <v>1390</v>
      </c>
      <c r="T23" s="100" t="s">
        <v>1391</v>
      </c>
      <c r="U23" s="190">
        <f t="shared" si="5"/>
        <v>2</v>
      </c>
      <c r="V23" s="191"/>
      <c r="W23" s="77" t="str">
        <f t="shared" si="6"/>
        <v>No hay ejecución</v>
      </c>
      <c r="X23" s="78" t="str">
        <f t="shared" si="7"/>
        <v>NA</v>
      </c>
      <c r="Y23" s="191"/>
      <c r="Z23" s="190">
        <f t="shared" si="8"/>
        <v>3</v>
      </c>
      <c r="AA23" s="191"/>
      <c r="AB23" s="77" t="str">
        <f t="shared" si="9"/>
        <v>No hay ejecución</v>
      </c>
      <c r="AC23" s="78" t="str">
        <f t="shared" si="10"/>
        <v>NA</v>
      </c>
      <c r="AD23" s="191"/>
      <c r="AE23" s="52">
        <f t="shared" si="11"/>
        <v>0</v>
      </c>
      <c r="AF23" s="77" t="str">
        <f t="shared" si="12"/>
        <v>No hay ejecución</v>
      </c>
      <c r="AG23" s="78" t="str">
        <f t="shared" si="13"/>
        <v>NA</v>
      </c>
      <c r="AH23" s="191"/>
    </row>
    <row r="24" spans="1:34" s="79" customFormat="1" ht="105" customHeight="1" thickTop="1" thickBot="1">
      <c r="A24" s="50">
        <v>10</v>
      </c>
      <c r="B24" s="96" t="s">
        <v>212</v>
      </c>
      <c r="C24" s="96">
        <v>0</v>
      </c>
      <c r="D24" s="96">
        <v>0</v>
      </c>
      <c r="E24" s="96">
        <v>0</v>
      </c>
      <c r="F24" s="96">
        <v>0</v>
      </c>
      <c r="G24" s="96">
        <v>17</v>
      </c>
      <c r="H24" s="115" t="s">
        <v>416</v>
      </c>
      <c r="I24" s="98" t="s">
        <v>1394</v>
      </c>
      <c r="J24" s="169" t="s">
        <v>197</v>
      </c>
      <c r="K24" s="99" t="s">
        <v>622</v>
      </c>
      <c r="L24" s="51">
        <v>1</v>
      </c>
      <c r="M24" s="51">
        <v>1</v>
      </c>
      <c r="N24" s="155">
        <f t="shared" si="2"/>
        <v>2</v>
      </c>
      <c r="O24" s="51">
        <v>1</v>
      </c>
      <c r="P24" s="51">
        <v>1</v>
      </c>
      <c r="Q24" s="155">
        <f t="shared" si="3"/>
        <v>2</v>
      </c>
      <c r="R24" s="155">
        <f t="shared" si="4"/>
        <v>4</v>
      </c>
      <c r="S24" s="78" t="s">
        <v>1390</v>
      </c>
      <c r="T24" s="100" t="s">
        <v>1391</v>
      </c>
      <c r="U24" s="190">
        <f t="shared" si="5"/>
        <v>2</v>
      </c>
      <c r="V24" s="191"/>
      <c r="W24" s="77" t="str">
        <f t="shared" si="6"/>
        <v>No hay ejecución</v>
      </c>
      <c r="X24" s="78" t="str">
        <f t="shared" si="7"/>
        <v>NA</v>
      </c>
      <c r="Y24" s="191"/>
      <c r="Z24" s="190">
        <f t="shared" si="8"/>
        <v>2</v>
      </c>
      <c r="AA24" s="191"/>
      <c r="AB24" s="77" t="str">
        <f t="shared" si="9"/>
        <v>No hay ejecución</v>
      </c>
      <c r="AC24" s="78" t="str">
        <f t="shared" si="10"/>
        <v>NA</v>
      </c>
      <c r="AD24" s="191"/>
      <c r="AE24" s="52">
        <f t="shared" si="11"/>
        <v>0</v>
      </c>
      <c r="AF24" s="77" t="str">
        <f t="shared" si="12"/>
        <v>No hay ejecución</v>
      </c>
      <c r="AG24" s="78" t="str">
        <f t="shared" si="13"/>
        <v>NA</v>
      </c>
      <c r="AH24" s="191"/>
    </row>
    <row r="25" spans="1:34" s="79" customFormat="1" ht="105" customHeight="1" thickTop="1" thickBot="1">
      <c r="A25" s="50">
        <v>11</v>
      </c>
      <c r="B25" s="96" t="s">
        <v>212</v>
      </c>
      <c r="C25" s="96">
        <v>0</v>
      </c>
      <c r="D25" s="96">
        <v>0</v>
      </c>
      <c r="E25" s="96">
        <v>0</v>
      </c>
      <c r="F25" s="96">
        <v>0</v>
      </c>
      <c r="G25" s="96">
        <v>17</v>
      </c>
      <c r="H25" s="115" t="s">
        <v>346</v>
      </c>
      <c r="I25" s="98" t="s">
        <v>1395</v>
      </c>
      <c r="J25" s="169" t="s">
        <v>1396</v>
      </c>
      <c r="K25" s="99" t="s">
        <v>744</v>
      </c>
      <c r="L25" s="51">
        <v>1</v>
      </c>
      <c r="M25" s="51">
        <v>1</v>
      </c>
      <c r="N25" s="155">
        <f t="shared" si="2"/>
        <v>2</v>
      </c>
      <c r="O25" s="51">
        <v>1</v>
      </c>
      <c r="P25" s="51">
        <v>2</v>
      </c>
      <c r="Q25" s="155">
        <f t="shared" si="3"/>
        <v>3</v>
      </c>
      <c r="R25" s="155">
        <f t="shared" si="4"/>
        <v>5</v>
      </c>
      <c r="S25" s="78" t="s">
        <v>1390</v>
      </c>
      <c r="T25" s="100" t="s">
        <v>1391</v>
      </c>
      <c r="U25" s="190">
        <f t="shared" si="5"/>
        <v>2</v>
      </c>
      <c r="V25" s="191"/>
      <c r="W25" s="77" t="str">
        <f t="shared" si="6"/>
        <v>No hay ejecución</v>
      </c>
      <c r="X25" s="78" t="str">
        <f t="shared" si="7"/>
        <v>NA</v>
      </c>
      <c r="Y25" s="191"/>
      <c r="Z25" s="190">
        <f t="shared" si="8"/>
        <v>3</v>
      </c>
      <c r="AA25" s="191"/>
      <c r="AB25" s="77" t="str">
        <f t="shared" si="9"/>
        <v>No hay ejecución</v>
      </c>
      <c r="AC25" s="78" t="str">
        <f t="shared" si="10"/>
        <v>NA</v>
      </c>
      <c r="AD25" s="191"/>
      <c r="AE25" s="52">
        <f t="shared" si="11"/>
        <v>0</v>
      </c>
      <c r="AF25" s="77" t="str">
        <f t="shared" si="12"/>
        <v>No hay ejecución</v>
      </c>
      <c r="AG25" s="78" t="str">
        <f t="shared" si="13"/>
        <v>NA</v>
      </c>
      <c r="AH25" s="191"/>
    </row>
    <row r="26" spans="1:34" s="79" customFormat="1" ht="54" customHeight="1" thickTop="1" thickBot="1">
      <c r="A26" s="50">
        <v>12</v>
      </c>
      <c r="B26" s="96" t="s">
        <v>212</v>
      </c>
      <c r="C26" s="96">
        <v>0</v>
      </c>
      <c r="D26" s="96">
        <v>0</v>
      </c>
      <c r="E26" s="96">
        <v>0</v>
      </c>
      <c r="F26" s="96">
        <v>0</v>
      </c>
      <c r="G26" s="96">
        <v>17</v>
      </c>
      <c r="H26" s="115" t="s">
        <v>346</v>
      </c>
      <c r="I26" s="98" t="s">
        <v>1397</v>
      </c>
      <c r="J26" s="169" t="s">
        <v>1398</v>
      </c>
      <c r="K26" s="99" t="s">
        <v>622</v>
      </c>
      <c r="L26" s="51">
        <v>1</v>
      </c>
      <c r="M26" s="51">
        <v>0</v>
      </c>
      <c r="N26" s="155">
        <f t="shared" si="2"/>
        <v>1</v>
      </c>
      <c r="O26" s="51">
        <v>0</v>
      </c>
      <c r="P26" s="51">
        <v>1</v>
      </c>
      <c r="Q26" s="155">
        <f t="shared" si="3"/>
        <v>1</v>
      </c>
      <c r="R26" s="155">
        <f t="shared" si="4"/>
        <v>2</v>
      </c>
      <c r="S26" s="78" t="s">
        <v>1390</v>
      </c>
      <c r="T26" s="100" t="s">
        <v>1399</v>
      </c>
      <c r="U26" s="190">
        <f t="shared" si="5"/>
        <v>1</v>
      </c>
      <c r="V26" s="191"/>
      <c r="W26" s="77" t="str">
        <f t="shared" si="6"/>
        <v>No hay ejecución</v>
      </c>
      <c r="X26" s="78" t="str">
        <f t="shared" si="7"/>
        <v>NA</v>
      </c>
      <c r="Y26" s="191"/>
      <c r="Z26" s="190">
        <f t="shared" si="8"/>
        <v>1</v>
      </c>
      <c r="AA26" s="191"/>
      <c r="AB26" s="77" t="str">
        <f t="shared" si="9"/>
        <v>No hay ejecución</v>
      </c>
      <c r="AC26" s="78" t="str">
        <f t="shared" si="10"/>
        <v>NA</v>
      </c>
      <c r="AD26" s="191"/>
      <c r="AE26" s="52">
        <f t="shared" si="11"/>
        <v>0</v>
      </c>
      <c r="AF26" s="77" t="str">
        <f t="shared" si="12"/>
        <v>No hay ejecución</v>
      </c>
      <c r="AG26" s="78" t="str">
        <f t="shared" si="13"/>
        <v>NA</v>
      </c>
      <c r="AH26" s="191"/>
    </row>
    <row r="27" spans="1:34" s="79" customFormat="1" ht="54" customHeight="1" thickTop="1" thickBot="1">
      <c r="A27" s="50">
        <v>13</v>
      </c>
      <c r="B27" s="96">
        <v>0</v>
      </c>
      <c r="C27" s="96">
        <v>0</v>
      </c>
      <c r="D27" s="96">
        <v>0</v>
      </c>
      <c r="E27" s="96">
        <v>0</v>
      </c>
      <c r="F27" s="96">
        <v>0</v>
      </c>
      <c r="G27" s="96">
        <v>17</v>
      </c>
      <c r="H27" s="115" t="s">
        <v>416</v>
      </c>
      <c r="I27" s="98" t="s">
        <v>1400</v>
      </c>
      <c r="J27" s="169" t="s">
        <v>1401</v>
      </c>
      <c r="K27" s="99" t="s">
        <v>622</v>
      </c>
      <c r="L27" s="51">
        <v>3</v>
      </c>
      <c r="M27" s="51">
        <v>3</v>
      </c>
      <c r="N27" s="155">
        <f t="shared" si="2"/>
        <v>6</v>
      </c>
      <c r="O27" s="51">
        <v>3</v>
      </c>
      <c r="P27" s="51">
        <v>3</v>
      </c>
      <c r="Q27" s="155">
        <f t="shared" si="3"/>
        <v>6</v>
      </c>
      <c r="R27" s="155">
        <f t="shared" si="4"/>
        <v>12</v>
      </c>
      <c r="S27" s="78" t="s">
        <v>1390</v>
      </c>
      <c r="T27" s="100" t="s">
        <v>1402</v>
      </c>
      <c r="U27" s="190">
        <f t="shared" si="5"/>
        <v>6</v>
      </c>
      <c r="V27" s="191"/>
      <c r="W27" s="77" t="str">
        <f t="shared" si="6"/>
        <v>No hay ejecución</v>
      </c>
      <c r="X27" s="78" t="str">
        <f t="shared" si="7"/>
        <v>NA</v>
      </c>
      <c r="Y27" s="191"/>
      <c r="Z27" s="190">
        <f t="shared" si="8"/>
        <v>6</v>
      </c>
      <c r="AA27" s="191"/>
      <c r="AB27" s="77" t="str">
        <f t="shared" si="9"/>
        <v>No hay ejecución</v>
      </c>
      <c r="AC27" s="78" t="str">
        <f t="shared" si="10"/>
        <v>NA</v>
      </c>
      <c r="AD27" s="191"/>
      <c r="AE27" s="52">
        <f t="shared" si="11"/>
        <v>0</v>
      </c>
      <c r="AF27" s="77" t="str">
        <f t="shared" si="12"/>
        <v>No hay ejecución</v>
      </c>
      <c r="AG27" s="78" t="str">
        <f t="shared" si="13"/>
        <v>NA</v>
      </c>
      <c r="AH27" s="191"/>
    </row>
    <row r="28" spans="1:34" s="79" customFormat="1" ht="54" customHeight="1" thickTop="1" thickBot="1">
      <c r="A28" s="50">
        <v>14</v>
      </c>
      <c r="B28" s="96">
        <v>0</v>
      </c>
      <c r="C28" s="96">
        <v>0</v>
      </c>
      <c r="D28" s="96">
        <v>0</v>
      </c>
      <c r="E28" s="96">
        <v>0</v>
      </c>
      <c r="F28" s="96">
        <v>0</v>
      </c>
      <c r="G28" s="96">
        <v>17</v>
      </c>
      <c r="H28" s="115" t="s">
        <v>416</v>
      </c>
      <c r="I28" s="98" t="s">
        <v>1403</v>
      </c>
      <c r="J28" s="169" t="s">
        <v>1401</v>
      </c>
      <c r="K28" s="99" t="s">
        <v>622</v>
      </c>
      <c r="L28" s="51">
        <v>1</v>
      </c>
      <c r="M28" s="51">
        <v>0</v>
      </c>
      <c r="N28" s="155">
        <f t="shared" si="2"/>
        <v>1</v>
      </c>
      <c r="O28" s="51">
        <v>1</v>
      </c>
      <c r="P28" s="51">
        <v>0</v>
      </c>
      <c r="Q28" s="155">
        <f t="shared" si="3"/>
        <v>1</v>
      </c>
      <c r="R28" s="155">
        <f t="shared" si="4"/>
        <v>2</v>
      </c>
      <c r="S28" s="78" t="s">
        <v>1390</v>
      </c>
      <c r="T28" s="100" t="s">
        <v>1404</v>
      </c>
      <c r="U28" s="190">
        <f t="shared" si="5"/>
        <v>1</v>
      </c>
      <c r="V28" s="191"/>
      <c r="W28" s="77" t="str">
        <f t="shared" si="6"/>
        <v>No hay ejecución</v>
      </c>
      <c r="X28" s="78" t="str">
        <f t="shared" si="7"/>
        <v>NA</v>
      </c>
      <c r="Y28" s="191"/>
      <c r="Z28" s="190">
        <f t="shared" si="8"/>
        <v>1</v>
      </c>
      <c r="AA28" s="191"/>
      <c r="AB28" s="77" t="str">
        <f t="shared" si="9"/>
        <v>No hay ejecución</v>
      </c>
      <c r="AC28" s="78" t="str">
        <f t="shared" si="10"/>
        <v>NA</v>
      </c>
      <c r="AD28" s="191"/>
      <c r="AE28" s="52">
        <f t="shared" si="11"/>
        <v>0</v>
      </c>
      <c r="AF28" s="77" t="str">
        <f t="shared" si="12"/>
        <v>No hay ejecución</v>
      </c>
      <c r="AG28" s="78" t="str">
        <f t="shared" si="13"/>
        <v>NA</v>
      </c>
      <c r="AH28" s="191"/>
    </row>
    <row r="29" spans="1:34" s="79" customFormat="1" ht="54" customHeight="1" thickTop="1" thickBot="1">
      <c r="A29" s="50">
        <v>15</v>
      </c>
      <c r="B29" s="96">
        <v>0</v>
      </c>
      <c r="C29" s="96">
        <v>0</v>
      </c>
      <c r="D29" s="96">
        <v>0</v>
      </c>
      <c r="E29" s="96">
        <v>0</v>
      </c>
      <c r="F29" s="96">
        <v>0</v>
      </c>
      <c r="G29" s="96">
        <v>17</v>
      </c>
      <c r="H29" s="115" t="s">
        <v>416</v>
      </c>
      <c r="I29" s="98" t="s">
        <v>1405</v>
      </c>
      <c r="J29" s="169" t="s">
        <v>1401</v>
      </c>
      <c r="K29" s="99" t="s">
        <v>622</v>
      </c>
      <c r="L29" s="51">
        <v>1</v>
      </c>
      <c r="M29" s="51">
        <v>0</v>
      </c>
      <c r="N29" s="155">
        <f t="shared" si="2"/>
        <v>1</v>
      </c>
      <c r="O29" s="51">
        <v>1</v>
      </c>
      <c r="P29" s="51">
        <v>0</v>
      </c>
      <c r="Q29" s="155">
        <f t="shared" si="3"/>
        <v>1</v>
      </c>
      <c r="R29" s="155">
        <f t="shared" si="4"/>
        <v>2</v>
      </c>
      <c r="S29" s="78" t="s">
        <v>1390</v>
      </c>
      <c r="T29" s="100" t="s">
        <v>1399</v>
      </c>
      <c r="U29" s="190">
        <f t="shared" si="5"/>
        <v>1</v>
      </c>
      <c r="V29" s="191"/>
      <c r="W29" s="77" t="str">
        <f t="shared" si="6"/>
        <v>No hay ejecución</v>
      </c>
      <c r="X29" s="78" t="str">
        <f t="shared" si="7"/>
        <v>NA</v>
      </c>
      <c r="Y29" s="191"/>
      <c r="Z29" s="190">
        <f t="shared" si="8"/>
        <v>1</v>
      </c>
      <c r="AA29" s="191"/>
      <c r="AB29" s="77" t="str">
        <f t="shared" si="9"/>
        <v>No hay ejecución</v>
      </c>
      <c r="AC29" s="78" t="str">
        <f t="shared" si="10"/>
        <v>NA</v>
      </c>
      <c r="AD29" s="191"/>
      <c r="AE29" s="52">
        <f t="shared" si="11"/>
        <v>0</v>
      </c>
      <c r="AF29" s="77" t="str">
        <f t="shared" si="12"/>
        <v>No hay ejecución</v>
      </c>
      <c r="AG29" s="78" t="str">
        <f t="shared" si="13"/>
        <v>NA</v>
      </c>
      <c r="AH29" s="191"/>
    </row>
    <row r="30" spans="1:34" s="79" customFormat="1" ht="54" customHeight="1" thickTop="1" thickBot="1">
      <c r="A30" s="50">
        <v>16</v>
      </c>
      <c r="B30" s="96">
        <v>0</v>
      </c>
      <c r="C30" s="96">
        <v>0</v>
      </c>
      <c r="D30" s="96">
        <v>0</v>
      </c>
      <c r="E30" s="96">
        <v>0</v>
      </c>
      <c r="F30" s="96">
        <v>0</v>
      </c>
      <c r="G30" s="96">
        <v>17</v>
      </c>
      <c r="H30" s="115" t="s">
        <v>416</v>
      </c>
      <c r="I30" s="98" t="s">
        <v>1406</v>
      </c>
      <c r="J30" s="169" t="s">
        <v>1401</v>
      </c>
      <c r="K30" s="99" t="s">
        <v>622</v>
      </c>
      <c r="L30" s="51">
        <v>1</v>
      </c>
      <c r="M30" s="51">
        <v>0</v>
      </c>
      <c r="N30" s="155">
        <f t="shared" si="2"/>
        <v>1</v>
      </c>
      <c r="O30" s="51">
        <v>0</v>
      </c>
      <c r="P30" s="51">
        <v>0</v>
      </c>
      <c r="Q30" s="155">
        <f t="shared" si="3"/>
        <v>0</v>
      </c>
      <c r="R30" s="155">
        <f t="shared" si="4"/>
        <v>1</v>
      </c>
      <c r="S30" s="78" t="s">
        <v>1390</v>
      </c>
      <c r="T30" s="100" t="s">
        <v>1407</v>
      </c>
      <c r="U30" s="190">
        <f t="shared" si="5"/>
        <v>1</v>
      </c>
      <c r="V30" s="191"/>
      <c r="W30" s="77" t="str">
        <f t="shared" si="6"/>
        <v>No hay ejecución</v>
      </c>
      <c r="X30" s="78" t="str">
        <f t="shared" si="7"/>
        <v>NA</v>
      </c>
      <c r="Y30" s="191"/>
      <c r="Z30" s="190">
        <f t="shared" si="8"/>
        <v>0</v>
      </c>
      <c r="AA30" s="191"/>
      <c r="AB30" s="77" t="str">
        <f t="shared" si="9"/>
        <v>No hay ejecución</v>
      </c>
      <c r="AC30" s="78" t="str">
        <f t="shared" si="10"/>
        <v>NA</v>
      </c>
      <c r="AD30" s="191"/>
      <c r="AE30" s="52">
        <f t="shared" si="11"/>
        <v>0</v>
      </c>
      <c r="AF30" s="77" t="str">
        <f t="shared" si="12"/>
        <v>No hay ejecución</v>
      </c>
      <c r="AG30" s="78" t="str">
        <f t="shared" si="13"/>
        <v>NA</v>
      </c>
      <c r="AH30" s="191"/>
    </row>
    <row r="31" spans="1:34" s="79" customFormat="1" ht="54" customHeight="1" thickTop="1" thickBot="1">
      <c r="A31" s="50">
        <v>17</v>
      </c>
      <c r="B31" s="96">
        <v>0</v>
      </c>
      <c r="C31" s="96">
        <v>0</v>
      </c>
      <c r="D31" s="96">
        <v>0</v>
      </c>
      <c r="E31" s="96">
        <v>0</v>
      </c>
      <c r="F31" s="96">
        <v>0</v>
      </c>
      <c r="G31" s="96">
        <v>17</v>
      </c>
      <c r="H31" s="115" t="s">
        <v>416</v>
      </c>
      <c r="I31" s="98" t="s">
        <v>1408</v>
      </c>
      <c r="J31" s="169" t="s">
        <v>1401</v>
      </c>
      <c r="K31" s="99" t="s">
        <v>763</v>
      </c>
      <c r="L31" s="51">
        <v>3</v>
      </c>
      <c r="M31" s="51">
        <v>3</v>
      </c>
      <c r="N31" s="155">
        <f t="shared" si="2"/>
        <v>6</v>
      </c>
      <c r="O31" s="51">
        <v>3</v>
      </c>
      <c r="P31" s="51">
        <v>3</v>
      </c>
      <c r="Q31" s="155">
        <f t="shared" si="3"/>
        <v>6</v>
      </c>
      <c r="R31" s="155">
        <f t="shared" si="4"/>
        <v>12</v>
      </c>
      <c r="S31" s="78" t="s">
        <v>1409</v>
      </c>
      <c r="T31" s="100" t="s">
        <v>1410</v>
      </c>
      <c r="U31" s="190">
        <f t="shared" si="5"/>
        <v>6</v>
      </c>
      <c r="V31" s="191"/>
      <c r="W31" s="77" t="str">
        <f t="shared" si="6"/>
        <v>No hay ejecución</v>
      </c>
      <c r="X31" s="78" t="str">
        <f t="shared" si="7"/>
        <v>NA</v>
      </c>
      <c r="Y31" s="191"/>
      <c r="Z31" s="190">
        <f t="shared" si="8"/>
        <v>6</v>
      </c>
      <c r="AA31" s="191"/>
      <c r="AB31" s="77" t="str">
        <f t="shared" si="9"/>
        <v>No hay ejecución</v>
      </c>
      <c r="AC31" s="78" t="str">
        <f t="shared" si="10"/>
        <v>NA</v>
      </c>
      <c r="AD31" s="191"/>
      <c r="AE31" s="52">
        <f t="shared" si="11"/>
        <v>0</v>
      </c>
      <c r="AF31" s="77" t="str">
        <f t="shared" si="12"/>
        <v>No hay ejecución</v>
      </c>
      <c r="AG31" s="78" t="str">
        <f t="shared" si="13"/>
        <v>NA</v>
      </c>
      <c r="AH31" s="191"/>
    </row>
    <row r="32" spans="1:34" ht="16" customHeight="1" thickTop="1">
      <c r="A32" s="423" t="s">
        <v>573</v>
      </c>
      <c r="B32" s="423"/>
      <c r="C32" s="423"/>
      <c r="D32" s="423"/>
      <c r="E32" s="423"/>
      <c r="F32" s="423"/>
      <c r="G32" s="423"/>
      <c r="H32" s="423"/>
      <c r="I32" s="423"/>
      <c r="J32" s="423"/>
      <c r="K32" s="423"/>
      <c r="L32" s="423"/>
      <c r="M32" s="423"/>
      <c r="N32" s="423"/>
      <c r="O32" s="423"/>
      <c r="P32" s="423"/>
      <c r="Q32" s="423"/>
      <c r="R32" s="423"/>
      <c r="S32" s="423"/>
      <c r="T32" s="423"/>
      <c r="U32" s="423"/>
      <c r="V32" s="423"/>
      <c r="W32" s="423"/>
      <c r="X32" s="423"/>
      <c r="Y32" s="423"/>
      <c r="Z32" s="423"/>
      <c r="AA32" s="423"/>
      <c r="AB32" s="423"/>
      <c r="AC32" s="423"/>
      <c r="AD32" s="423"/>
      <c r="AE32" s="423"/>
      <c r="AF32" s="423"/>
      <c r="AG32" s="423"/>
      <c r="AH32" s="424"/>
    </row>
    <row r="33" spans="1:34" s="79" customFormat="1" ht="37" customHeight="1" thickBot="1">
      <c r="A33" s="50">
        <v>18</v>
      </c>
      <c r="B33" s="96">
        <v>0</v>
      </c>
      <c r="C33" s="96">
        <v>0</v>
      </c>
      <c r="D33" s="96">
        <v>0</v>
      </c>
      <c r="E33" s="96">
        <v>0</v>
      </c>
      <c r="F33" s="96">
        <v>0</v>
      </c>
      <c r="G33" s="96">
        <v>17</v>
      </c>
      <c r="H33" s="115" t="s">
        <v>386</v>
      </c>
      <c r="I33" s="98" t="s">
        <v>1411</v>
      </c>
      <c r="J33" s="169" t="s">
        <v>501</v>
      </c>
      <c r="K33" s="99" t="s">
        <v>1412</v>
      </c>
      <c r="L33" s="51">
        <v>0</v>
      </c>
      <c r="M33" s="51">
        <v>0</v>
      </c>
      <c r="N33" s="155">
        <f>L33+M33</f>
        <v>0</v>
      </c>
      <c r="O33" s="51">
        <v>0</v>
      </c>
      <c r="P33" s="51">
        <v>0</v>
      </c>
      <c r="Q33" s="155">
        <f>O33+P33</f>
        <v>0</v>
      </c>
      <c r="R33" s="155">
        <f>N33+Q33</f>
        <v>0</v>
      </c>
      <c r="S33" s="78" t="s">
        <v>1413</v>
      </c>
      <c r="T33" s="100" t="s">
        <v>1414</v>
      </c>
      <c r="U33" s="190">
        <f t="shared" si="5"/>
        <v>0</v>
      </c>
      <c r="V33" s="191"/>
      <c r="W33" s="77" t="str">
        <f t="shared" si="6"/>
        <v>No hay ejecución</v>
      </c>
      <c r="X33" s="78" t="str">
        <f t="shared" si="7"/>
        <v>NA</v>
      </c>
      <c r="Y33" s="191"/>
      <c r="Z33" s="190">
        <f t="shared" si="8"/>
        <v>0</v>
      </c>
      <c r="AA33" s="191"/>
      <c r="AB33" s="77" t="str">
        <f t="shared" si="9"/>
        <v>No hay ejecución</v>
      </c>
      <c r="AC33" s="78" t="str">
        <f t="shared" si="10"/>
        <v>NA</v>
      </c>
      <c r="AD33" s="191"/>
      <c r="AE33" s="52">
        <f t="shared" si="11"/>
        <v>0</v>
      </c>
      <c r="AF33" s="77" t="str">
        <f t="shared" si="12"/>
        <v>No hay ejecución</v>
      </c>
      <c r="AG33" s="78" t="str">
        <f t="shared" si="13"/>
        <v>NA</v>
      </c>
      <c r="AH33" s="191"/>
    </row>
    <row r="34" spans="1:34" s="79" customFormat="1" ht="37" customHeight="1" thickTop="1" thickBot="1">
      <c r="A34" s="50">
        <v>19</v>
      </c>
      <c r="B34" s="96">
        <v>0</v>
      </c>
      <c r="C34" s="96">
        <v>0</v>
      </c>
      <c r="D34" s="96">
        <v>0</v>
      </c>
      <c r="E34" s="96">
        <v>0</v>
      </c>
      <c r="F34" s="96">
        <v>0</v>
      </c>
      <c r="G34" s="96">
        <v>17</v>
      </c>
      <c r="H34" s="115" t="s">
        <v>416</v>
      </c>
      <c r="I34" s="98" t="s">
        <v>1415</v>
      </c>
      <c r="J34" s="169" t="s">
        <v>1416</v>
      </c>
      <c r="K34" s="99" t="s">
        <v>622</v>
      </c>
      <c r="L34" s="51">
        <v>0</v>
      </c>
      <c r="M34" s="51">
        <v>0</v>
      </c>
      <c r="N34" s="155">
        <f>L34+M34</f>
        <v>0</v>
      </c>
      <c r="O34" s="51">
        <v>0</v>
      </c>
      <c r="P34" s="51">
        <v>0</v>
      </c>
      <c r="Q34" s="155">
        <f>O34+P34</f>
        <v>0</v>
      </c>
      <c r="R34" s="155">
        <f>N34+Q34</f>
        <v>0</v>
      </c>
      <c r="S34" s="78" t="s">
        <v>1409</v>
      </c>
      <c r="T34" s="100" t="s">
        <v>1417</v>
      </c>
      <c r="U34" s="190">
        <f t="shared" si="5"/>
        <v>0</v>
      </c>
      <c r="V34" s="191"/>
      <c r="W34" s="77" t="str">
        <f t="shared" si="6"/>
        <v>No hay ejecución</v>
      </c>
      <c r="X34" s="78" t="str">
        <f t="shared" si="7"/>
        <v>NA</v>
      </c>
      <c r="Y34" s="191"/>
      <c r="Z34" s="190">
        <f t="shared" si="8"/>
        <v>0</v>
      </c>
      <c r="AA34" s="191"/>
      <c r="AB34" s="77" t="str">
        <f t="shared" si="9"/>
        <v>No hay ejecución</v>
      </c>
      <c r="AC34" s="78" t="str">
        <f t="shared" si="10"/>
        <v>NA</v>
      </c>
      <c r="AD34" s="191"/>
      <c r="AE34" s="52">
        <f t="shared" si="11"/>
        <v>0</v>
      </c>
      <c r="AF34" s="77" t="str">
        <f t="shared" si="12"/>
        <v>No hay ejecución</v>
      </c>
      <c r="AG34" s="78" t="str">
        <f t="shared" si="13"/>
        <v>NA</v>
      </c>
      <c r="AH34" s="191"/>
    </row>
    <row r="35" spans="1:34" ht="12" thickTop="1" thickBot="1">
      <c r="A35" s="60"/>
      <c r="B35" s="60"/>
      <c r="C35" s="60"/>
      <c r="D35" s="60"/>
      <c r="E35" s="60"/>
      <c r="F35" s="60"/>
      <c r="G35" s="59"/>
      <c r="H35" s="61"/>
      <c r="I35" s="53"/>
      <c r="J35" s="56"/>
      <c r="K35" s="56"/>
      <c r="L35" s="55"/>
      <c r="M35" s="55"/>
      <c r="N35" s="55"/>
      <c r="O35" s="55"/>
      <c r="P35" s="55"/>
      <c r="Q35" s="55"/>
      <c r="R35" s="55"/>
      <c r="S35" s="55"/>
      <c r="T35" s="55"/>
    </row>
    <row r="36" spans="1:34" ht="13" customHeight="1" thickTop="1" thickBot="1">
      <c r="A36" s="425" t="s">
        <v>574</v>
      </c>
      <c r="B36" s="426"/>
      <c r="C36" s="426"/>
      <c r="D36" s="426"/>
      <c r="E36" s="426"/>
      <c r="F36" s="426"/>
      <c r="G36" s="426"/>
      <c r="H36" s="118" t="s">
        <v>1418</v>
      </c>
      <c r="I36" s="53"/>
      <c r="J36" s="56"/>
      <c r="K36" s="56"/>
      <c r="L36" s="55"/>
      <c r="M36" s="55"/>
      <c r="N36" s="55"/>
      <c r="O36" s="55"/>
      <c r="P36" s="55"/>
      <c r="Q36" s="55"/>
      <c r="R36" s="55"/>
      <c r="S36" s="55"/>
      <c r="T36" s="55"/>
    </row>
    <row r="37" spans="1:34" ht="10.5" customHeight="1" thickTop="1" thickBot="1">
      <c r="A37" s="57"/>
      <c r="B37" s="57"/>
      <c r="C37" s="57"/>
      <c r="D37" s="57"/>
      <c r="E37" s="57"/>
      <c r="F37" s="57"/>
      <c r="G37" s="57"/>
      <c r="H37" s="58"/>
      <c r="I37" s="53"/>
      <c r="J37" s="56"/>
      <c r="K37" s="56"/>
      <c r="L37" s="55"/>
      <c r="M37" s="55"/>
      <c r="N37" s="55"/>
      <c r="O37" s="55"/>
      <c r="P37" s="55"/>
      <c r="Q37" s="55"/>
      <c r="R37" s="55"/>
      <c r="S37" s="55"/>
      <c r="T37" s="55"/>
    </row>
    <row r="38" spans="1:34" ht="13" customHeight="1" thickTop="1" thickBot="1">
      <c r="A38" s="417" t="s">
        <v>576</v>
      </c>
      <c r="B38" s="418"/>
      <c r="C38" s="418"/>
      <c r="D38" s="418"/>
      <c r="E38" s="418"/>
      <c r="F38" s="418"/>
      <c r="G38" s="418"/>
      <c r="H38" s="113" t="s">
        <v>1419</v>
      </c>
      <c r="I38" s="53"/>
      <c r="J38" s="56"/>
      <c r="K38" s="56"/>
      <c r="L38" s="55"/>
      <c r="M38" s="55"/>
      <c r="N38" s="55"/>
      <c r="O38" s="55"/>
      <c r="P38" s="55"/>
      <c r="Q38" s="55"/>
      <c r="R38" s="55"/>
      <c r="S38" s="55"/>
      <c r="T38" s="55"/>
    </row>
    <row r="39" spans="1:34" ht="12" thickTop="1" thickBot="1">
      <c r="A39" s="60"/>
      <c r="B39" s="60"/>
      <c r="C39" s="60"/>
      <c r="D39" s="60"/>
      <c r="E39" s="60"/>
      <c r="F39" s="60"/>
      <c r="G39" s="59"/>
      <c r="H39" s="61"/>
      <c r="I39" s="53"/>
      <c r="J39" s="56"/>
      <c r="K39" s="56"/>
      <c r="L39" s="55"/>
      <c r="M39" s="55"/>
      <c r="N39" s="55"/>
      <c r="O39" s="55"/>
      <c r="P39" s="55"/>
      <c r="Q39" s="55"/>
      <c r="R39" s="55"/>
      <c r="S39" s="55"/>
      <c r="T39" s="55"/>
    </row>
    <row r="40" spans="1:34" ht="12" thickTop="1" thickBot="1">
      <c r="A40" s="62" t="s">
        <v>577</v>
      </c>
      <c r="B40" s="53"/>
      <c r="C40" s="53"/>
      <c r="D40" s="63"/>
      <c r="E40" s="53"/>
      <c r="F40" s="53"/>
      <c r="G40" s="53"/>
      <c r="H40" s="53"/>
      <c r="I40" s="53"/>
      <c r="J40" s="56"/>
      <c r="K40" s="56"/>
      <c r="L40" s="55"/>
      <c r="M40" s="55"/>
      <c r="N40" s="55"/>
      <c r="O40" s="55"/>
      <c r="P40" s="55"/>
      <c r="Q40" s="55"/>
      <c r="R40" s="55"/>
      <c r="S40" s="55"/>
      <c r="T40" s="55"/>
    </row>
    <row r="41" spans="1:34" ht="12" customHeight="1" thickTop="1" thickBot="1">
      <c r="A41" s="70">
        <v>1</v>
      </c>
      <c r="B41" s="53" t="s">
        <v>578</v>
      </c>
      <c r="C41" s="53"/>
      <c r="D41" s="63"/>
      <c r="E41" s="53"/>
      <c r="F41" s="53"/>
      <c r="G41" s="53"/>
      <c r="H41" s="53"/>
      <c r="I41" s="53"/>
      <c r="J41" s="56"/>
      <c r="K41" s="56"/>
      <c r="L41" s="55"/>
      <c r="M41" s="55"/>
      <c r="N41" s="55"/>
      <c r="O41" s="55"/>
      <c r="P41" s="55"/>
      <c r="Q41" s="55"/>
      <c r="R41" s="55"/>
      <c r="S41" s="55"/>
      <c r="T41" s="55"/>
    </row>
    <row r="42" spans="1:34" ht="13" customHeight="1" thickTop="1" thickBot="1">
      <c r="A42" s="70">
        <v>2</v>
      </c>
      <c r="B42" s="53" t="s">
        <v>579</v>
      </c>
      <c r="C42" s="53"/>
      <c r="D42" s="63"/>
      <c r="E42" s="53"/>
      <c r="F42" s="53"/>
      <c r="G42" s="53"/>
      <c r="H42" s="53"/>
      <c r="I42" s="53"/>
      <c r="J42" s="56"/>
      <c r="K42" s="56"/>
      <c r="L42" s="55"/>
      <c r="M42" s="55"/>
      <c r="N42" s="55"/>
      <c r="O42" s="55"/>
      <c r="P42" s="55"/>
      <c r="Q42" s="55"/>
      <c r="R42" s="55"/>
      <c r="S42" s="55"/>
      <c r="T42" s="55"/>
    </row>
    <row r="43" spans="1:34" ht="13" customHeight="1" thickTop="1" thickBot="1">
      <c r="A43" s="70">
        <v>3</v>
      </c>
      <c r="B43" s="53" t="s">
        <v>580</v>
      </c>
      <c r="C43" s="53"/>
      <c r="D43" s="63"/>
      <c r="E43" s="53"/>
      <c r="F43" s="53"/>
      <c r="G43" s="53"/>
      <c r="H43" s="53"/>
      <c r="I43" s="53"/>
      <c r="L43" s="55"/>
      <c r="M43" s="55"/>
      <c r="N43" s="55"/>
      <c r="O43" s="55"/>
      <c r="P43" s="55"/>
      <c r="Q43" s="55"/>
      <c r="R43" s="55"/>
      <c r="S43" s="55"/>
      <c r="T43" s="55"/>
    </row>
    <row r="44" spans="1:34" ht="13" customHeight="1" thickTop="1" thickBot="1">
      <c r="A44" s="70">
        <v>4</v>
      </c>
      <c r="B44" s="53" t="s">
        <v>581</v>
      </c>
      <c r="C44" s="53"/>
      <c r="D44" s="64"/>
      <c r="E44" s="53"/>
      <c r="F44" s="53"/>
      <c r="G44" s="53"/>
      <c r="H44" s="53"/>
      <c r="I44" s="53"/>
      <c r="J44" s="65"/>
      <c r="K44" s="65"/>
      <c r="L44" s="55"/>
      <c r="M44" s="55"/>
      <c r="N44" s="55"/>
      <c r="O44" s="55"/>
      <c r="P44" s="55"/>
      <c r="Q44" s="55"/>
      <c r="R44" s="55"/>
      <c r="S44" s="55"/>
      <c r="T44" s="55"/>
    </row>
    <row r="45" spans="1:34" ht="13" customHeight="1" thickTop="1" thickBot="1">
      <c r="A45" s="70">
        <v>5</v>
      </c>
      <c r="B45" s="53" t="s">
        <v>582</v>
      </c>
      <c r="C45" s="53"/>
      <c r="D45" s="64"/>
      <c r="E45" s="53"/>
      <c r="F45" s="53"/>
      <c r="G45" s="53"/>
      <c r="H45" s="53"/>
      <c r="I45" s="53"/>
      <c r="J45" s="54"/>
      <c r="K45" s="54"/>
      <c r="L45" s="55"/>
      <c r="M45" s="55"/>
      <c r="N45" s="55"/>
      <c r="O45" s="55"/>
      <c r="P45" s="55"/>
      <c r="Q45" s="55"/>
      <c r="R45" s="55"/>
      <c r="S45" s="55"/>
      <c r="T45" s="55"/>
    </row>
    <row r="46" spans="1:34" ht="13" customHeight="1" thickTop="1" thickBot="1">
      <c r="A46" s="70">
        <v>6</v>
      </c>
      <c r="B46" s="53" t="s">
        <v>583</v>
      </c>
      <c r="C46" s="53"/>
      <c r="D46" s="64"/>
      <c r="E46" s="53"/>
      <c r="F46" s="53"/>
      <c r="G46" s="53"/>
      <c r="H46" s="53"/>
      <c r="I46" s="53"/>
      <c r="J46" s="54"/>
      <c r="K46" s="54"/>
      <c r="L46" s="55"/>
      <c r="M46" s="55"/>
      <c r="N46" s="55"/>
      <c r="O46" s="55"/>
      <c r="P46" s="55"/>
      <c r="Q46" s="55"/>
      <c r="R46" s="55"/>
      <c r="S46" s="55"/>
      <c r="T46" s="55"/>
    </row>
    <row r="47" spans="1:34" ht="13" customHeight="1" thickTop="1">
      <c r="A47" s="70">
        <v>7</v>
      </c>
      <c r="B47" s="53" t="s">
        <v>584</v>
      </c>
      <c r="C47" s="53"/>
      <c r="D47" s="64"/>
      <c r="E47" s="53"/>
      <c r="F47" s="53"/>
      <c r="G47" s="53"/>
      <c r="H47" s="53"/>
      <c r="I47" s="53"/>
      <c r="J47" s="56"/>
      <c r="K47" s="56"/>
      <c r="L47" s="61"/>
      <c r="M47" s="61"/>
      <c r="N47" s="61"/>
      <c r="O47" s="61"/>
      <c r="P47" s="61"/>
      <c r="Q47" s="61"/>
      <c r="R47" s="61"/>
      <c r="S47" s="61"/>
      <c r="T47" s="61"/>
    </row>
    <row r="48" spans="1:34" ht="13" customHeight="1">
      <c r="A48" s="70">
        <v>8</v>
      </c>
      <c r="B48" s="53" t="s">
        <v>585</v>
      </c>
      <c r="C48" s="53"/>
      <c r="D48" s="64"/>
      <c r="E48" s="53"/>
      <c r="F48" s="53"/>
      <c r="G48" s="53"/>
      <c r="H48" s="53"/>
      <c r="I48" s="53"/>
      <c r="J48" s="56"/>
      <c r="K48" s="56"/>
      <c r="L48" s="61"/>
      <c r="M48" s="61"/>
      <c r="N48" s="61"/>
      <c r="O48" s="61"/>
      <c r="P48" s="61"/>
      <c r="Q48" s="61"/>
      <c r="R48" s="61"/>
      <c r="S48" s="61"/>
      <c r="T48" s="61"/>
    </row>
    <row r="49" spans="1:20" ht="13" customHeight="1">
      <c r="A49" s="70">
        <v>9</v>
      </c>
      <c r="B49" s="65" t="s">
        <v>586</v>
      </c>
      <c r="E49" s="53"/>
      <c r="F49" s="53"/>
      <c r="G49" s="53"/>
      <c r="H49" s="53"/>
      <c r="I49" s="53"/>
      <c r="J49" s="56"/>
      <c r="K49" s="56"/>
      <c r="L49" s="61"/>
      <c r="M49" s="61"/>
      <c r="N49" s="61"/>
      <c r="O49" s="61"/>
      <c r="P49" s="61"/>
      <c r="Q49" s="61"/>
      <c r="R49" s="61"/>
      <c r="S49" s="61"/>
      <c r="T49" s="61"/>
    </row>
    <row r="50" spans="1:20" ht="13" customHeight="1">
      <c r="A50" s="70">
        <v>10</v>
      </c>
      <c r="B50" s="53" t="s">
        <v>587</v>
      </c>
      <c r="C50" s="70"/>
      <c r="D50" s="53"/>
      <c r="G50" s="53"/>
      <c r="H50" s="53"/>
      <c r="I50" s="53"/>
      <c r="J50" s="56"/>
      <c r="K50" s="56"/>
      <c r="L50" s="61"/>
      <c r="M50" s="61"/>
      <c r="N50" s="61"/>
      <c r="O50" s="61"/>
      <c r="P50" s="61"/>
      <c r="Q50" s="61"/>
      <c r="R50" s="61"/>
      <c r="S50" s="61"/>
      <c r="T50" s="61"/>
    </row>
    <row r="51" spans="1:20" ht="13" customHeight="1">
      <c r="A51" s="70">
        <v>11</v>
      </c>
      <c r="B51" s="71" t="s">
        <v>588</v>
      </c>
      <c r="C51" s="70"/>
      <c r="D51" s="53"/>
      <c r="E51" s="53"/>
      <c r="F51" s="53"/>
      <c r="G51" s="53"/>
      <c r="H51" s="53"/>
      <c r="I51" s="53"/>
      <c r="J51" s="56"/>
      <c r="K51" s="56"/>
      <c r="L51" s="61"/>
      <c r="M51" s="61"/>
      <c r="N51" s="61"/>
      <c r="O51" s="61"/>
      <c r="P51" s="61"/>
      <c r="Q51" s="61"/>
      <c r="R51" s="61"/>
      <c r="S51" s="61"/>
      <c r="T51" s="61"/>
    </row>
    <row r="52" spans="1:20" ht="13" customHeight="1">
      <c r="A52" s="70">
        <v>12</v>
      </c>
      <c r="B52" s="71" t="s">
        <v>589</v>
      </c>
      <c r="C52" s="70"/>
      <c r="D52" s="53"/>
      <c r="E52" s="53"/>
      <c r="F52" s="53"/>
      <c r="G52" s="53"/>
      <c r="H52" s="53"/>
      <c r="I52" s="53"/>
      <c r="J52" s="56"/>
      <c r="K52" s="56"/>
      <c r="L52" s="61"/>
      <c r="M52" s="61"/>
      <c r="N52" s="61"/>
      <c r="O52" s="61"/>
      <c r="P52" s="61"/>
      <c r="Q52" s="61"/>
      <c r="R52" s="61"/>
      <c r="S52" s="61"/>
      <c r="T52" s="61"/>
    </row>
    <row r="53" spans="1:20" ht="13" customHeight="1">
      <c r="A53" s="70">
        <v>13</v>
      </c>
      <c r="B53" s="71" t="s">
        <v>590</v>
      </c>
      <c r="C53" s="70"/>
      <c r="D53" s="53"/>
      <c r="E53" s="53"/>
      <c r="F53" s="53"/>
      <c r="G53" s="53"/>
      <c r="H53" s="53"/>
      <c r="I53" s="53"/>
      <c r="J53" s="56"/>
      <c r="K53" s="56"/>
      <c r="L53" s="61"/>
      <c r="M53" s="61"/>
      <c r="N53" s="61"/>
      <c r="O53" s="61"/>
      <c r="P53" s="61"/>
      <c r="Q53" s="61"/>
      <c r="R53" s="61"/>
      <c r="S53" s="61"/>
      <c r="T53" s="61"/>
    </row>
    <row r="54" spans="1:20" ht="13" customHeight="1">
      <c r="A54" s="70">
        <v>14</v>
      </c>
      <c r="B54" s="53" t="s">
        <v>591</v>
      </c>
      <c r="C54" s="70"/>
      <c r="D54" s="53"/>
      <c r="E54" s="53"/>
      <c r="F54" s="53"/>
      <c r="G54" s="53"/>
      <c r="H54" s="53"/>
      <c r="I54" s="53"/>
      <c r="J54" s="56"/>
      <c r="K54" s="56"/>
      <c r="L54" s="61"/>
      <c r="M54" s="61"/>
      <c r="N54" s="61"/>
      <c r="O54" s="61"/>
      <c r="P54" s="61"/>
      <c r="Q54" s="61"/>
      <c r="R54" s="61"/>
      <c r="S54" s="61"/>
      <c r="T54" s="61"/>
    </row>
    <row r="55" spans="1:20" ht="13" customHeight="1">
      <c r="A55" s="70">
        <v>15</v>
      </c>
      <c r="B55" s="71" t="s">
        <v>592</v>
      </c>
      <c r="C55" s="70"/>
      <c r="D55" s="53"/>
      <c r="E55" s="53"/>
      <c r="F55" s="53"/>
      <c r="G55" s="53"/>
      <c r="H55" s="53"/>
      <c r="I55" s="53"/>
      <c r="J55" s="56"/>
      <c r="K55" s="56"/>
      <c r="L55" s="61"/>
      <c r="M55" s="61"/>
      <c r="N55" s="61"/>
      <c r="O55" s="61"/>
      <c r="P55" s="61"/>
      <c r="Q55" s="61"/>
      <c r="R55" s="61"/>
      <c r="S55" s="61"/>
      <c r="T55" s="61"/>
    </row>
    <row r="56" spans="1:20" ht="13" customHeight="1" thickBot="1">
      <c r="A56" s="70"/>
      <c r="B56" s="71"/>
      <c r="C56" s="65"/>
      <c r="D56" s="65"/>
      <c r="E56" s="65"/>
      <c r="F56" s="65"/>
      <c r="G56" s="65"/>
      <c r="H56" s="65"/>
      <c r="I56" s="65"/>
      <c r="J56" s="66"/>
      <c r="K56" s="66"/>
      <c r="L56" s="66"/>
      <c r="M56" s="66"/>
      <c r="N56" s="66"/>
      <c r="O56" s="66"/>
      <c r="P56" s="66"/>
      <c r="Q56" s="66"/>
      <c r="R56" s="66"/>
      <c r="S56" s="93"/>
      <c r="T56" s="66"/>
    </row>
    <row r="57" spans="1:20" ht="11" thickTop="1">
      <c r="C57" s="67"/>
      <c r="D57" s="67"/>
      <c r="E57" s="67"/>
      <c r="F57" s="67"/>
    </row>
    <row r="58" spans="1:20">
      <c r="A58" s="65"/>
      <c r="D58" s="65"/>
      <c r="E58" s="65"/>
      <c r="F58" s="65"/>
      <c r="G58" s="65"/>
      <c r="H58" s="65"/>
      <c r="I58" s="65"/>
      <c r="J58" s="65"/>
      <c r="K58" s="65"/>
      <c r="L58" s="65"/>
      <c r="M58" s="65"/>
      <c r="N58" s="65"/>
      <c r="O58" s="65"/>
      <c r="P58" s="65"/>
      <c r="Q58" s="65"/>
      <c r="R58" s="65"/>
      <c r="S58" s="92"/>
      <c r="T58" s="65"/>
    </row>
    <row r="59" spans="1:20">
      <c r="A59" s="65"/>
      <c r="B59" s="65"/>
      <c r="C59" s="65"/>
      <c r="D59" s="65"/>
      <c r="E59" s="65"/>
      <c r="F59" s="65"/>
      <c r="G59" s="65"/>
      <c r="H59" s="65"/>
      <c r="I59" s="65"/>
      <c r="J59" s="65"/>
      <c r="K59" s="65"/>
      <c r="L59" s="65"/>
      <c r="M59" s="65"/>
      <c r="N59" s="65"/>
      <c r="O59" s="65"/>
      <c r="P59" s="65"/>
      <c r="Q59" s="65"/>
      <c r="R59" s="65"/>
      <c r="S59" s="92"/>
      <c r="T59" s="65"/>
    </row>
    <row r="60" spans="1:20" s="65" customFormat="1">
      <c r="S60" s="92"/>
    </row>
    <row r="61" spans="1:20" s="65" customFormat="1" ht="9.75" customHeight="1">
      <c r="S61" s="92"/>
    </row>
    <row r="62" spans="1:20" s="65" customFormat="1">
      <c r="A62" s="47"/>
      <c r="B62" s="47"/>
      <c r="C62" s="47"/>
      <c r="D62" s="47"/>
      <c r="E62" s="47"/>
      <c r="F62" s="47"/>
      <c r="G62" s="47"/>
      <c r="H62" s="47"/>
      <c r="I62" s="47"/>
      <c r="J62" s="47"/>
      <c r="K62" s="47"/>
      <c r="L62" s="47"/>
      <c r="M62" s="47"/>
      <c r="N62" s="47"/>
      <c r="O62" s="47"/>
      <c r="P62" s="47"/>
      <c r="Q62" s="47"/>
      <c r="R62" s="47"/>
      <c r="S62" s="91"/>
      <c r="T62" s="47"/>
    </row>
    <row r="63" spans="1:20" s="65" customFormat="1" ht="9" customHeight="1">
      <c r="A63" s="47"/>
      <c r="B63" s="47"/>
      <c r="C63" s="47"/>
      <c r="D63" s="47"/>
      <c r="E63" s="47"/>
      <c r="F63" s="47"/>
      <c r="G63" s="47"/>
      <c r="H63" s="47"/>
      <c r="I63" s="47"/>
      <c r="J63" s="47"/>
      <c r="K63" s="47"/>
      <c r="L63" s="47"/>
      <c r="M63" s="47"/>
      <c r="N63" s="47"/>
      <c r="O63" s="47"/>
      <c r="P63" s="47"/>
      <c r="Q63" s="47"/>
      <c r="R63" s="47"/>
      <c r="S63" s="91"/>
      <c r="T63" s="47"/>
    </row>
    <row r="64" spans="1:20" s="65" customFormat="1">
      <c r="A64" s="47"/>
      <c r="B64" s="47"/>
      <c r="C64" s="47"/>
      <c r="D64" s="47"/>
      <c r="E64" s="47"/>
      <c r="F64" s="47"/>
      <c r="G64" s="47"/>
      <c r="H64" s="47"/>
      <c r="I64" s="47"/>
      <c r="J64" s="47"/>
      <c r="K64" s="47"/>
      <c r="L64" s="47"/>
      <c r="M64" s="47"/>
      <c r="N64" s="47"/>
      <c r="O64" s="47"/>
      <c r="P64" s="47"/>
      <c r="Q64" s="47"/>
      <c r="R64" s="47"/>
      <c r="S64" s="91"/>
      <c r="T64" s="47"/>
    </row>
    <row r="65" spans="1:20" s="65" customFormat="1">
      <c r="A65" s="47"/>
      <c r="B65" s="47"/>
      <c r="C65" s="47"/>
      <c r="D65" s="47"/>
      <c r="E65" s="47"/>
      <c r="F65" s="47"/>
      <c r="G65" s="47"/>
      <c r="H65" s="47"/>
      <c r="I65" s="47"/>
      <c r="J65" s="47"/>
      <c r="K65" s="47"/>
      <c r="L65" s="47"/>
      <c r="M65" s="47"/>
      <c r="N65" s="47"/>
      <c r="O65" s="47"/>
      <c r="P65" s="47"/>
      <c r="Q65" s="47"/>
      <c r="R65" s="47"/>
      <c r="S65" s="91"/>
      <c r="T65" s="47"/>
    </row>
    <row r="66" spans="1:20" s="65" customFormat="1">
      <c r="A66" s="47"/>
      <c r="B66" s="47"/>
      <c r="C66" s="47"/>
      <c r="D66" s="47"/>
      <c r="E66" s="47"/>
      <c r="F66" s="47"/>
      <c r="G66" s="47"/>
      <c r="H66" s="47"/>
      <c r="I66" s="47"/>
      <c r="J66" s="47"/>
      <c r="K66" s="47"/>
      <c r="L66" s="47"/>
      <c r="M66" s="47"/>
      <c r="N66" s="47"/>
      <c r="O66" s="47"/>
      <c r="P66" s="47"/>
      <c r="Q66" s="47"/>
      <c r="R66" s="47"/>
      <c r="S66" s="91"/>
      <c r="T66" s="47"/>
    </row>
    <row r="67" spans="1:20" s="65" customFormat="1">
      <c r="A67" s="47"/>
      <c r="B67" s="47"/>
      <c r="C67" s="47"/>
      <c r="D67" s="47"/>
      <c r="E67" s="47"/>
      <c r="F67" s="47"/>
      <c r="G67" s="47"/>
      <c r="H67" s="47"/>
      <c r="I67" s="47"/>
      <c r="J67" s="47"/>
      <c r="K67" s="47"/>
      <c r="L67" s="47"/>
      <c r="M67" s="47"/>
      <c r="N67" s="47"/>
      <c r="O67" s="47"/>
      <c r="P67" s="47"/>
      <c r="Q67" s="47"/>
      <c r="R67" s="47"/>
      <c r="S67" s="91"/>
      <c r="T67" s="47"/>
    </row>
    <row r="68" spans="1:20" s="65" customFormat="1">
      <c r="A68" s="47"/>
      <c r="B68" s="47"/>
      <c r="C68" s="47"/>
      <c r="D68" s="47"/>
      <c r="E68" s="47"/>
      <c r="F68" s="47"/>
      <c r="G68" s="47"/>
      <c r="H68" s="47"/>
      <c r="I68" s="47"/>
      <c r="J68" s="47"/>
      <c r="K68" s="47"/>
      <c r="L68" s="47"/>
      <c r="M68" s="47"/>
      <c r="N68" s="47"/>
      <c r="O68" s="47"/>
      <c r="P68" s="47"/>
      <c r="Q68" s="47"/>
      <c r="R68" s="47"/>
      <c r="S68" s="91"/>
      <c r="T68" s="47"/>
    </row>
    <row r="69" spans="1:20" s="65" customFormat="1">
      <c r="A69" s="47"/>
      <c r="B69" s="47"/>
      <c r="C69" s="47"/>
      <c r="D69" s="47"/>
      <c r="E69" s="47"/>
      <c r="F69" s="47"/>
      <c r="G69" s="47"/>
      <c r="H69" s="47"/>
      <c r="I69" s="47"/>
      <c r="J69" s="47"/>
      <c r="K69" s="47"/>
      <c r="L69" s="47"/>
      <c r="M69" s="47"/>
      <c r="N69" s="47"/>
      <c r="O69" s="47"/>
      <c r="P69" s="47"/>
      <c r="Q69" s="47"/>
      <c r="R69" s="47"/>
      <c r="S69" s="91"/>
      <c r="T69" s="47"/>
    </row>
    <row r="70" spans="1:20" s="65" customFormat="1">
      <c r="A70" s="47"/>
      <c r="B70" s="47"/>
      <c r="C70" s="47"/>
      <c r="D70" s="47"/>
      <c r="E70" s="47"/>
      <c r="F70" s="47"/>
      <c r="G70" s="47"/>
      <c r="H70" s="47"/>
      <c r="I70" s="47"/>
      <c r="J70" s="47"/>
      <c r="K70" s="47"/>
      <c r="L70" s="47"/>
      <c r="M70" s="47"/>
      <c r="N70" s="47"/>
      <c r="O70" s="47"/>
      <c r="P70" s="47"/>
      <c r="Q70" s="47"/>
      <c r="R70" s="47"/>
      <c r="S70" s="91"/>
      <c r="T70" s="47"/>
    </row>
    <row r="71" spans="1:20" s="65" customFormat="1">
      <c r="A71" s="47"/>
      <c r="B71" s="47"/>
      <c r="C71" s="47"/>
      <c r="D71" s="47"/>
      <c r="E71" s="47"/>
      <c r="F71" s="47"/>
      <c r="G71" s="47"/>
      <c r="H71" s="47"/>
      <c r="I71" s="47"/>
      <c r="J71" s="47"/>
      <c r="K71" s="47"/>
      <c r="L71" s="47"/>
      <c r="M71" s="47"/>
      <c r="N71" s="47"/>
      <c r="O71" s="47"/>
      <c r="P71" s="47"/>
      <c r="Q71" s="47"/>
      <c r="R71" s="47"/>
      <c r="S71" s="91"/>
      <c r="T71" s="47"/>
    </row>
    <row r="72" spans="1:20" s="65" customFormat="1">
      <c r="A72" s="47"/>
      <c r="B72" s="47"/>
      <c r="C72" s="47"/>
      <c r="D72" s="47"/>
      <c r="E72" s="47"/>
      <c r="F72" s="47"/>
      <c r="G72" s="47"/>
      <c r="H72" s="47"/>
      <c r="I72" s="47"/>
      <c r="J72" s="47"/>
      <c r="K72" s="47"/>
      <c r="L72" s="47"/>
      <c r="M72" s="47"/>
      <c r="N72" s="47"/>
      <c r="O72" s="47"/>
      <c r="P72" s="47"/>
      <c r="Q72" s="47"/>
      <c r="R72" s="47"/>
      <c r="S72" s="91"/>
      <c r="T72" s="47"/>
    </row>
  </sheetData>
  <mergeCells count="45">
    <mergeCell ref="AG13:AG14"/>
    <mergeCell ref="AH13:AH14"/>
    <mergeCell ref="A32:AH32"/>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D13:AD14"/>
    <mergeCell ref="AE13:AE14"/>
    <mergeCell ref="AF13:AF14"/>
    <mergeCell ref="A8:G8"/>
    <mergeCell ref="A1:H1"/>
    <mergeCell ref="A2:H2"/>
    <mergeCell ref="A4:G4"/>
    <mergeCell ref="A6:G6"/>
    <mergeCell ref="A7:G7"/>
    <mergeCell ref="A9:G9"/>
    <mergeCell ref="A11:A14"/>
    <mergeCell ref="B11:G11"/>
    <mergeCell ref="H11:T11"/>
    <mergeCell ref="B12:B14"/>
    <mergeCell ref="C12:C14"/>
    <mergeCell ref="D12:D14"/>
    <mergeCell ref="E12:E14"/>
    <mergeCell ref="F12:F14"/>
    <mergeCell ref="G12:G14"/>
    <mergeCell ref="A36:G36"/>
    <mergeCell ref="A38:G38"/>
    <mergeCell ref="H12:H14"/>
    <mergeCell ref="I12:I14"/>
    <mergeCell ref="J12:R12"/>
    <mergeCell ref="S12:S14"/>
    <mergeCell ref="T12:T14"/>
    <mergeCell ref="J13:J14"/>
    <mergeCell ref="K13:K14"/>
    <mergeCell ref="L13:Q13"/>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16C5E-0C35-DF4F-8F24-DDC592C8C37A}">
  <dimension ref="A1:AH120"/>
  <sheetViews>
    <sheetView showGridLines="0" zoomScaleNormal="10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91" customWidth="1"/>
    <col min="20" max="20" width="20.5" style="47" customWidth="1"/>
    <col min="21" max="16384" width="11.5" style="47"/>
  </cols>
  <sheetData>
    <row r="1" spans="1:34" ht="12">
      <c r="A1" s="376" t="s">
        <v>434</v>
      </c>
      <c r="B1" s="376"/>
      <c r="C1" s="376"/>
      <c r="D1" s="376"/>
      <c r="E1" s="376"/>
      <c r="F1" s="376"/>
      <c r="G1" s="376"/>
      <c r="H1" s="376"/>
    </row>
    <row r="2" spans="1:34" ht="16">
      <c r="A2" s="444" t="s">
        <v>435</v>
      </c>
      <c r="B2" s="444"/>
      <c r="C2" s="444"/>
      <c r="D2" s="444"/>
      <c r="E2" s="444"/>
      <c r="F2" s="444"/>
      <c r="G2" s="444"/>
      <c r="H2" s="444"/>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t="s">
        <v>1186</v>
      </c>
    </row>
    <row r="8" spans="1:34" ht="11">
      <c r="A8" s="374" t="s">
        <v>439</v>
      </c>
      <c r="B8" s="375"/>
      <c r="C8" s="375"/>
      <c r="D8" s="375"/>
      <c r="E8" s="375"/>
      <c r="F8" s="375"/>
      <c r="G8" s="375"/>
      <c r="H8" s="114" t="s">
        <v>1187</v>
      </c>
    </row>
    <row r="9" spans="1:34" ht="11">
      <c r="A9" s="374" t="s">
        <v>1365</v>
      </c>
      <c r="B9" s="375"/>
      <c r="C9" s="375"/>
      <c r="D9" s="375"/>
      <c r="E9" s="375"/>
      <c r="F9" s="375"/>
      <c r="G9" s="375"/>
      <c r="H9" s="114" t="s">
        <v>159</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34" s="79" customFormat="1" ht="267" customHeight="1" thickBot="1">
      <c r="A15" s="50">
        <v>1</v>
      </c>
      <c r="B15" s="96" t="s">
        <v>245</v>
      </c>
      <c r="C15" s="96">
        <v>0</v>
      </c>
      <c r="D15" s="96">
        <v>0</v>
      </c>
      <c r="E15" s="96">
        <v>0</v>
      </c>
      <c r="F15" s="96" t="s">
        <v>81</v>
      </c>
      <c r="G15" s="96">
        <v>18</v>
      </c>
      <c r="H15" s="115" t="s">
        <v>392</v>
      </c>
      <c r="I15" s="98" t="s">
        <v>1420</v>
      </c>
      <c r="J15" s="169" t="s">
        <v>1231</v>
      </c>
      <c r="K15" s="99" t="s">
        <v>1421</v>
      </c>
      <c r="L15" s="51">
        <v>60</v>
      </c>
      <c r="M15" s="51">
        <v>0</v>
      </c>
      <c r="N15" s="155">
        <f>L15+M15</f>
        <v>60</v>
      </c>
      <c r="O15" s="51">
        <v>0</v>
      </c>
      <c r="P15" s="51">
        <v>0</v>
      </c>
      <c r="Q15" s="155">
        <f>O15+P15</f>
        <v>0</v>
      </c>
      <c r="R15" s="155">
        <f>N15+Q15</f>
        <v>60</v>
      </c>
      <c r="S15" s="78" t="s">
        <v>1422</v>
      </c>
      <c r="T15" s="100" t="s">
        <v>1423</v>
      </c>
      <c r="U15" s="190">
        <f>N15</f>
        <v>60</v>
      </c>
      <c r="V15" s="191"/>
      <c r="W15" s="77" t="str">
        <f>IF(V15="","No hay ejecución",IF(AND(U15&gt;0), V15/U15,"No hay Programación"))</f>
        <v>No hay ejecución</v>
      </c>
      <c r="X15" s="78" t="str">
        <f t="shared" ref="X15" si="0">IF(W15="No hay ejecución","NA",IF(W15&gt;=90%,"De acuerdo a lo programado",IF(W15&gt;=70%,"Atraso Leve",IF(W15&lt;70%,"En Riesgo de no Cumplimiento"))))</f>
        <v>NA</v>
      </c>
      <c r="Y15" s="191"/>
      <c r="Z15" s="190">
        <f>+Q15</f>
        <v>0</v>
      </c>
      <c r="AA15" s="191"/>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s="79" customFormat="1" ht="60.5" customHeight="1" thickTop="1" thickBot="1">
      <c r="A16" s="50">
        <v>2</v>
      </c>
      <c r="B16" s="96" t="s">
        <v>245</v>
      </c>
      <c r="C16" s="96">
        <v>0</v>
      </c>
      <c r="D16" s="96">
        <v>0</v>
      </c>
      <c r="E16" s="96">
        <v>0</v>
      </c>
      <c r="F16" s="96" t="s">
        <v>81</v>
      </c>
      <c r="G16" s="96">
        <v>18</v>
      </c>
      <c r="H16" s="115" t="s">
        <v>392</v>
      </c>
      <c r="I16" s="98" t="s">
        <v>1424</v>
      </c>
      <c r="J16" s="169" t="s">
        <v>1425</v>
      </c>
      <c r="K16" s="99" t="s">
        <v>1421</v>
      </c>
      <c r="L16" s="51">
        <v>1</v>
      </c>
      <c r="M16" s="51">
        <v>0</v>
      </c>
      <c r="N16" s="155">
        <f t="shared" ref="N16:N77" si="2">L16+M16</f>
        <v>1</v>
      </c>
      <c r="O16" s="51">
        <v>0</v>
      </c>
      <c r="P16" s="51">
        <v>1</v>
      </c>
      <c r="Q16" s="155">
        <f t="shared" ref="Q16:Q19" si="3">O16+P16</f>
        <v>1</v>
      </c>
      <c r="R16" s="155">
        <f t="shared" ref="R16:R19" si="4">N16+Q16</f>
        <v>2</v>
      </c>
      <c r="S16" s="78" t="s">
        <v>1426</v>
      </c>
      <c r="T16" s="100" t="s">
        <v>1427</v>
      </c>
      <c r="U16" s="190">
        <f t="shared" ref="U16:U79" si="5">N16</f>
        <v>1</v>
      </c>
      <c r="V16" s="191"/>
      <c r="W16" s="77" t="str">
        <f t="shared" ref="W16:W79" si="6">IF(V16="","No hay ejecución",IF(AND(U16&gt;0), V16/U16,"No hay Programación"))</f>
        <v>No hay ejecución</v>
      </c>
      <c r="X16" s="78" t="str">
        <f t="shared" ref="X16:X79" si="7">IF(W16="No hay ejecución","NA",IF(W16&gt;=90%,"De acuerdo a lo programado",IF(W16&gt;=70%,"Atraso Leve",IF(W16&lt;70%,"En Riesgo de no Cumplimiento"))))</f>
        <v>NA</v>
      </c>
      <c r="Y16" s="191"/>
      <c r="Z16" s="190">
        <f t="shared" ref="Z16:Z79" si="8">+Q16</f>
        <v>1</v>
      </c>
      <c r="AA16" s="191"/>
      <c r="AB16" s="77" t="str">
        <f t="shared" ref="AB16:AB79" si="9">IF(AA16="","No hay ejecución",IF(AND(Z16&gt;0), AA16/Z16,"No hay Programación"))</f>
        <v>No hay ejecución</v>
      </c>
      <c r="AC16" s="78" t="str">
        <f t="shared" ref="AC16:AC79" si="10">IF(AB16="No hay ejecución","NA",IF(AB16&gt;=90%,"De acuerdo a lo programado",IF(AB16&gt;=70%,"Atraso Leve",IF(AB16&lt;70%,"En Riesgo de no Cumplimiento"))))</f>
        <v>NA</v>
      </c>
      <c r="AD16" s="191"/>
      <c r="AE16" s="52">
        <f t="shared" ref="AE16:AE79" si="11">V16+AA16</f>
        <v>0</v>
      </c>
      <c r="AF16" s="77" t="str">
        <f t="shared" ref="AF16:AF79" si="12">IF(AE16=0,"No hay ejecución",IF(AND(AE16&gt;0), AE16/R16,"No hay Programación"))</f>
        <v>No hay ejecución</v>
      </c>
      <c r="AG16" s="78" t="str">
        <f t="shared" ref="AG16:AG79" si="13">IF(AF16="No hay ejecución","NA",IF(AF16&gt;=90%,"De acuerdo a lo programado",IF(AF16&gt;=70%,"Atraso Leve",IF(AF16&lt;70%,"Incumplimiento"))))</f>
        <v>NA</v>
      </c>
      <c r="AH16" s="191"/>
    </row>
    <row r="17" spans="1:34" s="79" customFormat="1" ht="84.5" customHeight="1" thickTop="1" thickBot="1">
      <c r="A17" s="50">
        <v>3</v>
      </c>
      <c r="B17" s="96" t="s">
        <v>245</v>
      </c>
      <c r="C17" s="96">
        <v>0</v>
      </c>
      <c r="D17" s="96">
        <v>0</v>
      </c>
      <c r="E17" s="96">
        <v>0</v>
      </c>
      <c r="F17" s="96" t="s">
        <v>81</v>
      </c>
      <c r="G17" s="96">
        <v>18</v>
      </c>
      <c r="H17" s="115" t="s">
        <v>392</v>
      </c>
      <c r="I17" s="98" t="s">
        <v>1428</v>
      </c>
      <c r="J17" s="169" t="s">
        <v>1429</v>
      </c>
      <c r="K17" s="99" t="s">
        <v>744</v>
      </c>
      <c r="L17" s="51">
        <v>8</v>
      </c>
      <c r="M17" s="51">
        <v>8</v>
      </c>
      <c r="N17" s="155">
        <f t="shared" si="2"/>
        <v>16</v>
      </c>
      <c r="O17" s="51">
        <v>0</v>
      </c>
      <c r="P17" s="51">
        <v>0</v>
      </c>
      <c r="Q17" s="155">
        <f t="shared" si="3"/>
        <v>0</v>
      </c>
      <c r="R17" s="155">
        <f t="shared" si="4"/>
        <v>16</v>
      </c>
      <c r="S17" s="78" t="s">
        <v>1422</v>
      </c>
      <c r="T17" s="100" t="s">
        <v>1430</v>
      </c>
      <c r="U17" s="190">
        <f t="shared" si="5"/>
        <v>16</v>
      </c>
      <c r="V17" s="191"/>
      <c r="W17" s="77" t="str">
        <f t="shared" si="6"/>
        <v>No hay ejecución</v>
      </c>
      <c r="X17" s="78" t="str">
        <f t="shared" si="7"/>
        <v>NA</v>
      </c>
      <c r="Y17" s="191"/>
      <c r="Z17" s="190">
        <f t="shared" si="8"/>
        <v>0</v>
      </c>
      <c r="AA17" s="191"/>
      <c r="AB17" s="77" t="str">
        <f t="shared" si="9"/>
        <v>No hay ejecución</v>
      </c>
      <c r="AC17" s="78" t="str">
        <f t="shared" si="10"/>
        <v>NA</v>
      </c>
      <c r="AD17" s="191"/>
      <c r="AE17" s="52">
        <f t="shared" si="11"/>
        <v>0</v>
      </c>
      <c r="AF17" s="77" t="str">
        <f t="shared" si="12"/>
        <v>No hay ejecución</v>
      </c>
      <c r="AG17" s="78" t="str">
        <f t="shared" si="13"/>
        <v>NA</v>
      </c>
      <c r="AH17" s="191"/>
    </row>
    <row r="18" spans="1:34" s="79" customFormat="1" ht="84.5" customHeight="1" thickTop="1" thickBot="1">
      <c r="A18" s="50">
        <v>4</v>
      </c>
      <c r="B18" s="96" t="s">
        <v>245</v>
      </c>
      <c r="C18" s="96">
        <v>0</v>
      </c>
      <c r="D18" s="96">
        <v>0</v>
      </c>
      <c r="E18" s="96">
        <v>0</v>
      </c>
      <c r="F18" s="96" t="s">
        <v>81</v>
      </c>
      <c r="G18" s="96">
        <v>18</v>
      </c>
      <c r="H18" s="115" t="s">
        <v>392</v>
      </c>
      <c r="I18" s="98" t="s">
        <v>1431</v>
      </c>
      <c r="J18" s="169" t="s">
        <v>1432</v>
      </c>
      <c r="K18" s="99" t="s">
        <v>744</v>
      </c>
      <c r="L18" s="51">
        <v>4</v>
      </c>
      <c r="M18" s="51">
        <v>0</v>
      </c>
      <c r="N18" s="155">
        <f t="shared" si="2"/>
        <v>4</v>
      </c>
      <c r="O18" s="51">
        <v>0</v>
      </c>
      <c r="P18" s="51">
        <v>4</v>
      </c>
      <c r="Q18" s="155">
        <f t="shared" si="3"/>
        <v>4</v>
      </c>
      <c r="R18" s="155">
        <f t="shared" si="4"/>
        <v>8</v>
      </c>
      <c r="S18" s="78" t="s">
        <v>1433</v>
      </c>
      <c r="T18" s="100" t="s">
        <v>1430</v>
      </c>
      <c r="U18" s="190">
        <f t="shared" si="5"/>
        <v>4</v>
      </c>
      <c r="V18" s="191"/>
      <c r="W18" s="77" t="str">
        <f t="shared" si="6"/>
        <v>No hay ejecución</v>
      </c>
      <c r="X18" s="78" t="str">
        <f t="shared" si="7"/>
        <v>NA</v>
      </c>
      <c r="Y18" s="191"/>
      <c r="Z18" s="190">
        <f t="shared" si="8"/>
        <v>4</v>
      </c>
      <c r="AA18" s="191"/>
      <c r="AB18" s="77" t="str">
        <f t="shared" si="9"/>
        <v>No hay ejecución</v>
      </c>
      <c r="AC18" s="78" t="str">
        <f t="shared" si="10"/>
        <v>NA</v>
      </c>
      <c r="AD18" s="191"/>
      <c r="AE18" s="52">
        <f t="shared" si="11"/>
        <v>0</v>
      </c>
      <c r="AF18" s="77" t="str">
        <f t="shared" si="12"/>
        <v>No hay ejecución</v>
      </c>
      <c r="AG18" s="78" t="str">
        <f t="shared" si="13"/>
        <v>NA</v>
      </c>
      <c r="AH18" s="191"/>
    </row>
    <row r="19" spans="1:34" s="79" customFormat="1" ht="84.5" customHeight="1" thickTop="1" thickBot="1">
      <c r="A19" s="50">
        <v>5</v>
      </c>
      <c r="B19" s="96" t="s">
        <v>245</v>
      </c>
      <c r="C19" s="96">
        <v>0</v>
      </c>
      <c r="D19" s="96">
        <v>0</v>
      </c>
      <c r="E19" s="96">
        <v>0</v>
      </c>
      <c r="F19" s="96" t="s">
        <v>81</v>
      </c>
      <c r="G19" s="96">
        <v>18</v>
      </c>
      <c r="H19" s="115" t="s">
        <v>392</v>
      </c>
      <c r="I19" s="98" t="s">
        <v>1434</v>
      </c>
      <c r="J19" s="169" t="s">
        <v>1435</v>
      </c>
      <c r="K19" s="99" t="s">
        <v>744</v>
      </c>
      <c r="L19" s="51">
        <v>0</v>
      </c>
      <c r="M19" s="51">
        <v>3</v>
      </c>
      <c r="N19" s="155">
        <f t="shared" si="2"/>
        <v>3</v>
      </c>
      <c r="O19" s="51">
        <v>0</v>
      </c>
      <c r="P19" s="51">
        <v>3</v>
      </c>
      <c r="Q19" s="155">
        <f t="shared" si="3"/>
        <v>3</v>
      </c>
      <c r="R19" s="155">
        <f t="shared" si="4"/>
        <v>6</v>
      </c>
      <c r="S19" s="78" t="s">
        <v>1433</v>
      </c>
      <c r="T19" s="100" t="s">
        <v>1430</v>
      </c>
      <c r="U19" s="190">
        <f t="shared" si="5"/>
        <v>3</v>
      </c>
      <c r="V19" s="191"/>
      <c r="W19" s="77" t="str">
        <f t="shared" si="6"/>
        <v>No hay ejecución</v>
      </c>
      <c r="X19" s="78" t="str">
        <f t="shared" si="7"/>
        <v>NA</v>
      </c>
      <c r="Y19" s="191"/>
      <c r="Z19" s="190">
        <f t="shared" si="8"/>
        <v>3</v>
      </c>
      <c r="AA19" s="191"/>
      <c r="AB19" s="77" t="str">
        <f t="shared" si="9"/>
        <v>No hay ejecución</v>
      </c>
      <c r="AC19" s="78" t="str">
        <f t="shared" si="10"/>
        <v>NA</v>
      </c>
      <c r="AD19" s="191"/>
      <c r="AE19" s="52">
        <f t="shared" si="11"/>
        <v>0</v>
      </c>
      <c r="AF19" s="77" t="str">
        <f t="shared" si="12"/>
        <v>No hay ejecución</v>
      </c>
      <c r="AG19" s="78" t="str">
        <f t="shared" si="13"/>
        <v>NA</v>
      </c>
      <c r="AH19" s="191"/>
    </row>
    <row r="20" spans="1:34" s="79" customFormat="1" ht="60.5" customHeight="1" thickTop="1" thickBot="1">
      <c r="A20" s="50">
        <v>6</v>
      </c>
      <c r="B20" s="96" t="s">
        <v>245</v>
      </c>
      <c r="C20" s="96">
        <v>0</v>
      </c>
      <c r="D20" s="96">
        <v>0</v>
      </c>
      <c r="E20" s="96">
        <v>0</v>
      </c>
      <c r="F20" s="96" t="s">
        <v>81</v>
      </c>
      <c r="G20" s="96">
        <v>18</v>
      </c>
      <c r="H20" s="115" t="s">
        <v>392</v>
      </c>
      <c r="I20" s="98" t="s">
        <v>1436</v>
      </c>
      <c r="J20" s="169" t="s">
        <v>1437</v>
      </c>
      <c r="K20" s="99" t="s">
        <v>744</v>
      </c>
      <c r="L20" s="51">
        <f>593+60</f>
        <v>653</v>
      </c>
      <c r="M20" s="51">
        <v>0</v>
      </c>
      <c r="N20" s="155">
        <f t="shared" si="2"/>
        <v>653</v>
      </c>
      <c r="O20" s="51">
        <v>0</v>
      </c>
      <c r="P20" s="51"/>
      <c r="Q20" s="155">
        <f t="shared" ref="Q20:Q77" si="14">O20+P20</f>
        <v>0</v>
      </c>
      <c r="R20" s="155">
        <f t="shared" ref="R20:R77" si="15">N20+Q20</f>
        <v>653</v>
      </c>
      <c r="S20" s="78" t="s">
        <v>1422</v>
      </c>
      <c r="T20" s="100" t="s">
        <v>1438</v>
      </c>
      <c r="U20" s="190">
        <f t="shared" si="5"/>
        <v>653</v>
      </c>
      <c r="V20" s="191"/>
      <c r="W20" s="77" t="str">
        <f t="shared" si="6"/>
        <v>No hay ejecución</v>
      </c>
      <c r="X20" s="78" t="str">
        <f t="shared" si="7"/>
        <v>NA</v>
      </c>
      <c r="Y20" s="191"/>
      <c r="Z20" s="190">
        <f t="shared" si="8"/>
        <v>0</v>
      </c>
      <c r="AA20" s="191"/>
      <c r="AB20" s="77" t="str">
        <f t="shared" si="9"/>
        <v>No hay ejecución</v>
      </c>
      <c r="AC20" s="78" t="str">
        <f t="shared" si="10"/>
        <v>NA</v>
      </c>
      <c r="AD20" s="191"/>
      <c r="AE20" s="52">
        <f t="shared" si="11"/>
        <v>0</v>
      </c>
      <c r="AF20" s="77" t="str">
        <f t="shared" si="12"/>
        <v>No hay ejecución</v>
      </c>
      <c r="AG20" s="78" t="str">
        <f t="shared" si="13"/>
        <v>NA</v>
      </c>
      <c r="AH20" s="191"/>
    </row>
    <row r="21" spans="1:34" s="79" customFormat="1" ht="37" customHeight="1" thickTop="1" thickBot="1">
      <c r="A21" s="50">
        <v>7</v>
      </c>
      <c r="B21" s="96" t="s">
        <v>245</v>
      </c>
      <c r="C21" s="96">
        <v>0</v>
      </c>
      <c r="D21" s="96">
        <v>0</v>
      </c>
      <c r="E21" s="96">
        <v>0</v>
      </c>
      <c r="F21" s="96" t="s">
        <v>81</v>
      </c>
      <c r="G21" s="96">
        <v>18</v>
      </c>
      <c r="H21" s="115" t="s">
        <v>392</v>
      </c>
      <c r="I21" s="98" t="s">
        <v>1439</v>
      </c>
      <c r="J21" s="169" t="s">
        <v>950</v>
      </c>
      <c r="K21" s="99" t="s">
        <v>993</v>
      </c>
      <c r="L21" s="51">
        <v>4</v>
      </c>
      <c r="M21" s="51">
        <v>4</v>
      </c>
      <c r="N21" s="155">
        <f t="shared" si="2"/>
        <v>8</v>
      </c>
      <c r="O21" s="51">
        <v>4</v>
      </c>
      <c r="P21" s="51">
        <v>4</v>
      </c>
      <c r="Q21" s="155">
        <f t="shared" si="14"/>
        <v>8</v>
      </c>
      <c r="R21" s="155">
        <f t="shared" si="15"/>
        <v>16</v>
      </c>
      <c r="S21" s="78" t="s">
        <v>1422</v>
      </c>
      <c r="T21" s="100" t="s">
        <v>1440</v>
      </c>
      <c r="U21" s="190">
        <f t="shared" si="5"/>
        <v>8</v>
      </c>
      <c r="V21" s="191"/>
      <c r="W21" s="77" t="str">
        <f t="shared" si="6"/>
        <v>No hay ejecución</v>
      </c>
      <c r="X21" s="78" t="str">
        <f t="shared" si="7"/>
        <v>NA</v>
      </c>
      <c r="Y21" s="191"/>
      <c r="Z21" s="190">
        <f t="shared" si="8"/>
        <v>8</v>
      </c>
      <c r="AA21" s="191"/>
      <c r="AB21" s="77" t="str">
        <f t="shared" si="9"/>
        <v>No hay ejecución</v>
      </c>
      <c r="AC21" s="78" t="str">
        <f t="shared" si="10"/>
        <v>NA</v>
      </c>
      <c r="AD21" s="191"/>
      <c r="AE21" s="52">
        <f t="shared" si="11"/>
        <v>0</v>
      </c>
      <c r="AF21" s="77" t="str">
        <f t="shared" si="12"/>
        <v>No hay ejecución</v>
      </c>
      <c r="AG21" s="78" t="str">
        <f t="shared" si="13"/>
        <v>NA</v>
      </c>
      <c r="AH21" s="191"/>
    </row>
    <row r="22" spans="1:34" s="79" customFormat="1" ht="43" customHeight="1" thickTop="1" thickBot="1">
      <c r="A22" s="50">
        <v>8</v>
      </c>
      <c r="B22" s="96" t="s">
        <v>245</v>
      </c>
      <c r="C22" s="96">
        <v>0</v>
      </c>
      <c r="D22" s="96">
        <v>0</v>
      </c>
      <c r="E22" s="96">
        <v>0</v>
      </c>
      <c r="F22" s="96" t="s">
        <v>81</v>
      </c>
      <c r="G22" s="96">
        <v>18</v>
      </c>
      <c r="H22" s="115" t="s">
        <v>392</v>
      </c>
      <c r="I22" s="98" t="s">
        <v>1441</v>
      </c>
      <c r="J22" s="169" t="s">
        <v>1442</v>
      </c>
      <c r="K22" s="99" t="s">
        <v>993</v>
      </c>
      <c r="L22" s="51">
        <v>0</v>
      </c>
      <c r="M22" s="51">
        <v>0</v>
      </c>
      <c r="N22" s="155">
        <f t="shared" si="2"/>
        <v>0</v>
      </c>
      <c r="O22" s="51">
        <v>4</v>
      </c>
      <c r="P22" s="51">
        <v>4</v>
      </c>
      <c r="Q22" s="155">
        <f t="shared" si="14"/>
        <v>8</v>
      </c>
      <c r="R22" s="155">
        <f t="shared" si="15"/>
        <v>8</v>
      </c>
      <c r="S22" s="78" t="s">
        <v>1422</v>
      </c>
      <c r="T22" s="78" t="s">
        <v>203</v>
      </c>
      <c r="U22" s="190">
        <f t="shared" si="5"/>
        <v>0</v>
      </c>
      <c r="V22" s="191"/>
      <c r="W22" s="77" t="str">
        <f t="shared" si="6"/>
        <v>No hay ejecución</v>
      </c>
      <c r="X22" s="78" t="str">
        <f t="shared" si="7"/>
        <v>NA</v>
      </c>
      <c r="Y22" s="191"/>
      <c r="Z22" s="190">
        <f t="shared" si="8"/>
        <v>8</v>
      </c>
      <c r="AA22" s="191"/>
      <c r="AB22" s="77" t="str">
        <f t="shared" si="9"/>
        <v>No hay ejecución</v>
      </c>
      <c r="AC22" s="78" t="str">
        <f t="shared" si="10"/>
        <v>NA</v>
      </c>
      <c r="AD22" s="191"/>
      <c r="AE22" s="52">
        <f t="shared" si="11"/>
        <v>0</v>
      </c>
      <c r="AF22" s="77" t="str">
        <f t="shared" si="12"/>
        <v>No hay ejecución</v>
      </c>
      <c r="AG22" s="78" t="str">
        <f t="shared" si="13"/>
        <v>NA</v>
      </c>
      <c r="AH22" s="191"/>
    </row>
    <row r="23" spans="1:34" s="79" customFormat="1" ht="94.5" customHeight="1" thickTop="1" thickBot="1">
      <c r="A23" s="50">
        <v>9</v>
      </c>
      <c r="B23" s="96" t="s">
        <v>245</v>
      </c>
      <c r="C23" s="96">
        <v>0</v>
      </c>
      <c r="D23" s="96">
        <v>0</v>
      </c>
      <c r="E23" s="96">
        <v>0</v>
      </c>
      <c r="F23" s="96" t="s">
        <v>81</v>
      </c>
      <c r="G23" s="96">
        <v>18</v>
      </c>
      <c r="H23" s="115" t="s">
        <v>392</v>
      </c>
      <c r="I23" s="98" t="s">
        <v>1443</v>
      </c>
      <c r="J23" s="169" t="s">
        <v>1444</v>
      </c>
      <c r="K23" s="99" t="s">
        <v>1421</v>
      </c>
      <c r="L23" s="51">
        <v>2</v>
      </c>
      <c r="M23" s="51">
        <v>2</v>
      </c>
      <c r="N23" s="155">
        <f t="shared" si="2"/>
        <v>4</v>
      </c>
      <c r="O23" s="51">
        <v>2</v>
      </c>
      <c r="P23" s="51">
        <v>2</v>
      </c>
      <c r="Q23" s="155">
        <f t="shared" si="14"/>
        <v>4</v>
      </c>
      <c r="R23" s="155">
        <f t="shared" si="15"/>
        <v>8</v>
      </c>
      <c r="S23" s="78" t="s">
        <v>1445</v>
      </c>
      <c r="T23" s="100" t="s">
        <v>1446</v>
      </c>
      <c r="U23" s="190">
        <f t="shared" si="5"/>
        <v>4</v>
      </c>
      <c r="V23" s="191"/>
      <c r="W23" s="77" t="str">
        <f t="shared" si="6"/>
        <v>No hay ejecución</v>
      </c>
      <c r="X23" s="78" t="str">
        <f t="shared" si="7"/>
        <v>NA</v>
      </c>
      <c r="Y23" s="191"/>
      <c r="Z23" s="190">
        <f t="shared" si="8"/>
        <v>4</v>
      </c>
      <c r="AA23" s="191"/>
      <c r="AB23" s="77" t="str">
        <f t="shared" si="9"/>
        <v>No hay ejecución</v>
      </c>
      <c r="AC23" s="78" t="str">
        <f t="shared" si="10"/>
        <v>NA</v>
      </c>
      <c r="AD23" s="191"/>
      <c r="AE23" s="52">
        <f t="shared" si="11"/>
        <v>0</v>
      </c>
      <c r="AF23" s="77" t="str">
        <f t="shared" si="12"/>
        <v>No hay ejecución</v>
      </c>
      <c r="AG23" s="78" t="str">
        <f t="shared" si="13"/>
        <v>NA</v>
      </c>
      <c r="AH23" s="191"/>
    </row>
    <row r="24" spans="1:34" s="79" customFormat="1" ht="109" customHeight="1" thickTop="1" thickBot="1">
      <c r="A24" s="50">
        <v>10</v>
      </c>
      <c r="B24" s="96" t="s">
        <v>245</v>
      </c>
      <c r="C24" s="96">
        <v>0</v>
      </c>
      <c r="D24" s="96">
        <v>0</v>
      </c>
      <c r="E24" s="96">
        <v>0</v>
      </c>
      <c r="F24" s="96" t="s">
        <v>81</v>
      </c>
      <c r="G24" s="96">
        <v>18</v>
      </c>
      <c r="H24" s="115" t="s">
        <v>392</v>
      </c>
      <c r="I24" s="98" t="s">
        <v>1447</v>
      </c>
      <c r="J24" s="169" t="s">
        <v>1448</v>
      </c>
      <c r="K24" s="99" t="s">
        <v>622</v>
      </c>
      <c r="L24" s="51">
        <v>0</v>
      </c>
      <c r="M24" s="51">
        <v>2</v>
      </c>
      <c r="N24" s="155">
        <f t="shared" si="2"/>
        <v>2</v>
      </c>
      <c r="O24" s="51">
        <v>2</v>
      </c>
      <c r="P24" s="51">
        <v>0</v>
      </c>
      <c r="Q24" s="155">
        <f t="shared" si="14"/>
        <v>2</v>
      </c>
      <c r="R24" s="155">
        <f t="shared" si="15"/>
        <v>4</v>
      </c>
      <c r="S24" s="78" t="s">
        <v>1422</v>
      </c>
      <c r="T24" s="100" t="s">
        <v>1449</v>
      </c>
      <c r="U24" s="190">
        <f t="shared" si="5"/>
        <v>2</v>
      </c>
      <c r="V24" s="191"/>
      <c r="W24" s="77" t="str">
        <f t="shared" si="6"/>
        <v>No hay ejecución</v>
      </c>
      <c r="X24" s="78" t="str">
        <f t="shared" si="7"/>
        <v>NA</v>
      </c>
      <c r="Y24" s="191"/>
      <c r="Z24" s="190">
        <f t="shared" si="8"/>
        <v>2</v>
      </c>
      <c r="AA24" s="191"/>
      <c r="AB24" s="77" t="str">
        <f t="shared" si="9"/>
        <v>No hay ejecución</v>
      </c>
      <c r="AC24" s="78" t="str">
        <f t="shared" si="10"/>
        <v>NA</v>
      </c>
      <c r="AD24" s="191"/>
      <c r="AE24" s="52">
        <f t="shared" si="11"/>
        <v>0</v>
      </c>
      <c r="AF24" s="77" t="str">
        <f t="shared" si="12"/>
        <v>No hay ejecución</v>
      </c>
      <c r="AG24" s="78" t="str">
        <f t="shared" si="13"/>
        <v>NA</v>
      </c>
      <c r="AH24" s="191"/>
    </row>
    <row r="25" spans="1:34" s="79" customFormat="1" ht="85.5" customHeight="1" thickTop="1" thickBot="1">
      <c r="A25" s="50">
        <v>11</v>
      </c>
      <c r="B25" s="96" t="s">
        <v>245</v>
      </c>
      <c r="C25" s="96">
        <v>0</v>
      </c>
      <c r="D25" s="96">
        <v>0</v>
      </c>
      <c r="E25" s="96">
        <v>0</v>
      </c>
      <c r="F25" s="96" t="s">
        <v>41</v>
      </c>
      <c r="G25" s="96">
        <v>18</v>
      </c>
      <c r="H25" s="115" t="s">
        <v>386</v>
      </c>
      <c r="I25" s="98" t="s">
        <v>1450</v>
      </c>
      <c r="J25" s="169" t="s">
        <v>1231</v>
      </c>
      <c r="K25" s="99" t="s">
        <v>744</v>
      </c>
      <c r="L25" s="51">
        <v>1</v>
      </c>
      <c r="M25" s="51">
        <v>1</v>
      </c>
      <c r="N25" s="155">
        <f t="shared" si="2"/>
        <v>2</v>
      </c>
      <c r="O25" s="51">
        <v>1</v>
      </c>
      <c r="P25" s="51">
        <v>1</v>
      </c>
      <c r="Q25" s="155">
        <f t="shared" si="14"/>
        <v>2</v>
      </c>
      <c r="R25" s="155">
        <f t="shared" si="15"/>
        <v>4</v>
      </c>
      <c r="S25" s="78" t="s">
        <v>1451</v>
      </c>
      <c r="T25" s="100" t="s">
        <v>1452</v>
      </c>
      <c r="U25" s="190">
        <f t="shared" si="5"/>
        <v>2</v>
      </c>
      <c r="V25" s="191"/>
      <c r="W25" s="77" t="str">
        <f t="shared" si="6"/>
        <v>No hay ejecución</v>
      </c>
      <c r="X25" s="78" t="str">
        <f t="shared" si="7"/>
        <v>NA</v>
      </c>
      <c r="Y25" s="191"/>
      <c r="Z25" s="190">
        <f t="shared" si="8"/>
        <v>2</v>
      </c>
      <c r="AA25" s="191"/>
      <c r="AB25" s="77" t="str">
        <f t="shared" si="9"/>
        <v>No hay ejecución</v>
      </c>
      <c r="AC25" s="78" t="str">
        <f t="shared" si="10"/>
        <v>NA</v>
      </c>
      <c r="AD25" s="191"/>
      <c r="AE25" s="52">
        <f t="shared" si="11"/>
        <v>0</v>
      </c>
      <c r="AF25" s="77" t="str">
        <f t="shared" si="12"/>
        <v>No hay ejecución</v>
      </c>
      <c r="AG25" s="78" t="str">
        <f t="shared" si="13"/>
        <v>NA</v>
      </c>
      <c r="AH25" s="191"/>
    </row>
    <row r="26" spans="1:34" s="79" customFormat="1" ht="83" customHeight="1" thickTop="1" thickBot="1">
      <c r="A26" s="50">
        <v>12</v>
      </c>
      <c r="B26" s="96" t="s">
        <v>245</v>
      </c>
      <c r="C26" s="96">
        <v>0</v>
      </c>
      <c r="D26" s="96">
        <v>0</v>
      </c>
      <c r="E26" s="96">
        <v>0</v>
      </c>
      <c r="F26" s="96" t="s">
        <v>41</v>
      </c>
      <c r="G26" s="96">
        <v>18</v>
      </c>
      <c r="H26" s="115" t="s">
        <v>386</v>
      </c>
      <c r="I26" s="98" t="s">
        <v>1453</v>
      </c>
      <c r="J26" s="169" t="s">
        <v>1231</v>
      </c>
      <c r="K26" s="99" t="s">
        <v>744</v>
      </c>
      <c r="L26" s="51">
        <v>0</v>
      </c>
      <c r="M26" s="51">
        <v>1</v>
      </c>
      <c r="N26" s="155">
        <f t="shared" si="2"/>
        <v>1</v>
      </c>
      <c r="O26" s="51">
        <v>0</v>
      </c>
      <c r="P26" s="51">
        <v>1</v>
      </c>
      <c r="Q26" s="155">
        <f t="shared" si="14"/>
        <v>1</v>
      </c>
      <c r="R26" s="155">
        <f t="shared" si="15"/>
        <v>2</v>
      </c>
      <c r="S26" s="78" t="s">
        <v>1451</v>
      </c>
      <c r="T26" s="100" t="s">
        <v>1454</v>
      </c>
      <c r="U26" s="190">
        <f t="shared" si="5"/>
        <v>1</v>
      </c>
      <c r="V26" s="191"/>
      <c r="W26" s="77" t="str">
        <f t="shared" si="6"/>
        <v>No hay ejecución</v>
      </c>
      <c r="X26" s="78" t="str">
        <f t="shared" si="7"/>
        <v>NA</v>
      </c>
      <c r="Y26" s="191"/>
      <c r="Z26" s="190">
        <f t="shared" si="8"/>
        <v>1</v>
      </c>
      <c r="AA26" s="191"/>
      <c r="AB26" s="77" t="str">
        <f t="shared" si="9"/>
        <v>No hay ejecución</v>
      </c>
      <c r="AC26" s="78" t="str">
        <f t="shared" si="10"/>
        <v>NA</v>
      </c>
      <c r="AD26" s="191"/>
      <c r="AE26" s="52">
        <f t="shared" si="11"/>
        <v>0</v>
      </c>
      <c r="AF26" s="77" t="str">
        <f t="shared" si="12"/>
        <v>No hay ejecución</v>
      </c>
      <c r="AG26" s="78" t="str">
        <f t="shared" si="13"/>
        <v>NA</v>
      </c>
      <c r="AH26" s="191"/>
    </row>
    <row r="27" spans="1:34" s="79" customFormat="1" ht="84.5" customHeight="1" thickTop="1" thickBot="1">
      <c r="A27" s="50">
        <v>13</v>
      </c>
      <c r="B27" s="96" t="s">
        <v>245</v>
      </c>
      <c r="C27" s="96">
        <v>0</v>
      </c>
      <c r="D27" s="96">
        <v>0</v>
      </c>
      <c r="E27" s="96">
        <v>0</v>
      </c>
      <c r="F27" s="96" t="s">
        <v>41</v>
      </c>
      <c r="G27" s="96">
        <v>18</v>
      </c>
      <c r="H27" s="115" t="s">
        <v>386</v>
      </c>
      <c r="I27" s="98" t="s">
        <v>1455</v>
      </c>
      <c r="J27" s="169" t="s">
        <v>1231</v>
      </c>
      <c r="K27" s="99" t="s">
        <v>744</v>
      </c>
      <c r="L27" s="51">
        <v>1</v>
      </c>
      <c r="M27" s="51">
        <v>1</v>
      </c>
      <c r="N27" s="155">
        <f t="shared" si="2"/>
        <v>2</v>
      </c>
      <c r="O27" s="51">
        <v>1</v>
      </c>
      <c r="P27" s="51">
        <v>1</v>
      </c>
      <c r="Q27" s="155">
        <f t="shared" si="14"/>
        <v>2</v>
      </c>
      <c r="R27" s="155">
        <f t="shared" si="15"/>
        <v>4</v>
      </c>
      <c r="S27" s="78" t="s">
        <v>1451</v>
      </c>
      <c r="T27" s="100" t="s">
        <v>1456</v>
      </c>
      <c r="U27" s="190">
        <f t="shared" si="5"/>
        <v>2</v>
      </c>
      <c r="V27" s="191"/>
      <c r="W27" s="77" t="str">
        <f t="shared" si="6"/>
        <v>No hay ejecución</v>
      </c>
      <c r="X27" s="78" t="str">
        <f t="shared" si="7"/>
        <v>NA</v>
      </c>
      <c r="Y27" s="191"/>
      <c r="Z27" s="190">
        <f t="shared" si="8"/>
        <v>2</v>
      </c>
      <c r="AA27" s="191"/>
      <c r="AB27" s="77" t="str">
        <f t="shared" si="9"/>
        <v>No hay ejecución</v>
      </c>
      <c r="AC27" s="78" t="str">
        <f t="shared" si="10"/>
        <v>NA</v>
      </c>
      <c r="AD27" s="191"/>
      <c r="AE27" s="52">
        <f t="shared" si="11"/>
        <v>0</v>
      </c>
      <c r="AF27" s="77" t="str">
        <f t="shared" si="12"/>
        <v>No hay ejecución</v>
      </c>
      <c r="AG27" s="78" t="str">
        <f t="shared" si="13"/>
        <v>NA</v>
      </c>
      <c r="AH27" s="191"/>
    </row>
    <row r="28" spans="1:34" s="79" customFormat="1" ht="107" customHeight="1" thickTop="1" thickBot="1">
      <c r="A28" s="50">
        <v>14</v>
      </c>
      <c r="B28" s="96" t="s">
        <v>245</v>
      </c>
      <c r="C28" s="96">
        <v>0</v>
      </c>
      <c r="D28" s="96">
        <v>0</v>
      </c>
      <c r="E28" s="96">
        <v>0</v>
      </c>
      <c r="F28" s="96" t="s">
        <v>41</v>
      </c>
      <c r="G28" s="96">
        <v>18</v>
      </c>
      <c r="H28" s="115" t="s">
        <v>358</v>
      </c>
      <c r="I28" s="98" t="s">
        <v>1457</v>
      </c>
      <c r="J28" s="169" t="s">
        <v>1458</v>
      </c>
      <c r="K28" s="99" t="s">
        <v>1412</v>
      </c>
      <c r="L28" s="51">
        <v>1</v>
      </c>
      <c r="M28" s="51">
        <v>1</v>
      </c>
      <c r="N28" s="155">
        <f t="shared" si="2"/>
        <v>2</v>
      </c>
      <c r="O28" s="51">
        <v>1</v>
      </c>
      <c r="P28" s="51">
        <v>1</v>
      </c>
      <c r="Q28" s="155">
        <f t="shared" si="14"/>
        <v>2</v>
      </c>
      <c r="R28" s="155">
        <f t="shared" si="15"/>
        <v>4</v>
      </c>
      <c r="S28" s="78" t="s">
        <v>1459</v>
      </c>
      <c r="T28" s="100" t="s">
        <v>1460</v>
      </c>
      <c r="U28" s="190">
        <f t="shared" si="5"/>
        <v>2</v>
      </c>
      <c r="V28" s="191"/>
      <c r="W28" s="77" t="str">
        <f t="shared" si="6"/>
        <v>No hay ejecución</v>
      </c>
      <c r="X28" s="78" t="str">
        <f t="shared" si="7"/>
        <v>NA</v>
      </c>
      <c r="Y28" s="191"/>
      <c r="Z28" s="190">
        <f t="shared" si="8"/>
        <v>2</v>
      </c>
      <c r="AA28" s="191"/>
      <c r="AB28" s="77" t="str">
        <f t="shared" si="9"/>
        <v>No hay ejecución</v>
      </c>
      <c r="AC28" s="78" t="str">
        <f t="shared" si="10"/>
        <v>NA</v>
      </c>
      <c r="AD28" s="191"/>
      <c r="AE28" s="52">
        <f t="shared" si="11"/>
        <v>0</v>
      </c>
      <c r="AF28" s="77" t="str">
        <f t="shared" si="12"/>
        <v>No hay ejecución</v>
      </c>
      <c r="AG28" s="78" t="str">
        <f t="shared" si="13"/>
        <v>NA</v>
      </c>
      <c r="AH28" s="191"/>
    </row>
    <row r="29" spans="1:34" s="79" customFormat="1" ht="51.5" customHeight="1" thickTop="1" thickBot="1">
      <c r="A29" s="50">
        <v>15</v>
      </c>
      <c r="B29" s="96" t="s">
        <v>245</v>
      </c>
      <c r="C29" s="96">
        <v>0</v>
      </c>
      <c r="D29" s="96">
        <v>0</v>
      </c>
      <c r="E29" s="96">
        <v>0</v>
      </c>
      <c r="F29" s="96" t="s">
        <v>41</v>
      </c>
      <c r="G29" s="96">
        <v>18</v>
      </c>
      <c r="H29" s="115" t="s">
        <v>386</v>
      </c>
      <c r="I29" s="98" t="s">
        <v>1461</v>
      </c>
      <c r="J29" s="169" t="s">
        <v>1462</v>
      </c>
      <c r="K29" s="99" t="s">
        <v>1412</v>
      </c>
      <c r="L29" s="51">
        <v>1</v>
      </c>
      <c r="M29" s="51">
        <v>0</v>
      </c>
      <c r="N29" s="155">
        <f t="shared" si="2"/>
        <v>1</v>
      </c>
      <c r="O29" s="51">
        <v>1</v>
      </c>
      <c r="P29" s="51">
        <v>0</v>
      </c>
      <c r="Q29" s="155">
        <f t="shared" si="14"/>
        <v>1</v>
      </c>
      <c r="R29" s="155">
        <f t="shared" si="15"/>
        <v>2</v>
      </c>
      <c r="S29" s="78" t="s">
        <v>1459</v>
      </c>
      <c r="T29" s="100" t="s">
        <v>1463</v>
      </c>
      <c r="U29" s="190">
        <f t="shared" si="5"/>
        <v>1</v>
      </c>
      <c r="V29" s="191"/>
      <c r="W29" s="77" t="str">
        <f t="shared" si="6"/>
        <v>No hay ejecución</v>
      </c>
      <c r="X29" s="78" t="str">
        <f t="shared" si="7"/>
        <v>NA</v>
      </c>
      <c r="Y29" s="191"/>
      <c r="Z29" s="190">
        <f t="shared" si="8"/>
        <v>1</v>
      </c>
      <c r="AA29" s="191"/>
      <c r="AB29" s="77" t="str">
        <f t="shared" si="9"/>
        <v>No hay ejecución</v>
      </c>
      <c r="AC29" s="78" t="str">
        <f t="shared" si="10"/>
        <v>NA</v>
      </c>
      <c r="AD29" s="191"/>
      <c r="AE29" s="52">
        <f t="shared" si="11"/>
        <v>0</v>
      </c>
      <c r="AF29" s="77" t="str">
        <f t="shared" si="12"/>
        <v>No hay ejecución</v>
      </c>
      <c r="AG29" s="78" t="str">
        <f t="shared" si="13"/>
        <v>NA</v>
      </c>
      <c r="AH29" s="191"/>
    </row>
    <row r="30" spans="1:34" s="79" customFormat="1" ht="51.5" customHeight="1" thickTop="1" thickBot="1">
      <c r="A30" s="50">
        <v>16</v>
      </c>
      <c r="B30" s="96" t="s">
        <v>245</v>
      </c>
      <c r="C30" s="96">
        <v>0</v>
      </c>
      <c r="D30" s="96">
        <v>0</v>
      </c>
      <c r="E30" s="96">
        <v>0</v>
      </c>
      <c r="F30" s="96" t="s">
        <v>41</v>
      </c>
      <c r="G30" s="96">
        <v>18</v>
      </c>
      <c r="H30" s="115" t="s">
        <v>386</v>
      </c>
      <c r="I30" s="98" t="s">
        <v>1464</v>
      </c>
      <c r="J30" s="169" t="s">
        <v>1231</v>
      </c>
      <c r="K30" s="99" t="s">
        <v>744</v>
      </c>
      <c r="L30" s="51">
        <v>1</v>
      </c>
      <c r="M30" s="51">
        <v>0</v>
      </c>
      <c r="N30" s="155">
        <f t="shared" si="2"/>
        <v>1</v>
      </c>
      <c r="O30" s="51">
        <v>1</v>
      </c>
      <c r="P30" s="51">
        <v>0</v>
      </c>
      <c r="Q30" s="155">
        <f t="shared" si="14"/>
        <v>1</v>
      </c>
      <c r="R30" s="155">
        <f t="shared" si="15"/>
        <v>2</v>
      </c>
      <c r="S30" s="78" t="s">
        <v>1459</v>
      </c>
      <c r="T30" s="100" t="s">
        <v>1465</v>
      </c>
      <c r="U30" s="190">
        <f t="shared" si="5"/>
        <v>1</v>
      </c>
      <c r="V30" s="191"/>
      <c r="W30" s="77" t="str">
        <f t="shared" si="6"/>
        <v>No hay ejecución</v>
      </c>
      <c r="X30" s="78" t="str">
        <f t="shared" si="7"/>
        <v>NA</v>
      </c>
      <c r="Y30" s="191"/>
      <c r="Z30" s="190">
        <f t="shared" si="8"/>
        <v>1</v>
      </c>
      <c r="AA30" s="191"/>
      <c r="AB30" s="77" t="str">
        <f t="shared" si="9"/>
        <v>No hay ejecución</v>
      </c>
      <c r="AC30" s="78" t="str">
        <f t="shared" si="10"/>
        <v>NA</v>
      </c>
      <c r="AD30" s="191"/>
      <c r="AE30" s="52">
        <f t="shared" si="11"/>
        <v>0</v>
      </c>
      <c r="AF30" s="77" t="str">
        <f t="shared" si="12"/>
        <v>No hay ejecución</v>
      </c>
      <c r="AG30" s="78" t="str">
        <f t="shared" si="13"/>
        <v>NA</v>
      </c>
      <c r="AH30" s="191"/>
    </row>
    <row r="31" spans="1:34" s="79" customFormat="1" ht="96" customHeight="1" thickTop="1" thickBot="1">
      <c r="A31" s="50">
        <v>17</v>
      </c>
      <c r="B31" s="96" t="s">
        <v>245</v>
      </c>
      <c r="C31" s="96">
        <v>0</v>
      </c>
      <c r="D31" s="96">
        <v>0</v>
      </c>
      <c r="E31" s="96">
        <v>0</v>
      </c>
      <c r="F31" s="96" t="s">
        <v>41</v>
      </c>
      <c r="G31" s="96">
        <v>18</v>
      </c>
      <c r="H31" s="115" t="s">
        <v>273</v>
      </c>
      <c r="I31" s="98" t="s">
        <v>1466</v>
      </c>
      <c r="J31" s="169" t="s">
        <v>1467</v>
      </c>
      <c r="K31" s="99" t="s">
        <v>1412</v>
      </c>
      <c r="L31" s="51">
        <v>1</v>
      </c>
      <c r="M31" s="51">
        <v>1</v>
      </c>
      <c r="N31" s="155">
        <f t="shared" si="2"/>
        <v>2</v>
      </c>
      <c r="O31" s="51">
        <v>1</v>
      </c>
      <c r="P31" s="51">
        <v>1</v>
      </c>
      <c r="Q31" s="155">
        <f t="shared" si="14"/>
        <v>2</v>
      </c>
      <c r="R31" s="155">
        <f t="shared" si="15"/>
        <v>4</v>
      </c>
      <c r="S31" s="78" t="s">
        <v>1459</v>
      </c>
      <c r="T31" s="100" t="s">
        <v>1468</v>
      </c>
      <c r="U31" s="190">
        <f t="shared" si="5"/>
        <v>2</v>
      </c>
      <c r="V31" s="191"/>
      <c r="W31" s="77" t="str">
        <f t="shared" si="6"/>
        <v>No hay ejecución</v>
      </c>
      <c r="X31" s="78" t="str">
        <f t="shared" si="7"/>
        <v>NA</v>
      </c>
      <c r="Y31" s="191"/>
      <c r="Z31" s="190">
        <f t="shared" si="8"/>
        <v>2</v>
      </c>
      <c r="AA31" s="191"/>
      <c r="AB31" s="77" t="str">
        <f t="shared" si="9"/>
        <v>No hay ejecución</v>
      </c>
      <c r="AC31" s="78" t="str">
        <f t="shared" si="10"/>
        <v>NA</v>
      </c>
      <c r="AD31" s="191"/>
      <c r="AE31" s="52">
        <f t="shared" si="11"/>
        <v>0</v>
      </c>
      <c r="AF31" s="77" t="str">
        <f t="shared" si="12"/>
        <v>No hay ejecución</v>
      </c>
      <c r="AG31" s="78" t="str">
        <f t="shared" si="13"/>
        <v>NA</v>
      </c>
      <c r="AH31" s="191"/>
    </row>
    <row r="32" spans="1:34" s="79" customFormat="1" ht="51.5" customHeight="1" thickTop="1" thickBot="1">
      <c r="A32" s="50">
        <v>18</v>
      </c>
      <c r="B32" s="96" t="s">
        <v>245</v>
      </c>
      <c r="C32" s="96">
        <v>0</v>
      </c>
      <c r="D32" s="96">
        <v>0</v>
      </c>
      <c r="E32" s="96">
        <v>0</v>
      </c>
      <c r="F32" s="96" t="s">
        <v>41</v>
      </c>
      <c r="G32" s="96">
        <v>18</v>
      </c>
      <c r="H32" s="115" t="s">
        <v>273</v>
      </c>
      <c r="I32" s="98" t="s">
        <v>1469</v>
      </c>
      <c r="J32" s="169" t="s">
        <v>1470</v>
      </c>
      <c r="K32" s="99" t="s">
        <v>993</v>
      </c>
      <c r="L32" s="51">
        <v>3</v>
      </c>
      <c r="M32" s="51">
        <v>9</v>
      </c>
      <c r="N32" s="155">
        <f t="shared" si="2"/>
        <v>12</v>
      </c>
      <c r="O32" s="51">
        <v>0</v>
      </c>
      <c r="P32" s="51">
        <v>0</v>
      </c>
      <c r="Q32" s="155">
        <f t="shared" si="14"/>
        <v>0</v>
      </c>
      <c r="R32" s="155">
        <f t="shared" si="15"/>
        <v>12</v>
      </c>
      <c r="S32" s="78" t="s">
        <v>1459</v>
      </c>
      <c r="T32" s="100" t="s">
        <v>1471</v>
      </c>
      <c r="U32" s="190">
        <f t="shared" si="5"/>
        <v>12</v>
      </c>
      <c r="V32" s="191"/>
      <c r="W32" s="77" t="str">
        <f t="shared" si="6"/>
        <v>No hay ejecución</v>
      </c>
      <c r="X32" s="78" t="str">
        <f t="shared" si="7"/>
        <v>NA</v>
      </c>
      <c r="Y32" s="191"/>
      <c r="Z32" s="190">
        <f t="shared" si="8"/>
        <v>0</v>
      </c>
      <c r="AA32" s="191"/>
      <c r="AB32" s="77" t="str">
        <f t="shared" si="9"/>
        <v>No hay ejecución</v>
      </c>
      <c r="AC32" s="78" t="str">
        <f t="shared" si="10"/>
        <v>NA</v>
      </c>
      <c r="AD32" s="191"/>
      <c r="AE32" s="52">
        <f t="shared" si="11"/>
        <v>0</v>
      </c>
      <c r="AF32" s="77" t="str">
        <f t="shared" si="12"/>
        <v>No hay ejecución</v>
      </c>
      <c r="AG32" s="78" t="str">
        <f t="shared" si="13"/>
        <v>NA</v>
      </c>
      <c r="AH32" s="191"/>
    </row>
    <row r="33" spans="1:34" s="79" customFormat="1" ht="71" customHeight="1" thickTop="1" thickBot="1">
      <c r="A33" s="50">
        <v>19</v>
      </c>
      <c r="B33" s="96" t="s">
        <v>245</v>
      </c>
      <c r="C33" s="96">
        <v>0</v>
      </c>
      <c r="D33" s="96">
        <v>0</v>
      </c>
      <c r="E33" s="96">
        <v>0</v>
      </c>
      <c r="F33" s="96" t="s">
        <v>41</v>
      </c>
      <c r="G33" s="96">
        <v>18</v>
      </c>
      <c r="H33" s="115" t="s">
        <v>416</v>
      </c>
      <c r="I33" s="98" t="s">
        <v>1472</v>
      </c>
      <c r="J33" s="169" t="s">
        <v>1473</v>
      </c>
      <c r="K33" s="99" t="s">
        <v>622</v>
      </c>
      <c r="L33" s="51">
        <v>2</v>
      </c>
      <c r="M33" s="51">
        <v>2</v>
      </c>
      <c r="N33" s="155">
        <f t="shared" si="2"/>
        <v>4</v>
      </c>
      <c r="O33" s="51">
        <v>2</v>
      </c>
      <c r="P33" s="51">
        <v>2</v>
      </c>
      <c r="Q33" s="155">
        <f t="shared" si="14"/>
        <v>4</v>
      </c>
      <c r="R33" s="155">
        <f t="shared" si="15"/>
        <v>8</v>
      </c>
      <c r="S33" s="78" t="s">
        <v>1459</v>
      </c>
      <c r="T33" s="100" t="s">
        <v>1474</v>
      </c>
      <c r="U33" s="190">
        <f t="shared" si="5"/>
        <v>4</v>
      </c>
      <c r="V33" s="191"/>
      <c r="W33" s="77" t="str">
        <f t="shared" si="6"/>
        <v>No hay ejecución</v>
      </c>
      <c r="X33" s="78" t="str">
        <f t="shared" si="7"/>
        <v>NA</v>
      </c>
      <c r="Y33" s="191"/>
      <c r="Z33" s="190">
        <f t="shared" si="8"/>
        <v>4</v>
      </c>
      <c r="AA33" s="191"/>
      <c r="AB33" s="77" t="str">
        <f t="shared" si="9"/>
        <v>No hay ejecución</v>
      </c>
      <c r="AC33" s="78" t="str">
        <f t="shared" si="10"/>
        <v>NA</v>
      </c>
      <c r="AD33" s="191"/>
      <c r="AE33" s="52">
        <f t="shared" si="11"/>
        <v>0</v>
      </c>
      <c r="AF33" s="77" t="str">
        <f t="shared" si="12"/>
        <v>No hay ejecución</v>
      </c>
      <c r="AG33" s="78" t="str">
        <f t="shared" si="13"/>
        <v>NA</v>
      </c>
      <c r="AH33" s="191"/>
    </row>
    <row r="34" spans="1:34" s="79" customFormat="1" ht="71" customHeight="1" thickTop="1" thickBot="1">
      <c r="A34" s="50">
        <v>20</v>
      </c>
      <c r="B34" s="96" t="s">
        <v>245</v>
      </c>
      <c r="C34" s="96">
        <v>0</v>
      </c>
      <c r="D34" s="96">
        <v>0</v>
      </c>
      <c r="E34" s="96">
        <v>0</v>
      </c>
      <c r="F34" s="96" t="s">
        <v>41</v>
      </c>
      <c r="G34" s="96">
        <v>18</v>
      </c>
      <c r="H34" s="115" t="s">
        <v>416</v>
      </c>
      <c r="I34" s="98" t="s">
        <v>1475</v>
      </c>
      <c r="J34" s="169" t="s">
        <v>1473</v>
      </c>
      <c r="K34" s="99" t="s">
        <v>622</v>
      </c>
      <c r="L34" s="51">
        <v>2</v>
      </c>
      <c r="M34" s="51">
        <v>2</v>
      </c>
      <c r="N34" s="155">
        <f t="shared" si="2"/>
        <v>4</v>
      </c>
      <c r="O34" s="51">
        <v>2</v>
      </c>
      <c r="P34" s="51">
        <v>2</v>
      </c>
      <c r="Q34" s="155">
        <f t="shared" si="14"/>
        <v>4</v>
      </c>
      <c r="R34" s="155">
        <f t="shared" si="15"/>
        <v>8</v>
      </c>
      <c r="S34" s="78" t="s">
        <v>1459</v>
      </c>
      <c r="T34" s="100" t="s">
        <v>1474</v>
      </c>
      <c r="U34" s="190">
        <f t="shared" si="5"/>
        <v>4</v>
      </c>
      <c r="V34" s="191"/>
      <c r="W34" s="77" t="str">
        <f t="shared" si="6"/>
        <v>No hay ejecución</v>
      </c>
      <c r="X34" s="78" t="str">
        <f t="shared" si="7"/>
        <v>NA</v>
      </c>
      <c r="Y34" s="191"/>
      <c r="Z34" s="190">
        <f t="shared" si="8"/>
        <v>4</v>
      </c>
      <c r="AA34" s="191"/>
      <c r="AB34" s="77" t="str">
        <f t="shared" si="9"/>
        <v>No hay ejecución</v>
      </c>
      <c r="AC34" s="78" t="str">
        <f t="shared" si="10"/>
        <v>NA</v>
      </c>
      <c r="AD34" s="191"/>
      <c r="AE34" s="52">
        <f t="shared" si="11"/>
        <v>0</v>
      </c>
      <c r="AF34" s="77" t="str">
        <f t="shared" si="12"/>
        <v>No hay ejecución</v>
      </c>
      <c r="AG34" s="78" t="str">
        <f t="shared" si="13"/>
        <v>NA</v>
      </c>
      <c r="AH34" s="191"/>
    </row>
    <row r="35" spans="1:34" s="79" customFormat="1" ht="51.5" customHeight="1" thickTop="1" thickBot="1">
      <c r="A35" s="50">
        <v>21</v>
      </c>
      <c r="B35" s="96" t="s">
        <v>245</v>
      </c>
      <c r="C35" s="96">
        <v>0</v>
      </c>
      <c r="D35" s="96">
        <v>0</v>
      </c>
      <c r="E35" s="96">
        <v>0</v>
      </c>
      <c r="F35" s="96" t="s">
        <v>41</v>
      </c>
      <c r="G35" s="96">
        <v>18</v>
      </c>
      <c r="H35" s="115" t="s">
        <v>402</v>
      </c>
      <c r="I35" s="98" t="s">
        <v>1476</v>
      </c>
      <c r="J35" s="169" t="s">
        <v>1477</v>
      </c>
      <c r="K35" s="99" t="s">
        <v>744</v>
      </c>
      <c r="L35" s="51">
        <v>1</v>
      </c>
      <c r="M35" s="51">
        <v>1</v>
      </c>
      <c r="N35" s="155">
        <f t="shared" si="2"/>
        <v>2</v>
      </c>
      <c r="O35" s="51">
        <v>1</v>
      </c>
      <c r="P35" s="51">
        <v>1</v>
      </c>
      <c r="Q35" s="155">
        <f t="shared" si="14"/>
        <v>2</v>
      </c>
      <c r="R35" s="155">
        <f t="shared" si="15"/>
        <v>4</v>
      </c>
      <c r="S35" s="78" t="s">
        <v>1459</v>
      </c>
      <c r="T35" s="100" t="s">
        <v>1478</v>
      </c>
      <c r="U35" s="190">
        <f t="shared" si="5"/>
        <v>2</v>
      </c>
      <c r="V35" s="191"/>
      <c r="W35" s="77" t="str">
        <f t="shared" si="6"/>
        <v>No hay ejecución</v>
      </c>
      <c r="X35" s="78" t="str">
        <f t="shared" si="7"/>
        <v>NA</v>
      </c>
      <c r="Y35" s="191"/>
      <c r="Z35" s="190">
        <f t="shared" si="8"/>
        <v>2</v>
      </c>
      <c r="AA35" s="191"/>
      <c r="AB35" s="77" t="str">
        <f t="shared" si="9"/>
        <v>No hay ejecución</v>
      </c>
      <c r="AC35" s="78" t="str">
        <f t="shared" si="10"/>
        <v>NA</v>
      </c>
      <c r="AD35" s="191"/>
      <c r="AE35" s="52">
        <f t="shared" si="11"/>
        <v>0</v>
      </c>
      <c r="AF35" s="77" t="str">
        <f t="shared" si="12"/>
        <v>No hay ejecución</v>
      </c>
      <c r="AG35" s="78" t="str">
        <f t="shared" si="13"/>
        <v>NA</v>
      </c>
      <c r="AH35" s="191"/>
    </row>
    <row r="36" spans="1:34" s="79" customFormat="1" ht="51.5" customHeight="1" thickTop="1" thickBot="1">
      <c r="A36" s="50">
        <v>22</v>
      </c>
      <c r="B36" s="96" t="s">
        <v>245</v>
      </c>
      <c r="C36" s="96">
        <v>0</v>
      </c>
      <c r="D36" s="96">
        <v>0</v>
      </c>
      <c r="E36" s="96">
        <v>0</v>
      </c>
      <c r="F36" s="96" t="s">
        <v>41</v>
      </c>
      <c r="G36" s="96">
        <v>18</v>
      </c>
      <c r="H36" s="115" t="s">
        <v>386</v>
      </c>
      <c r="I36" s="98" t="s">
        <v>1479</v>
      </c>
      <c r="J36" s="169" t="s">
        <v>1480</v>
      </c>
      <c r="K36" s="99" t="s">
        <v>744</v>
      </c>
      <c r="L36" s="51">
        <v>1</v>
      </c>
      <c r="M36" s="51">
        <v>1</v>
      </c>
      <c r="N36" s="155">
        <f t="shared" si="2"/>
        <v>2</v>
      </c>
      <c r="O36" s="51">
        <v>1</v>
      </c>
      <c r="P36" s="51">
        <v>1</v>
      </c>
      <c r="Q36" s="155">
        <f t="shared" si="14"/>
        <v>2</v>
      </c>
      <c r="R36" s="155">
        <f t="shared" si="15"/>
        <v>4</v>
      </c>
      <c r="S36" s="78" t="s">
        <v>1459</v>
      </c>
      <c r="T36" s="100" t="s">
        <v>1481</v>
      </c>
      <c r="U36" s="190">
        <f t="shared" si="5"/>
        <v>2</v>
      </c>
      <c r="V36" s="191"/>
      <c r="W36" s="77" t="str">
        <f t="shared" si="6"/>
        <v>No hay ejecución</v>
      </c>
      <c r="X36" s="78" t="str">
        <f t="shared" si="7"/>
        <v>NA</v>
      </c>
      <c r="Y36" s="191"/>
      <c r="Z36" s="190">
        <f t="shared" si="8"/>
        <v>2</v>
      </c>
      <c r="AA36" s="191"/>
      <c r="AB36" s="77" t="str">
        <f t="shared" si="9"/>
        <v>No hay ejecución</v>
      </c>
      <c r="AC36" s="78" t="str">
        <f t="shared" si="10"/>
        <v>NA</v>
      </c>
      <c r="AD36" s="191"/>
      <c r="AE36" s="52">
        <f t="shared" si="11"/>
        <v>0</v>
      </c>
      <c r="AF36" s="77" t="str">
        <f t="shared" si="12"/>
        <v>No hay ejecución</v>
      </c>
      <c r="AG36" s="78" t="str">
        <f t="shared" si="13"/>
        <v>NA</v>
      </c>
      <c r="AH36" s="191"/>
    </row>
    <row r="37" spans="1:34" s="79" customFormat="1" ht="51.5" customHeight="1" thickTop="1" thickBot="1">
      <c r="A37" s="50">
        <v>23</v>
      </c>
      <c r="B37" s="96" t="s">
        <v>245</v>
      </c>
      <c r="C37" s="96">
        <v>0</v>
      </c>
      <c r="D37" s="96">
        <v>0</v>
      </c>
      <c r="E37" s="96">
        <v>0</v>
      </c>
      <c r="F37" s="96" t="s">
        <v>41</v>
      </c>
      <c r="G37" s="96">
        <v>18</v>
      </c>
      <c r="H37" s="115" t="s">
        <v>402</v>
      </c>
      <c r="I37" s="98" t="s">
        <v>1482</v>
      </c>
      <c r="J37" s="169" t="s">
        <v>1483</v>
      </c>
      <c r="K37" s="99" t="s">
        <v>1412</v>
      </c>
      <c r="L37" s="51">
        <v>1</v>
      </c>
      <c r="M37" s="51">
        <v>1</v>
      </c>
      <c r="N37" s="155">
        <f t="shared" si="2"/>
        <v>2</v>
      </c>
      <c r="O37" s="51">
        <v>1</v>
      </c>
      <c r="P37" s="51">
        <v>1</v>
      </c>
      <c r="Q37" s="155">
        <f t="shared" si="14"/>
        <v>2</v>
      </c>
      <c r="R37" s="155">
        <f t="shared" si="15"/>
        <v>4</v>
      </c>
      <c r="S37" s="78" t="s">
        <v>1459</v>
      </c>
      <c r="T37" s="100" t="s">
        <v>1484</v>
      </c>
      <c r="U37" s="190">
        <f t="shared" si="5"/>
        <v>2</v>
      </c>
      <c r="V37" s="191"/>
      <c r="W37" s="77" t="str">
        <f t="shared" si="6"/>
        <v>No hay ejecución</v>
      </c>
      <c r="X37" s="78" t="str">
        <f t="shared" si="7"/>
        <v>NA</v>
      </c>
      <c r="Y37" s="191"/>
      <c r="Z37" s="190">
        <f t="shared" si="8"/>
        <v>2</v>
      </c>
      <c r="AA37" s="191"/>
      <c r="AB37" s="77" t="str">
        <f t="shared" si="9"/>
        <v>No hay ejecución</v>
      </c>
      <c r="AC37" s="78" t="str">
        <f t="shared" si="10"/>
        <v>NA</v>
      </c>
      <c r="AD37" s="191"/>
      <c r="AE37" s="52">
        <f t="shared" si="11"/>
        <v>0</v>
      </c>
      <c r="AF37" s="77" t="str">
        <f t="shared" si="12"/>
        <v>No hay ejecución</v>
      </c>
      <c r="AG37" s="78" t="str">
        <f t="shared" si="13"/>
        <v>NA</v>
      </c>
      <c r="AH37" s="191"/>
    </row>
    <row r="38" spans="1:34" s="79" customFormat="1" ht="51.5" customHeight="1" thickTop="1" thickBot="1">
      <c r="A38" s="50">
        <v>24</v>
      </c>
      <c r="B38" s="96" t="s">
        <v>245</v>
      </c>
      <c r="C38" s="96">
        <v>0</v>
      </c>
      <c r="D38" s="96">
        <v>0</v>
      </c>
      <c r="E38" s="96">
        <v>0</v>
      </c>
      <c r="F38" s="96" t="s">
        <v>41</v>
      </c>
      <c r="G38" s="96">
        <v>18</v>
      </c>
      <c r="H38" s="115" t="s">
        <v>386</v>
      </c>
      <c r="I38" s="98" t="s">
        <v>1485</v>
      </c>
      <c r="J38" s="169" t="s">
        <v>1462</v>
      </c>
      <c r="K38" s="99" t="s">
        <v>622</v>
      </c>
      <c r="L38" s="51">
        <v>0</v>
      </c>
      <c r="M38" s="51">
        <v>1</v>
      </c>
      <c r="N38" s="155">
        <f t="shared" si="2"/>
        <v>1</v>
      </c>
      <c r="O38" s="51">
        <v>0</v>
      </c>
      <c r="P38" s="51">
        <v>1</v>
      </c>
      <c r="Q38" s="155">
        <f t="shared" si="14"/>
        <v>1</v>
      </c>
      <c r="R38" s="155">
        <f t="shared" si="15"/>
        <v>2</v>
      </c>
      <c r="S38" s="78" t="s">
        <v>1459</v>
      </c>
      <c r="T38" s="100" t="s">
        <v>1486</v>
      </c>
      <c r="U38" s="190">
        <f t="shared" si="5"/>
        <v>1</v>
      </c>
      <c r="V38" s="191"/>
      <c r="W38" s="77" t="str">
        <f t="shared" si="6"/>
        <v>No hay ejecución</v>
      </c>
      <c r="X38" s="78" t="str">
        <f t="shared" si="7"/>
        <v>NA</v>
      </c>
      <c r="Y38" s="191"/>
      <c r="Z38" s="190">
        <f t="shared" si="8"/>
        <v>1</v>
      </c>
      <c r="AA38" s="191"/>
      <c r="AB38" s="77" t="str">
        <f t="shared" si="9"/>
        <v>No hay ejecución</v>
      </c>
      <c r="AC38" s="78" t="str">
        <f t="shared" si="10"/>
        <v>NA</v>
      </c>
      <c r="AD38" s="191"/>
      <c r="AE38" s="52">
        <f t="shared" si="11"/>
        <v>0</v>
      </c>
      <c r="AF38" s="77" t="str">
        <f t="shared" si="12"/>
        <v>No hay ejecución</v>
      </c>
      <c r="AG38" s="78" t="str">
        <f t="shared" si="13"/>
        <v>NA</v>
      </c>
      <c r="AH38" s="191"/>
    </row>
    <row r="39" spans="1:34" s="79" customFormat="1" ht="37" customHeight="1" thickTop="1" thickBot="1">
      <c r="A39" s="50">
        <v>25</v>
      </c>
      <c r="B39" s="96" t="s">
        <v>245</v>
      </c>
      <c r="C39" s="96">
        <v>0</v>
      </c>
      <c r="D39" s="96">
        <v>0</v>
      </c>
      <c r="E39" s="96">
        <v>0</v>
      </c>
      <c r="F39" s="96" t="s">
        <v>41</v>
      </c>
      <c r="G39" s="96" t="s">
        <v>98</v>
      </c>
      <c r="H39" s="115" t="s">
        <v>386</v>
      </c>
      <c r="I39" s="98" t="s">
        <v>1487</v>
      </c>
      <c r="J39" s="169" t="s">
        <v>1462</v>
      </c>
      <c r="K39" s="99" t="s">
        <v>993</v>
      </c>
      <c r="L39" s="51">
        <v>0</v>
      </c>
      <c r="M39" s="51">
        <v>1</v>
      </c>
      <c r="N39" s="155">
        <f t="shared" si="2"/>
        <v>1</v>
      </c>
      <c r="O39" s="51">
        <v>0</v>
      </c>
      <c r="P39" s="51">
        <v>0</v>
      </c>
      <c r="Q39" s="155">
        <f t="shared" si="14"/>
        <v>0</v>
      </c>
      <c r="R39" s="155">
        <f t="shared" si="15"/>
        <v>1</v>
      </c>
      <c r="S39" s="78" t="s">
        <v>1459</v>
      </c>
      <c r="T39" s="100" t="s">
        <v>1488</v>
      </c>
      <c r="U39" s="190">
        <f t="shared" si="5"/>
        <v>1</v>
      </c>
      <c r="V39" s="191"/>
      <c r="W39" s="77" t="str">
        <f t="shared" si="6"/>
        <v>No hay ejecución</v>
      </c>
      <c r="X39" s="78" t="str">
        <f t="shared" si="7"/>
        <v>NA</v>
      </c>
      <c r="Y39" s="191"/>
      <c r="Z39" s="190">
        <f t="shared" si="8"/>
        <v>0</v>
      </c>
      <c r="AA39" s="191"/>
      <c r="AB39" s="77" t="str">
        <f t="shared" si="9"/>
        <v>No hay ejecución</v>
      </c>
      <c r="AC39" s="78" t="str">
        <f t="shared" si="10"/>
        <v>NA</v>
      </c>
      <c r="AD39" s="191"/>
      <c r="AE39" s="52">
        <f t="shared" si="11"/>
        <v>0</v>
      </c>
      <c r="AF39" s="77" t="str">
        <f t="shared" si="12"/>
        <v>No hay ejecución</v>
      </c>
      <c r="AG39" s="78" t="str">
        <f t="shared" si="13"/>
        <v>NA</v>
      </c>
      <c r="AH39" s="191"/>
    </row>
    <row r="40" spans="1:34" s="79" customFormat="1" ht="37" customHeight="1" thickTop="1" thickBot="1">
      <c r="A40" s="50">
        <v>26</v>
      </c>
      <c r="B40" s="96" t="s">
        <v>248</v>
      </c>
      <c r="C40" s="96">
        <v>0</v>
      </c>
      <c r="D40" s="96">
        <v>0</v>
      </c>
      <c r="E40" s="96">
        <v>0</v>
      </c>
      <c r="F40" s="96" t="s">
        <v>41</v>
      </c>
      <c r="G40" s="96" t="s">
        <v>98</v>
      </c>
      <c r="H40" s="115" t="s">
        <v>416</v>
      </c>
      <c r="I40" s="98" t="s">
        <v>1489</v>
      </c>
      <c r="J40" s="169" t="s">
        <v>1490</v>
      </c>
      <c r="K40" s="99" t="s">
        <v>1491</v>
      </c>
      <c r="L40" s="51">
        <v>2</v>
      </c>
      <c r="M40" s="51">
        <v>2</v>
      </c>
      <c r="N40" s="155">
        <f t="shared" si="2"/>
        <v>4</v>
      </c>
      <c r="O40" s="51">
        <v>2</v>
      </c>
      <c r="P40" s="51">
        <v>1</v>
      </c>
      <c r="Q40" s="155">
        <f t="shared" si="14"/>
        <v>3</v>
      </c>
      <c r="R40" s="155">
        <f t="shared" si="15"/>
        <v>7</v>
      </c>
      <c r="S40" s="78" t="s">
        <v>1492</v>
      </c>
      <c r="T40" s="100" t="s">
        <v>1493</v>
      </c>
      <c r="U40" s="190">
        <f t="shared" si="5"/>
        <v>4</v>
      </c>
      <c r="V40" s="191"/>
      <c r="W40" s="77" t="str">
        <f t="shared" si="6"/>
        <v>No hay ejecución</v>
      </c>
      <c r="X40" s="78" t="str">
        <f t="shared" si="7"/>
        <v>NA</v>
      </c>
      <c r="Y40" s="191"/>
      <c r="Z40" s="190">
        <f t="shared" si="8"/>
        <v>3</v>
      </c>
      <c r="AA40" s="191"/>
      <c r="AB40" s="77" t="str">
        <f t="shared" si="9"/>
        <v>No hay ejecución</v>
      </c>
      <c r="AC40" s="78" t="str">
        <f t="shared" si="10"/>
        <v>NA</v>
      </c>
      <c r="AD40" s="191"/>
      <c r="AE40" s="52">
        <f t="shared" si="11"/>
        <v>0</v>
      </c>
      <c r="AF40" s="77" t="str">
        <f t="shared" si="12"/>
        <v>No hay ejecución</v>
      </c>
      <c r="AG40" s="78" t="str">
        <f t="shared" si="13"/>
        <v>NA</v>
      </c>
      <c r="AH40" s="191"/>
    </row>
    <row r="41" spans="1:34" s="79" customFormat="1" ht="37" customHeight="1" thickTop="1" thickBot="1">
      <c r="A41" s="50">
        <v>27</v>
      </c>
      <c r="B41" s="96" t="s">
        <v>245</v>
      </c>
      <c r="C41" s="96">
        <v>0</v>
      </c>
      <c r="D41" s="96">
        <v>0</v>
      </c>
      <c r="E41" s="96">
        <v>0</v>
      </c>
      <c r="F41" s="96" t="s">
        <v>41</v>
      </c>
      <c r="G41" s="96" t="s">
        <v>98</v>
      </c>
      <c r="H41" s="115" t="s">
        <v>369</v>
      </c>
      <c r="I41" s="98" t="s">
        <v>1494</v>
      </c>
      <c r="J41" s="169" t="s">
        <v>1495</v>
      </c>
      <c r="K41" s="99" t="s">
        <v>993</v>
      </c>
      <c r="L41" s="51">
        <v>0</v>
      </c>
      <c r="M41" s="51">
        <v>1</v>
      </c>
      <c r="N41" s="155">
        <f t="shared" si="2"/>
        <v>1</v>
      </c>
      <c r="O41" s="51">
        <v>0</v>
      </c>
      <c r="P41" s="51">
        <v>0</v>
      </c>
      <c r="Q41" s="155">
        <f t="shared" si="14"/>
        <v>0</v>
      </c>
      <c r="R41" s="155">
        <f t="shared" si="15"/>
        <v>1</v>
      </c>
      <c r="S41" s="78" t="s">
        <v>1492</v>
      </c>
      <c r="T41" s="100" t="s">
        <v>1496</v>
      </c>
      <c r="U41" s="190">
        <f t="shared" si="5"/>
        <v>1</v>
      </c>
      <c r="V41" s="191"/>
      <c r="W41" s="77" t="str">
        <f t="shared" si="6"/>
        <v>No hay ejecución</v>
      </c>
      <c r="X41" s="78" t="str">
        <f t="shared" si="7"/>
        <v>NA</v>
      </c>
      <c r="Y41" s="191"/>
      <c r="Z41" s="190">
        <f t="shared" si="8"/>
        <v>0</v>
      </c>
      <c r="AA41" s="191"/>
      <c r="AB41" s="77" t="str">
        <f t="shared" si="9"/>
        <v>No hay ejecución</v>
      </c>
      <c r="AC41" s="78" t="str">
        <f t="shared" si="10"/>
        <v>NA</v>
      </c>
      <c r="AD41" s="191"/>
      <c r="AE41" s="52">
        <f t="shared" si="11"/>
        <v>0</v>
      </c>
      <c r="AF41" s="77" t="str">
        <f t="shared" si="12"/>
        <v>No hay ejecución</v>
      </c>
      <c r="AG41" s="78" t="str">
        <f t="shared" si="13"/>
        <v>NA</v>
      </c>
      <c r="AH41" s="191"/>
    </row>
    <row r="42" spans="1:34" s="79" customFormat="1" ht="37" customHeight="1" thickTop="1" thickBot="1">
      <c r="A42" s="50">
        <v>28</v>
      </c>
      <c r="B42" s="96" t="s">
        <v>245</v>
      </c>
      <c r="C42" s="96">
        <v>0</v>
      </c>
      <c r="D42" s="96">
        <v>0</v>
      </c>
      <c r="E42" s="96">
        <v>0</v>
      </c>
      <c r="F42" s="96" t="s">
        <v>41</v>
      </c>
      <c r="G42" s="96" t="s">
        <v>98</v>
      </c>
      <c r="H42" s="115" t="s">
        <v>309</v>
      </c>
      <c r="I42" s="98" t="s">
        <v>1497</v>
      </c>
      <c r="J42" s="169" t="s">
        <v>1498</v>
      </c>
      <c r="K42" s="99" t="s">
        <v>1499</v>
      </c>
      <c r="L42" s="51">
        <v>0</v>
      </c>
      <c r="M42" s="51">
        <v>1</v>
      </c>
      <c r="N42" s="155">
        <f t="shared" si="2"/>
        <v>1</v>
      </c>
      <c r="O42" s="51">
        <v>1</v>
      </c>
      <c r="P42" s="51">
        <v>0</v>
      </c>
      <c r="Q42" s="155">
        <f t="shared" si="14"/>
        <v>1</v>
      </c>
      <c r="R42" s="155">
        <f t="shared" si="15"/>
        <v>2</v>
      </c>
      <c r="S42" s="78" t="s">
        <v>1492</v>
      </c>
      <c r="T42" s="100" t="s">
        <v>1500</v>
      </c>
      <c r="U42" s="190">
        <f t="shared" si="5"/>
        <v>1</v>
      </c>
      <c r="V42" s="191"/>
      <c r="W42" s="77" t="str">
        <f t="shared" si="6"/>
        <v>No hay ejecución</v>
      </c>
      <c r="X42" s="78" t="str">
        <f t="shared" si="7"/>
        <v>NA</v>
      </c>
      <c r="Y42" s="191"/>
      <c r="Z42" s="190">
        <f t="shared" si="8"/>
        <v>1</v>
      </c>
      <c r="AA42" s="191"/>
      <c r="AB42" s="77" t="str">
        <f t="shared" si="9"/>
        <v>No hay ejecución</v>
      </c>
      <c r="AC42" s="78" t="str">
        <f t="shared" si="10"/>
        <v>NA</v>
      </c>
      <c r="AD42" s="191"/>
      <c r="AE42" s="52">
        <f t="shared" si="11"/>
        <v>0</v>
      </c>
      <c r="AF42" s="77" t="str">
        <f t="shared" si="12"/>
        <v>No hay ejecución</v>
      </c>
      <c r="AG42" s="78" t="str">
        <f t="shared" si="13"/>
        <v>NA</v>
      </c>
      <c r="AH42" s="191"/>
    </row>
    <row r="43" spans="1:34" s="79" customFormat="1" ht="37" customHeight="1" thickTop="1" thickBot="1">
      <c r="A43" s="50">
        <v>29</v>
      </c>
      <c r="B43" s="96" t="s">
        <v>245</v>
      </c>
      <c r="C43" s="96">
        <v>0</v>
      </c>
      <c r="D43" s="96">
        <v>0</v>
      </c>
      <c r="E43" s="96">
        <v>0</v>
      </c>
      <c r="F43" s="96" t="s">
        <v>41</v>
      </c>
      <c r="G43" s="96" t="s">
        <v>98</v>
      </c>
      <c r="H43" s="115" t="s">
        <v>336</v>
      </c>
      <c r="I43" s="98" t="s">
        <v>1501</v>
      </c>
      <c r="J43" s="169" t="s">
        <v>1498</v>
      </c>
      <c r="K43" s="99" t="s">
        <v>993</v>
      </c>
      <c r="L43" s="51">
        <v>1</v>
      </c>
      <c r="M43" s="51">
        <v>1</v>
      </c>
      <c r="N43" s="155">
        <f t="shared" si="2"/>
        <v>2</v>
      </c>
      <c r="O43" s="51">
        <v>1</v>
      </c>
      <c r="P43" s="51">
        <v>0</v>
      </c>
      <c r="Q43" s="155">
        <f t="shared" si="14"/>
        <v>1</v>
      </c>
      <c r="R43" s="155">
        <f t="shared" si="15"/>
        <v>3</v>
      </c>
      <c r="S43" s="78" t="s">
        <v>1492</v>
      </c>
      <c r="T43" s="100" t="s">
        <v>1502</v>
      </c>
      <c r="U43" s="190">
        <f t="shared" si="5"/>
        <v>2</v>
      </c>
      <c r="V43" s="191"/>
      <c r="W43" s="77" t="str">
        <f t="shared" si="6"/>
        <v>No hay ejecución</v>
      </c>
      <c r="X43" s="78" t="str">
        <f t="shared" si="7"/>
        <v>NA</v>
      </c>
      <c r="Y43" s="191"/>
      <c r="Z43" s="190">
        <f t="shared" si="8"/>
        <v>1</v>
      </c>
      <c r="AA43" s="191"/>
      <c r="AB43" s="77" t="str">
        <f t="shared" si="9"/>
        <v>No hay ejecución</v>
      </c>
      <c r="AC43" s="78" t="str">
        <f t="shared" si="10"/>
        <v>NA</v>
      </c>
      <c r="AD43" s="191"/>
      <c r="AE43" s="52">
        <f t="shared" si="11"/>
        <v>0</v>
      </c>
      <c r="AF43" s="77" t="str">
        <f t="shared" si="12"/>
        <v>No hay ejecución</v>
      </c>
      <c r="AG43" s="78" t="str">
        <f t="shared" si="13"/>
        <v>NA</v>
      </c>
      <c r="AH43" s="191"/>
    </row>
    <row r="44" spans="1:34" s="79" customFormat="1" ht="37" customHeight="1" thickTop="1" thickBot="1">
      <c r="A44" s="50">
        <v>30</v>
      </c>
      <c r="B44" s="96" t="s">
        <v>245</v>
      </c>
      <c r="C44" s="96">
        <v>0</v>
      </c>
      <c r="D44" s="96">
        <v>0</v>
      </c>
      <c r="E44" s="96">
        <v>0</v>
      </c>
      <c r="F44" s="96" t="s">
        <v>41</v>
      </c>
      <c r="G44" s="96" t="s">
        <v>98</v>
      </c>
      <c r="H44" s="115" t="s">
        <v>336</v>
      </c>
      <c r="I44" s="98" t="s">
        <v>1503</v>
      </c>
      <c r="J44" s="169" t="s">
        <v>1504</v>
      </c>
      <c r="K44" s="99" t="s">
        <v>1505</v>
      </c>
      <c r="L44" s="51">
        <v>1</v>
      </c>
      <c r="M44" s="51">
        <v>1</v>
      </c>
      <c r="N44" s="155">
        <f t="shared" si="2"/>
        <v>2</v>
      </c>
      <c r="O44" s="51">
        <v>1</v>
      </c>
      <c r="P44" s="51">
        <v>0</v>
      </c>
      <c r="Q44" s="155">
        <f t="shared" si="14"/>
        <v>1</v>
      </c>
      <c r="R44" s="155">
        <f t="shared" si="15"/>
        <v>3</v>
      </c>
      <c r="S44" s="78" t="s">
        <v>1492</v>
      </c>
      <c r="T44" s="100" t="s">
        <v>1506</v>
      </c>
      <c r="U44" s="190">
        <f t="shared" si="5"/>
        <v>2</v>
      </c>
      <c r="V44" s="191"/>
      <c r="W44" s="77" t="str">
        <f t="shared" si="6"/>
        <v>No hay ejecución</v>
      </c>
      <c r="X44" s="78" t="str">
        <f t="shared" si="7"/>
        <v>NA</v>
      </c>
      <c r="Y44" s="191"/>
      <c r="Z44" s="190">
        <f t="shared" si="8"/>
        <v>1</v>
      </c>
      <c r="AA44" s="191"/>
      <c r="AB44" s="77" t="str">
        <f t="shared" si="9"/>
        <v>No hay ejecución</v>
      </c>
      <c r="AC44" s="78" t="str">
        <f t="shared" si="10"/>
        <v>NA</v>
      </c>
      <c r="AD44" s="191"/>
      <c r="AE44" s="52">
        <f t="shared" si="11"/>
        <v>0</v>
      </c>
      <c r="AF44" s="77" t="str">
        <f t="shared" si="12"/>
        <v>No hay ejecución</v>
      </c>
      <c r="AG44" s="78" t="str">
        <f t="shared" si="13"/>
        <v>NA</v>
      </c>
      <c r="AH44" s="191"/>
    </row>
    <row r="45" spans="1:34" s="79" customFormat="1" ht="37" customHeight="1" thickTop="1" thickBot="1">
      <c r="A45" s="50">
        <v>31</v>
      </c>
      <c r="B45" s="96" t="s">
        <v>245</v>
      </c>
      <c r="C45" s="96">
        <v>0</v>
      </c>
      <c r="D45" s="96">
        <v>0</v>
      </c>
      <c r="E45" s="96">
        <v>0</v>
      </c>
      <c r="F45" s="96" t="s">
        <v>41</v>
      </c>
      <c r="G45" s="96" t="s">
        <v>98</v>
      </c>
      <c r="H45" s="115" t="s">
        <v>416</v>
      </c>
      <c r="I45" s="98" t="s">
        <v>1507</v>
      </c>
      <c r="J45" s="169" t="s">
        <v>1498</v>
      </c>
      <c r="K45" s="99" t="s">
        <v>1508</v>
      </c>
      <c r="L45" s="51">
        <v>1</v>
      </c>
      <c r="M45" s="51">
        <v>1</v>
      </c>
      <c r="N45" s="155">
        <f t="shared" si="2"/>
        <v>2</v>
      </c>
      <c r="O45" s="51">
        <v>1</v>
      </c>
      <c r="P45" s="51">
        <v>0</v>
      </c>
      <c r="Q45" s="155">
        <f t="shared" si="14"/>
        <v>1</v>
      </c>
      <c r="R45" s="155">
        <f t="shared" si="15"/>
        <v>3</v>
      </c>
      <c r="S45" s="78" t="s">
        <v>1492</v>
      </c>
      <c r="T45" s="100" t="s">
        <v>1509</v>
      </c>
      <c r="U45" s="190">
        <f t="shared" si="5"/>
        <v>2</v>
      </c>
      <c r="V45" s="191"/>
      <c r="W45" s="77" t="str">
        <f t="shared" si="6"/>
        <v>No hay ejecución</v>
      </c>
      <c r="X45" s="78" t="str">
        <f t="shared" si="7"/>
        <v>NA</v>
      </c>
      <c r="Y45" s="191"/>
      <c r="Z45" s="190">
        <f t="shared" si="8"/>
        <v>1</v>
      </c>
      <c r="AA45" s="191"/>
      <c r="AB45" s="77" t="str">
        <f t="shared" si="9"/>
        <v>No hay ejecución</v>
      </c>
      <c r="AC45" s="78" t="str">
        <f t="shared" si="10"/>
        <v>NA</v>
      </c>
      <c r="AD45" s="191"/>
      <c r="AE45" s="52">
        <f t="shared" si="11"/>
        <v>0</v>
      </c>
      <c r="AF45" s="77" t="str">
        <f t="shared" si="12"/>
        <v>No hay ejecución</v>
      </c>
      <c r="AG45" s="78" t="str">
        <f t="shared" si="13"/>
        <v>NA</v>
      </c>
      <c r="AH45" s="191"/>
    </row>
    <row r="46" spans="1:34" s="79" customFormat="1" ht="37" customHeight="1" thickTop="1" thickBot="1">
      <c r="A46" s="50">
        <v>32</v>
      </c>
      <c r="B46" s="96" t="s">
        <v>245</v>
      </c>
      <c r="C46" s="96">
        <v>0</v>
      </c>
      <c r="D46" s="96">
        <v>0</v>
      </c>
      <c r="E46" s="96">
        <v>0</v>
      </c>
      <c r="F46" s="96" t="s">
        <v>41</v>
      </c>
      <c r="G46" s="96" t="s">
        <v>98</v>
      </c>
      <c r="H46" s="115" t="s">
        <v>309</v>
      </c>
      <c r="I46" s="98" t="s">
        <v>1510</v>
      </c>
      <c r="J46" s="169" t="s">
        <v>1511</v>
      </c>
      <c r="K46" s="99" t="s">
        <v>1512</v>
      </c>
      <c r="L46" s="51">
        <v>1</v>
      </c>
      <c r="M46" s="51">
        <v>1</v>
      </c>
      <c r="N46" s="155">
        <f t="shared" si="2"/>
        <v>2</v>
      </c>
      <c r="O46" s="51">
        <v>1</v>
      </c>
      <c r="P46" s="51">
        <v>0</v>
      </c>
      <c r="Q46" s="155">
        <f t="shared" si="14"/>
        <v>1</v>
      </c>
      <c r="R46" s="155">
        <f t="shared" si="15"/>
        <v>3</v>
      </c>
      <c r="S46" s="78" t="s">
        <v>1492</v>
      </c>
      <c r="T46" s="100" t="s">
        <v>1513</v>
      </c>
      <c r="U46" s="190">
        <f t="shared" si="5"/>
        <v>2</v>
      </c>
      <c r="V46" s="191"/>
      <c r="W46" s="77" t="str">
        <f t="shared" si="6"/>
        <v>No hay ejecución</v>
      </c>
      <c r="X46" s="78" t="str">
        <f t="shared" si="7"/>
        <v>NA</v>
      </c>
      <c r="Y46" s="191"/>
      <c r="Z46" s="190">
        <f t="shared" si="8"/>
        <v>1</v>
      </c>
      <c r="AA46" s="191"/>
      <c r="AB46" s="77" t="str">
        <f t="shared" si="9"/>
        <v>No hay ejecución</v>
      </c>
      <c r="AC46" s="78" t="str">
        <f t="shared" si="10"/>
        <v>NA</v>
      </c>
      <c r="AD46" s="191"/>
      <c r="AE46" s="52">
        <f t="shared" si="11"/>
        <v>0</v>
      </c>
      <c r="AF46" s="77" t="str">
        <f t="shared" si="12"/>
        <v>No hay ejecución</v>
      </c>
      <c r="AG46" s="78" t="str">
        <f t="shared" si="13"/>
        <v>NA</v>
      </c>
      <c r="AH46" s="191"/>
    </row>
    <row r="47" spans="1:34" s="79" customFormat="1" ht="61" customHeight="1" thickTop="1" thickBot="1">
      <c r="A47" s="50">
        <v>33</v>
      </c>
      <c r="B47" s="96" t="s">
        <v>245</v>
      </c>
      <c r="C47" s="96">
        <v>0</v>
      </c>
      <c r="D47" s="96">
        <v>0</v>
      </c>
      <c r="E47" s="96">
        <v>0</v>
      </c>
      <c r="F47" s="96" t="s">
        <v>81</v>
      </c>
      <c r="G47" s="96">
        <v>18</v>
      </c>
      <c r="H47" s="115" t="s">
        <v>336</v>
      </c>
      <c r="I47" s="98" t="s">
        <v>1514</v>
      </c>
      <c r="J47" s="169" t="s">
        <v>1498</v>
      </c>
      <c r="K47" s="99" t="s">
        <v>993</v>
      </c>
      <c r="L47" s="51">
        <v>1</v>
      </c>
      <c r="M47" s="51">
        <v>1</v>
      </c>
      <c r="N47" s="155">
        <f t="shared" si="2"/>
        <v>2</v>
      </c>
      <c r="O47" s="51">
        <v>1</v>
      </c>
      <c r="P47" s="51">
        <v>1</v>
      </c>
      <c r="Q47" s="155">
        <f t="shared" si="14"/>
        <v>2</v>
      </c>
      <c r="R47" s="155">
        <f t="shared" si="15"/>
        <v>4</v>
      </c>
      <c r="S47" s="78" t="s">
        <v>1515</v>
      </c>
      <c r="T47" s="100" t="s">
        <v>1516</v>
      </c>
      <c r="U47" s="190">
        <f t="shared" si="5"/>
        <v>2</v>
      </c>
      <c r="V47" s="191"/>
      <c r="W47" s="77" t="str">
        <f t="shared" si="6"/>
        <v>No hay ejecución</v>
      </c>
      <c r="X47" s="78" t="str">
        <f t="shared" si="7"/>
        <v>NA</v>
      </c>
      <c r="Y47" s="191"/>
      <c r="Z47" s="190">
        <f t="shared" si="8"/>
        <v>2</v>
      </c>
      <c r="AA47" s="191"/>
      <c r="AB47" s="77" t="str">
        <f t="shared" si="9"/>
        <v>No hay ejecución</v>
      </c>
      <c r="AC47" s="78" t="str">
        <f t="shared" si="10"/>
        <v>NA</v>
      </c>
      <c r="AD47" s="191"/>
      <c r="AE47" s="52">
        <f t="shared" si="11"/>
        <v>0</v>
      </c>
      <c r="AF47" s="77" t="str">
        <f t="shared" si="12"/>
        <v>No hay ejecución</v>
      </c>
      <c r="AG47" s="78" t="str">
        <f t="shared" si="13"/>
        <v>NA</v>
      </c>
      <c r="AH47" s="191"/>
    </row>
    <row r="48" spans="1:34" s="79" customFormat="1" ht="61" customHeight="1" thickTop="1" thickBot="1">
      <c r="A48" s="50">
        <v>34</v>
      </c>
      <c r="B48" s="96" t="s">
        <v>245</v>
      </c>
      <c r="C48" s="96">
        <v>0</v>
      </c>
      <c r="D48" s="96">
        <v>0</v>
      </c>
      <c r="E48" s="96">
        <v>0</v>
      </c>
      <c r="F48" s="96" t="s">
        <v>81</v>
      </c>
      <c r="G48" s="96">
        <v>18</v>
      </c>
      <c r="H48" s="115" t="s">
        <v>369</v>
      </c>
      <c r="I48" s="98" t="s">
        <v>1517</v>
      </c>
      <c r="J48" s="169" t="s">
        <v>1498</v>
      </c>
      <c r="K48" s="99" t="s">
        <v>993</v>
      </c>
      <c r="L48" s="51">
        <v>5</v>
      </c>
      <c r="M48" s="51">
        <v>5</v>
      </c>
      <c r="N48" s="155">
        <f t="shared" si="2"/>
        <v>10</v>
      </c>
      <c r="O48" s="51">
        <v>5</v>
      </c>
      <c r="P48" s="51">
        <v>5</v>
      </c>
      <c r="Q48" s="155">
        <f t="shared" si="14"/>
        <v>10</v>
      </c>
      <c r="R48" s="155">
        <f t="shared" si="15"/>
        <v>20</v>
      </c>
      <c r="S48" s="78" t="s">
        <v>1515</v>
      </c>
      <c r="T48" s="100" t="s">
        <v>1516</v>
      </c>
      <c r="U48" s="190">
        <f t="shared" si="5"/>
        <v>10</v>
      </c>
      <c r="V48" s="191"/>
      <c r="W48" s="77" t="str">
        <f t="shared" si="6"/>
        <v>No hay ejecución</v>
      </c>
      <c r="X48" s="78" t="str">
        <f t="shared" si="7"/>
        <v>NA</v>
      </c>
      <c r="Y48" s="191"/>
      <c r="Z48" s="190">
        <f t="shared" si="8"/>
        <v>10</v>
      </c>
      <c r="AA48" s="191"/>
      <c r="AB48" s="77" t="str">
        <f t="shared" si="9"/>
        <v>No hay ejecución</v>
      </c>
      <c r="AC48" s="78" t="str">
        <f t="shared" si="10"/>
        <v>NA</v>
      </c>
      <c r="AD48" s="191"/>
      <c r="AE48" s="52">
        <f t="shared" si="11"/>
        <v>0</v>
      </c>
      <c r="AF48" s="77" t="str">
        <f t="shared" si="12"/>
        <v>No hay ejecución</v>
      </c>
      <c r="AG48" s="78" t="str">
        <f t="shared" si="13"/>
        <v>NA</v>
      </c>
      <c r="AH48" s="191"/>
    </row>
    <row r="49" spans="1:34" s="79" customFormat="1" ht="61" customHeight="1" thickTop="1" thickBot="1">
      <c r="A49" s="50">
        <v>35</v>
      </c>
      <c r="B49" s="96" t="s">
        <v>245</v>
      </c>
      <c r="C49" s="96">
        <v>0</v>
      </c>
      <c r="D49" s="96">
        <v>0</v>
      </c>
      <c r="E49" s="96">
        <v>0</v>
      </c>
      <c r="F49" s="96" t="s">
        <v>81</v>
      </c>
      <c r="G49" s="96">
        <v>18</v>
      </c>
      <c r="H49" s="115" t="s">
        <v>336</v>
      </c>
      <c r="I49" s="98" t="s">
        <v>1518</v>
      </c>
      <c r="J49" s="169" t="s">
        <v>1498</v>
      </c>
      <c r="K49" s="99" t="s">
        <v>993</v>
      </c>
      <c r="L49" s="51">
        <v>3</v>
      </c>
      <c r="M49" s="51">
        <v>3</v>
      </c>
      <c r="N49" s="155">
        <f t="shared" si="2"/>
        <v>6</v>
      </c>
      <c r="O49" s="51">
        <v>3</v>
      </c>
      <c r="P49" s="51">
        <v>3</v>
      </c>
      <c r="Q49" s="155">
        <f t="shared" si="14"/>
        <v>6</v>
      </c>
      <c r="R49" s="155">
        <f t="shared" si="15"/>
        <v>12</v>
      </c>
      <c r="S49" s="78" t="s">
        <v>1515</v>
      </c>
      <c r="T49" s="100" t="s">
        <v>1516</v>
      </c>
      <c r="U49" s="190">
        <f t="shared" si="5"/>
        <v>6</v>
      </c>
      <c r="V49" s="191"/>
      <c r="W49" s="77" t="str">
        <f t="shared" si="6"/>
        <v>No hay ejecución</v>
      </c>
      <c r="X49" s="78" t="str">
        <f t="shared" si="7"/>
        <v>NA</v>
      </c>
      <c r="Y49" s="191"/>
      <c r="Z49" s="190">
        <f t="shared" si="8"/>
        <v>6</v>
      </c>
      <c r="AA49" s="191"/>
      <c r="AB49" s="77" t="str">
        <f t="shared" si="9"/>
        <v>No hay ejecución</v>
      </c>
      <c r="AC49" s="78" t="str">
        <f t="shared" si="10"/>
        <v>NA</v>
      </c>
      <c r="AD49" s="191"/>
      <c r="AE49" s="52">
        <f t="shared" si="11"/>
        <v>0</v>
      </c>
      <c r="AF49" s="77" t="str">
        <f t="shared" si="12"/>
        <v>No hay ejecución</v>
      </c>
      <c r="AG49" s="78" t="str">
        <f t="shared" si="13"/>
        <v>NA</v>
      </c>
      <c r="AH49" s="191"/>
    </row>
    <row r="50" spans="1:34" s="79" customFormat="1" ht="61" customHeight="1" thickTop="1" thickBot="1">
      <c r="A50" s="50">
        <v>36</v>
      </c>
      <c r="B50" s="96" t="s">
        <v>245</v>
      </c>
      <c r="C50" s="96">
        <v>0</v>
      </c>
      <c r="D50" s="96">
        <v>0</v>
      </c>
      <c r="E50" s="96">
        <v>0</v>
      </c>
      <c r="F50" s="96" t="s">
        <v>81</v>
      </c>
      <c r="G50" s="96">
        <v>18</v>
      </c>
      <c r="H50" s="115" t="s">
        <v>358</v>
      </c>
      <c r="I50" s="98" t="s">
        <v>1519</v>
      </c>
      <c r="J50" s="169" t="s">
        <v>1520</v>
      </c>
      <c r="K50" s="99" t="s">
        <v>1288</v>
      </c>
      <c r="L50" s="51">
        <v>1</v>
      </c>
      <c r="M50" s="51">
        <v>1</v>
      </c>
      <c r="N50" s="155">
        <f t="shared" si="2"/>
        <v>2</v>
      </c>
      <c r="O50" s="51">
        <v>1</v>
      </c>
      <c r="P50" s="51">
        <v>1</v>
      </c>
      <c r="Q50" s="155">
        <f t="shared" si="14"/>
        <v>2</v>
      </c>
      <c r="R50" s="155">
        <f t="shared" si="15"/>
        <v>4</v>
      </c>
      <c r="S50" s="78" t="s">
        <v>1515</v>
      </c>
      <c r="T50" s="100" t="s">
        <v>1521</v>
      </c>
      <c r="U50" s="190">
        <f t="shared" si="5"/>
        <v>2</v>
      </c>
      <c r="V50" s="191"/>
      <c r="W50" s="77" t="str">
        <f t="shared" si="6"/>
        <v>No hay ejecución</v>
      </c>
      <c r="X50" s="78" t="str">
        <f t="shared" si="7"/>
        <v>NA</v>
      </c>
      <c r="Y50" s="191"/>
      <c r="Z50" s="190">
        <f t="shared" si="8"/>
        <v>2</v>
      </c>
      <c r="AA50" s="191"/>
      <c r="AB50" s="77" t="str">
        <f t="shared" si="9"/>
        <v>No hay ejecución</v>
      </c>
      <c r="AC50" s="78" t="str">
        <f t="shared" si="10"/>
        <v>NA</v>
      </c>
      <c r="AD50" s="191"/>
      <c r="AE50" s="52">
        <f t="shared" si="11"/>
        <v>0</v>
      </c>
      <c r="AF50" s="77" t="str">
        <f t="shared" si="12"/>
        <v>No hay ejecución</v>
      </c>
      <c r="AG50" s="78" t="str">
        <f t="shared" si="13"/>
        <v>NA</v>
      </c>
      <c r="AH50" s="191"/>
    </row>
    <row r="51" spans="1:34" s="79" customFormat="1" ht="98" customHeight="1" thickTop="1" thickBot="1">
      <c r="A51" s="50">
        <v>37</v>
      </c>
      <c r="B51" s="96" t="s">
        <v>245</v>
      </c>
      <c r="C51" s="96">
        <v>0</v>
      </c>
      <c r="D51" s="96">
        <v>0</v>
      </c>
      <c r="E51" s="96">
        <v>0</v>
      </c>
      <c r="F51" s="96" t="s">
        <v>81</v>
      </c>
      <c r="G51" s="96">
        <v>18</v>
      </c>
      <c r="H51" s="115" t="s">
        <v>358</v>
      </c>
      <c r="I51" s="98" t="s">
        <v>1522</v>
      </c>
      <c r="J51" s="169" t="s">
        <v>1520</v>
      </c>
      <c r="K51" s="99" t="s">
        <v>1288</v>
      </c>
      <c r="L51" s="51">
        <v>1</v>
      </c>
      <c r="M51" s="51">
        <v>1</v>
      </c>
      <c r="N51" s="155">
        <f t="shared" si="2"/>
        <v>2</v>
      </c>
      <c r="O51" s="51">
        <v>1</v>
      </c>
      <c r="P51" s="51">
        <v>1</v>
      </c>
      <c r="Q51" s="155">
        <f t="shared" si="14"/>
        <v>2</v>
      </c>
      <c r="R51" s="155">
        <f t="shared" si="15"/>
        <v>4</v>
      </c>
      <c r="S51" s="78" t="s">
        <v>1515</v>
      </c>
      <c r="T51" s="100" t="s">
        <v>1521</v>
      </c>
      <c r="U51" s="190">
        <f t="shared" si="5"/>
        <v>2</v>
      </c>
      <c r="V51" s="191"/>
      <c r="W51" s="77" t="str">
        <f t="shared" si="6"/>
        <v>No hay ejecución</v>
      </c>
      <c r="X51" s="78" t="str">
        <f t="shared" si="7"/>
        <v>NA</v>
      </c>
      <c r="Y51" s="191"/>
      <c r="Z51" s="190">
        <f t="shared" si="8"/>
        <v>2</v>
      </c>
      <c r="AA51" s="191"/>
      <c r="AB51" s="77" t="str">
        <f t="shared" si="9"/>
        <v>No hay ejecución</v>
      </c>
      <c r="AC51" s="78" t="str">
        <f t="shared" si="10"/>
        <v>NA</v>
      </c>
      <c r="AD51" s="191"/>
      <c r="AE51" s="52">
        <f t="shared" si="11"/>
        <v>0</v>
      </c>
      <c r="AF51" s="77" t="str">
        <f t="shared" si="12"/>
        <v>No hay ejecución</v>
      </c>
      <c r="AG51" s="78" t="str">
        <f t="shared" si="13"/>
        <v>NA</v>
      </c>
      <c r="AH51" s="191"/>
    </row>
    <row r="52" spans="1:34" s="79" customFormat="1" ht="87.5" customHeight="1" thickTop="1" thickBot="1">
      <c r="A52" s="50">
        <v>38</v>
      </c>
      <c r="B52" s="96" t="s">
        <v>245</v>
      </c>
      <c r="C52" s="96" t="s">
        <v>52</v>
      </c>
      <c r="D52" s="96">
        <v>0</v>
      </c>
      <c r="E52" s="96">
        <v>0</v>
      </c>
      <c r="F52" s="96" t="s">
        <v>52</v>
      </c>
      <c r="G52" s="96">
        <v>18</v>
      </c>
      <c r="H52" s="115" t="s">
        <v>336</v>
      </c>
      <c r="I52" s="98" t="s">
        <v>1523</v>
      </c>
      <c r="J52" s="169" t="s">
        <v>1524</v>
      </c>
      <c r="K52" s="99" t="s">
        <v>1288</v>
      </c>
      <c r="L52" s="51">
        <v>6</v>
      </c>
      <c r="M52" s="51">
        <v>6</v>
      </c>
      <c r="N52" s="155">
        <f t="shared" si="2"/>
        <v>12</v>
      </c>
      <c r="O52" s="51">
        <v>6</v>
      </c>
      <c r="P52" s="51">
        <v>6</v>
      </c>
      <c r="Q52" s="155">
        <f t="shared" si="14"/>
        <v>12</v>
      </c>
      <c r="R52" s="155">
        <f t="shared" si="15"/>
        <v>24</v>
      </c>
      <c r="S52" s="78" t="s">
        <v>1525</v>
      </c>
      <c r="T52" s="100" t="s">
        <v>1526</v>
      </c>
      <c r="U52" s="190">
        <f t="shared" si="5"/>
        <v>12</v>
      </c>
      <c r="V52" s="191"/>
      <c r="W52" s="77" t="str">
        <f t="shared" si="6"/>
        <v>No hay ejecución</v>
      </c>
      <c r="X52" s="78" t="str">
        <f t="shared" si="7"/>
        <v>NA</v>
      </c>
      <c r="Y52" s="191"/>
      <c r="Z52" s="190">
        <f t="shared" si="8"/>
        <v>12</v>
      </c>
      <c r="AA52" s="191"/>
      <c r="AB52" s="77" t="str">
        <f t="shared" si="9"/>
        <v>No hay ejecución</v>
      </c>
      <c r="AC52" s="78" t="str">
        <f t="shared" si="10"/>
        <v>NA</v>
      </c>
      <c r="AD52" s="191"/>
      <c r="AE52" s="52">
        <f t="shared" si="11"/>
        <v>0</v>
      </c>
      <c r="AF52" s="77" t="str">
        <f t="shared" si="12"/>
        <v>No hay ejecución</v>
      </c>
      <c r="AG52" s="78" t="str">
        <f t="shared" si="13"/>
        <v>NA</v>
      </c>
      <c r="AH52" s="191"/>
    </row>
    <row r="53" spans="1:34" s="79" customFormat="1" ht="109" customHeight="1" thickTop="1" thickBot="1">
      <c r="A53" s="50">
        <v>39</v>
      </c>
      <c r="B53" s="96" t="s">
        <v>245</v>
      </c>
      <c r="C53" s="96" t="s">
        <v>52</v>
      </c>
      <c r="D53" s="96">
        <v>0</v>
      </c>
      <c r="E53" s="96">
        <v>0</v>
      </c>
      <c r="F53" s="96">
        <v>0</v>
      </c>
      <c r="G53" s="96">
        <v>18</v>
      </c>
      <c r="H53" s="115" t="s">
        <v>336</v>
      </c>
      <c r="I53" s="98" t="s">
        <v>1527</v>
      </c>
      <c r="J53" s="169" t="s">
        <v>1528</v>
      </c>
      <c r="K53" s="99" t="s">
        <v>1288</v>
      </c>
      <c r="L53" s="51">
        <v>12</v>
      </c>
      <c r="M53" s="51">
        <v>12</v>
      </c>
      <c r="N53" s="155">
        <f t="shared" si="2"/>
        <v>24</v>
      </c>
      <c r="O53" s="51">
        <v>13</v>
      </c>
      <c r="P53" s="51">
        <v>13</v>
      </c>
      <c r="Q53" s="155">
        <f t="shared" si="14"/>
        <v>26</v>
      </c>
      <c r="R53" s="155">
        <f t="shared" si="15"/>
        <v>50</v>
      </c>
      <c r="S53" s="78" t="s">
        <v>1525</v>
      </c>
      <c r="T53" s="100" t="s">
        <v>1529</v>
      </c>
      <c r="U53" s="190">
        <f t="shared" si="5"/>
        <v>24</v>
      </c>
      <c r="V53" s="191"/>
      <c r="W53" s="77" t="str">
        <f t="shared" si="6"/>
        <v>No hay ejecución</v>
      </c>
      <c r="X53" s="78" t="str">
        <f t="shared" si="7"/>
        <v>NA</v>
      </c>
      <c r="Y53" s="191"/>
      <c r="Z53" s="190">
        <f t="shared" si="8"/>
        <v>26</v>
      </c>
      <c r="AA53" s="191"/>
      <c r="AB53" s="77" t="str">
        <f t="shared" si="9"/>
        <v>No hay ejecución</v>
      </c>
      <c r="AC53" s="78" t="str">
        <f t="shared" si="10"/>
        <v>NA</v>
      </c>
      <c r="AD53" s="191"/>
      <c r="AE53" s="52">
        <f t="shared" si="11"/>
        <v>0</v>
      </c>
      <c r="AF53" s="77" t="str">
        <f t="shared" si="12"/>
        <v>No hay ejecución</v>
      </c>
      <c r="AG53" s="78" t="str">
        <f t="shared" si="13"/>
        <v>NA</v>
      </c>
      <c r="AH53" s="191"/>
    </row>
    <row r="54" spans="1:34" s="79" customFormat="1" ht="59" customHeight="1" thickTop="1" thickBot="1">
      <c r="A54" s="50">
        <v>40</v>
      </c>
      <c r="B54" s="96" t="s">
        <v>245</v>
      </c>
      <c r="C54" s="96" t="s">
        <v>52</v>
      </c>
      <c r="D54" s="96">
        <v>0</v>
      </c>
      <c r="E54" s="96">
        <v>0</v>
      </c>
      <c r="F54" s="96">
        <v>0</v>
      </c>
      <c r="G54" s="96">
        <v>18</v>
      </c>
      <c r="H54" s="115" t="s">
        <v>416</v>
      </c>
      <c r="I54" s="98" t="s">
        <v>1530</v>
      </c>
      <c r="J54" s="169" t="s">
        <v>1531</v>
      </c>
      <c r="K54" s="99" t="s">
        <v>993</v>
      </c>
      <c r="L54" s="51">
        <v>4</v>
      </c>
      <c r="M54" s="51">
        <v>4</v>
      </c>
      <c r="N54" s="155">
        <f t="shared" si="2"/>
        <v>8</v>
      </c>
      <c r="O54" s="51">
        <v>4</v>
      </c>
      <c r="P54" s="51">
        <v>4</v>
      </c>
      <c r="Q54" s="155">
        <f t="shared" si="14"/>
        <v>8</v>
      </c>
      <c r="R54" s="155">
        <f t="shared" si="15"/>
        <v>16</v>
      </c>
      <c r="S54" s="78" t="s">
        <v>1525</v>
      </c>
      <c r="T54" s="100" t="s">
        <v>1526</v>
      </c>
      <c r="U54" s="190">
        <f t="shared" si="5"/>
        <v>8</v>
      </c>
      <c r="V54" s="191"/>
      <c r="W54" s="77" t="str">
        <f t="shared" si="6"/>
        <v>No hay ejecución</v>
      </c>
      <c r="X54" s="78" t="str">
        <f t="shared" si="7"/>
        <v>NA</v>
      </c>
      <c r="Y54" s="191"/>
      <c r="Z54" s="190">
        <f t="shared" si="8"/>
        <v>8</v>
      </c>
      <c r="AA54" s="191"/>
      <c r="AB54" s="77" t="str">
        <f t="shared" si="9"/>
        <v>No hay ejecución</v>
      </c>
      <c r="AC54" s="78" t="str">
        <f t="shared" si="10"/>
        <v>NA</v>
      </c>
      <c r="AD54" s="191"/>
      <c r="AE54" s="52">
        <f t="shared" si="11"/>
        <v>0</v>
      </c>
      <c r="AF54" s="77" t="str">
        <f t="shared" si="12"/>
        <v>No hay ejecución</v>
      </c>
      <c r="AG54" s="78" t="str">
        <f t="shared" si="13"/>
        <v>NA</v>
      </c>
      <c r="AH54" s="191"/>
    </row>
    <row r="55" spans="1:34" s="79" customFormat="1" ht="59" customHeight="1" thickTop="1" thickBot="1">
      <c r="A55" s="50">
        <v>41</v>
      </c>
      <c r="B55" s="96" t="s">
        <v>245</v>
      </c>
      <c r="C55" s="96" t="s">
        <v>52</v>
      </c>
      <c r="D55" s="96">
        <v>0</v>
      </c>
      <c r="E55" s="96">
        <v>0</v>
      </c>
      <c r="F55" s="96">
        <v>0</v>
      </c>
      <c r="G55" s="96">
        <v>18</v>
      </c>
      <c r="H55" s="115" t="s">
        <v>273</v>
      </c>
      <c r="I55" s="98" t="s">
        <v>1532</v>
      </c>
      <c r="J55" s="169" t="s">
        <v>1533</v>
      </c>
      <c r="K55" s="99" t="s">
        <v>744</v>
      </c>
      <c r="L55" s="51">
        <v>1</v>
      </c>
      <c r="M55" s="51">
        <v>1</v>
      </c>
      <c r="N55" s="155">
        <f t="shared" si="2"/>
        <v>2</v>
      </c>
      <c r="O55" s="51">
        <v>1</v>
      </c>
      <c r="P55" s="51">
        <v>1</v>
      </c>
      <c r="Q55" s="155">
        <f t="shared" si="14"/>
        <v>2</v>
      </c>
      <c r="R55" s="155">
        <f t="shared" si="15"/>
        <v>4</v>
      </c>
      <c r="S55" s="78" t="s">
        <v>1525</v>
      </c>
      <c r="T55" s="100" t="s">
        <v>1534</v>
      </c>
      <c r="U55" s="190">
        <f t="shared" si="5"/>
        <v>2</v>
      </c>
      <c r="V55" s="191"/>
      <c r="W55" s="77" t="str">
        <f t="shared" si="6"/>
        <v>No hay ejecución</v>
      </c>
      <c r="X55" s="78" t="str">
        <f t="shared" si="7"/>
        <v>NA</v>
      </c>
      <c r="Y55" s="191"/>
      <c r="Z55" s="190">
        <f t="shared" si="8"/>
        <v>2</v>
      </c>
      <c r="AA55" s="191"/>
      <c r="AB55" s="77" t="str">
        <f t="shared" si="9"/>
        <v>No hay ejecución</v>
      </c>
      <c r="AC55" s="78" t="str">
        <f t="shared" si="10"/>
        <v>NA</v>
      </c>
      <c r="AD55" s="191"/>
      <c r="AE55" s="52">
        <f t="shared" si="11"/>
        <v>0</v>
      </c>
      <c r="AF55" s="77" t="str">
        <f t="shared" si="12"/>
        <v>No hay ejecución</v>
      </c>
      <c r="AG55" s="78" t="str">
        <f t="shared" si="13"/>
        <v>NA</v>
      </c>
      <c r="AH55" s="191"/>
    </row>
    <row r="56" spans="1:34" s="79" customFormat="1" ht="59" customHeight="1" thickTop="1" thickBot="1">
      <c r="A56" s="50">
        <v>42</v>
      </c>
      <c r="B56" s="96" t="s">
        <v>245</v>
      </c>
      <c r="C56" s="96" t="s">
        <v>52</v>
      </c>
      <c r="D56" s="96">
        <v>0</v>
      </c>
      <c r="E56" s="96">
        <v>0</v>
      </c>
      <c r="F56" s="96">
        <v>0</v>
      </c>
      <c r="G56" s="96">
        <v>18</v>
      </c>
      <c r="H56" s="115" t="s">
        <v>416</v>
      </c>
      <c r="I56" s="98" t="s">
        <v>1535</v>
      </c>
      <c r="J56" s="169" t="s">
        <v>1531</v>
      </c>
      <c r="K56" s="99" t="s">
        <v>622</v>
      </c>
      <c r="L56" s="51">
        <v>3</v>
      </c>
      <c r="M56" s="51">
        <v>3</v>
      </c>
      <c r="N56" s="155">
        <f t="shared" si="2"/>
        <v>6</v>
      </c>
      <c r="O56" s="51">
        <v>3</v>
      </c>
      <c r="P56" s="51">
        <v>3</v>
      </c>
      <c r="Q56" s="155">
        <f t="shared" si="14"/>
        <v>6</v>
      </c>
      <c r="R56" s="155">
        <f t="shared" si="15"/>
        <v>12</v>
      </c>
      <c r="S56" s="78" t="s">
        <v>1525</v>
      </c>
      <c r="T56" s="100" t="s">
        <v>1536</v>
      </c>
      <c r="U56" s="190">
        <f t="shared" si="5"/>
        <v>6</v>
      </c>
      <c r="V56" s="191"/>
      <c r="W56" s="77" t="str">
        <f t="shared" si="6"/>
        <v>No hay ejecución</v>
      </c>
      <c r="X56" s="78" t="str">
        <f t="shared" si="7"/>
        <v>NA</v>
      </c>
      <c r="Y56" s="191"/>
      <c r="Z56" s="190">
        <f t="shared" si="8"/>
        <v>6</v>
      </c>
      <c r="AA56" s="191"/>
      <c r="AB56" s="77" t="str">
        <f t="shared" si="9"/>
        <v>No hay ejecución</v>
      </c>
      <c r="AC56" s="78" t="str">
        <f t="shared" si="10"/>
        <v>NA</v>
      </c>
      <c r="AD56" s="191"/>
      <c r="AE56" s="52">
        <f t="shared" si="11"/>
        <v>0</v>
      </c>
      <c r="AF56" s="77" t="str">
        <f t="shared" si="12"/>
        <v>No hay ejecución</v>
      </c>
      <c r="AG56" s="78" t="str">
        <f t="shared" si="13"/>
        <v>NA</v>
      </c>
      <c r="AH56" s="191"/>
    </row>
    <row r="57" spans="1:34" s="79" customFormat="1" ht="89" customHeight="1" thickTop="1" thickBot="1">
      <c r="A57" s="50">
        <v>43</v>
      </c>
      <c r="B57" s="96" t="s">
        <v>245</v>
      </c>
      <c r="C57" s="96" t="s">
        <v>52</v>
      </c>
      <c r="D57" s="96">
        <v>0</v>
      </c>
      <c r="E57" s="96">
        <v>0</v>
      </c>
      <c r="F57" s="96">
        <v>0</v>
      </c>
      <c r="G57" s="96">
        <v>18</v>
      </c>
      <c r="H57" s="115" t="s">
        <v>416</v>
      </c>
      <c r="I57" s="98" t="s">
        <v>1537</v>
      </c>
      <c r="J57" s="169" t="s">
        <v>1531</v>
      </c>
      <c r="K57" s="99" t="s">
        <v>622</v>
      </c>
      <c r="L57" s="51">
        <v>2</v>
      </c>
      <c r="M57" s="51">
        <v>2</v>
      </c>
      <c r="N57" s="155">
        <f t="shared" si="2"/>
        <v>4</v>
      </c>
      <c r="O57" s="51">
        <v>2</v>
      </c>
      <c r="P57" s="51">
        <v>2</v>
      </c>
      <c r="Q57" s="155">
        <f t="shared" si="14"/>
        <v>4</v>
      </c>
      <c r="R57" s="155">
        <f t="shared" si="15"/>
        <v>8</v>
      </c>
      <c r="S57" s="78" t="s">
        <v>1525</v>
      </c>
      <c r="T57" s="100" t="s">
        <v>1536</v>
      </c>
      <c r="U57" s="190">
        <f t="shared" si="5"/>
        <v>4</v>
      </c>
      <c r="V57" s="191"/>
      <c r="W57" s="77" t="str">
        <f t="shared" si="6"/>
        <v>No hay ejecución</v>
      </c>
      <c r="X57" s="78" t="str">
        <f t="shared" si="7"/>
        <v>NA</v>
      </c>
      <c r="Y57" s="191"/>
      <c r="Z57" s="190">
        <f t="shared" si="8"/>
        <v>4</v>
      </c>
      <c r="AA57" s="191"/>
      <c r="AB57" s="77" t="str">
        <f t="shared" si="9"/>
        <v>No hay ejecución</v>
      </c>
      <c r="AC57" s="78" t="str">
        <f t="shared" si="10"/>
        <v>NA</v>
      </c>
      <c r="AD57" s="191"/>
      <c r="AE57" s="52">
        <f t="shared" si="11"/>
        <v>0</v>
      </c>
      <c r="AF57" s="77" t="str">
        <f t="shared" si="12"/>
        <v>No hay ejecución</v>
      </c>
      <c r="AG57" s="78" t="str">
        <f t="shared" si="13"/>
        <v>NA</v>
      </c>
      <c r="AH57" s="191"/>
    </row>
    <row r="58" spans="1:34" s="79" customFormat="1" ht="89" customHeight="1" thickTop="1" thickBot="1">
      <c r="A58" s="50">
        <v>44</v>
      </c>
      <c r="B58" s="96" t="s">
        <v>245</v>
      </c>
      <c r="C58" s="96" t="s">
        <v>52</v>
      </c>
      <c r="D58" s="96">
        <v>0</v>
      </c>
      <c r="E58" s="96">
        <v>0</v>
      </c>
      <c r="F58" s="96">
        <v>0</v>
      </c>
      <c r="G58" s="96">
        <v>18</v>
      </c>
      <c r="H58" s="115" t="s">
        <v>336</v>
      </c>
      <c r="I58" s="98" t="s">
        <v>1538</v>
      </c>
      <c r="J58" s="169" t="s">
        <v>1539</v>
      </c>
      <c r="K58" s="99" t="s">
        <v>1288</v>
      </c>
      <c r="L58" s="51">
        <v>3</v>
      </c>
      <c r="M58" s="51">
        <v>3</v>
      </c>
      <c r="N58" s="155">
        <f t="shared" si="2"/>
        <v>6</v>
      </c>
      <c r="O58" s="51">
        <v>3</v>
      </c>
      <c r="P58" s="51">
        <v>3</v>
      </c>
      <c r="Q58" s="155">
        <f t="shared" si="14"/>
        <v>6</v>
      </c>
      <c r="R58" s="155">
        <f t="shared" si="15"/>
        <v>12</v>
      </c>
      <c r="S58" s="78" t="s">
        <v>1525</v>
      </c>
      <c r="T58" s="100" t="s">
        <v>1529</v>
      </c>
      <c r="U58" s="190">
        <f t="shared" si="5"/>
        <v>6</v>
      </c>
      <c r="V58" s="191"/>
      <c r="W58" s="77" t="str">
        <f t="shared" si="6"/>
        <v>No hay ejecución</v>
      </c>
      <c r="X58" s="78" t="str">
        <f t="shared" si="7"/>
        <v>NA</v>
      </c>
      <c r="Y58" s="191"/>
      <c r="Z58" s="190">
        <f t="shared" si="8"/>
        <v>6</v>
      </c>
      <c r="AA58" s="191"/>
      <c r="AB58" s="77" t="str">
        <f t="shared" si="9"/>
        <v>No hay ejecución</v>
      </c>
      <c r="AC58" s="78" t="str">
        <f t="shared" si="10"/>
        <v>NA</v>
      </c>
      <c r="AD58" s="191"/>
      <c r="AE58" s="52">
        <f t="shared" si="11"/>
        <v>0</v>
      </c>
      <c r="AF58" s="77" t="str">
        <f t="shared" si="12"/>
        <v>No hay ejecución</v>
      </c>
      <c r="AG58" s="78" t="str">
        <f t="shared" si="13"/>
        <v>NA</v>
      </c>
      <c r="AH58" s="191"/>
    </row>
    <row r="59" spans="1:34" s="79" customFormat="1" ht="89" customHeight="1" thickTop="1" thickBot="1">
      <c r="A59" s="50">
        <v>45</v>
      </c>
      <c r="B59" s="96" t="s">
        <v>245</v>
      </c>
      <c r="C59" s="96" t="s">
        <v>52</v>
      </c>
      <c r="D59" s="96">
        <v>0</v>
      </c>
      <c r="E59" s="96">
        <v>0</v>
      </c>
      <c r="F59" s="96">
        <v>0</v>
      </c>
      <c r="G59" s="96">
        <v>18</v>
      </c>
      <c r="H59" s="115" t="s">
        <v>348</v>
      </c>
      <c r="I59" s="98" t="s">
        <v>1540</v>
      </c>
      <c r="J59" s="169" t="s">
        <v>1541</v>
      </c>
      <c r="K59" s="99" t="s">
        <v>744</v>
      </c>
      <c r="L59" s="51">
        <v>0</v>
      </c>
      <c r="M59" s="51">
        <v>0</v>
      </c>
      <c r="N59" s="155">
        <f t="shared" si="2"/>
        <v>0</v>
      </c>
      <c r="O59" s="51">
        <v>1</v>
      </c>
      <c r="P59" s="51">
        <v>0</v>
      </c>
      <c r="Q59" s="155">
        <f t="shared" si="14"/>
        <v>1</v>
      </c>
      <c r="R59" s="155">
        <f t="shared" si="15"/>
        <v>1</v>
      </c>
      <c r="S59" s="78" t="s">
        <v>1525</v>
      </c>
      <c r="T59" s="100" t="s">
        <v>1542</v>
      </c>
      <c r="U59" s="190">
        <f t="shared" si="5"/>
        <v>0</v>
      </c>
      <c r="V59" s="191"/>
      <c r="W59" s="77" t="str">
        <f t="shared" si="6"/>
        <v>No hay ejecución</v>
      </c>
      <c r="X59" s="78" t="str">
        <f t="shared" si="7"/>
        <v>NA</v>
      </c>
      <c r="Y59" s="191"/>
      <c r="Z59" s="190">
        <f t="shared" si="8"/>
        <v>1</v>
      </c>
      <c r="AA59" s="191"/>
      <c r="AB59" s="77" t="str">
        <f t="shared" si="9"/>
        <v>No hay ejecución</v>
      </c>
      <c r="AC59" s="78" t="str">
        <f t="shared" si="10"/>
        <v>NA</v>
      </c>
      <c r="AD59" s="191"/>
      <c r="AE59" s="52">
        <f t="shared" si="11"/>
        <v>0</v>
      </c>
      <c r="AF59" s="77" t="str">
        <f t="shared" si="12"/>
        <v>No hay ejecución</v>
      </c>
      <c r="AG59" s="78" t="str">
        <f t="shared" si="13"/>
        <v>NA</v>
      </c>
      <c r="AH59" s="191"/>
    </row>
    <row r="60" spans="1:34" s="79" customFormat="1" ht="89" customHeight="1" thickTop="1" thickBot="1">
      <c r="A60" s="50">
        <v>46</v>
      </c>
      <c r="B60" s="96" t="s">
        <v>245</v>
      </c>
      <c r="C60" s="96" t="s">
        <v>52</v>
      </c>
      <c r="D60" s="96">
        <v>0</v>
      </c>
      <c r="E60" s="96">
        <v>0</v>
      </c>
      <c r="F60" s="96">
        <v>0</v>
      </c>
      <c r="G60" s="96">
        <v>18</v>
      </c>
      <c r="H60" s="115" t="s">
        <v>336</v>
      </c>
      <c r="I60" s="98" t="s">
        <v>1543</v>
      </c>
      <c r="J60" s="169" t="s">
        <v>1528</v>
      </c>
      <c r="K60" s="99" t="s">
        <v>993</v>
      </c>
      <c r="L60" s="51">
        <v>3</v>
      </c>
      <c r="M60" s="51">
        <v>3</v>
      </c>
      <c r="N60" s="155">
        <f t="shared" si="2"/>
        <v>6</v>
      </c>
      <c r="O60" s="51">
        <v>3</v>
      </c>
      <c r="P60" s="51">
        <v>3</v>
      </c>
      <c r="Q60" s="155">
        <f t="shared" si="14"/>
        <v>6</v>
      </c>
      <c r="R60" s="155">
        <f t="shared" si="15"/>
        <v>12</v>
      </c>
      <c r="S60" s="78" t="s">
        <v>1525</v>
      </c>
      <c r="T60" s="100" t="s">
        <v>1529</v>
      </c>
      <c r="U60" s="190">
        <f t="shared" si="5"/>
        <v>6</v>
      </c>
      <c r="V60" s="191"/>
      <c r="W60" s="77" t="str">
        <f t="shared" si="6"/>
        <v>No hay ejecución</v>
      </c>
      <c r="X60" s="78" t="str">
        <f t="shared" si="7"/>
        <v>NA</v>
      </c>
      <c r="Y60" s="191"/>
      <c r="Z60" s="190">
        <f t="shared" si="8"/>
        <v>6</v>
      </c>
      <c r="AA60" s="191"/>
      <c r="AB60" s="77" t="str">
        <f t="shared" si="9"/>
        <v>No hay ejecución</v>
      </c>
      <c r="AC60" s="78" t="str">
        <f t="shared" si="10"/>
        <v>NA</v>
      </c>
      <c r="AD60" s="191"/>
      <c r="AE60" s="52">
        <f t="shared" si="11"/>
        <v>0</v>
      </c>
      <c r="AF60" s="77" t="str">
        <f t="shared" si="12"/>
        <v>No hay ejecución</v>
      </c>
      <c r="AG60" s="78" t="str">
        <f t="shared" si="13"/>
        <v>NA</v>
      </c>
      <c r="AH60" s="191"/>
    </row>
    <row r="61" spans="1:34" s="79" customFormat="1" ht="89" customHeight="1" thickTop="1" thickBot="1">
      <c r="A61" s="50">
        <v>47</v>
      </c>
      <c r="B61" s="96" t="s">
        <v>245</v>
      </c>
      <c r="C61" s="96" t="s">
        <v>52</v>
      </c>
      <c r="D61" s="96">
        <v>0</v>
      </c>
      <c r="E61" s="96">
        <v>0</v>
      </c>
      <c r="F61" s="96">
        <v>0</v>
      </c>
      <c r="G61" s="96">
        <v>18</v>
      </c>
      <c r="H61" s="115" t="s">
        <v>375</v>
      </c>
      <c r="I61" s="98" t="s">
        <v>1544</v>
      </c>
      <c r="J61" s="169" t="s">
        <v>1545</v>
      </c>
      <c r="K61" s="99" t="s">
        <v>744</v>
      </c>
      <c r="L61" s="51">
        <v>12</v>
      </c>
      <c r="M61" s="51">
        <v>12</v>
      </c>
      <c r="N61" s="155">
        <f t="shared" si="2"/>
        <v>24</v>
      </c>
      <c r="O61" s="51">
        <v>12</v>
      </c>
      <c r="P61" s="51">
        <v>12</v>
      </c>
      <c r="Q61" s="155">
        <f t="shared" si="14"/>
        <v>24</v>
      </c>
      <c r="R61" s="155">
        <f t="shared" si="15"/>
        <v>48</v>
      </c>
      <c r="S61" s="78" t="s">
        <v>1525</v>
      </c>
      <c r="T61" s="100" t="s">
        <v>1546</v>
      </c>
      <c r="U61" s="190">
        <f t="shared" si="5"/>
        <v>24</v>
      </c>
      <c r="V61" s="191"/>
      <c r="W61" s="77" t="str">
        <f t="shared" si="6"/>
        <v>No hay ejecución</v>
      </c>
      <c r="X61" s="78" t="str">
        <f t="shared" si="7"/>
        <v>NA</v>
      </c>
      <c r="Y61" s="191"/>
      <c r="Z61" s="190">
        <f t="shared" si="8"/>
        <v>24</v>
      </c>
      <c r="AA61" s="191"/>
      <c r="AB61" s="77" t="str">
        <f t="shared" si="9"/>
        <v>No hay ejecución</v>
      </c>
      <c r="AC61" s="78" t="str">
        <f t="shared" si="10"/>
        <v>NA</v>
      </c>
      <c r="AD61" s="191"/>
      <c r="AE61" s="52">
        <f t="shared" si="11"/>
        <v>0</v>
      </c>
      <c r="AF61" s="77" t="str">
        <f t="shared" si="12"/>
        <v>No hay ejecución</v>
      </c>
      <c r="AG61" s="78" t="str">
        <f t="shared" si="13"/>
        <v>NA</v>
      </c>
      <c r="AH61" s="191"/>
    </row>
    <row r="62" spans="1:34" s="79" customFormat="1" ht="59" customHeight="1" thickTop="1" thickBot="1">
      <c r="A62" s="50">
        <v>48</v>
      </c>
      <c r="B62" s="96">
        <v>0</v>
      </c>
      <c r="C62" s="96" t="s">
        <v>52</v>
      </c>
      <c r="D62" s="96">
        <v>0</v>
      </c>
      <c r="E62" s="96">
        <v>0</v>
      </c>
      <c r="F62" s="96" t="s">
        <v>103</v>
      </c>
      <c r="G62" s="96">
        <v>18</v>
      </c>
      <c r="H62" s="115" t="s">
        <v>273</v>
      </c>
      <c r="I62" s="98" t="s">
        <v>1547</v>
      </c>
      <c r="J62" s="169" t="s">
        <v>501</v>
      </c>
      <c r="K62" s="99" t="s">
        <v>744</v>
      </c>
      <c r="L62" s="51">
        <v>1</v>
      </c>
      <c r="M62" s="51">
        <v>1</v>
      </c>
      <c r="N62" s="155">
        <f t="shared" si="2"/>
        <v>2</v>
      </c>
      <c r="O62" s="51">
        <v>0</v>
      </c>
      <c r="P62" s="51">
        <v>0</v>
      </c>
      <c r="Q62" s="155">
        <f t="shared" si="14"/>
        <v>0</v>
      </c>
      <c r="R62" s="155">
        <f t="shared" si="15"/>
        <v>2</v>
      </c>
      <c r="S62" s="78" t="s">
        <v>1548</v>
      </c>
      <c r="T62" s="100" t="s">
        <v>1549</v>
      </c>
      <c r="U62" s="190">
        <f t="shared" si="5"/>
        <v>2</v>
      </c>
      <c r="V62" s="191"/>
      <c r="W62" s="77" t="str">
        <f t="shared" si="6"/>
        <v>No hay ejecución</v>
      </c>
      <c r="X62" s="78" t="str">
        <f t="shared" si="7"/>
        <v>NA</v>
      </c>
      <c r="Y62" s="191"/>
      <c r="Z62" s="190">
        <f t="shared" si="8"/>
        <v>0</v>
      </c>
      <c r="AA62" s="191"/>
      <c r="AB62" s="77" t="str">
        <f t="shared" si="9"/>
        <v>No hay ejecución</v>
      </c>
      <c r="AC62" s="78" t="str">
        <f t="shared" si="10"/>
        <v>NA</v>
      </c>
      <c r="AD62" s="191"/>
      <c r="AE62" s="52">
        <f t="shared" si="11"/>
        <v>0</v>
      </c>
      <c r="AF62" s="77" t="str">
        <f t="shared" si="12"/>
        <v>No hay ejecución</v>
      </c>
      <c r="AG62" s="78" t="str">
        <f t="shared" si="13"/>
        <v>NA</v>
      </c>
      <c r="AH62" s="191"/>
    </row>
    <row r="63" spans="1:34" s="79" customFormat="1" ht="59" customHeight="1" thickTop="1" thickBot="1">
      <c r="A63" s="50">
        <v>49</v>
      </c>
      <c r="B63" s="96">
        <v>0</v>
      </c>
      <c r="C63" s="96" t="s">
        <v>52</v>
      </c>
      <c r="D63" s="96">
        <v>0</v>
      </c>
      <c r="E63" s="96">
        <v>0</v>
      </c>
      <c r="F63" s="96">
        <v>0</v>
      </c>
      <c r="G63" s="96">
        <v>18</v>
      </c>
      <c r="H63" s="115" t="s">
        <v>273</v>
      </c>
      <c r="I63" s="98" t="s">
        <v>1550</v>
      </c>
      <c r="J63" s="169" t="s">
        <v>1367</v>
      </c>
      <c r="K63" s="99" t="s">
        <v>744</v>
      </c>
      <c r="L63" s="51">
        <v>1</v>
      </c>
      <c r="M63" s="51">
        <v>1</v>
      </c>
      <c r="N63" s="155">
        <f t="shared" si="2"/>
        <v>2</v>
      </c>
      <c r="O63" s="51">
        <v>0</v>
      </c>
      <c r="P63" s="51">
        <v>0</v>
      </c>
      <c r="Q63" s="155">
        <f t="shared" si="14"/>
        <v>0</v>
      </c>
      <c r="R63" s="155">
        <f t="shared" si="15"/>
        <v>2</v>
      </c>
      <c r="S63" s="78" t="s">
        <v>1548</v>
      </c>
      <c r="T63" s="100" t="s">
        <v>1526</v>
      </c>
      <c r="U63" s="190">
        <f t="shared" si="5"/>
        <v>2</v>
      </c>
      <c r="V63" s="191"/>
      <c r="W63" s="77" t="str">
        <f t="shared" si="6"/>
        <v>No hay ejecución</v>
      </c>
      <c r="X63" s="78" t="str">
        <f t="shared" si="7"/>
        <v>NA</v>
      </c>
      <c r="Y63" s="191"/>
      <c r="Z63" s="190">
        <f t="shared" si="8"/>
        <v>0</v>
      </c>
      <c r="AA63" s="191"/>
      <c r="AB63" s="77" t="str">
        <f t="shared" si="9"/>
        <v>No hay ejecución</v>
      </c>
      <c r="AC63" s="78" t="str">
        <f t="shared" si="10"/>
        <v>NA</v>
      </c>
      <c r="AD63" s="191"/>
      <c r="AE63" s="52">
        <f t="shared" si="11"/>
        <v>0</v>
      </c>
      <c r="AF63" s="77" t="str">
        <f t="shared" si="12"/>
        <v>No hay ejecución</v>
      </c>
      <c r="AG63" s="78" t="str">
        <f t="shared" si="13"/>
        <v>NA</v>
      </c>
      <c r="AH63" s="191"/>
    </row>
    <row r="64" spans="1:34" s="79" customFormat="1" ht="136.5" customHeight="1" thickTop="1" thickBot="1">
      <c r="A64" s="50">
        <v>50</v>
      </c>
      <c r="B64" s="96">
        <v>0</v>
      </c>
      <c r="C64" s="96" t="s">
        <v>52</v>
      </c>
      <c r="D64" s="96">
        <v>0</v>
      </c>
      <c r="E64" s="96">
        <v>0</v>
      </c>
      <c r="F64" s="96">
        <v>0</v>
      </c>
      <c r="G64" s="96">
        <v>18</v>
      </c>
      <c r="H64" s="115" t="s">
        <v>273</v>
      </c>
      <c r="I64" s="98" t="s">
        <v>1551</v>
      </c>
      <c r="J64" s="169" t="s">
        <v>1552</v>
      </c>
      <c r="K64" s="99" t="s">
        <v>993</v>
      </c>
      <c r="L64" s="51">
        <v>2</v>
      </c>
      <c r="M64" s="51">
        <v>1</v>
      </c>
      <c r="N64" s="155">
        <f t="shared" si="2"/>
        <v>3</v>
      </c>
      <c r="O64" s="51">
        <v>0</v>
      </c>
      <c r="P64" s="51">
        <v>0</v>
      </c>
      <c r="Q64" s="155">
        <f t="shared" si="14"/>
        <v>0</v>
      </c>
      <c r="R64" s="155">
        <f t="shared" si="15"/>
        <v>3</v>
      </c>
      <c r="S64" s="78" t="s">
        <v>1548</v>
      </c>
      <c r="T64" s="100" t="s">
        <v>1553</v>
      </c>
      <c r="U64" s="190">
        <f t="shared" si="5"/>
        <v>3</v>
      </c>
      <c r="V64" s="191"/>
      <c r="W64" s="77" t="str">
        <f t="shared" si="6"/>
        <v>No hay ejecución</v>
      </c>
      <c r="X64" s="78" t="str">
        <f t="shared" si="7"/>
        <v>NA</v>
      </c>
      <c r="Y64" s="191"/>
      <c r="Z64" s="190">
        <f t="shared" si="8"/>
        <v>0</v>
      </c>
      <c r="AA64" s="191"/>
      <c r="AB64" s="77" t="str">
        <f t="shared" si="9"/>
        <v>No hay ejecución</v>
      </c>
      <c r="AC64" s="78" t="str">
        <f t="shared" si="10"/>
        <v>NA</v>
      </c>
      <c r="AD64" s="191"/>
      <c r="AE64" s="52">
        <f t="shared" si="11"/>
        <v>0</v>
      </c>
      <c r="AF64" s="77" t="str">
        <f t="shared" si="12"/>
        <v>No hay ejecución</v>
      </c>
      <c r="AG64" s="78" t="str">
        <f t="shared" si="13"/>
        <v>NA</v>
      </c>
      <c r="AH64" s="191"/>
    </row>
    <row r="65" spans="1:34" s="79" customFormat="1" ht="136.5" customHeight="1" thickTop="1" thickBot="1">
      <c r="A65" s="50">
        <v>51</v>
      </c>
      <c r="B65" s="96">
        <v>0</v>
      </c>
      <c r="C65" s="96" t="s">
        <v>52</v>
      </c>
      <c r="D65" s="96">
        <v>0</v>
      </c>
      <c r="E65" s="96">
        <v>0</v>
      </c>
      <c r="F65" s="96">
        <v>0</v>
      </c>
      <c r="G65" s="96">
        <v>18</v>
      </c>
      <c r="H65" s="115" t="s">
        <v>416</v>
      </c>
      <c r="I65" s="98" t="s">
        <v>1554</v>
      </c>
      <c r="J65" s="169" t="s">
        <v>501</v>
      </c>
      <c r="K65" s="99" t="s">
        <v>744</v>
      </c>
      <c r="L65" s="51">
        <v>1</v>
      </c>
      <c r="M65" s="51">
        <v>1</v>
      </c>
      <c r="N65" s="155">
        <f t="shared" si="2"/>
        <v>2</v>
      </c>
      <c r="O65" s="51">
        <v>0</v>
      </c>
      <c r="P65" s="51">
        <v>0</v>
      </c>
      <c r="Q65" s="155">
        <f t="shared" si="14"/>
        <v>0</v>
      </c>
      <c r="R65" s="155">
        <f t="shared" si="15"/>
        <v>2</v>
      </c>
      <c r="S65" s="78" t="s">
        <v>1548</v>
      </c>
      <c r="T65" s="100" t="s">
        <v>1555</v>
      </c>
      <c r="U65" s="190">
        <f t="shared" si="5"/>
        <v>2</v>
      </c>
      <c r="V65" s="191"/>
      <c r="W65" s="77" t="str">
        <f t="shared" si="6"/>
        <v>No hay ejecución</v>
      </c>
      <c r="X65" s="78" t="str">
        <f t="shared" si="7"/>
        <v>NA</v>
      </c>
      <c r="Y65" s="191"/>
      <c r="Z65" s="190">
        <f t="shared" si="8"/>
        <v>0</v>
      </c>
      <c r="AA65" s="191"/>
      <c r="AB65" s="77" t="str">
        <f t="shared" si="9"/>
        <v>No hay ejecución</v>
      </c>
      <c r="AC65" s="78" t="str">
        <f t="shared" si="10"/>
        <v>NA</v>
      </c>
      <c r="AD65" s="191"/>
      <c r="AE65" s="52">
        <f t="shared" si="11"/>
        <v>0</v>
      </c>
      <c r="AF65" s="77" t="str">
        <f t="shared" si="12"/>
        <v>No hay ejecución</v>
      </c>
      <c r="AG65" s="78" t="str">
        <f t="shared" si="13"/>
        <v>NA</v>
      </c>
      <c r="AH65" s="191"/>
    </row>
    <row r="66" spans="1:34" s="79" customFormat="1" ht="136.5" customHeight="1" thickTop="1" thickBot="1">
      <c r="A66" s="50">
        <v>52</v>
      </c>
      <c r="B66" s="96">
        <v>0</v>
      </c>
      <c r="C66" s="96" t="s">
        <v>52</v>
      </c>
      <c r="D66" s="96">
        <v>0</v>
      </c>
      <c r="E66" s="96">
        <v>0</v>
      </c>
      <c r="F66" s="96">
        <v>0</v>
      </c>
      <c r="G66" s="96"/>
      <c r="H66" s="115" t="s">
        <v>416</v>
      </c>
      <c r="I66" s="98" t="s">
        <v>1556</v>
      </c>
      <c r="J66" s="169" t="s">
        <v>501</v>
      </c>
      <c r="K66" s="99" t="s">
        <v>744</v>
      </c>
      <c r="L66" s="51">
        <v>1</v>
      </c>
      <c r="M66" s="51">
        <v>1</v>
      </c>
      <c r="N66" s="155">
        <f t="shared" si="2"/>
        <v>2</v>
      </c>
      <c r="O66" s="51">
        <v>0</v>
      </c>
      <c r="P66" s="51">
        <v>0</v>
      </c>
      <c r="Q66" s="155">
        <f t="shared" si="14"/>
        <v>0</v>
      </c>
      <c r="R66" s="155">
        <f t="shared" si="15"/>
        <v>2</v>
      </c>
      <c r="S66" s="78" t="s">
        <v>1548</v>
      </c>
      <c r="T66" s="100" t="s">
        <v>1557</v>
      </c>
      <c r="U66" s="190">
        <f t="shared" si="5"/>
        <v>2</v>
      </c>
      <c r="V66" s="191"/>
      <c r="W66" s="77" t="str">
        <f t="shared" si="6"/>
        <v>No hay ejecución</v>
      </c>
      <c r="X66" s="78" t="str">
        <f t="shared" si="7"/>
        <v>NA</v>
      </c>
      <c r="Y66" s="191"/>
      <c r="Z66" s="190">
        <f t="shared" si="8"/>
        <v>0</v>
      </c>
      <c r="AA66" s="191"/>
      <c r="AB66" s="77" t="str">
        <f t="shared" si="9"/>
        <v>No hay ejecución</v>
      </c>
      <c r="AC66" s="78" t="str">
        <f t="shared" si="10"/>
        <v>NA</v>
      </c>
      <c r="AD66" s="191"/>
      <c r="AE66" s="52">
        <f t="shared" si="11"/>
        <v>0</v>
      </c>
      <c r="AF66" s="77" t="str">
        <f t="shared" si="12"/>
        <v>No hay ejecución</v>
      </c>
      <c r="AG66" s="78" t="str">
        <f t="shared" si="13"/>
        <v>NA</v>
      </c>
      <c r="AH66" s="191"/>
    </row>
    <row r="67" spans="1:34" s="79" customFormat="1" ht="37" customHeight="1" thickTop="1" thickBot="1">
      <c r="A67" s="50">
        <v>53</v>
      </c>
      <c r="B67" s="96" t="s">
        <v>245</v>
      </c>
      <c r="C67" s="96">
        <v>0</v>
      </c>
      <c r="D67" s="96">
        <v>0</v>
      </c>
      <c r="E67" s="96">
        <v>0</v>
      </c>
      <c r="F67" s="96" t="s">
        <v>41</v>
      </c>
      <c r="G67" s="96">
        <v>18</v>
      </c>
      <c r="H67" s="115" t="s">
        <v>336</v>
      </c>
      <c r="I67" s="98" t="s">
        <v>1558</v>
      </c>
      <c r="J67" s="169" t="s">
        <v>1559</v>
      </c>
      <c r="K67" s="99" t="s">
        <v>1560</v>
      </c>
      <c r="L67" s="51">
        <v>1</v>
      </c>
      <c r="M67" s="51">
        <v>2</v>
      </c>
      <c r="N67" s="155">
        <f t="shared" si="2"/>
        <v>3</v>
      </c>
      <c r="O67" s="51">
        <v>1</v>
      </c>
      <c r="P67" s="51">
        <v>2</v>
      </c>
      <c r="Q67" s="155">
        <f t="shared" si="14"/>
        <v>3</v>
      </c>
      <c r="R67" s="155">
        <f t="shared" si="15"/>
        <v>6</v>
      </c>
      <c r="S67" s="78" t="s">
        <v>1422</v>
      </c>
      <c r="T67" s="100" t="s">
        <v>1561</v>
      </c>
      <c r="U67" s="190">
        <f t="shared" si="5"/>
        <v>3</v>
      </c>
      <c r="V67" s="191"/>
      <c r="W67" s="77" t="str">
        <f t="shared" si="6"/>
        <v>No hay ejecución</v>
      </c>
      <c r="X67" s="78" t="str">
        <f t="shared" si="7"/>
        <v>NA</v>
      </c>
      <c r="Y67" s="191"/>
      <c r="Z67" s="190">
        <f t="shared" si="8"/>
        <v>3</v>
      </c>
      <c r="AA67" s="191"/>
      <c r="AB67" s="77" t="str">
        <f t="shared" si="9"/>
        <v>No hay ejecución</v>
      </c>
      <c r="AC67" s="78" t="str">
        <f t="shared" si="10"/>
        <v>NA</v>
      </c>
      <c r="AD67" s="191"/>
      <c r="AE67" s="52">
        <f t="shared" si="11"/>
        <v>0</v>
      </c>
      <c r="AF67" s="77" t="str">
        <f t="shared" si="12"/>
        <v>No hay ejecución</v>
      </c>
      <c r="AG67" s="78" t="str">
        <f t="shared" si="13"/>
        <v>NA</v>
      </c>
      <c r="AH67" s="191"/>
    </row>
    <row r="68" spans="1:34" s="79" customFormat="1" ht="37" customHeight="1" thickTop="1" thickBot="1">
      <c r="A68" s="50">
        <v>54</v>
      </c>
      <c r="B68" s="96" t="s">
        <v>245</v>
      </c>
      <c r="C68" s="96">
        <v>0</v>
      </c>
      <c r="D68" s="96">
        <v>0</v>
      </c>
      <c r="E68" s="96">
        <v>0</v>
      </c>
      <c r="F68" s="96" t="s">
        <v>41</v>
      </c>
      <c r="G68" s="96">
        <v>18</v>
      </c>
      <c r="H68" s="115" t="s">
        <v>336</v>
      </c>
      <c r="I68" s="98" t="s">
        <v>1562</v>
      </c>
      <c r="J68" s="169" t="s">
        <v>1498</v>
      </c>
      <c r="K68" s="99" t="s">
        <v>1563</v>
      </c>
      <c r="L68" s="51">
        <v>0</v>
      </c>
      <c r="M68" s="51">
        <v>1</v>
      </c>
      <c r="N68" s="155">
        <f t="shared" si="2"/>
        <v>1</v>
      </c>
      <c r="O68" s="51">
        <v>1</v>
      </c>
      <c r="P68" s="51">
        <v>0</v>
      </c>
      <c r="Q68" s="155">
        <f t="shared" si="14"/>
        <v>1</v>
      </c>
      <c r="R68" s="155">
        <f t="shared" si="15"/>
        <v>2</v>
      </c>
      <c r="S68" s="78" t="s">
        <v>1564</v>
      </c>
      <c r="T68" s="78" t="s">
        <v>203</v>
      </c>
      <c r="U68" s="190">
        <f t="shared" si="5"/>
        <v>1</v>
      </c>
      <c r="V68" s="191"/>
      <c r="W68" s="77" t="str">
        <f t="shared" si="6"/>
        <v>No hay ejecución</v>
      </c>
      <c r="X68" s="78" t="str">
        <f t="shared" si="7"/>
        <v>NA</v>
      </c>
      <c r="Y68" s="191"/>
      <c r="Z68" s="190">
        <f t="shared" si="8"/>
        <v>1</v>
      </c>
      <c r="AA68" s="191"/>
      <c r="AB68" s="77" t="str">
        <f t="shared" si="9"/>
        <v>No hay ejecución</v>
      </c>
      <c r="AC68" s="78" t="str">
        <f t="shared" si="10"/>
        <v>NA</v>
      </c>
      <c r="AD68" s="191"/>
      <c r="AE68" s="52">
        <f t="shared" si="11"/>
        <v>0</v>
      </c>
      <c r="AF68" s="77" t="str">
        <f t="shared" si="12"/>
        <v>No hay ejecución</v>
      </c>
      <c r="AG68" s="78" t="str">
        <f t="shared" si="13"/>
        <v>NA</v>
      </c>
      <c r="AH68" s="191"/>
    </row>
    <row r="69" spans="1:34" s="79" customFormat="1" ht="37" customHeight="1" thickTop="1" thickBot="1">
      <c r="A69" s="50">
        <v>55</v>
      </c>
      <c r="B69" s="96" t="s">
        <v>245</v>
      </c>
      <c r="C69" s="96">
        <v>0</v>
      </c>
      <c r="D69" s="96">
        <v>0</v>
      </c>
      <c r="E69" s="96">
        <v>0</v>
      </c>
      <c r="F69" s="96" t="s">
        <v>41</v>
      </c>
      <c r="G69" s="96">
        <v>18</v>
      </c>
      <c r="H69" s="115" t="s">
        <v>336</v>
      </c>
      <c r="I69" s="98" t="s">
        <v>1565</v>
      </c>
      <c r="J69" s="169" t="s">
        <v>1566</v>
      </c>
      <c r="K69" s="99" t="s">
        <v>1567</v>
      </c>
      <c r="L69" s="51">
        <v>1</v>
      </c>
      <c r="M69" s="51">
        <v>0</v>
      </c>
      <c r="N69" s="155">
        <f t="shared" si="2"/>
        <v>1</v>
      </c>
      <c r="O69" s="51">
        <v>0</v>
      </c>
      <c r="P69" s="51">
        <v>0</v>
      </c>
      <c r="Q69" s="155">
        <f t="shared" si="14"/>
        <v>0</v>
      </c>
      <c r="R69" s="155">
        <f t="shared" si="15"/>
        <v>1</v>
      </c>
      <c r="S69" s="78" t="s">
        <v>1564</v>
      </c>
      <c r="T69" s="100" t="s">
        <v>1568</v>
      </c>
      <c r="U69" s="190">
        <f t="shared" si="5"/>
        <v>1</v>
      </c>
      <c r="V69" s="191"/>
      <c r="W69" s="77" t="str">
        <f t="shared" si="6"/>
        <v>No hay ejecución</v>
      </c>
      <c r="X69" s="78" t="str">
        <f t="shared" si="7"/>
        <v>NA</v>
      </c>
      <c r="Y69" s="191"/>
      <c r="Z69" s="190">
        <f t="shared" si="8"/>
        <v>0</v>
      </c>
      <c r="AA69" s="191"/>
      <c r="AB69" s="77" t="str">
        <f t="shared" si="9"/>
        <v>No hay ejecución</v>
      </c>
      <c r="AC69" s="78" t="str">
        <f t="shared" si="10"/>
        <v>NA</v>
      </c>
      <c r="AD69" s="191"/>
      <c r="AE69" s="52">
        <f t="shared" si="11"/>
        <v>0</v>
      </c>
      <c r="AF69" s="77" t="str">
        <f t="shared" si="12"/>
        <v>No hay ejecución</v>
      </c>
      <c r="AG69" s="78" t="str">
        <f t="shared" si="13"/>
        <v>NA</v>
      </c>
      <c r="AH69" s="191"/>
    </row>
    <row r="70" spans="1:34" s="79" customFormat="1" ht="57.5" customHeight="1" thickTop="1" thickBot="1">
      <c r="A70" s="50">
        <v>56</v>
      </c>
      <c r="B70" s="96" t="s">
        <v>245</v>
      </c>
      <c r="C70" s="96">
        <v>0</v>
      </c>
      <c r="D70" s="96">
        <v>0</v>
      </c>
      <c r="E70" s="96">
        <v>0</v>
      </c>
      <c r="F70" s="96" t="s">
        <v>41</v>
      </c>
      <c r="G70" s="96">
        <v>18</v>
      </c>
      <c r="H70" s="115" t="s">
        <v>336</v>
      </c>
      <c r="I70" s="98" t="s">
        <v>1569</v>
      </c>
      <c r="J70" s="169" t="s">
        <v>505</v>
      </c>
      <c r="K70" s="99" t="s">
        <v>1570</v>
      </c>
      <c r="L70" s="51">
        <v>0</v>
      </c>
      <c r="M70" s="51">
        <v>0</v>
      </c>
      <c r="N70" s="155">
        <f t="shared" si="2"/>
        <v>0</v>
      </c>
      <c r="O70" s="51">
        <v>1</v>
      </c>
      <c r="P70" s="51">
        <v>0</v>
      </c>
      <c r="Q70" s="155">
        <f t="shared" si="14"/>
        <v>1</v>
      </c>
      <c r="R70" s="155">
        <f t="shared" si="15"/>
        <v>1</v>
      </c>
      <c r="S70" s="78" t="s">
        <v>1422</v>
      </c>
      <c r="T70" s="100" t="s">
        <v>1571</v>
      </c>
      <c r="U70" s="190">
        <f t="shared" si="5"/>
        <v>0</v>
      </c>
      <c r="V70" s="191"/>
      <c r="W70" s="77" t="str">
        <f t="shared" si="6"/>
        <v>No hay ejecución</v>
      </c>
      <c r="X70" s="78" t="str">
        <f t="shared" si="7"/>
        <v>NA</v>
      </c>
      <c r="Y70" s="191"/>
      <c r="Z70" s="190">
        <f t="shared" si="8"/>
        <v>1</v>
      </c>
      <c r="AA70" s="191"/>
      <c r="AB70" s="77" t="str">
        <f t="shared" si="9"/>
        <v>No hay ejecución</v>
      </c>
      <c r="AC70" s="78" t="str">
        <f t="shared" si="10"/>
        <v>NA</v>
      </c>
      <c r="AD70" s="191"/>
      <c r="AE70" s="52">
        <f t="shared" si="11"/>
        <v>0</v>
      </c>
      <c r="AF70" s="77" t="str">
        <f t="shared" si="12"/>
        <v>No hay ejecución</v>
      </c>
      <c r="AG70" s="78" t="str">
        <f t="shared" si="13"/>
        <v>NA</v>
      </c>
      <c r="AH70" s="191"/>
    </row>
    <row r="71" spans="1:34" s="79" customFormat="1" ht="57.5" customHeight="1" thickTop="1" thickBot="1">
      <c r="A71" s="50">
        <v>57</v>
      </c>
      <c r="B71" s="96" t="s">
        <v>245</v>
      </c>
      <c r="C71" s="96">
        <v>0</v>
      </c>
      <c r="D71" s="96">
        <v>0</v>
      </c>
      <c r="E71" s="96">
        <v>0</v>
      </c>
      <c r="F71" s="96" t="s">
        <v>41</v>
      </c>
      <c r="G71" s="96">
        <v>18</v>
      </c>
      <c r="H71" s="115" t="s">
        <v>395</v>
      </c>
      <c r="I71" s="98" t="s">
        <v>1572</v>
      </c>
      <c r="J71" s="169"/>
      <c r="K71" s="99"/>
      <c r="L71" s="51">
        <v>1</v>
      </c>
      <c r="M71" s="51">
        <v>1</v>
      </c>
      <c r="N71" s="155">
        <f t="shared" si="2"/>
        <v>2</v>
      </c>
      <c r="O71" s="51">
        <v>1</v>
      </c>
      <c r="P71" s="51">
        <v>0</v>
      </c>
      <c r="Q71" s="155">
        <f t="shared" si="14"/>
        <v>1</v>
      </c>
      <c r="R71" s="155">
        <f t="shared" si="15"/>
        <v>3</v>
      </c>
      <c r="S71" s="78" t="s">
        <v>1422</v>
      </c>
      <c r="T71" s="78" t="s">
        <v>203</v>
      </c>
      <c r="U71" s="190">
        <f t="shared" si="5"/>
        <v>2</v>
      </c>
      <c r="V71" s="191"/>
      <c r="W71" s="77" t="str">
        <f t="shared" si="6"/>
        <v>No hay ejecución</v>
      </c>
      <c r="X71" s="78" t="str">
        <f t="shared" si="7"/>
        <v>NA</v>
      </c>
      <c r="Y71" s="191"/>
      <c r="Z71" s="190">
        <f t="shared" si="8"/>
        <v>1</v>
      </c>
      <c r="AA71" s="191"/>
      <c r="AB71" s="77" t="str">
        <f t="shared" si="9"/>
        <v>No hay ejecución</v>
      </c>
      <c r="AC71" s="78" t="str">
        <f t="shared" si="10"/>
        <v>NA</v>
      </c>
      <c r="AD71" s="191"/>
      <c r="AE71" s="52">
        <f t="shared" si="11"/>
        <v>0</v>
      </c>
      <c r="AF71" s="77" t="str">
        <f t="shared" si="12"/>
        <v>No hay ejecución</v>
      </c>
      <c r="AG71" s="78" t="str">
        <f t="shared" si="13"/>
        <v>NA</v>
      </c>
      <c r="AH71" s="191"/>
    </row>
    <row r="72" spans="1:34" s="79" customFormat="1" ht="57.5" customHeight="1" thickTop="1" thickBot="1">
      <c r="A72" s="50">
        <v>58</v>
      </c>
      <c r="B72" s="96" t="s">
        <v>245</v>
      </c>
      <c r="C72" s="96">
        <v>0</v>
      </c>
      <c r="D72" s="96">
        <v>0</v>
      </c>
      <c r="E72" s="96">
        <v>0</v>
      </c>
      <c r="F72" s="96" t="s">
        <v>91</v>
      </c>
      <c r="G72" s="96">
        <v>18</v>
      </c>
      <c r="H72" s="115" t="s">
        <v>395</v>
      </c>
      <c r="I72" s="98" t="s">
        <v>1573</v>
      </c>
      <c r="J72" s="169" t="s">
        <v>1495</v>
      </c>
      <c r="K72" s="99" t="s">
        <v>1574</v>
      </c>
      <c r="L72" s="51">
        <v>1</v>
      </c>
      <c r="M72" s="51">
        <v>0</v>
      </c>
      <c r="N72" s="155">
        <f t="shared" si="2"/>
        <v>1</v>
      </c>
      <c r="O72" s="51">
        <v>0</v>
      </c>
      <c r="P72" s="51">
        <v>0</v>
      </c>
      <c r="Q72" s="155">
        <f t="shared" si="14"/>
        <v>0</v>
      </c>
      <c r="R72" s="155">
        <f t="shared" si="15"/>
        <v>1</v>
      </c>
      <c r="S72" s="78" t="s">
        <v>1422</v>
      </c>
      <c r="T72" s="100" t="s">
        <v>1575</v>
      </c>
      <c r="U72" s="190">
        <f t="shared" si="5"/>
        <v>1</v>
      </c>
      <c r="V72" s="191"/>
      <c r="W72" s="77" t="str">
        <f t="shared" si="6"/>
        <v>No hay ejecución</v>
      </c>
      <c r="X72" s="78" t="str">
        <f t="shared" si="7"/>
        <v>NA</v>
      </c>
      <c r="Y72" s="191"/>
      <c r="Z72" s="190">
        <f t="shared" si="8"/>
        <v>0</v>
      </c>
      <c r="AA72" s="191"/>
      <c r="AB72" s="77" t="str">
        <f t="shared" si="9"/>
        <v>No hay ejecución</v>
      </c>
      <c r="AC72" s="78" t="str">
        <f t="shared" si="10"/>
        <v>NA</v>
      </c>
      <c r="AD72" s="191"/>
      <c r="AE72" s="52">
        <f t="shared" si="11"/>
        <v>0</v>
      </c>
      <c r="AF72" s="77" t="str">
        <f t="shared" si="12"/>
        <v>No hay ejecución</v>
      </c>
      <c r="AG72" s="78" t="str">
        <f t="shared" si="13"/>
        <v>NA</v>
      </c>
      <c r="AH72" s="191"/>
    </row>
    <row r="73" spans="1:34" s="79" customFormat="1" ht="57.5" customHeight="1" thickTop="1" thickBot="1">
      <c r="A73" s="50">
        <v>59</v>
      </c>
      <c r="B73" s="96" t="s">
        <v>245</v>
      </c>
      <c r="C73" s="96">
        <v>0</v>
      </c>
      <c r="D73" s="96">
        <v>0</v>
      </c>
      <c r="E73" s="96">
        <v>0</v>
      </c>
      <c r="F73" s="96" t="s">
        <v>91</v>
      </c>
      <c r="G73" s="96">
        <v>18</v>
      </c>
      <c r="H73" s="115" t="s">
        <v>395</v>
      </c>
      <c r="I73" s="98" t="s">
        <v>1576</v>
      </c>
      <c r="J73" s="169" t="s">
        <v>1577</v>
      </c>
      <c r="K73" s="99" t="s">
        <v>1578</v>
      </c>
      <c r="L73" s="51">
        <v>0</v>
      </c>
      <c r="M73" s="51">
        <v>8</v>
      </c>
      <c r="N73" s="155">
        <f t="shared" si="2"/>
        <v>8</v>
      </c>
      <c r="O73" s="51">
        <v>8</v>
      </c>
      <c r="P73" s="51">
        <v>0</v>
      </c>
      <c r="Q73" s="155">
        <f t="shared" si="14"/>
        <v>8</v>
      </c>
      <c r="R73" s="155">
        <f t="shared" si="15"/>
        <v>16</v>
      </c>
      <c r="S73" s="78" t="s">
        <v>1422</v>
      </c>
      <c r="T73" s="100" t="s">
        <v>1579</v>
      </c>
      <c r="U73" s="190">
        <f t="shared" si="5"/>
        <v>8</v>
      </c>
      <c r="V73" s="191"/>
      <c r="W73" s="77" t="str">
        <f t="shared" si="6"/>
        <v>No hay ejecución</v>
      </c>
      <c r="X73" s="78" t="str">
        <f t="shared" si="7"/>
        <v>NA</v>
      </c>
      <c r="Y73" s="191"/>
      <c r="Z73" s="190">
        <f t="shared" si="8"/>
        <v>8</v>
      </c>
      <c r="AA73" s="191"/>
      <c r="AB73" s="77" t="str">
        <f t="shared" si="9"/>
        <v>No hay ejecución</v>
      </c>
      <c r="AC73" s="78" t="str">
        <f t="shared" si="10"/>
        <v>NA</v>
      </c>
      <c r="AD73" s="191"/>
      <c r="AE73" s="52">
        <f t="shared" si="11"/>
        <v>0</v>
      </c>
      <c r="AF73" s="77" t="str">
        <f t="shared" si="12"/>
        <v>No hay ejecución</v>
      </c>
      <c r="AG73" s="78" t="str">
        <f t="shared" si="13"/>
        <v>NA</v>
      </c>
      <c r="AH73" s="191"/>
    </row>
    <row r="74" spans="1:34" s="79" customFormat="1" ht="57.5" customHeight="1" thickTop="1" thickBot="1">
      <c r="A74" s="50">
        <v>60</v>
      </c>
      <c r="B74" s="96" t="s">
        <v>245</v>
      </c>
      <c r="C74" s="96">
        <v>0</v>
      </c>
      <c r="D74" s="96">
        <v>0</v>
      </c>
      <c r="E74" s="96">
        <v>0</v>
      </c>
      <c r="F74" s="96" t="s">
        <v>91</v>
      </c>
      <c r="G74" s="96">
        <v>18</v>
      </c>
      <c r="H74" s="115" t="s">
        <v>395</v>
      </c>
      <c r="I74" s="98" t="s">
        <v>1580</v>
      </c>
      <c r="J74" s="169" t="s">
        <v>1581</v>
      </c>
      <c r="K74" s="99" t="s">
        <v>1412</v>
      </c>
      <c r="L74" s="51">
        <v>0</v>
      </c>
      <c r="M74" s="51">
        <v>8</v>
      </c>
      <c r="N74" s="155">
        <f t="shared" si="2"/>
        <v>8</v>
      </c>
      <c r="O74" s="51">
        <v>8</v>
      </c>
      <c r="P74" s="51">
        <v>0</v>
      </c>
      <c r="Q74" s="155">
        <f t="shared" si="14"/>
        <v>8</v>
      </c>
      <c r="R74" s="155">
        <f t="shared" si="15"/>
        <v>16</v>
      </c>
      <c r="S74" s="78" t="s">
        <v>1422</v>
      </c>
      <c r="T74" s="100" t="s">
        <v>1582</v>
      </c>
      <c r="U74" s="190">
        <f t="shared" si="5"/>
        <v>8</v>
      </c>
      <c r="V74" s="191"/>
      <c r="W74" s="77" t="str">
        <f t="shared" si="6"/>
        <v>No hay ejecución</v>
      </c>
      <c r="X74" s="78" t="str">
        <f t="shared" si="7"/>
        <v>NA</v>
      </c>
      <c r="Y74" s="191"/>
      <c r="Z74" s="190">
        <f t="shared" si="8"/>
        <v>8</v>
      </c>
      <c r="AA74" s="191"/>
      <c r="AB74" s="77" t="str">
        <f t="shared" si="9"/>
        <v>No hay ejecución</v>
      </c>
      <c r="AC74" s="78" t="str">
        <f t="shared" si="10"/>
        <v>NA</v>
      </c>
      <c r="AD74" s="191"/>
      <c r="AE74" s="52">
        <f t="shared" si="11"/>
        <v>0</v>
      </c>
      <c r="AF74" s="77" t="str">
        <f t="shared" si="12"/>
        <v>No hay ejecución</v>
      </c>
      <c r="AG74" s="78" t="str">
        <f t="shared" si="13"/>
        <v>NA</v>
      </c>
      <c r="AH74" s="191"/>
    </row>
    <row r="75" spans="1:34" s="79" customFormat="1" ht="57.5" customHeight="1" thickTop="1" thickBot="1">
      <c r="A75" s="50">
        <v>61</v>
      </c>
      <c r="B75" s="96" t="s">
        <v>245</v>
      </c>
      <c r="C75" s="96">
        <v>0</v>
      </c>
      <c r="D75" s="96">
        <v>0</v>
      </c>
      <c r="E75" s="96">
        <v>0</v>
      </c>
      <c r="F75" s="96" t="s">
        <v>91</v>
      </c>
      <c r="G75" s="96">
        <v>18</v>
      </c>
      <c r="H75" s="115" t="s">
        <v>395</v>
      </c>
      <c r="I75" s="98" t="s">
        <v>1583</v>
      </c>
      <c r="J75" s="169" t="s">
        <v>1584</v>
      </c>
      <c r="K75" s="99" t="s">
        <v>744</v>
      </c>
      <c r="L75" s="51">
        <v>0</v>
      </c>
      <c r="M75" s="51">
        <v>8</v>
      </c>
      <c r="N75" s="155">
        <f t="shared" si="2"/>
        <v>8</v>
      </c>
      <c r="O75" s="51">
        <v>8</v>
      </c>
      <c r="P75" s="51">
        <v>0</v>
      </c>
      <c r="Q75" s="155">
        <f t="shared" si="14"/>
        <v>8</v>
      </c>
      <c r="R75" s="155">
        <f t="shared" si="15"/>
        <v>16</v>
      </c>
      <c r="S75" s="78" t="s">
        <v>1422</v>
      </c>
      <c r="T75" s="100" t="s">
        <v>1585</v>
      </c>
      <c r="U75" s="190">
        <f t="shared" si="5"/>
        <v>8</v>
      </c>
      <c r="V75" s="191"/>
      <c r="W75" s="77" t="str">
        <f t="shared" si="6"/>
        <v>No hay ejecución</v>
      </c>
      <c r="X75" s="78" t="str">
        <f t="shared" si="7"/>
        <v>NA</v>
      </c>
      <c r="Y75" s="191"/>
      <c r="Z75" s="190">
        <f t="shared" si="8"/>
        <v>8</v>
      </c>
      <c r="AA75" s="191"/>
      <c r="AB75" s="77" t="str">
        <f t="shared" si="9"/>
        <v>No hay ejecución</v>
      </c>
      <c r="AC75" s="78" t="str">
        <f t="shared" si="10"/>
        <v>NA</v>
      </c>
      <c r="AD75" s="191"/>
      <c r="AE75" s="52">
        <f t="shared" si="11"/>
        <v>0</v>
      </c>
      <c r="AF75" s="77" t="str">
        <f t="shared" si="12"/>
        <v>No hay ejecución</v>
      </c>
      <c r="AG75" s="78" t="str">
        <f t="shared" si="13"/>
        <v>NA</v>
      </c>
      <c r="AH75" s="191"/>
    </row>
    <row r="76" spans="1:34" s="79" customFormat="1" ht="37" customHeight="1" thickTop="1" thickBot="1">
      <c r="A76" s="50">
        <v>62</v>
      </c>
      <c r="B76" s="96" t="s">
        <v>245</v>
      </c>
      <c r="C76" s="96">
        <v>0</v>
      </c>
      <c r="D76" s="96">
        <v>0</v>
      </c>
      <c r="E76" s="96">
        <v>0</v>
      </c>
      <c r="F76" s="96" t="s">
        <v>91</v>
      </c>
      <c r="G76" s="96">
        <v>18</v>
      </c>
      <c r="H76" s="115" t="s">
        <v>395</v>
      </c>
      <c r="I76" s="98" t="s">
        <v>1586</v>
      </c>
      <c r="J76" s="169" t="s">
        <v>1587</v>
      </c>
      <c r="K76" s="99" t="s">
        <v>744</v>
      </c>
      <c r="L76" s="51">
        <v>0</v>
      </c>
      <c r="M76" s="51">
        <v>8</v>
      </c>
      <c r="N76" s="155">
        <f t="shared" si="2"/>
        <v>8</v>
      </c>
      <c r="O76" s="51">
        <v>8</v>
      </c>
      <c r="P76" s="51">
        <v>0</v>
      </c>
      <c r="Q76" s="155">
        <f t="shared" si="14"/>
        <v>8</v>
      </c>
      <c r="R76" s="155">
        <f t="shared" si="15"/>
        <v>16</v>
      </c>
      <c r="S76" s="78" t="s">
        <v>1422</v>
      </c>
      <c r="T76" s="78" t="s">
        <v>203</v>
      </c>
      <c r="U76" s="190">
        <f t="shared" si="5"/>
        <v>8</v>
      </c>
      <c r="V76" s="191"/>
      <c r="W76" s="77" t="str">
        <f t="shared" si="6"/>
        <v>No hay ejecución</v>
      </c>
      <c r="X76" s="78" t="str">
        <f t="shared" si="7"/>
        <v>NA</v>
      </c>
      <c r="Y76" s="191"/>
      <c r="Z76" s="190">
        <f t="shared" si="8"/>
        <v>8</v>
      </c>
      <c r="AA76" s="191"/>
      <c r="AB76" s="77" t="str">
        <f t="shared" si="9"/>
        <v>No hay ejecución</v>
      </c>
      <c r="AC76" s="78" t="str">
        <f t="shared" si="10"/>
        <v>NA</v>
      </c>
      <c r="AD76" s="191"/>
      <c r="AE76" s="52">
        <f t="shared" si="11"/>
        <v>0</v>
      </c>
      <c r="AF76" s="77" t="str">
        <f t="shared" si="12"/>
        <v>No hay ejecución</v>
      </c>
      <c r="AG76" s="78" t="str">
        <f t="shared" si="13"/>
        <v>NA</v>
      </c>
      <c r="AH76" s="191"/>
    </row>
    <row r="77" spans="1:34" s="79" customFormat="1" ht="37" customHeight="1" thickTop="1" thickBot="1">
      <c r="A77" s="50">
        <v>63</v>
      </c>
      <c r="B77" s="96" t="s">
        <v>245</v>
      </c>
      <c r="C77" s="96">
        <v>0</v>
      </c>
      <c r="D77" s="96">
        <v>0</v>
      </c>
      <c r="E77" s="96">
        <v>0</v>
      </c>
      <c r="F77" s="96" t="s">
        <v>91</v>
      </c>
      <c r="G77" s="96">
        <v>18</v>
      </c>
      <c r="H77" s="115" t="s">
        <v>395</v>
      </c>
      <c r="I77" s="98" t="s">
        <v>1588</v>
      </c>
      <c r="J77" s="169" t="s">
        <v>1587</v>
      </c>
      <c r="K77" s="99" t="s">
        <v>616</v>
      </c>
      <c r="L77" s="51">
        <v>0</v>
      </c>
      <c r="M77" s="51">
        <v>8</v>
      </c>
      <c r="N77" s="155">
        <f t="shared" si="2"/>
        <v>8</v>
      </c>
      <c r="O77" s="51">
        <v>8</v>
      </c>
      <c r="P77" s="51">
        <v>0</v>
      </c>
      <c r="Q77" s="155">
        <f t="shared" si="14"/>
        <v>8</v>
      </c>
      <c r="R77" s="155">
        <f t="shared" si="15"/>
        <v>16</v>
      </c>
      <c r="S77" s="78" t="s">
        <v>1564</v>
      </c>
      <c r="T77" s="78" t="s">
        <v>203</v>
      </c>
      <c r="U77" s="190">
        <f t="shared" si="5"/>
        <v>8</v>
      </c>
      <c r="V77" s="191"/>
      <c r="W77" s="77" t="str">
        <f t="shared" si="6"/>
        <v>No hay ejecución</v>
      </c>
      <c r="X77" s="78" t="str">
        <f t="shared" si="7"/>
        <v>NA</v>
      </c>
      <c r="Y77" s="191"/>
      <c r="Z77" s="190">
        <f t="shared" si="8"/>
        <v>8</v>
      </c>
      <c r="AA77" s="191"/>
      <c r="AB77" s="77" t="str">
        <f t="shared" si="9"/>
        <v>No hay ejecución</v>
      </c>
      <c r="AC77" s="78" t="str">
        <f t="shared" si="10"/>
        <v>NA</v>
      </c>
      <c r="AD77" s="191"/>
      <c r="AE77" s="52">
        <f t="shared" si="11"/>
        <v>0</v>
      </c>
      <c r="AF77" s="77" t="str">
        <f t="shared" si="12"/>
        <v>No hay ejecución</v>
      </c>
      <c r="AG77" s="78" t="str">
        <f t="shared" si="13"/>
        <v>NA</v>
      </c>
      <c r="AH77" s="191"/>
    </row>
    <row r="78" spans="1:34" ht="16" customHeight="1" thickTop="1">
      <c r="A78" s="423" t="s">
        <v>573</v>
      </c>
      <c r="B78" s="423"/>
      <c r="C78" s="423"/>
      <c r="D78" s="423"/>
      <c r="E78" s="423"/>
      <c r="F78" s="423"/>
      <c r="G78" s="423"/>
      <c r="H78" s="423"/>
      <c r="I78" s="423"/>
      <c r="J78" s="423"/>
      <c r="K78" s="423"/>
      <c r="L78" s="423"/>
      <c r="M78" s="423"/>
      <c r="N78" s="423"/>
      <c r="O78" s="423"/>
      <c r="P78" s="423"/>
      <c r="Q78" s="423"/>
      <c r="R78" s="423"/>
      <c r="S78" s="423"/>
      <c r="T78" s="423"/>
      <c r="U78" s="423"/>
      <c r="V78" s="423"/>
      <c r="W78" s="423"/>
      <c r="X78" s="423"/>
      <c r="Y78" s="423"/>
      <c r="Z78" s="423"/>
      <c r="AA78" s="423"/>
      <c r="AB78" s="423"/>
      <c r="AC78" s="423"/>
      <c r="AD78" s="423"/>
      <c r="AE78" s="423"/>
      <c r="AF78" s="423"/>
      <c r="AG78" s="423"/>
      <c r="AH78" s="424"/>
    </row>
    <row r="79" spans="1:34" s="79" customFormat="1" ht="65.5" customHeight="1" thickBot="1">
      <c r="A79" s="50">
        <v>64</v>
      </c>
      <c r="B79" s="96" t="s">
        <v>245</v>
      </c>
      <c r="C79" s="96">
        <v>0</v>
      </c>
      <c r="D79" s="96">
        <v>0</v>
      </c>
      <c r="E79" s="96">
        <v>0</v>
      </c>
      <c r="F79" s="96" t="s">
        <v>41</v>
      </c>
      <c r="G79" s="96">
        <v>18</v>
      </c>
      <c r="H79" s="115" t="s">
        <v>386</v>
      </c>
      <c r="I79" s="98" t="s">
        <v>1589</v>
      </c>
      <c r="J79" s="169" t="s">
        <v>1590</v>
      </c>
      <c r="K79" s="99" t="s">
        <v>989</v>
      </c>
      <c r="L79" s="51">
        <v>0</v>
      </c>
      <c r="M79" s="51">
        <v>0</v>
      </c>
      <c r="N79" s="155">
        <f>L79+M79</f>
        <v>0</v>
      </c>
      <c r="O79" s="51">
        <v>0</v>
      </c>
      <c r="P79" s="51">
        <v>0</v>
      </c>
      <c r="Q79" s="155">
        <f>O79+P79</f>
        <v>0</v>
      </c>
      <c r="R79" s="155">
        <f>N79+Q79</f>
        <v>0</v>
      </c>
      <c r="S79" s="78" t="s">
        <v>1459</v>
      </c>
      <c r="T79" s="100" t="s">
        <v>1591</v>
      </c>
      <c r="U79" s="190">
        <f t="shared" si="5"/>
        <v>0</v>
      </c>
      <c r="V79" s="191"/>
      <c r="W79" s="77" t="str">
        <f t="shared" si="6"/>
        <v>No hay ejecución</v>
      </c>
      <c r="X79" s="78" t="str">
        <f t="shared" si="7"/>
        <v>NA</v>
      </c>
      <c r="Y79" s="191"/>
      <c r="Z79" s="190">
        <f t="shared" si="8"/>
        <v>0</v>
      </c>
      <c r="AA79" s="191"/>
      <c r="AB79" s="77" t="str">
        <f t="shared" si="9"/>
        <v>No hay ejecución</v>
      </c>
      <c r="AC79" s="78" t="str">
        <f t="shared" si="10"/>
        <v>NA</v>
      </c>
      <c r="AD79" s="191"/>
      <c r="AE79" s="52">
        <f t="shared" si="11"/>
        <v>0</v>
      </c>
      <c r="AF79" s="77" t="str">
        <f t="shared" si="12"/>
        <v>No hay ejecución</v>
      </c>
      <c r="AG79" s="78" t="str">
        <f t="shared" si="13"/>
        <v>NA</v>
      </c>
      <c r="AH79" s="191"/>
    </row>
    <row r="80" spans="1:34" s="79" customFormat="1" ht="65.5" customHeight="1" thickTop="1" thickBot="1">
      <c r="A80" s="50">
        <v>65</v>
      </c>
      <c r="B80" s="96" t="s">
        <v>245</v>
      </c>
      <c r="C80" s="96">
        <v>0</v>
      </c>
      <c r="D80" s="96">
        <v>0</v>
      </c>
      <c r="E80" s="96">
        <v>0</v>
      </c>
      <c r="F80" s="96" t="s">
        <v>41</v>
      </c>
      <c r="G80" s="96">
        <v>18</v>
      </c>
      <c r="H80" s="115" t="s">
        <v>1592</v>
      </c>
      <c r="I80" s="98" t="s">
        <v>1593</v>
      </c>
      <c r="J80" s="169" t="s">
        <v>1594</v>
      </c>
      <c r="K80" s="99" t="s">
        <v>1595</v>
      </c>
      <c r="L80" s="51">
        <v>0</v>
      </c>
      <c r="M80" s="51">
        <v>0</v>
      </c>
      <c r="N80" s="155">
        <f>L80+M80</f>
        <v>0</v>
      </c>
      <c r="O80" s="51">
        <v>0</v>
      </c>
      <c r="P80" s="51">
        <v>0</v>
      </c>
      <c r="Q80" s="155">
        <f>O80+P80</f>
        <v>0</v>
      </c>
      <c r="R80" s="155">
        <f>N80+Q80</f>
        <v>0</v>
      </c>
      <c r="S80" s="78" t="s">
        <v>1422</v>
      </c>
      <c r="T80" s="78" t="s">
        <v>203</v>
      </c>
      <c r="U80" s="190">
        <f t="shared" ref="U80:U82" si="16">N80</f>
        <v>0</v>
      </c>
      <c r="V80" s="191"/>
      <c r="W80" s="77" t="str">
        <f t="shared" ref="W80:W82" si="17">IF(V80="","No hay ejecución",IF(AND(U80&gt;0), V80/U80,"No hay Programación"))</f>
        <v>No hay ejecución</v>
      </c>
      <c r="X80" s="78" t="str">
        <f t="shared" ref="X80:X82" si="18">IF(W80="No hay ejecución","NA",IF(W80&gt;=90%,"De acuerdo a lo programado",IF(W80&gt;=70%,"Atraso Leve",IF(W80&lt;70%,"En Riesgo de no Cumplimiento"))))</f>
        <v>NA</v>
      </c>
      <c r="Y80" s="191"/>
      <c r="Z80" s="190">
        <f t="shared" ref="Z80:Z82" si="19">+Q80</f>
        <v>0</v>
      </c>
      <c r="AA80" s="191"/>
      <c r="AB80" s="77" t="str">
        <f t="shared" ref="AB80:AB82" si="20">IF(AA80="","No hay ejecución",IF(AND(Z80&gt;0), AA80/Z80,"No hay Programación"))</f>
        <v>No hay ejecución</v>
      </c>
      <c r="AC80" s="78" t="str">
        <f t="shared" ref="AC80:AC82" si="21">IF(AB80="No hay ejecución","NA",IF(AB80&gt;=90%,"De acuerdo a lo programado",IF(AB80&gt;=70%,"Atraso Leve",IF(AB80&lt;70%,"En Riesgo de no Cumplimiento"))))</f>
        <v>NA</v>
      </c>
      <c r="AD80" s="191"/>
      <c r="AE80" s="52">
        <f t="shared" ref="AE80:AE82" si="22">V80+AA80</f>
        <v>0</v>
      </c>
      <c r="AF80" s="77" t="str">
        <f t="shared" ref="AF80:AF82" si="23">IF(AE80=0,"No hay ejecución",IF(AND(AE80&gt;0), AE80/R80,"No hay Programación"))</f>
        <v>No hay ejecución</v>
      </c>
      <c r="AG80" s="78" t="str">
        <f t="shared" ref="AG80:AG82" si="24">IF(AF80="No hay ejecución","NA",IF(AF80&gt;=90%,"De acuerdo a lo programado",IF(AF80&gt;=70%,"Atraso Leve",IF(AF80&lt;70%,"Incumplimiento"))))</f>
        <v>NA</v>
      </c>
      <c r="AH80" s="191"/>
    </row>
    <row r="81" spans="1:34" s="79" customFormat="1" ht="65.5" customHeight="1" thickTop="1" thickBot="1">
      <c r="A81" s="50">
        <v>66</v>
      </c>
      <c r="B81" s="96" t="s">
        <v>245</v>
      </c>
      <c r="C81" s="96">
        <v>0</v>
      </c>
      <c r="D81" s="96">
        <v>0</v>
      </c>
      <c r="E81" s="96">
        <v>0</v>
      </c>
      <c r="F81" s="96" t="s">
        <v>41</v>
      </c>
      <c r="G81" s="96">
        <v>18</v>
      </c>
      <c r="H81" s="115" t="s">
        <v>416</v>
      </c>
      <c r="I81" s="98" t="s">
        <v>1596</v>
      </c>
      <c r="J81" s="169" t="s">
        <v>1597</v>
      </c>
      <c r="K81" s="99" t="s">
        <v>1598</v>
      </c>
      <c r="L81" s="51">
        <v>0</v>
      </c>
      <c r="M81" s="51">
        <v>0</v>
      </c>
      <c r="N81" s="155">
        <f>L81+M81</f>
        <v>0</v>
      </c>
      <c r="O81" s="51">
        <v>0</v>
      </c>
      <c r="P81" s="51">
        <v>0</v>
      </c>
      <c r="Q81" s="155">
        <f>O81+P81</f>
        <v>0</v>
      </c>
      <c r="R81" s="155">
        <f>N81+Q81</f>
        <v>0</v>
      </c>
      <c r="S81" s="78" t="s">
        <v>1422</v>
      </c>
      <c r="T81" s="78" t="s">
        <v>203</v>
      </c>
      <c r="U81" s="190">
        <f t="shared" si="16"/>
        <v>0</v>
      </c>
      <c r="V81" s="191"/>
      <c r="W81" s="77" t="str">
        <f t="shared" si="17"/>
        <v>No hay ejecución</v>
      </c>
      <c r="X81" s="78" t="str">
        <f t="shared" si="18"/>
        <v>NA</v>
      </c>
      <c r="Y81" s="191"/>
      <c r="Z81" s="190">
        <f t="shared" si="19"/>
        <v>0</v>
      </c>
      <c r="AA81" s="191"/>
      <c r="AB81" s="77" t="str">
        <f t="shared" si="20"/>
        <v>No hay ejecución</v>
      </c>
      <c r="AC81" s="78" t="str">
        <f t="shared" si="21"/>
        <v>NA</v>
      </c>
      <c r="AD81" s="191"/>
      <c r="AE81" s="52">
        <f t="shared" si="22"/>
        <v>0</v>
      </c>
      <c r="AF81" s="77" t="str">
        <f t="shared" si="23"/>
        <v>No hay ejecución</v>
      </c>
      <c r="AG81" s="78" t="str">
        <f t="shared" si="24"/>
        <v>NA</v>
      </c>
      <c r="AH81" s="191"/>
    </row>
    <row r="82" spans="1:34" s="79" customFormat="1" ht="65.5" customHeight="1" thickTop="1" thickBot="1">
      <c r="A82" s="50">
        <v>67</v>
      </c>
      <c r="B82" s="96" t="s">
        <v>245</v>
      </c>
      <c r="C82" s="96">
        <v>0</v>
      </c>
      <c r="D82" s="96">
        <v>0</v>
      </c>
      <c r="E82" s="96">
        <v>0</v>
      </c>
      <c r="F82" s="96" t="s">
        <v>41</v>
      </c>
      <c r="G82" s="96">
        <v>18</v>
      </c>
      <c r="H82" s="115" t="s">
        <v>416</v>
      </c>
      <c r="I82" s="98" t="s">
        <v>1596</v>
      </c>
      <c r="J82" s="169" t="s">
        <v>1597</v>
      </c>
      <c r="K82" s="99" t="s">
        <v>1598</v>
      </c>
      <c r="L82" s="51">
        <v>0</v>
      </c>
      <c r="M82" s="51">
        <v>0</v>
      </c>
      <c r="N82" s="155">
        <f>L82+M82</f>
        <v>0</v>
      </c>
      <c r="O82" s="51">
        <v>0</v>
      </c>
      <c r="P82" s="51">
        <v>0</v>
      </c>
      <c r="Q82" s="155">
        <f>O82+P82</f>
        <v>0</v>
      </c>
      <c r="R82" s="155">
        <f>N82+Q82</f>
        <v>0</v>
      </c>
      <c r="S82" s="78" t="s">
        <v>1422</v>
      </c>
      <c r="T82" s="78" t="s">
        <v>203</v>
      </c>
      <c r="U82" s="190">
        <f t="shared" si="16"/>
        <v>0</v>
      </c>
      <c r="V82" s="191"/>
      <c r="W82" s="77" t="str">
        <f t="shared" si="17"/>
        <v>No hay ejecución</v>
      </c>
      <c r="X82" s="78" t="str">
        <f t="shared" si="18"/>
        <v>NA</v>
      </c>
      <c r="Y82" s="191"/>
      <c r="Z82" s="190">
        <f t="shared" si="19"/>
        <v>0</v>
      </c>
      <c r="AA82" s="191"/>
      <c r="AB82" s="77" t="str">
        <f t="shared" si="20"/>
        <v>No hay ejecución</v>
      </c>
      <c r="AC82" s="78" t="str">
        <f t="shared" si="21"/>
        <v>NA</v>
      </c>
      <c r="AD82" s="191"/>
      <c r="AE82" s="52">
        <f t="shared" si="22"/>
        <v>0</v>
      </c>
      <c r="AF82" s="77" t="str">
        <f t="shared" si="23"/>
        <v>No hay ejecución</v>
      </c>
      <c r="AG82" s="78" t="str">
        <f t="shared" si="24"/>
        <v>NA</v>
      </c>
      <c r="AH82" s="191"/>
    </row>
    <row r="83" spans="1:34" ht="12" thickTop="1" thickBot="1">
      <c r="A83" s="60"/>
      <c r="B83" s="60"/>
      <c r="C83" s="60"/>
      <c r="D83" s="60"/>
      <c r="E83" s="60"/>
      <c r="F83" s="60"/>
      <c r="G83" s="59"/>
      <c r="H83" s="61"/>
      <c r="I83" s="53"/>
      <c r="J83" s="56"/>
      <c r="K83" s="56"/>
      <c r="L83" s="55"/>
      <c r="M83" s="55"/>
      <c r="N83" s="55"/>
      <c r="O83" s="55"/>
      <c r="P83" s="55"/>
      <c r="Q83" s="55"/>
      <c r="R83" s="55"/>
      <c r="S83" s="55"/>
      <c r="T83" s="55"/>
    </row>
    <row r="84" spans="1:34" ht="13" customHeight="1" thickTop="1" thickBot="1">
      <c r="A84" s="425" t="s">
        <v>574</v>
      </c>
      <c r="B84" s="426"/>
      <c r="C84" s="426"/>
      <c r="D84" s="426"/>
      <c r="E84" s="426"/>
      <c r="F84" s="426"/>
      <c r="G84" s="426"/>
      <c r="H84" s="118" t="s">
        <v>1599</v>
      </c>
      <c r="I84" s="53"/>
      <c r="J84" s="56"/>
      <c r="K84" s="56"/>
      <c r="L84" s="55"/>
      <c r="M84" s="55"/>
      <c r="N84" s="55"/>
      <c r="O84" s="55"/>
      <c r="P84" s="55"/>
      <c r="Q84" s="55"/>
      <c r="R84" s="55"/>
      <c r="S84" s="55"/>
      <c r="T84" s="55"/>
    </row>
    <row r="85" spans="1:34" ht="10.5" customHeight="1" thickTop="1" thickBot="1">
      <c r="A85" s="57"/>
      <c r="B85" s="57"/>
      <c r="C85" s="57"/>
      <c r="D85" s="57"/>
      <c r="E85" s="57"/>
      <c r="F85" s="57"/>
      <c r="G85" s="57"/>
      <c r="H85" s="58"/>
      <c r="I85" s="53"/>
      <c r="J85" s="56"/>
      <c r="K85" s="56"/>
      <c r="L85" s="55"/>
      <c r="M85" s="55"/>
      <c r="N85" s="55"/>
      <c r="O85" s="55"/>
      <c r="P85" s="55"/>
      <c r="Q85" s="55"/>
      <c r="R85" s="55"/>
      <c r="S85" s="55"/>
      <c r="T85" s="55"/>
    </row>
    <row r="86" spans="1:34" ht="13" customHeight="1" thickTop="1" thickBot="1">
      <c r="A86" s="417" t="s">
        <v>576</v>
      </c>
      <c r="B86" s="418"/>
      <c r="C86" s="418"/>
      <c r="D86" s="418"/>
      <c r="E86" s="418"/>
      <c r="F86" s="418"/>
      <c r="G86" s="418"/>
      <c r="H86" s="113" t="s">
        <v>1600</v>
      </c>
      <c r="I86" s="53"/>
      <c r="J86" s="56"/>
      <c r="K86" s="56"/>
      <c r="L86" s="55"/>
      <c r="M86" s="55"/>
      <c r="N86" s="55"/>
      <c r="O86" s="55"/>
      <c r="P86" s="55"/>
      <c r="Q86" s="55"/>
      <c r="R86" s="55"/>
      <c r="S86" s="55"/>
      <c r="T86" s="55"/>
    </row>
    <row r="87" spans="1:34" ht="12" thickTop="1" thickBot="1">
      <c r="A87" s="60"/>
      <c r="B87" s="60"/>
      <c r="C87" s="60"/>
      <c r="D87" s="60"/>
      <c r="E87" s="60"/>
      <c r="F87" s="60"/>
      <c r="G87" s="59"/>
      <c r="H87" s="61"/>
      <c r="I87" s="53"/>
      <c r="J87" s="56"/>
      <c r="K87" s="56"/>
      <c r="L87" s="55"/>
      <c r="M87" s="55"/>
      <c r="N87" s="55"/>
      <c r="O87" s="55"/>
      <c r="P87" s="55"/>
      <c r="Q87" s="55"/>
      <c r="R87" s="55"/>
      <c r="S87" s="55"/>
      <c r="T87" s="55"/>
    </row>
    <row r="88" spans="1:34" ht="12" thickTop="1" thickBot="1">
      <c r="A88" s="62" t="s">
        <v>577</v>
      </c>
      <c r="B88" s="53"/>
      <c r="C88" s="53"/>
      <c r="D88" s="63"/>
      <c r="E88" s="53"/>
      <c r="F88" s="53"/>
      <c r="G88" s="53"/>
      <c r="H88" s="53"/>
      <c r="I88" s="53"/>
      <c r="J88" s="56"/>
      <c r="K88" s="56"/>
      <c r="L88" s="55"/>
      <c r="M88" s="55"/>
      <c r="N88" s="55"/>
      <c r="O88" s="55"/>
      <c r="P88" s="55"/>
      <c r="Q88" s="55"/>
      <c r="R88" s="55"/>
      <c r="S88" s="55"/>
      <c r="T88" s="55"/>
    </row>
    <row r="89" spans="1:34" ht="12" customHeight="1" thickTop="1" thickBot="1">
      <c r="A89" s="70">
        <v>1</v>
      </c>
      <c r="B89" s="53" t="s">
        <v>578</v>
      </c>
      <c r="C89" s="53"/>
      <c r="D89" s="63"/>
      <c r="E89" s="53"/>
      <c r="F89" s="53"/>
      <c r="G89" s="53"/>
      <c r="H89" s="53"/>
      <c r="I89" s="53"/>
      <c r="J89" s="56"/>
      <c r="K89" s="56"/>
      <c r="L89" s="55"/>
      <c r="M89" s="55"/>
      <c r="N89" s="55"/>
      <c r="O89" s="55"/>
      <c r="P89" s="55"/>
      <c r="Q89" s="55"/>
      <c r="R89" s="55"/>
      <c r="S89" s="55"/>
      <c r="T89" s="55"/>
    </row>
    <row r="90" spans="1:34" ht="13" customHeight="1" thickTop="1" thickBot="1">
      <c r="A90" s="70">
        <v>2</v>
      </c>
      <c r="B90" s="53" t="s">
        <v>579</v>
      </c>
      <c r="C90" s="53"/>
      <c r="D90" s="63"/>
      <c r="E90" s="53"/>
      <c r="F90" s="53"/>
      <c r="G90" s="53"/>
      <c r="H90" s="53"/>
      <c r="I90" s="53"/>
      <c r="J90" s="56"/>
      <c r="K90" s="56"/>
      <c r="L90" s="55"/>
      <c r="M90" s="55"/>
      <c r="N90" s="55"/>
      <c r="O90" s="55"/>
      <c r="P90" s="55"/>
      <c r="Q90" s="55"/>
      <c r="R90" s="55"/>
      <c r="S90" s="55"/>
      <c r="T90" s="55"/>
    </row>
    <row r="91" spans="1:34" ht="13" customHeight="1" thickTop="1" thickBot="1">
      <c r="A91" s="70">
        <v>3</v>
      </c>
      <c r="B91" s="53" t="s">
        <v>580</v>
      </c>
      <c r="C91" s="53"/>
      <c r="D91" s="63"/>
      <c r="E91" s="53"/>
      <c r="F91" s="53"/>
      <c r="G91" s="53"/>
      <c r="H91" s="53"/>
      <c r="I91" s="53"/>
      <c r="L91" s="55"/>
      <c r="M91" s="55"/>
      <c r="N91" s="55"/>
      <c r="O91" s="55"/>
      <c r="P91" s="55"/>
      <c r="Q91" s="55"/>
      <c r="R91" s="55"/>
      <c r="S91" s="55"/>
      <c r="T91" s="55"/>
    </row>
    <row r="92" spans="1:34" ht="13" customHeight="1" thickTop="1" thickBot="1">
      <c r="A92" s="70">
        <v>4</v>
      </c>
      <c r="B92" s="53" t="s">
        <v>581</v>
      </c>
      <c r="C92" s="53"/>
      <c r="D92" s="64"/>
      <c r="E92" s="53"/>
      <c r="F92" s="53"/>
      <c r="G92" s="53"/>
      <c r="H92" s="53"/>
      <c r="I92" s="53"/>
      <c r="J92" s="65"/>
      <c r="K92" s="65"/>
      <c r="L92" s="55"/>
      <c r="M92" s="55"/>
      <c r="N92" s="55"/>
      <c r="O92" s="55"/>
      <c r="P92" s="55"/>
      <c r="Q92" s="55"/>
      <c r="R92" s="55"/>
      <c r="S92" s="55"/>
      <c r="T92" s="55"/>
    </row>
    <row r="93" spans="1:34" ht="13" customHeight="1" thickTop="1" thickBot="1">
      <c r="A93" s="70">
        <v>5</v>
      </c>
      <c r="B93" s="53" t="s">
        <v>582</v>
      </c>
      <c r="C93" s="53"/>
      <c r="D93" s="64"/>
      <c r="E93" s="53"/>
      <c r="F93" s="53"/>
      <c r="G93" s="53"/>
      <c r="H93" s="53"/>
      <c r="I93" s="53"/>
      <c r="J93" s="54"/>
      <c r="K93" s="54"/>
      <c r="L93" s="55"/>
      <c r="M93" s="55"/>
      <c r="N93" s="55"/>
      <c r="O93" s="55"/>
      <c r="P93" s="55"/>
      <c r="Q93" s="55"/>
      <c r="R93" s="55"/>
      <c r="S93" s="55"/>
      <c r="T93" s="55"/>
    </row>
    <row r="94" spans="1:34" ht="13" customHeight="1" thickTop="1" thickBot="1">
      <c r="A94" s="70">
        <v>6</v>
      </c>
      <c r="B94" s="53" t="s">
        <v>583</v>
      </c>
      <c r="C94" s="53"/>
      <c r="D94" s="64"/>
      <c r="E94" s="53"/>
      <c r="F94" s="53"/>
      <c r="G94" s="53"/>
      <c r="H94" s="53"/>
      <c r="I94" s="53"/>
      <c r="J94" s="54"/>
      <c r="K94" s="54"/>
      <c r="L94" s="55"/>
      <c r="M94" s="55"/>
      <c r="N94" s="55"/>
      <c r="O94" s="55"/>
      <c r="P94" s="55"/>
      <c r="Q94" s="55"/>
      <c r="R94" s="55"/>
      <c r="S94" s="55"/>
      <c r="T94" s="55"/>
    </row>
    <row r="95" spans="1:34" ht="13" customHeight="1" thickTop="1">
      <c r="A95" s="70">
        <v>7</v>
      </c>
      <c r="B95" s="53" t="s">
        <v>584</v>
      </c>
      <c r="C95" s="53"/>
      <c r="D95" s="64"/>
      <c r="E95" s="53"/>
      <c r="F95" s="53"/>
      <c r="G95" s="53"/>
      <c r="H95" s="53"/>
      <c r="I95" s="53"/>
      <c r="J95" s="56"/>
      <c r="K95" s="56"/>
      <c r="L95" s="61"/>
      <c r="M95" s="61"/>
      <c r="N95" s="61"/>
      <c r="O95" s="61"/>
      <c r="P95" s="61"/>
      <c r="Q95" s="61"/>
      <c r="R95" s="61"/>
      <c r="S95" s="61"/>
      <c r="T95" s="61"/>
    </row>
    <row r="96" spans="1:34" ht="13" customHeight="1">
      <c r="A96" s="70">
        <v>8</v>
      </c>
      <c r="B96" s="53" t="s">
        <v>585</v>
      </c>
      <c r="C96" s="53"/>
      <c r="D96" s="64"/>
      <c r="E96" s="53"/>
      <c r="F96" s="53"/>
      <c r="G96" s="53"/>
      <c r="H96" s="53"/>
      <c r="I96" s="53"/>
      <c r="J96" s="56"/>
      <c r="K96" s="56"/>
      <c r="L96" s="61"/>
      <c r="M96" s="61"/>
      <c r="N96" s="61"/>
      <c r="O96" s="61"/>
      <c r="P96" s="61"/>
      <c r="Q96" s="61"/>
      <c r="R96" s="61"/>
      <c r="S96" s="61"/>
      <c r="T96" s="61"/>
    </row>
    <row r="97" spans="1:20" ht="13" customHeight="1">
      <c r="A97" s="70">
        <v>9</v>
      </c>
      <c r="B97" s="65" t="s">
        <v>586</v>
      </c>
      <c r="E97" s="53"/>
      <c r="F97" s="53"/>
      <c r="G97" s="53"/>
      <c r="H97" s="53"/>
      <c r="I97" s="53"/>
      <c r="J97" s="56"/>
      <c r="K97" s="56"/>
      <c r="L97" s="61"/>
      <c r="M97" s="61"/>
      <c r="N97" s="61"/>
      <c r="O97" s="61"/>
      <c r="P97" s="61"/>
      <c r="Q97" s="61"/>
      <c r="R97" s="61"/>
      <c r="S97" s="61"/>
      <c r="T97" s="61"/>
    </row>
    <row r="98" spans="1:20" ht="13" customHeight="1">
      <c r="A98" s="70">
        <v>10</v>
      </c>
      <c r="B98" s="53" t="s">
        <v>587</v>
      </c>
      <c r="C98" s="70"/>
      <c r="D98" s="53"/>
      <c r="G98" s="53"/>
      <c r="H98" s="53"/>
      <c r="I98" s="53"/>
      <c r="J98" s="56"/>
      <c r="K98" s="56"/>
      <c r="L98" s="61"/>
      <c r="M98" s="61"/>
      <c r="N98" s="61"/>
      <c r="O98" s="61"/>
      <c r="P98" s="61"/>
      <c r="Q98" s="61"/>
      <c r="R98" s="61"/>
      <c r="S98" s="61"/>
      <c r="T98" s="61"/>
    </row>
    <row r="99" spans="1:20" ht="13" customHeight="1">
      <c r="A99" s="70">
        <v>11</v>
      </c>
      <c r="B99" s="71" t="s">
        <v>588</v>
      </c>
      <c r="C99" s="70"/>
      <c r="D99" s="53"/>
      <c r="E99" s="53"/>
      <c r="F99" s="53"/>
      <c r="G99" s="53"/>
      <c r="H99" s="53"/>
      <c r="I99" s="53"/>
      <c r="J99" s="56"/>
      <c r="K99" s="56"/>
      <c r="L99" s="61"/>
      <c r="M99" s="61"/>
      <c r="N99" s="61"/>
      <c r="O99" s="61"/>
      <c r="P99" s="61"/>
      <c r="Q99" s="61"/>
      <c r="R99" s="61"/>
      <c r="S99" s="61"/>
      <c r="T99" s="61"/>
    </row>
    <row r="100" spans="1:20" ht="13" customHeight="1">
      <c r="A100" s="70">
        <v>12</v>
      </c>
      <c r="B100" s="71" t="s">
        <v>589</v>
      </c>
      <c r="C100" s="70"/>
      <c r="D100" s="53"/>
      <c r="E100" s="53"/>
      <c r="F100" s="53"/>
      <c r="G100" s="53"/>
      <c r="H100" s="53"/>
      <c r="I100" s="53"/>
      <c r="J100" s="56"/>
      <c r="K100" s="56"/>
      <c r="L100" s="61"/>
      <c r="M100" s="61"/>
      <c r="N100" s="61"/>
      <c r="O100" s="61"/>
      <c r="P100" s="61"/>
      <c r="Q100" s="61"/>
      <c r="R100" s="61"/>
      <c r="S100" s="61"/>
      <c r="T100" s="61"/>
    </row>
    <row r="101" spans="1:20" ht="13" customHeight="1">
      <c r="A101" s="70">
        <v>13</v>
      </c>
      <c r="B101" s="71" t="s">
        <v>590</v>
      </c>
      <c r="C101" s="70"/>
      <c r="D101" s="53"/>
      <c r="E101" s="53"/>
      <c r="F101" s="53"/>
      <c r="G101" s="53"/>
      <c r="H101" s="53"/>
      <c r="I101" s="53"/>
      <c r="J101" s="56"/>
      <c r="K101" s="56"/>
      <c r="L101" s="61"/>
      <c r="M101" s="61"/>
      <c r="N101" s="61"/>
      <c r="O101" s="61"/>
      <c r="P101" s="61"/>
      <c r="Q101" s="61"/>
      <c r="R101" s="61"/>
      <c r="S101" s="61"/>
      <c r="T101" s="61"/>
    </row>
    <row r="102" spans="1:20" ht="13" customHeight="1">
      <c r="A102" s="70">
        <v>14</v>
      </c>
      <c r="B102" s="53" t="s">
        <v>591</v>
      </c>
      <c r="C102" s="70"/>
      <c r="D102" s="53"/>
      <c r="E102" s="53"/>
      <c r="F102" s="53"/>
      <c r="G102" s="53"/>
      <c r="H102" s="53"/>
      <c r="I102" s="53"/>
      <c r="J102" s="56"/>
      <c r="K102" s="56"/>
      <c r="L102" s="61"/>
      <c r="M102" s="61"/>
      <c r="N102" s="61"/>
      <c r="O102" s="61"/>
      <c r="P102" s="61"/>
      <c r="Q102" s="61"/>
      <c r="R102" s="61"/>
      <c r="S102" s="61"/>
      <c r="T102" s="61"/>
    </row>
    <row r="103" spans="1:20" ht="13" customHeight="1">
      <c r="A103" s="70">
        <v>15</v>
      </c>
      <c r="B103" s="71" t="s">
        <v>592</v>
      </c>
      <c r="C103" s="70"/>
      <c r="D103" s="53"/>
      <c r="E103" s="53"/>
      <c r="F103" s="53"/>
      <c r="G103" s="53"/>
      <c r="H103" s="53"/>
      <c r="I103" s="53"/>
      <c r="J103" s="56"/>
      <c r="K103" s="56"/>
      <c r="L103" s="61"/>
      <c r="M103" s="61"/>
      <c r="N103" s="61"/>
      <c r="O103" s="61"/>
      <c r="P103" s="61"/>
      <c r="Q103" s="61"/>
      <c r="R103" s="61"/>
      <c r="S103" s="61"/>
      <c r="T103" s="61"/>
    </row>
    <row r="104" spans="1:20" ht="13" customHeight="1" thickBot="1">
      <c r="A104" s="70"/>
      <c r="B104" s="71"/>
      <c r="C104" s="65"/>
      <c r="D104" s="65"/>
      <c r="E104" s="65"/>
      <c r="F104" s="65"/>
      <c r="G104" s="65"/>
      <c r="H104" s="65"/>
      <c r="I104" s="65"/>
      <c r="J104" s="66"/>
      <c r="K104" s="66"/>
      <c r="L104" s="66"/>
      <c r="M104" s="66"/>
      <c r="N104" s="66"/>
      <c r="O104" s="66"/>
      <c r="P104" s="66"/>
      <c r="Q104" s="66"/>
      <c r="R104" s="66"/>
      <c r="S104" s="93"/>
      <c r="T104" s="66"/>
    </row>
    <row r="105" spans="1:20" ht="11" thickTop="1">
      <c r="C105" s="67"/>
      <c r="D105" s="67"/>
      <c r="E105" s="67"/>
      <c r="F105" s="67"/>
    </row>
    <row r="106" spans="1:20">
      <c r="A106" s="65"/>
      <c r="D106" s="65"/>
      <c r="E106" s="65"/>
      <c r="F106" s="65"/>
      <c r="G106" s="65"/>
      <c r="H106" s="65"/>
      <c r="I106" s="65"/>
      <c r="J106" s="65"/>
      <c r="K106" s="65"/>
      <c r="L106" s="65"/>
      <c r="M106" s="65"/>
      <c r="N106" s="65"/>
      <c r="O106" s="65"/>
      <c r="P106" s="65"/>
      <c r="Q106" s="65"/>
      <c r="R106" s="65"/>
      <c r="S106" s="92"/>
      <c r="T106" s="65"/>
    </row>
    <row r="107" spans="1:20">
      <c r="A107" s="65"/>
      <c r="B107" s="65"/>
      <c r="C107" s="65"/>
      <c r="D107" s="65"/>
      <c r="E107" s="65"/>
      <c r="F107" s="65"/>
      <c r="G107" s="65"/>
      <c r="H107" s="65"/>
      <c r="I107" s="65"/>
      <c r="J107" s="65"/>
      <c r="K107" s="65"/>
      <c r="L107" s="65"/>
      <c r="M107" s="65"/>
      <c r="N107" s="65"/>
      <c r="O107" s="65"/>
      <c r="P107" s="65"/>
      <c r="Q107" s="65"/>
      <c r="R107" s="65"/>
      <c r="S107" s="92"/>
      <c r="T107" s="65"/>
    </row>
    <row r="108" spans="1:20" s="65" customFormat="1">
      <c r="S108" s="92"/>
    </row>
    <row r="109" spans="1:20" s="65" customFormat="1" ht="9.75" customHeight="1">
      <c r="S109" s="92"/>
    </row>
    <row r="110" spans="1:20" s="65" customFormat="1">
      <c r="A110" s="47"/>
      <c r="B110" s="47"/>
      <c r="C110" s="47"/>
      <c r="D110" s="47"/>
      <c r="E110" s="47"/>
      <c r="F110" s="47"/>
      <c r="G110" s="47"/>
      <c r="H110" s="47"/>
      <c r="I110" s="47"/>
      <c r="J110" s="47"/>
      <c r="K110" s="47"/>
      <c r="L110" s="47"/>
      <c r="M110" s="47"/>
      <c r="N110" s="47"/>
      <c r="O110" s="47"/>
      <c r="P110" s="47"/>
      <c r="Q110" s="47"/>
      <c r="R110" s="47"/>
      <c r="S110" s="91"/>
      <c r="T110" s="47"/>
    </row>
    <row r="111" spans="1:20" s="65" customFormat="1" ht="9" customHeight="1">
      <c r="A111" s="47"/>
      <c r="B111" s="47"/>
      <c r="C111" s="47"/>
      <c r="D111" s="47"/>
      <c r="E111" s="47"/>
      <c r="F111" s="47"/>
      <c r="G111" s="47"/>
      <c r="H111" s="47"/>
      <c r="I111" s="47"/>
      <c r="J111" s="47"/>
      <c r="K111" s="47"/>
      <c r="L111" s="47"/>
      <c r="M111" s="47"/>
      <c r="N111" s="47"/>
      <c r="O111" s="47"/>
      <c r="P111" s="47"/>
      <c r="Q111" s="47"/>
      <c r="R111" s="47"/>
      <c r="S111" s="91"/>
      <c r="T111" s="47"/>
    </row>
    <row r="112" spans="1:20" s="65" customFormat="1">
      <c r="A112" s="47"/>
      <c r="B112" s="47"/>
      <c r="C112" s="47"/>
      <c r="D112" s="47"/>
      <c r="E112" s="47"/>
      <c r="F112" s="47"/>
      <c r="G112" s="47"/>
      <c r="H112" s="47"/>
      <c r="I112" s="47"/>
      <c r="J112" s="47"/>
      <c r="K112" s="47"/>
      <c r="L112" s="47"/>
      <c r="M112" s="47"/>
      <c r="N112" s="47"/>
      <c r="O112" s="47"/>
      <c r="P112" s="47"/>
      <c r="Q112" s="47"/>
      <c r="R112" s="47"/>
      <c r="S112" s="91"/>
      <c r="T112" s="47"/>
    </row>
    <row r="113" spans="1:20" s="65" customFormat="1">
      <c r="A113" s="47"/>
      <c r="B113" s="47"/>
      <c r="C113" s="47"/>
      <c r="D113" s="47"/>
      <c r="E113" s="47"/>
      <c r="F113" s="47"/>
      <c r="G113" s="47"/>
      <c r="H113" s="47"/>
      <c r="I113" s="47"/>
      <c r="J113" s="47"/>
      <c r="K113" s="47"/>
      <c r="L113" s="47"/>
      <c r="M113" s="47"/>
      <c r="N113" s="47"/>
      <c r="O113" s="47"/>
      <c r="P113" s="47"/>
      <c r="Q113" s="47"/>
      <c r="R113" s="47"/>
      <c r="S113" s="91"/>
      <c r="T113" s="47"/>
    </row>
    <row r="114" spans="1:20" s="65" customFormat="1">
      <c r="A114" s="47"/>
      <c r="B114" s="47"/>
      <c r="C114" s="47"/>
      <c r="D114" s="47"/>
      <c r="E114" s="47"/>
      <c r="F114" s="47"/>
      <c r="G114" s="47"/>
      <c r="H114" s="47"/>
      <c r="I114" s="47"/>
      <c r="J114" s="47"/>
      <c r="K114" s="47"/>
      <c r="L114" s="47"/>
      <c r="M114" s="47"/>
      <c r="N114" s="47"/>
      <c r="O114" s="47"/>
      <c r="P114" s="47"/>
      <c r="Q114" s="47"/>
      <c r="R114" s="47"/>
      <c r="S114" s="91"/>
      <c r="T114" s="47"/>
    </row>
    <row r="115" spans="1:20" s="65" customFormat="1">
      <c r="A115" s="47"/>
      <c r="B115" s="47"/>
      <c r="C115" s="47"/>
      <c r="D115" s="47"/>
      <c r="E115" s="47"/>
      <c r="F115" s="47"/>
      <c r="G115" s="47"/>
      <c r="H115" s="47"/>
      <c r="I115" s="47"/>
      <c r="J115" s="47"/>
      <c r="K115" s="47"/>
      <c r="L115" s="47"/>
      <c r="M115" s="47"/>
      <c r="N115" s="47"/>
      <c r="O115" s="47"/>
      <c r="P115" s="47"/>
      <c r="Q115" s="47"/>
      <c r="R115" s="47"/>
      <c r="S115" s="91"/>
      <c r="T115" s="47"/>
    </row>
    <row r="116" spans="1:20" s="65" customFormat="1">
      <c r="A116" s="47"/>
      <c r="B116" s="47"/>
      <c r="C116" s="47"/>
      <c r="D116" s="47"/>
      <c r="E116" s="47"/>
      <c r="F116" s="47"/>
      <c r="G116" s="47"/>
      <c r="H116" s="47"/>
      <c r="I116" s="47"/>
      <c r="J116" s="47"/>
      <c r="K116" s="47"/>
      <c r="L116" s="47"/>
      <c r="M116" s="47"/>
      <c r="N116" s="47"/>
      <c r="O116" s="47"/>
      <c r="P116" s="47"/>
      <c r="Q116" s="47"/>
      <c r="R116" s="47"/>
      <c r="S116" s="91"/>
      <c r="T116" s="47"/>
    </row>
    <row r="117" spans="1:20" s="65" customFormat="1">
      <c r="A117" s="47"/>
      <c r="B117" s="47"/>
      <c r="C117" s="47"/>
      <c r="D117" s="47"/>
      <c r="E117" s="47"/>
      <c r="F117" s="47"/>
      <c r="G117" s="47"/>
      <c r="H117" s="47"/>
      <c r="I117" s="47"/>
      <c r="J117" s="47"/>
      <c r="K117" s="47"/>
      <c r="L117" s="47"/>
      <c r="M117" s="47"/>
      <c r="N117" s="47"/>
      <c r="O117" s="47"/>
      <c r="P117" s="47"/>
      <c r="Q117" s="47"/>
      <c r="R117" s="47"/>
      <c r="S117" s="91"/>
      <c r="T117" s="47"/>
    </row>
    <row r="118" spans="1:20" s="65" customFormat="1">
      <c r="A118" s="47"/>
      <c r="B118" s="47"/>
      <c r="C118" s="47"/>
      <c r="D118" s="47"/>
      <c r="E118" s="47"/>
      <c r="F118" s="47"/>
      <c r="G118" s="47"/>
      <c r="H118" s="47"/>
      <c r="I118" s="47"/>
      <c r="J118" s="47"/>
      <c r="K118" s="47"/>
      <c r="L118" s="47"/>
      <c r="M118" s="47"/>
      <c r="N118" s="47"/>
      <c r="O118" s="47"/>
      <c r="P118" s="47"/>
      <c r="Q118" s="47"/>
      <c r="R118" s="47"/>
      <c r="S118" s="91"/>
      <c r="T118" s="47"/>
    </row>
    <row r="119" spans="1:20" s="65" customFormat="1">
      <c r="A119" s="47"/>
      <c r="B119" s="47"/>
      <c r="C119" s="47"/>
      <c r="D119" s="47"/>
      <c r="E119" s="47"/>
      <c r="F119" s="47"/>
      <c r="G119" s="47"/>
      <c r="H119" s="47"/>
      <c r="I119" s="47"/>
      <c r="J119" s="47"/>
      <c r="K119" s="47"/>
      <c r="L119" s="47"/>
      <c r="M119" s="47"/>
      <c r="N119" s="47"/>
      <c r="O119" s="47"/>
      <c r="P119" s="47"/>
      <c r="Q119" s="47"/>
      <c r="R119" s="47"/>
      <c r="S119" s="91"/>
      <c r="T119" s="47"/>
    </row>
    <row r="120" spans="1:20" s="65" customFormat="1">
      <c r="A120" s="47"/>
      <c r="B120" s="47"/>
      <c r="C120" s="47"/>
      <c r="D120" s="47"/>
      <c r="E120" s="47"/>
      <c r="F120" s="47"/>
      <c r="G120" s="47"/>
      <c r="H120" s="47"/>
      <c r="I120" s="47"/>
      <c r="J120" s="47"/>
      <c r="K120" s="47"/>
      <c r="L120" s="47"/>
      <c r="M120" s="47"/>
      <c r="N120" s="47"/>
      <c r="O120" s="47"/>
      <c r="P120" s="47"/>
      <c r="Q120" s="47"/>
      <c r="R120" s="47"/>
      <c r="S120" s="91"/>
      <c r="T120" s="47"/>
    </row>
  </sheetData>
  <mergeCells count="45">
    <mergeCell ref="AG13:AG14"/>
    <mergeCell ref="AH13:AH14"/>
    <mergeCell ref="A78:AH78"/>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D13:AD14"/>
    <mergeCell ref="AE13:AE14"/>
    <mergeCell ref="AF13:AF14"/>
    <mergeCell ref="A8:G8"/>
    <mergeCell ref="A1:H1"/>
    <mergeCell ref="A2:H2"/>
    <mergeCell ref="A4:G4"/>
    <mergeCell ref="A6:G6"/>
    <mergeCell ref="A7:G7"/>
    <mergeCell ref="A9:G9"/>
    <mergeCell ref="A11:A14"/>
    <mergeCell ref="B11:G11"/>
    <mergeCell ref="H11:T11"/>
    <mergeCell ref="B12:B14"/>
    <mergeCell ref="C12:C14"/>
    <mergeCell ref="D12:D14"/>
    <mergeCell ref="E12:E14"/>
    <mergeCell ref="F12:F14"/>
    <mergeCell ref="G12:G14"/>
    <mergeCell ref="A84:G84"/>
    <mergeCell ref="A86:G86"/>
    <mergeCell ref="H12:H14"/>
    <mergeCell ref="I12:I14"/>
    <mergeCell ref="J12:R12"/>
    <mergeCell ref="S12:S14"/>
    <mergeCell ref="T12:T14"/>
    <mergeCell ref="J13:J14"/>
    <mergeCell ref="K13:K14"/>
    <mergeCell ref="L13:Q1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73E53-CEF5-F44E-8C35-46E893F0149A}">
  <dimension ref="A1:AH68"/>
  <sheetViews>
    <sheetView showGridLines="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6" width="5.5" style="47" customWidth="1"/>
    <col min="17" max="17" width="6.5" style="47" bestFit="1" customWidth="1"/>
    <col min="18" max="18" width="7.5" style="47" bestFit="1" customWidth="1"/>
    <col min="19" max="19" width="20.5" style="91" customWidth="1"/>
    <col min="20" max="20" width="20.5" style="47" customWidth="1"/>
    <col min="21" max="16384" width="11.5" style="47"/>
  </cols>
  <sheetData>
    <row r="1" spans="1:34" ht="12">
      <c r="A1" s="376" t="s">
        <v>434</v>
      </c>
      <c r="B1" s="376"/>
      <c r="C1" s="376"/>
      <c r="D1" s="376"/>
      <c r="E1" s="376"/>
      <c r="F1" s="376"/>
      <c r="G1" s="376"/>
      <c r="H1" s="376"/>
    </row>
    <row r="2" spans="1:34" ht="16">
      <c r="A2" s="444" t="s">
        <v>435</v>
      </c>
      <c r="B2" s="444"/>
      <c r="C2" s="444"/>
      <c r="D2" s="444"/>
      <c r="E2" s="444"/>
      <c r="F2" s="444"/>
      <c r="G2" s="444"/>
      <c r="H2" s="444"/>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t="s">
        <v>1186</v>
      </c>
    </row>
    <row r="8" spans="1:34" ht="11">
      <c r="A8" s="374" t="s">
        <v>439</v>
      </c>
      <c r="B8" s="375"/>
      <c r="C8" s="375"/>
      <c r="D8" s="375"/>
      <c r="E8" s="375"/>
      <c r="F8" s="375"/>
      <c r="G8" s="375"/>
      <c r="H8" s="114" t="s">
        <v>1187</v>
      </c>
    </row>
    <row r="9" spans="1:34" ht="11">
      <c r="A9" s="374" t="s">
        <v>1365</v>
      </c>
      <c r="B9" s="375"/>
      <c r="C9" s="375"/>
      <c r="D9" s="375"/>
      <c r="E9" s="375"/>
      <c r="F9" s="375"/>
      <c r="G9" s="375"/>
      <c r="H9" s="114" t="s">
        <v>161</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34" s="79" customFormat="1" ht="82.5" customHeight="1" thickBot="1">
      <c r="A15" s="50">
        <v>1</v>
      </c>
      <c r="B15" s="96" t="s">
        <v>245</v>
      </c>
      <c r="C15" s="96" t="s">
        <v>41</v>
      </c>
      <c r="D15" s="96">
        <v>0</v>
      </c>
      <c r="E15" s="96">
        <v>0</v>
      </c>
      <c r="F15" s="96" t="s">
        <v>91</v>
      </c>
      <c r="G15" s="96">
        <v>19</v>
      </c>
      <c r="H15" s="98" t="s">
        <v>399</v>
      </c>
      <c r="I15" s="98" t="s">
        <v>1601</v>
      </c>
      <c r="J15" s="169" t="s">
        <v>1602</v>
      </c>
      <c r="K15" s="99" t="s">
        <v>1421</v>
      </c>
      <c r="L15" s="51">
        <v>400</v>
      </c>
      <c r="M15" s="51">
        <v>350</v>
      </c>
      <c r="N15" s="155">
        <f>L15+M15</f>
        <v>750</v>
      </c>
      <c r="O15" s="51">
        <v>350</v>
      </c>
      <c r="P15" s="51">
        <v>325</v>
      </c>
      <c r="Q15" s="155">
        <f>O15+P15</f>
        <v>675</v>
      </c>
      <c r="R15" s="155">
        <f>N15+Q15</f>
        <v>1425</v>
      </c>
      <c r="S15" s="78" t="s">
        <v>1603</v>
      </c>
      <c r="T15" s="100" t="s">
        <v>1604</v>
      </c>
      <c r="U15" s="190">
        <f>N15</f>
        <v>750</v>
      </c>
      <c r="V15" s="191"/>
      <c r="W15" s="77" t="str">
        <f>IF(V15="","No hay ejecución",IF(AND(U15&gt;0), V15/U15,"No hay Programación"))</f>
        <v>No hay ejecución</v>
      </c>
      <c r="X15" s="78" t="str">
        <f t="shared" ref="X15" si="0">IF(W15="No hay ejecución","NA",IF(W15&gt;=90%,"De acuerdo a lo programado",IF(W15&gt;=70%,"Atraso Leve",IF(W15&lt;70%,"En Riesgo de no Cumplimiento"))))</f>
        <v>NA</v>
      </c>
      <c r="Y15" s="191"/>
      <c r="Z15" s="190">
        <f>+Q15</f>
        <v>675</v>
      </c>
      <c r="AA15" s="191"/>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s="79" customFormat="1" ht="82.5" customHeight="1" thickTop="1" thickBot="1">
      <c r="A16" s="50">
        <v>2</v>
      </c>
      <c r="B16" s="96" t="s">
        <v>245</v>
      </c>
      <c r="C16" s="96" t="s">
        <v>41</v>
      </c>
      <c r="D16" s="96">
        <v>0</v>
      </c>
      <c r="E16" s="96">
        <v>0</v>
      </c>
      <c r="F16" s="96" t="s">
        <v>91</v>
      </c>
      <c r="G16" s="96">
        <v>19</v>
      </c>
      <c r="H16" s="98" t="s">
        <v>399</v>
      </c>
      <c r="I16" s="98" t="s">
        <v>1605</v>
      </c>
      <c r="J16" s="169" t="s">
        <v>1602</v>
      </c>
      <c r="K16" s="99" t="s">
        <v>1421</v>
      </c>
      <c r="L16" s="51">
        <v>100</v>
      </c>
      <c r="M16" s="51">
        <v>200</v>
      </c>
      <c r="N16" s="155">
        <f t="shared" ref="N16:N27" si="2">L16+M16</f>
        <v>300</v>
      </c>
      <c r="O16" s="51">
        <v>200</v>
      </c>
      <c r="P16" s="51">
        <v>100</v>
      </c>
      <c r="Q16" s="155">
        <f t="shared" ref="Q16:Q27" si="3">O16+P16</f>
        <v>300</v>
      </c>
      <c r="R16" s="155">
        <f t="shared" ref="R16:R27" si="4">N16+Q16</f>
        <v>600</v>
      </c>
      <c r="S16" s="78" t="s">
        <v>1606</v>
      </c>
      <c r="T16" s="100" t="s">
        <v>1607</v>
      </c>
      <c r="U16" s="190">
        <f t="shared" ref="U16:U30" si="5">N16</f>
        <v>300</v>
      </c>
      <c r="V16" s="191"/>
      <c r="W16" s="77" t="str">
        <f t="shared" ref="W16:W30" si="6">IF(V16="","No hay ejecución",IF(AND(U16&gt;0), V16/U16,"No hay Programación"))</f>
        <v>No hay ejecución</v>
      </c>
      <c r="X16" s="78" t="str">
        <f t="shared" ref="X16:X30" si="7">IF(W16="No hay ejecución","NA",IF(W16&gt;=90%,"De acuerdo a lo programado",IF(W16&gt;=70%,"Atraso Leve",IF(W16&lt;70%,"En Riesgo de no Cumplimiento"))))</f>
        <v>NA</v>
      </c>
      <c r="Y16" s="191"/>
      <c r="Z16" s="190">
        <f t="shared" ref="Z16:Z30" si="8">+Q16</f>
        <v>300</v>
      </c>
      <c r="AA16" s="191"/>
      <c r="AB16" s="77" t="str">
        <f t="shared" ref="AB16:AB30" si="9">IF(AA16="","No hay ejecución",IF(AND(Z16&gt;0), AA16/Z16,"No hay Programación"))</f>
        <v>No hay ejecución</v>
      </c>
      <c r="AC16" s="78" t="str">
        <f t="shared" ref="AC16:AC30" si="10">IF(AB16="No hay ejecución","NA",IF(AB16&gt;=90%,"De acuerdo a lo programado",IF(AB16&gt;=70%,"Atraso Leve",IF(AB16&lt;70%,"En Riesgo de no Cumplimiento"))))</f>
        <v>NA</v>
      </c>
      <c r="AD16" s="191"/>
      <c r="AE16" s="52">
        <f t="shared" ref="AE16:AE30" si="11">V16+AA16</f>
        <v>0</v>
      </c>
      <c r="AF16" s="77" t="str">
        <f t="shared" ref="AF16:AF30" si="12">IF(AE16=0,"No hay ejecución",IF(AND(AE16&gt;0), AE16/R16,"No hay Programación"))</f>
        <v>No hay ejecución</v>
      </c>
      <c r="AG16" s="78" t="str">
        <f t="shared" ref="AG16:AG30" si="13">IF(AF16="No hay ejecución","NA",IF(AF16&gt;=90%,"De acuerdo a lo programado",IF(AF16&gt;=70%,"Atraso Leve",IF(AF16&lt;70%,"Incumplimiento"))))</f>
        <v>NA</v>
      </c>
      <c r="AH16" s="191"/>
    </row>
    <row r="17" spans="1:34" s="79" customFormat="1" ht="82.5" customHeight="1" thickTop="1" thickBot="1">
      <c r="A17" s="50">
        <v>3</v>
      </c>
      <c r="B17" s="96" t="s">
        <v>245</v>
      </c>
      <c r="C17" s="96" t="s">
        <v>41</v>
      </c>
      <c r="D17" s="96">
        <v>0</v>
      </c>
      <c r="E17" s="96">
        <v>0</v>
      </c>
      <c r="F17" s="96">
        <v>0</v>
      </c>
      <c r="G17" s="96">
        <v>19</v>
      </c>
      <c r="H17" s="98" t="s">
        <v>273</v>
      </c>
      <c r="I17" s="98" t="s">
        <v>1608</v>
      </c>
      <c r="J17" s="169" t="s">
        <v>1609</v>
      </c>
      <c r="K17" s="99" t="s">
        <v>993</v>
      </c>
      <c r="L17" s="51">
        <v>1</v>
      </c>
      <c r="M17" s="51">
        <v>0</v>
      </c>
      <c r="N17" s="155">
        <f t="shared" si="2"/>
        <v>1</v>
      </c>
      <c r="O17" s="51">
        <v>0</v>
      </c>
      <c r="P17" s="51">
        <v>1</v>
      </c>
      <c r="Q17" s="155">
        <f t="shared" si="3"/>
        <v>1</v>
      </c>
      <c r="R17" s="155">
        <f t="shared" si="4"/>
        <v>2</v>
      </c>
      <c r="S17" s="78" t="s">
        <v>1610</v>
      </c>
      <c r="T17" s="100" t="s">
        <v>1611</v>
      </c>
      <c r="U17" s="190">
        <f t="shared" si="5"/>
        <v>1</v>
      </c>
      <c r="V17" s="191"/>
      <c r="W17" s="77" t="str">
        <f t="shared" si="6"/>
        <v>No hay ejecución</v>
      </c>
      <c r="X17" s="78" t="str">
        <f t="shared" si="7"/>
        <v>NA</v>
      </c>
      <c r="Y17" s="191"/>
      <c r="Z17" s="190">
        <f t="shared" si="8"/>
        <v>1</v>
      </c>
      <c r="AA17" s="191"/>
      <c r="AB17" s="77" t="str">
        <f t="shared" si="9"/>
        <v>No hay ejecución</v>
      </c>
      <c r="AC17" s="78" t="str">
        <f t="shared" si="10"/>
        <v>NA</v>
      </c>
      <c r="AD17" s="191"/>
      <c r="AE17" s="52">
        <f t="shared" si="11"/>
        <v>0</v>
      </c>
      <c r="AF17" s="77" t="str">
        <f t="shared" si="12"/>
        <v>No hay ejecución</v>
      </c>
      <c r="AG17" s="78" t="str">
        <f t="shared" si="13"/>
        <v>NA</v>
      </c>
      <c r="AH17" s="191"/>
    </row>
    <row r="18" spans="1:34" s="79" customFormat="1" ht="82.5" customHeight="1" thickTop="1" thickBot="1">
      <c r="A18" s="50">
        <v>4</v>
      </c>
      <c r="B18" s="96" t="s">
        <v>245</v>
      </c>
      <c r="C18" s="96" t="s">
        <v>41</v>
      </c>
      <c r="D18" s="96">
        <v>0</v>
      </c>
      <c r="E18" s="96">
        <v>0</v>
      </c>
      <c r="F18" s="96">
        <v>0</v>
      </c>
      <c r="G18" s="96">
        <v>19</v>
      </c>
      <c r="H18" s="98" t="s">
        <v>273</v>
      </c>
      <c r="I18" s="98" t="s">
        <v>1612</v>
      </c>
      <c r="J18" s="169" t="s">
        <v>1613</v>
      </c>
      <c r="K18" s="99" t="s">
        <v>1614</v>
      </c>
      <c r="L18" s="51">
        <v>10</v>
      </c>
      <c r="M18" s="51">
        <v>4</v>
      </c>
      <c r="N18" s="155">
        <f t="shared" si="2"/>
        <v>14</v>
      </c>
      <c r="O18" s="51">
        <v>4</v>
      </c>
      <c r="P18" s="51">
        <v>4</v>
      </c>
      <c r="Q18" s="155">
        <f t="shared" ref="Q18" si="14">O18+P18</f>
        <v>8</v>
      </c>
      <c r="R18" s="155">
        <f t="shared" ref="R18" si="15">N18+Q18</f>
        <v>22</v>
      </c>
      <c r="S18" s="78" t="s">
        <v>1615</v>
      </c>
      <c r="T18" s="100" t="s">
        <v>1616</v>
      </c>
      <c r="U18" s="190">
        <f t="shared" si="5"/>
        <v>14</v>
      </c>
      <c r="V18" s="191"/>
      <c r="W18" s="77" t="str">
        <f t="shared" si="6"/>
        <v>No hay ejecución</v>
      </c>
      <c r="X18" s="78" t="str">
        <f t="shared" si="7"/>
        <v>NA</v>
      </c>
      <c r="Y18" s="191"/>
      <c r="Z18" s="190">
        <f t="shared" si="8"/>
        <v>8</v>
      </c>
      <c r="AA18" s="191"/>
      <c r="AB18" s="77" t="str">
        <f t="shared" si="9"/>
        <v>No hay ejecución</v>
      </c>
      <c r="AC18" s="78" t="str">
        <f t="shared" si="10"/>
        <v>NA</v>
      </c>
      <c r="AD18" s="191"/>
      <c r="AE18" s="52">
        <f t="shared" si="11"/>
        <v>0</v>
      </c>
      <c r="AF18" s="77" t="str">
        <f t="shared" si="12"/>
        <v>No hay ejecución</v>
      </c>
      <c r="AG18" s="78" t="str">
        <f t="shared" si="13"/>
        <v>NA</v>
      </c>
      <c r="AH18" s="191"/>
    </row>
    <row r="19" spans="1:34" s="79" customFormat="1" ht="61" customHeight="1" thickTop="1" thickBot="1">
      <c r="A19" s="50">
        <v>5</v>
      </c>
      <c r="B19" s="96" t="s">
        <v>245</v>
      </c>
      <c r="C19" s="96" t="s">
        <v>41</v>
      </c>
      <c r="D19" s="96">
        <v>0</v>
      </c>
      <c r="E19" s="96">
        <v>0</v>
      </c>
      <c r="F19" s="96">
        <v>0</v>
      </c>
      <c r="G19" s="96">
        <v>19</v>
      </c>
      <c r="H19" s="98" t="s">
        <v>273</v>
      </c>
      <c r="I19" s="98" t="s">
        <v>1617</v>
      </c>
      <c r="J19" s="169" t="s">
        <v>1063</v>
      </c>
      <c r="K19" s="99" t="s">
        <v>616</v>
      </c>
      <c r="L19" s="51">
        <v>1</v>
      </c>
      <c r="M19" s="51">
        <v>1</v>
      </c>
      <c r="N19" s="155">
        <f t="shared" si="2"/>
        <v>2</v>
      </c>
      <c r="O19" s="51">
        <v>0</v>
      </c>
      <c r="P19" s="51">
        <v>0</v>
      </c>
      <c r="Q19" s="155">
        <f t="shared" si="3"/>
        <v>0</v>
      </c>
      <c r="R19" s="155">
        <f>N19+Q19</f>
        <v>2</v>
      </c>
      <c r="S19" s="78" t="s">
        <v>1618</v>
      </c>
      <c r="T19" s="100" t="s">
        <v>1619</v>
      </c>
      <c r="U19" s="190">
        <f t="shared" si="5"/>
        <v>2</v>
      </c>
      <c r="V19" s="191"/>
      <c r="W19" s="77" t="str">
        <f t="shared" si="6"/>
        <v>No hay ejecución</v>
      </c>
      <c r="X19" s="78" t="str">
        <f t="shared" si="7"/>
        <v>NA</v>
      </c>
      <c r="Y19" s="191"/>
      <c r="Z19" s="190">
        <f t="shared" si="8"/>
        <v>0</v>
      </c>
      <c r="AA19" s="191"/>
      <c r="AB19" s="77" t="str">
        <f t="shared" si="9"/>
        <v>No hay ejecución</v>
      </c>
      <c r="AC19" s="78" t="str">
        <f t="shared" si="10"/>
        <v>NA</v>
      </c>
      <c r="AD19" s="191"/>
      <c r="AE19" s="52">
        <f t="shared" si="11"/>
        <v>0</v>
      </c>
      <c r="AF19" s="77" t="str">
        <f t="shared" si="12"/>
        <v>No hay ejecución</v>
      </c>
      <c r="AG19" s="78" t="str">
        <f t="shared" si="13"/>
        <v>NA</v>
      </c>
      <c r="AH19" s="191"/>
    </row>
    <row r="20" spans="1:34" s="79" customFormat="1" ht="61" customHeight="1" thickTop="1" thickBot="1">
      <c r="A20" s="50">
        <v>6</v>
      </c>
      <c r="B20" s="96" t="s">
        <v>245</v>
      </c>
      <c r="C20" s="96" t="s">
        <v>41</v>
      </c>
      <c r="D20" s="96">
        <v>0</v>
      </c>
      <c r="E20" s="96">
        <v>0</v>
      </c>
      <c r="F20" s="96" t="s">
        <v>91</v>
      </c>
      <c r="G20" s="96">
        <v>19</v>
      </c>
      <c r="H20" s="98" t="s">
        <v>273</v>
      </c>
      <c r="I20" s="98" t="s">
        <v>1620</v>
      </c>
      <c r="J20" s="169" t="s">
        <v>1621</v>
      </c>
      <c r="K20" s="99" t="s">
        <v>744</v>
      </c>
      <c r="L20" s="51">
        <v>2</v>
      </c>
      <c r="M20" s="51">
        <v>1</v>
      </c>
      <c r="N20" s="155">
        <f t="shared" si="2"/>
        <v>3</v>
      </c>
      <c r="O20" s="51">
        <v>0</v>
      </c>
      <c r="P20" s="51">
        <v>2</v>
      </c>
      <c r="Q20" s="155">
        <f t="shared" si="3"/>
        <v>2</v>
      </c>
      <c r="R20" s="155">
        <f t="shared" si="4"/>
        <v>5</v>
      </c>
      <c r="S20" s="78" t="s">
        <v>1618</v>
      </c>
      <c r="T20" s="78" t="s">
        <v>203</v>
      </c>
      <c r="U20" s="190">
        <f t="shared" si="5"/>
        <v>3</v>
      </c>
      <c r="V20" s="191"/>
      <c r="W20" s="77" t="str">
        <f t="shared" si="6"/>
        <v>No hay ejecución</v>
      </c>
      <c r="X20" s="78" t="str">
        <f t="shared" si="7"/>
        <v>NA</v>
      </c>
      <c r="Y20" s="191"/>
      <c r="Z20" s="190">
        <f t="shared" si="8"/>
        <v>2</v>
      </c>
      <c r="AA20" s="191"/>
      <c r="AB20" s="77" t="str">
        <f t="shared" si="9"/>
        <v>No hay ejecución</v>
      </c>
      <c r="AC20" s="78" t="str">
        <f t="shared" si="10"/>
        <v>NA</v>
      </c>
      <c r="AD20" s="191"/>
      <c r="AE20" s="52">
        <f t="shared" si="11"/>
        <v>0</v>
      </c>
      <c r="AF20" s="77" t="str">
        <f t="shared" si="12"/>
        <v>No hay ejecución</v>
      </c>
      <c r="AG20" s="78" t="str">
        <f t="shared" si="13"/>
        <v>NA</v>
      </c>
      <c r="AH20" s="191"/>
    </row>
    <row r="21" spans="1:34" s="79" customFormat="1" ht="61" customHeight="1" thickTop="1" thickBot="1">
      <c r="A21" s="50">
        <v>7</v>
      </c>
      <c r="B21" s="96" t="s">
        <v>245</v>
      </c>
      <c r="C21" s="96" t="s">
        <v>41</v>
      </c>
      <c r="D21" s="96">
        <v>0</v>
      </c>
      <c r="E21" s="96">
        <v>0</v>
      </c>
      <c r="F21" s="96">
        <v>0</v>
      </c>
      <c r="G21" s="96">
        <v>19</v>
      </c>
      <c r="H21" s="98" t="s">
        <v>273</v>
      </c>
      <c r="I21" s="98" t="s">
        <v>1622</v>
      </c>
      <c r="J21" s="169" t="s">
        <v>1623</v>
      </c>
      <c r="K21" s="99" t="s">
        <v>744</v>
      </c>
      <c r="L21" s="51">
        <v>2</v>
      </c>
      <c r="M21" s="51">
        <v>1</v>
      </c>
      <c r="N21" s="155">
        <f t="shared" si="2"/>
        <v>3</v>
      </c>
      <c r="O21" s="51">
        <v>0</v>
      </c>
      <c r="P21" s="51">
        <v>1</v>
      </c>
      <c r="Q21" s="155">
        <f t="shared" si="3"/>
        <v>1</v>
      </c>
      <c r="R21" s="155">
        <f t="shared" si="4"/>
        <v>4</v>
      </c>
      <c r="S21" s="78" t="s">
        <v>1610</v>
      </c>
      <c r="T21" s="100" t="s">
        <v>1624</v>
      </c>
      <c r="U21" s="190">
        <f t="shared" si="5"/>
        <v>3</v>
      </c>
      <c r="V21" s="191"/>
      <c r="W21" s="77" t="str">
        <f t="shared" si="6"/>
        <v>No hay ejecución</v>
      </c>
      <c r="X21" s="78" t="str">
        <f t="shared" si="7"/>
        <v>NA</v>
      </c>
      <c r="Y21" s="191"/>
      <c r="Z21" s="190">
        <f t="shared" si="8"/>
        <v>1</v>
      </c>
      <c r="AA21" s="191"/>
      <c r="AB21" s="77" t="str">
        <f t="shared" si="9"/>
        <v>No hay ejecución</v>
      </c>
      <c r="AC21" s="78" t="str">
        <f t="shared" si="10"/>
        <v>NA</v>
      </c>
      <c r="AD21" s="191"/>
      <c r="AE21" s="52">
        <f t="shared" si="11"/>
        <v>0</v>
      </c>
      <c r="AF21" s="77" t="str">
        <f t="shared" si="12"/>
        <v>No hay ejecución</v>
      </c>
      <c r="AG21" s="78" t="str">
        <f t="shared" si="13"/>
        <v>NA</v>
      </c>
      <c r="AH21" s="191"/>
    </row>
    <row r="22" spans="1:34" s="79" customFormat="1" ht="61" customHeight="1" thickTop="1" thickBot="1">
      <c r="A22" s="50">
        <v>8</v>
      </c>
      <c r="B22" s="96" t="s">
        <v>245</v>
      </c>
      <c r="C22" s="96" t="s">
        <v>41</v>
      </c>
      <c r="D22" s="96">
        <v>0</v>
      </c>
      <c r="E22" s="96">
        <v>0</v>
      </c>
      <c r="F22" s="96">
        <v>0</v>
      </c>
      <c r="G22" s="96">
        <v>19</v>
      </c>
      <c r="H22" s="98" t="s">
        <v>273</v>
      </c>
      <c r="I22" s="98" t="s">
        <v>1625</v>
      </c>
      <c r="J22" s="169" t="s">
        <v>1623</v>
      </c>
      <c r="K22" s="99" t="s">
        <v>744</v>
      </c>
      <c r="L22" s="51">
        <v>1</v>
      </c>
      <c r="M22" s="51">
        <v>0</v>
      </c>
      <c r="N22" s="155">
        <f t="shared" si="2"/>
        <v>1</v>
      </c>
      <c r="O22" s="51">
        <v>1</v>
      </c>
      <c r="P22" s="51">
        <v>0</v>
      </c>
      <c r="Q22" s="155">
        <f t="shared" si="3"/>
        <v>1</v>
      </c>
      <c r="R22" s="155">
        <f t="shared" si="4"/>
        <v>2</v>
      </c>
      <c r="S22" s="78" t="s">
        <v>1626</v>
      </c>
      <c r="T22" s="100" t="s">
        <v>1624</v>
      </c>
      <c r="U22" s="190">
        <f t="shared" si="5"/>
        <v>1</v>
      </c>
      <c r="V22" s="191"/>
      <c r="W22" s="77" t="str">
        <f t="shared" si="6"/>
        <v>No hay ejecución</v>
      </c>
      <c r="X22" s="78" t="str">
        <f t="shared" si="7"/>
        <v>NA</v>
      </c>
      <c r="Y22" s="191"/>
      <c r="Z22" s="190">
        <f t="shared" si="8"/>
        <v>1</v>
      </c>
      <c r="AA22" s="191"/>
      <c r="AB22" s="77" t="str">
        <f t="shared" si="9"/>
        <v>No hay ejecución</v>
      </c>
      <c r="AC22" s="78" t="str">
        <f t="shared" si="10"/>
        <v>NA</v>
      </c>
      <c r="AD22" s="191"/>
      <c r="AE22" s="52">
        <f t="shared" si="11"/>
        <v>0</v>
      </c>
      <c r="AF22" s="77" t="str">
        <f t="shared" si="12"/>
        <v>No hay ejecución</v>
      </c>
      <c r="AG22" s="78" t="str">
        <f t="shared" si="13"/>
        <v>NA</v>
      </c>
      <c r="AH22" s="191"/>
    </row>
    <row r="23" spans="1:34" s="79" customFormat="1" ht="61" customHeight="1" thickTop="1" thickBot="1">
      <c r="A23" s="50">
        <v>9</v>
      </c>
      <c r="B23" s="96" t="s">
        <v>245</v>
      </c>
      <c r="C23" s="96" t="s">
        <v>41</v>
      </c>
      <c r="D23" s="96">
        <v>0</v>
      </c>
      <c r="E23" s="96">
        <v>0</v>
      </c>
      <c r="F23" s="96">
        <v>0</v>
      </c>
      <c r="G23" s="96">
        <v>19</v>
      </c>
      <c r="H23" s="98" t="s">
        <v>273</v>
      </c>
      <c r="I23" s="98" t="s">
        <v>1627</v>
      </c>
      <c r="J23" s="169" t="s">
        <v>482</v>
      </c>
      <c r="K23" s="99" t="s">
        <v>622</v>
      </c>
      <c r="L23" s="51">
        <v>2</v>
      </c>
      <c r="M23" s="51">
        <v>2</v>
      </c>
      <c r="N23" s="155">
        <f t="shared" si="2"/>
        <v>4</v>
      </c>
      <c r="O23" s="51">
        <v>2</v>
      </c>
      <c r="P23" s="51">
        <v>2</v>
      </c>
      <c r="Q23" s="155">
        <f t="shared" si="3"/>
        <v>4</v>
      </c>
      <c r="R23" s="155">
        <f t="shared" si="4"/>
        <v>8</v>
      </c>
      <c r="S23" s="78" t="s">
        <v>1628</v>
      </c>
      <c r="T23" s="100" t="s">
        <v>1629</v>
      </c>
      <c r="U23" s="190">
        <f t="shared" si="5"/>
        <v>4</v>
      </c>
      <c r="V23" s="191"/>
      <c r="W23" s="77" t="str">
        <f t="shared" si="6"/>
        <v>No hay ejecución</v>
      </c>
      <c r="X23" s="78" t="str">
        <f t="shared" si="7"/>
        <v>NA</v>
      </c>
      <c r="Y23" s="191"/>
      <c r="Z23" s="190">
        <f t="shared" si="8"/>
        <v>4</v>
      </c>
      <c r="AA23" s="191"/>
      <c r="AB23" s="77" t="str">
        <f t="shared" si="9"/>
        <v>No hay ejecución</v>
      </c>
      <c r="AC23" s="78" t="str">
        <f t="shared" si="10"/>
        <v>NA</v>
      </c>
      <c r="AD23" s="191"/>
      <c r="AE23" s="52">
        <f t="shared" si="11"/>
        <v>0</v>
      </c>
      <c r="AF23" s="77" t="str">
        <f t="shared" si="12"/>
        <v>No hay ejecución</v>
      </c>
      <c r="AG23" s="78" t="str">
        <f t="shared" si="13"/>
        <v>NA</v>
      </c>
      <c r="AH23" s="191"/>
    </row>
    <row r="24" spans="1:34" s="79" customFormat="1" ht="62.5" customHeight="1" thickTop="1" thickBot="1">
      <c r="A24" s="50">
        <v>10</v>
      </c>
      <c r="B24" s="96" t="s">
        <v>245</v>
      </c>
      <c r="C24" s="96" t="s">
        <v>41</v>
      </c>
      <c r="D24" s="96">
        <v>0</v>
      </c>
      <c r="E24" s="96">
        <v>0</v>
      </c>
      <c r="F24" s="96">
        <v>0</v>
      </c>
      <c r="G24" s="96">
        <v>19</v>
      </c>
      <c r="H24" s="98" t="s">
        <v>273</v>
      </c>
      <c r="I24" s="98" t="s">
        <v>1630</v>
      </c>
      <c r="J24" s="169" t="s">
        <v>1631</v>
      </c>
      <c r="K24" s="99" t="s">
        <v>993</v>
      </c>
      <c r="L24" s="51">
        <v>0</v>
      </c>
      <c r="M24" s="51">
        <v>1</v>
      </c>
      <c r="N24" s="155">
        <f t="shared" si="2"/>
        <v>1</v>
      </c>
      <c r="O24" s="51">
        <v>0</v>
      </c>
      <c r="P24" s="51">
        <v>0</v>
      </c>
      <c r="Q24" s="155">
        <f t="shared" si="3"/>
        <v>0</v>
      </c>
      <c r="R24" s="155">
        <f t="shared" si="4"/>
        <v>1</v>
      </c>
      <c r="S24" s="78" t="s">
        <v>1610</v>
      </c>
      <c r="T24" s="100" t="s">
        <v>1632</v>
      </c>
      <c r="U24" s="190">
        <f t="shared" si="5"/>
        <v>1</v>
      </c>
      <c r="V24" s="191"/>
      <c r="W24" s="77" t="str">
        <f t="shared" si="6"/>
        <v>No hay ejecución</v>
      </c>
      <c r="X24" s="78" t="str">
        <f t="shared" si="7"/>
        <v>NA</v>
      </c>
      <c r="Y24" s="191"/>
      <c r="Z24" s="190">
        <f t="shared" si="8"/>
        <v>0</v>
      </c>
      <c r="AA24" s="191"/>
      <c r="AB24" s="77" t="str">
        <f t="shared" si="9"/>
        <v>No hay ejecución</v>
      </c>
      <c r="AC24" s="78" t="str">
        <f t="shared" si="10"/>
        <v>NA</v>
      </c>
      <c r="AD24" s="191"/>
      <c r="AE24" s="52">
        <f t="shared" si="11"/>
        <v>0</v>
      </c>
      <c r="AF24" s="77" t="str">
        <f t="shared" si="12"/>
        <v>No hay ejecución</v>
      </c>
      <c r="AG24" s="78" t="str">
        <f t="shared" si="13"/>
        <v>NA</v>
      </c>
      <c r="AH24" s="191"/>
    </row>
    <row r="25" spans="1:34" s="79" customFormat="1" ht="37" customHeight="1" thickTop="1" thickBot="1">
      <c r="A25" s="50">
        <v>11</v>
      </c>
      <c r="B25" s="96" t="s">
        <v>245</v>
      </c>
      <c r="C25" s="96" t="s">
        <v>41</v>
      </c>
      <c r="D25" s="96">
        <v>0</v>
      </c>
      <c r="E25" s="96">
        <v>0</v>
      </c>
      <c r="F25" s="96">
        <v>0</v>
      </c>
      <c r="G25" s="96">
        <v>19</v>
      </c>
      <c r="H25" s="98" t="s">
        <v>273</v>
      </c>
      <c r="I25" s="98" t="s">
        <v>1633</v>
      </c>
      <c r="J25" s="169" t="s">
        <v>1367</v>
      </c>
      <c r="K25" s="99" t="s">
        <v>744</v>
      </c>
      <c r="L25" s="51">
        <v>1</v>
      </c>
      <c r="M25" s="51">
        <v>1</v>
      </c>
      <c r="N25" s="155">
        <f t="shared" si="2"/>
        <v>2</v>
      </c>
      <c r="O25" s="51">
        <v>0</v>
      </c>
      <c r="P25" s="51">
        <v>0</v>
      </c>
      <c r="Q25" s="155">
        <f t="shared" si="3"/>
        <v>0</v>
      </c>
      <c r="R25" s="155">
        <f t="shared" si="4"/>
        <v>2</v>
      </c>
      <c r="S25" s="78" t="s">
        <v>1626</v>
      </c>
      <c r="T25" s="78" t="s">
        <v>203</v>
      </c>
      <c r="U25" s="190">
        <f t="shared" si="5"/>
        <v>2</v>
      </c>
      <c r="V25" s="191"/>
      <c r="W25" s="77" t="str">
        <f t="shared" si="6"/>
        <v>No hay ejecución</v>
      </c>
      <c r="X25" s="78" t="str">
        <f t="shared" si="7"/>
        <v>NA</v>
      </c>
      <c r="Y25" s="191"/>
      <c r="Z25" s="190">
        <f t="shared" si="8"/>
        <v>0</v>
      </c>
      <c r="AA25" s="191"/>
      <c r="AB25" s="77" t="str">
        <f t="shared" si="9"/>
        <v>No hay ejecución</v>
      </c>
      <c r="AC25" s="78" t="str">
        <f t="shared" si="10"/>
        <v>NA</v>
      </c>
      <c r="AD25" s="191"/>
      <c r="AE25" s="52">
        <f t="shared" si="11"/>
        <v>0</v>
      </c>
      <c r="AF25" s="77" t="str">
        <f t="shared" si="12"/>
        <v>No hay ejecución</v>
      </c>
      <c r="AG25" s="78" t="str">
        <f t="shared" si="13"/>
        <v>NA</v>
      </c>
      <c r="AH25" s="191"/>
    </row>
    <row r="26" spans="1:34" s="79" customFormat="1" ht="37" customHeight="1" thickTop="1" thickBot="1">
      <c r="A26" s="50">
        <v>12</v>
      </c>
      <c r="B26" s="96" t="s">
        <v>245</v>
      </c>
      <c r="C26" s="96" t="s">
        <v>41</v>
      </c>
      <c r="D26" s="96">
        <v>0</v>
      </c>
      <c r="E26" s="96">
        <v>0</v>
      </c>
      <c r="F26" s="96">
        <v>0</v>
      </c>
      <c r="G26" s="96">
        <v>19</v>
      </c>
      <c r="H26" s="98" t="s">
        <v>273</v>
      </c>
      <c r="I26" s="98" t="s">
        <v>1634</v>
      </c>
      <c r="J26" s="169" t="s">
        <v>1623</v>
      </c>
      <c r="K26" s="99" t="s">
        <v>744</v>
      </c>
      <c r="L26" s="51">
        <v>1</v>
      </c>
      <c r="M26" s="51">
        <v>1</v>
      </c>
      <c r="N26" s="155">
        <f t="shared" si="2"/>
        <v>2</v>
      </c>
      <c r="O26" s="51">
        <v>0</v>
      </c>
      <c r="P26" s="51">
        <v>0</v>
      </c>
      <c r="Q26" s="155">
        <f t="shared" si="3"/>
        <v>0</v>
      </c>
      <c r="R26" s="155">
        <f t="shared" si="4"/>
        <v>2</v>
      </c>
      <c r="S26" s="78" t="s">
        <v>1628</v>
      </c>
      <c r="T26" s="78" t="s">
        <v>203</v>
      </c>
      <c r="U26" s="190">
        <f t="shared" si="5"/>
        <v>2</v>
      </c>
      <c r="V26" s="191"/>
      <c r="W26" s="77" t="str">
        <f t="shared" si="6"/>
        <v>No hay ejecución</v>
      </c>
      <c r="X26" s="78" t="str">
        <f t="shared" si="7"/>
        <v>NA</v>
      </c>
      <c r="Y26" s="191"/>
      <c r="Z26" s="190">
        <f t="shared" si="8"/>
        <v>0</v>
      </c>
      <c r="AA26" s="191"/>
      <c r="AB26" s="77" t="str">
        <f t="shared" si="9"/>
        <v>No hay ejecución</v>
      </c>
      <c r="AC26" s="78" t="str">
        <f t="shared" si="10"/>
        <v>NA</v>
      </c>
      <c r="AD26" s="191"/>
      <c r="AE26" s="52">
        <f t="shared" si="11"/>
        <v>0</v>
      </c>
      <c r="AF26" s="77" t="str">
        <f t="shared" si="12"/>
        <v>No hay ejecución</v>
      </c>
      <c r="AG26" s="78" t="str">
        <f t="shared" si="13"/>
        <v>NA</v>
      </c>
      <c r="AH26" s="191"/>
    </row>
    <row r="27" spans="1:34" s="79" customFormat="1" ht="37" customHeight="1" thickTop="1" thickBot="1">
      <c r="A27" s="50">
        <v>13</v>
      </c>
      <c r="B27" s="96" t="s">
        <v>245</v>
      </c>
      <c r="C27" s="96" t="s">
        <v>41</v>
      </c>
      <c r="D27" s="96">
        <v>0</v>
      </c>
      <c r="E27" s="96">
        <v>0</v>
      </c>
      <c r="F27" s="96">
        <v>0</v>
      </c>
      <c r="G27" s="96">
        <v>19</v>
      </c>
      <c r="H27" s="98" t="s">
        <v>273</v>
      </c>
      <c r="I27" s="98" t="s">
        <v>1635</v>
      </c>
      <c r="J27" s="169" t="s">
        <v>1623</v>
      </c>
      <c r="K27" s="99" t="s">
        <v>744</v>
      </c>
      <c r="L27" s="51">
        <v>1</v>
      </c>
      <c r="M27" s="51">
        <v>1</v>
      </c>
      <c r="N27" s="155">
        <f t="shared" si="2"/>
        <v>2</v>
      </c>
      <c r="O27" s="51">
        <v>0</v>
      </c>
      <c r="P27" s="51">
        <v>0</v>
      </c>
      <c r="Q27" s="155">
        <f t="shared" si="3"/>
        <v>0</v>
      </c>
      <c r="R27" s="155">
        <f t="shared" si="4"/>
        <v>2</v>
      </c>
      <c r="S27" s="78" t="s">
        <v>1626</v>
      </c>
      <c r="T27" s="78" t="s">
        <v>203</v>
      </c>
      <c r="U27" s="190">
        <f t="shared" si="5"/>
        <v>2</v>
      </c>
      <c r="V27" s="191"/>
      <c r="W27" s="77" t="str">
        <f t="shared" si="6"/>
        <v>No hay ejecución</v>
      </c>
      <c r="X27" s="78" t="str">
        <f t="shared" si="7"/>
        <v>NA</v>
      </c>
      <c r="Y27" s="191"/>
      <c r="Z27" s="190">
        <f t="shared" si="8"/>
        <v>0</v>
      </c>
      <c r="AA27" s="191"/>
      <c r="AB27" s="77" t="str">
        <f t="shared" si="9"/>
        <v>No hay ejecución</v>
      </c>
      <c r="AC27" s="78" t="str">
        <f t="shared" si="10"/>
        <v>NA</v>
      </c>
      <c r="AD27" s="191"/>
      <c r="AE27" s="52">
        <f t="shared" si="11"/>
        <v>0</v>
      </c>
      <c r="AF27" s="77" t="str">
        <f t="shared" si="12"/>
        <v>No hay ejecución</v>
      </c>
      <c r="AG27" s="78" t="str">
        <f t="shared" si="13"/>
        <v>NA</v>
      </c>
      <c r="AH27" s="191"/>
    </row>
    <row r="28" spans="1:34" ht="16" customHeight="1" thickTop="1">
      <c r="A28" s="423" t="s">
        <v>573</v>
      </c>
      <c r="B28" s="423"/>
      <c r="C28" s="423"/>
      <c r="D28" s="423"/>
      <c r="E28" s="423"/>
      <c r="F28" s="423"/>
      <c r="G28" s="423"/>
      <c r="H28" s="423"/>
      <c r="I28" s="423"/>
      <c r="J28" s="423"/>
      <c r="K28" s="423"/>
      <c r="L28" s="423"/>
      <c r="M28" s="423"/>
      <c r="N28" s="423"/>
      <c r="O28" s="423"/>
      <c r="P28" s="423"/>
      <c r="Q28" s="423"/>
      <c r="R28" s="423"/>
      <c r="S28" s="423"/>
      <c r="T28" s="423"/>
      <c r="U28" s="423"/>
      <c r="V28" s="423"/>
      <c r="W28" s="423"/>
      <c r="X28" s="423"/>
      <c r="Y28" s="423"/>
      <c r="Z28" s="423"/>
      <c r="AA28" s="423"/>
      <c r="AB28" s="423"/>
      <c r="AC28" s="423"/>
      <c r="AD28" s="423"/>
      <c r="AE28" s="423"/>
      <c r="AF28" s="423"/>
      <c r="AG28" s="423"/>
      <c r="AH28" s="424"/>
    </row>
    <row r="29" spans="1:34" s="79" customFormat="1" ht="54.5" customHeight="1" thickBot="1">
      <c r="A29" s="50">
        <v>14</v>
      </c>
      <c r="B29" s="96" t="s">
        <v>245</v>
      </c>
      <c r="C29" s="96" t="s">
        <v>41</v>
      </c>
      <c r="D29" s="96">
        <v>0</v>
      </c>
      <c r="E29" s="96">
        <v>0</v>
      </c>
      <c r="F29" s="96">
        <v>0</v>
      </c>
      <c r="G29" s="96">
        <v>19</v>
      </c>
      <c r="H29" s="98" t="s">
        <v>273</v>
      </c>
      <c r="I29" s="98" t="s">
        <v>1636</v>
      </c>
      <c r="J29" s="169" t="s">
        <v>1189</v>
      </c>
      <c r="K29" s="99" t="s">
        <v>1421</v>
      </c>
      <c r="L29" s="51">
        <v>0</v>
      </c>
      <c r="M29" s="51">
        <v>0</v>
      </c>
      <c r="N29" s="155">
        <f>L29+M29</f>
        <v>0</v>
      </c>
      <c r="O29" s="51">
        <v>0</v>
      </c>
      <c r="P29" s="51">
        <v>0</v>
      </c>
      <c r="Q29" s="155">
        <f>O29+P29</f>
        <v>0</v>
      </c>
      <c r="R29" s="155">
        <f>N29+Q29</f>
        <v>0</v>
      </c>
      <c r="S29" s="78" t="s">
        <v>1610</v>
      </c>
      <c r="T29" s="78" t="s">
        <v>203</v>
      </c>
      <c r="U29" s="190">
        <f t="shared" si="5"/>
        <v>0</v>
      </c>
      <c r="V29" s="191"/>
      <c r="W29" s="77" t="str">
        <f t="shared" si="6"/>
        <v>No hay ejecución</v>
      </c>
      <c r="X29" s="78" t="str">
        <f t="shared" si="7"/>
        <v>NA</v>
      </c>
      <c r="Y29" s="191"/>
      <c r="Z29" s="190">
        <f t="shared" si="8"/>
        <v>0</v>
      </c>
      <c r="AA29" s="191"/>
      <c r="AB29" s="77" t="str">
        <f t="shared" si="9"/>
        <v>No hay ejecución</v>
      </c>
      <c r="AC29" s="78" t="str">
        <f t="shared" si="10"/>
        <v>NA</v>
      </c>
      <c r="AD29" s="191"/>
      <c r="AE29" s="52">
        <f t="shared" si="11"/>
        <v>0</v>
      </c>
      <c r="AF29" s="77" t="str">
        <f t="shared" si="12"/>
        <v>No hay ejecución</v>
      </c>
      <c r="AG29" s="78" t="str">
        <f t="shared" si="13"/>
        <v>NA</v>
      </c>
      <c r="AH29" s="191"/>
    </row>
    <row r="30" spans="1:34" s="79" customFormat="1" ht="37" customHeight="1" thickTop="1" thickBot="1">
      <c r="A30" s="50">
        <v>15</v>
      </c>
      <c r="B30" s="96" t="s">
        <v>245</v>
      </c>
      <c r="C30" s="96" t="s">
        <v>41</v>
      </c>
      <c r="D30" s="96">
        <v>0</v>
      </c>
      <c r="E30" s="96">
        <v>0</v>
      </c>
      <c r="F30" s="96">
        <v>0</v>
      </c>
      <c r="G30" s="96">
        <v>19</v>
      </c>
      <c r="H30" s="98" t="s">
        <v>273</v>
      </c>
      <c r="I30" s="98" t="s">
        <v>1637</v>
      </c>
      <c r="J30" s="169" t="s">
        <v>482</v>
      </c>
      <c r="K30" s="99" t="s">
        <v>993</v>
      </c>
      <c r="L30" s="51">
        <v>0</v>
      </c>
      <c r="M30" s="51">
        <v>0</v>
      </c>
      <c r="N30" s="155">
        <f>L30+M30</f>
        <v>0</v>
      </c>
      <c r="O30" s="51">
        <v>0</v>
      </c>
      <c r="P30" s="51">
        <v>0</v>
      </c>
      <c r="Q30" s="155">
        <f>O30+P30</f>
        <v>0</v>
      </c>
      <c r="R30" s="155">
        <f>N30+Q30</f>
        <v>0</v>
      </c>
      <c r="S30" s="78" t="s">
        <v>1638</v>
      </c>
      <c r="T30" s="78" t="s">
        <v>203</v>
      </c>
      <c r="U30" s="190">
        <f t="shared" si="5"/>
        <v>0</v>
      </c>
      <c r="V30" s="191"/>
      <c r="W30" s="77" t="str">
        <f t="shared" si="6"/>
        <v>No hay ejecución</v>
      </c>
      <c r="X30" s="78" t="str">
        <f t="shared" si="7"/>
        <v>NA</v>
      </c>
      <c r="Y30" s="191"/>
      <c r="Z30" s="190">
        <f t="shared" si="8"/>
        <v>0</v>
      </c>
      <c r="AA30" s="191"/>
      <c r="AB30" s="77" t="str">
        <f t="shared" si="9"/>
        <v>No hay ejecución</v>
      </c>
      <c r="AC30" s="78" t="str">
        <f t="shared" si="10"/>
        <v>NA</v>
      </c>
      <c r="AD30" s="191"/>
      <c r="AE30" s="52">
        <f t="shared" si="11"/>
        <v>0</v>
      </c>
      <c r="AF30" s="77" t="str">
        <f t="shared" si="12"/>
        <v>No hay ejecución</v>
      </c>
      <c r="AG30" s="78" t="str">
        <f t="shared" si="13"/>
        <v>NA</v>
      </c>
      <c r="AH30" s="191"/>
    </row>
    <row r="31" spans="1:34" ht="12" thickTop="1" thickBot="1">
      <c r="A31" s="60"/>
      <c r="B31" s="60"/>
      <c r="C31" s="60"/>
      <c r="D31" s="60"/>
      <c r="E31" s="60"/>
      <c r="F31" s="60"/>
      <c r="G31" s="59"/>
      <c r="H31" s="61"/>
      <c r="I31" s="53"/>
      <c r="J31" s="56"/>
      <c r="K31" s="56"/>
      <c r="L31" s="55"/>
      <c r="M31" s="55"/>
      <c r="N31" s="55"/>
      <c r="O31" s="55"/>
      <c r="P31" s="55"/>
      <c r="Q31" s="55"/>
      <c r="R31" s="55"/>
      <c r="S31" s="55"/>
      <c r="T31" s="55"/>
    </row>
    <row r="32" spans="1:34" ht="13" customHeight="1" thickTop="1" thickBot="1">
      <c r="A32" s="425" t="s">
        <v>574</v>
      </c>
      <c r="B32" s="426"/>
      <c r="C32" s="426"/>
      <c r="D32" s="426"/>
      <c r="E32" s="426"/>
      <c r="F32" s="426"/>
      <c r="G32" s="426"/>
      <c r="H32" s="118" t="s">
        <v>1628</v>
      </c>
      <c r="I32" s="53"/>
      <c r="J32" s="56"/>
      <c r="K32" s="56"/>
      <c r="L32" s="55"/>
      <c r="M32" s="55"/>
      <c r="N32" s="55"/>
      <c r="O32" s="55"/>
      <c r="P32" s="55"/>
      <c r="Q32" s="55"/>
      <c r="R32" s="55"/>
      <c r="S32" s="55"/>
      <c r="T32" s="55"/>
    </row>
    <row r="33" spans="1:20" ht="10.5" customHeight="1" thickTop="1" thickBot="1">
      <c r="A33" s="57"/>
      <c r="B33" s="57"/>
      <c r="C33" s="57"/>
      <c r="D33" s="57"/>
      <c r="E33" s="57"/>
      <c r="F33" s="57"/>
      <c r="G33" s="57"/>
      <c r="H33" s="58"/>
      <c r="I33" s="53"/>
      <c r="J33" s="56"/>
      <c r="K33" s="56"/>
      <c r="L33" s="55"/>
      <c r="M33" s="55"/>
      <c r="N33" s="55"/>
      <c r="O33" s="55"/>
      <c r="P33" s="55"/>
      <c r="Q33" s="55"/>
      <c r="R33" s="55"/>
      <c r="S33" s="55"/>
      <c r="T33" s="55"/>
    </row>
    <row r="34" spans="1:20" ht="13" customHeight="1" thickTop="1" thickBot="1">
      <c r="A34" s="417" t="s">
        <v>576</v>
      </c>
      <c r="B34" s="418"/>
      <c r="C34" s="418"/>
      <c r="D34" s="418"/>
      <c r="E34" s="418"/>
      <c r="F34" s="418"/>
      <c r="G34" s="418"/>
      <c r="H34" s="113" t="s">
        <v>1639</v>
      </c>
      <c r="I34" s="53"/>
      <c r="J34" s="56"/>
      <c r="K34" s="56"/>
      <c r="L34" s="55"/>
      <c r="M34" s="55"/>
      <c r="N34" s="55"/>
      <c r="O34" s="55"/>
      <c r="P34" s="55"/>
      <c r="Q34" s="55"/>
      <c r="R34" s="55"/>
      <c r="S34" s="55"/>
      <c r="T34" s="55"/>
    </row>
    <row r="35" spans="1:20" ht="12" thickTop="1" thickBot="1">
      <c r="A35" s="60"/>
      <c r="B35" s="60"/>
      <c r="C35" s="60"/>
      <c r="D35" s="60"/>
      <c r="E35" s="60"/>
      <c r="F35" s="60"/>
      <c r="G35" s="59"/>
      <c r="H35" s="61"/>
      <c r="I35" s="53"/>
      <c r="J35" s="56"/>
      <c r="K35" s="56"/>
      <c r="L35" s="55"/>
      <c r="M35" s="55"/>
      <c r="N35" s="55"/>
      <c r="O35" s="55"/>
      <c r="P35" s="55"/>
      <c r="Q35" s="55"/>
      <c r="R35" s="55"/>
      <c r="S35" s="55"/>
      <c r="T35" s="55"/>
    </row>
    <row r="36" spans="1:20" ht="12" thickTop="1" thickBot="1">
      <c r="A36" s="62" t="s">
        <v>577</v>
      </c>
      <c r="B36" s="53"/>
      <c r="C36" s="53"/>
      <c r="D36" s="63"/>
      <c r="E36" s="53"/>
      <c r="F36" s="53"/>
      <c r="G36" s="53"/>
      <c r="H36" s="53"/>
      <c r="I36" s="53"/>
      <c r="J36" s="56"/>
      <c r="K36" s="56"/>
      <c r="L36" s="55"/>
      <c r="M36" s="55"/>
      <c r="N36" s="55"/>
      <c r="O36" s="55"/>
      <c r="P36" s="55"/>
      <c r="Q36" s="55"/>
      <c r="R36" s="55"/>
      <c r="S36" s="55"/>
      <c r="T36" s="55"/>
    </row>
    <row r="37" spans="1:20" ht="12" customHeight="1" thickTop="1" thickBot="1">
      <c r="A37" s="70">
        <v>1</v>
      </c>
      <c r="B37" s="53" t="s">
        <v>578</v>
      </c>
      <c r="C37" s="53"/>
      <c r="D37" s="63"/>
      <c r="E37" s="53"/>
      <c r="F37" s="53"/>
      <c r="G37" s="53"/>
      <c r="H37" s="53"/>
      <c r="I37" s="53"/>
      <c r="J37" s="56"/>
      <c r="K37" s="56"/>
      <c r="L37" s="55"/>
      <c r="M37" s="55"/>
      <c r="N37" s="55"/>
      <c r="O37" s="55"/>
      <c r="P37" s="55"/>
      <c r="Q37" s="55"/>
      <c r="R37" s="55"/>
      <c r="S37" s="55"/>
      <c r="T37" s="55"/>
    </row>
    <row r="38" spans="1:20" ht="13" customHeight="1" thickTop="1" thickBot="1">
      <c r="A38" s="70">
        <v>2</v>
      </c>
      <c r="B38" s="53" t="s">
        <v>579</v>
      </c>
      <c r="C38" s="53"/>
      <c r="D38" s="63"/>
      <c r="E38" s="53"/>
      <c r="F38" s="53"/>
      <c r="G38" s="53"/>
      <c r="H38" s="53"/>
      <c r="I38" s="53"/>
      <c r="J38" s="56"/>
      <c r="K38" s="56"/>
      <c r="L38" s="55"/>
      <c r="M38" s="55"/>
      <c r="N38" s="55"/>
      <c r="O38" s="55"/>
      <c r="P38" s="55"/>
      <c r="Q38" s="55"/>
      <c r="R38" s="55"/>
      <c r="S38" s="55"/>
      <c r="T38" s="55"/>
    </row>
    <row r="39" spans="1:20" ht="13" customHeight="1" thickTop="1" thickBot="1">
      <c r="A39" s="70">
        <v>3</v>
      </c>
      <c r="B39" s="53" t="s">
        <v>580</v>
      </c>
      <c r="C39" s="53"/>
      <c r="D39" s="63"/>
      <c r="E39" s="53"/>
      <c r="F39" s="53"/>
      <c r="G39" s="53"/>
      <c r="H39" s="53"/>
      <c r="I39" s="53"/>
      <c r="L39" s="55"/>
      <c r="M39" s="55"/>
      <c r="N39" s="55"/>
      <c r="O39" s="55"/>
      <c r="P39" s="55"/>
      <c r="Q39" s="55"/>
      <c r="R39" s="55"/>
      <c r="S39" s="55"/>
      <c r="T39" s="55"/>
    </row>
    <row r="40" spans="1:20" ht="13" customHeight="1" thickTop="1" thickBot="1">
      <c r="A40" s="70">
        <v>4</v>
      </c>
      <c r="B40" s="53" t="s">
        <v>581</v>
      </c>
      <c r="C40" s="53"/>
      <c r="D40" s="64"/>
      <c r="E40" s="53"/>
      <c r="F40" s="53"/>
      <c r="G40" s="53"/>
      <c r="H40" s="53"/>
      <c r="I40" s="53"/>
      <c r="J40" s="65"/>
      <c r="K40" s="65"/>
      <c r="L40" s="55"/>
      <c r="M40" s="55"/>
      <c r="N40" s="55"/>
      <c r="O40" s="55"/>
      <c r="P40" s="55"/>
      <c r="Q40" s="55"/>
      <c r="R40" s="55"/>
      <c r="S40" s="55"/>
      <c r="T40" s="55"/>
    </row>
    <row r="41" spans="1:20" ht="13" customHeight="1" thickTop="1" thickBot="1">
      <c r="A41" s="70">
        <v>5</v>
      </c>
      <c r="B41" s="53" t="s">
        <v>582</v>
      </c>
      <c r="C41" s="53"/>
      <c r="D41" s="64"/>
      <c r="E41" s="53"/>
      <c r="F41" s="53"/>
      <c r="G41" s="53"/>
      <c r="H41" s="53"/>
      <c r="I41" s="53"/>
      <c r="J41" s="54"/>
      <c r="K41" s="54"/>
      <c r="L41" s="55"/>
      <c r="M41" s="55"/>
      <c r="N41" s="55"/>
      <c r="O41" s="55"/>
      <c r="P41" s="55"/>
      <c r="Q41" s="55"/>
      <c r="R41" s="55"/>
      <c r="S41" s="55"/>
      <c r="T41" s="55"/>
    </row>
    <row r="42" spans="1:20" ht="13" customHeight="1" thickTop="1" thickBot="1">
      <c r="A42" s="70">
        <v>6</v>
      </c>
      <c r="B42" s="53" t="s">
        <v>583</v>
      </c>
      <c r="C42" s="53"/>
      <c r="D42" s="64"/>
      <c r="E42" s="53"/>
      <c r="F42" s="53"/>
      <c r="G42" s="53"/>
      <c r="H42" s="53"/>
      <c r="I42" s="53"/>
      <c r="J42" s="54"/>
      <c r="K42" s="54"/>
      <c r="L42" s="55"/>
      <c r="M42" s="55"/>
      <c r="N42" s="55"/>
      <c r="O42" s="55"/>
      <c r="P42" s="55"/>
      <c r="Q42" s="55"/>
      <c r="R42" s="55"/>
      <c r="S42" s="55"/>
      <c r="T42" s="55"/>
    </row>
    <row r="43" spans="1:20" ht="13" customHeight="1" thickTop="1">
      <c r="A43" s="70">
        <v>7</v>
      </c>
      <c r="B43" s="53" t="s">
        <v>584</v>
      </c>
      <c r="C43" s="53"/>
      <c r="D43" s="64"/>
      <c r="E43" s="53"/>
      <c r="F43" s="53"/>
      <c r="G43" s="53"/>
      <c r="H43" s="53"/>
      <c r="I43" s="53"/>
      <c r="J43" s="56"/>
      <c r="K43" s="56"/>
      <c r="L43" s="61"/>
      <c r="M43" s="61"/>
      <c r="N43" s="61"/>
      <c r="O43" s="61"/>
      <c r="P43" s="61"/>
      <c r="Q43" s="61"/>
      <c r="R43" s="61"/>
      <c r="S43" s="61"/>
      <c r="T43" s="61"/>
    </row>
    <row r="44" spans="1:20" ht="13" customHeight="1">
      <c r="A44" s="70">
        <v>8</v>
      </c>
      <c r="B44" s="53" t="s">
        <v>585</v>
      </c>
      <c r="C44" s="53"/>
      <c r="D44" s="64"/>
      <c r="E44" s="53"/>
      <c r="F44" s="53"/>
      <c r="G44" s="53"/>
      <c r="H44" s="53"/>
      <c r="I44" s="53"/>
      <c r="J44" s="56"/>
      <c r="K44" s="56"/>
      <c r="L44" s="61"/>
      <c r="M44" s="61"/>
      <c r="N44" s="61"/>
      <c r="O44" s="61"/>
      <c r="P44" s="61"/>
      <c r="Q44" s="61"/>
      <c r="R44" s="61"/>
      <c r="S44" s="61"/>
      <c r="T44" s="61"/>
    </row>
    <row r="45" spans="1:20" ht="13" customHeight="1">
      <c r="A45" s="70">
        <v>9</v>
      </c>
      <c r="B45" s="65" t="s">
        <v>586</v>
      </c>
      <c r="E45" s="53"/>
      <c r="F45" s="53"/>
      <c r="G45" s="53"/>
      <c r="H45" s="53"/>
      <c r="I45" s="53"/>
      <c r="J45" s="56"/>
      <c r="K45" s="56"/>
      <c r="L45" s="61"/>
      <c r="M45" s="61"/>
      <c r="N45" s="61"/>
      <c r="O45" s="61"/>
      <c r="P45" s="61"/>
      <c r="Q45" s="61"/>
      <c r="R45" s="61"/>
      <c r="S45" s="61"/>
      <c r="T45" s="61"/>
    </row>
    <row r="46" spans="1:20" ht="13" customHeight="1">
      <c r="A46" s="70">
        <v>10</v>
      </c>
      <c r="B46" s="53" t="s">
        <v>587</v>
      </c>
      <c r="C46" s="70"/>
      <c r="D46" s="53"/>
      <c r="G46" s="53"/>
      <c r="H46" s="53"/>
      <c r="I46" s="53"/>
      <c r="J46" s="56"/>
      <c r="K46" s="56"/>
      <c r="L46" s="61"/>
      <c r="M46" s="61"/>
      <c r="N46" s="61"/>
      <c r="O46" s="61"/>
      <c r="P46" s="61"/>
      <c r="Q46" s="61"/>
      <c r="R46" s="61"/>
      <c r="S46" s="61"/>
      <c r="T46" s="61"/>
    </row>
    <row r="47" spans="1:20" ht="13" customHeight="1">
      <c r="A47" s="70">
        <v>11</v>
      </c>
      <c r="B47" s="71" t="s">
        <v>588</v>
      </c>
      <c r="C47" s="70"/>
      <c r="D47" s="53"/>
      <c r="E47" s="53"/>
      <c r="F47" s="53"/>
      <c r="G47" s="53"/>
      <c r="H47" s="53"/>
      <c r="I47" s="53"/>
      <c r="J47" s="56"/>
      <c r="K47" s="56"/>
      <c r="L47" s="61"/>
      <c r="M47" s="61"/>
      <c r="N47" s="61"/>
      <c r="O47" s="61"/>
      <c r="P47" s="61"/>
      <c r="Q47" s="61"/>
      <c r="R47" s="61"/>
      <c r="S47" s="61"/>
      <c r="T47" s="61"/>
    </row>
    <row r="48" spans="1:20" ht="13" customHeight="1">
      <c r="A48" s="70">
        <v>12</v>
      </c>
      <c r="B48" s="71" t="s">
        <v>589</v>
      </c>
      <c r="C48" s="70"/>
      <c r="D48" s="53"/>
      <c r="E48" s="53"/>
      <c r="F48" s="53"/>
      <c r="G48" s="53"/>
      <c r="H48" s="53"/>
      <c r="I48" s="53"/>
      <c r="J48" s="56"/>
      <c r="K48" s="56"/>
      <c r="L48" s="61"/>
      <c r="M48" s="61"/>
      <c r="N48" s="61"/>
      <c r="O48" s="61"/>
      <c r="P48" s="61"/>
      <c r="Q48" s="61"/>
      <c r="R48" s="61"/>
      <c r="S48" s="61"/>
      <c r="T48" s="61"/>
    </row>
    <row r="49" spans="1:20" ht="13" customHeight="1">
      <c r="A49" s="70">
        <v>13</v>
      </c>
      <c r="B49" s="71" t="s">
        <v>590</v>
      </c>
      <c r="C49" s="70"/>
      <c r="D49" s="53"/>
      <c r="E49" s="53"/>
      <c r="F49" s="53"/>
      <c r="G49" s="53"/>
      <c r="H49" s="53"/>
      <c r="I49" s="53"/>
      <c r="J49" s="56"/>
      <c r="K49" s="56"/>
      <c r="L49" s="61"/>
      <c r="M49" s="61"/>
      <c r="N49" s="61"/>
      <c r="O49" s="61"/>
      <c r="P49" s="61"/>
      <c r="Q49" s="61"/>
      <c r="R49" s="61"/>
      <c r="S49" s="61"/>
      <c r="T49" s="61"/>
    </row>
    <row r="50" spans="1:20" ht="13" customHeight="1">
      <c r="A50" s="70">
        <v>14</v>
      </c>
      <c r="B50" s="53" t="s">
        <v>591</v>
      </c>
      <c r="C50" s="70"/>
      <c r="D50" s="53"/>
      <c r="E50" s="53"/>
      <c r="F50" s="53"/>
      <c r="G50" s="53"/>
      <c r="H50" s="53"/>
      <c r="I50" s="53"/>
      <c r="J50" s="56"/>
      <c r="K50" s="56"/>
      <c r="L50" s="61"/>
      <c r="M50" s="61"/>
      <c r="N50" s="61"/>
      <c r="O50" s="61"/>
      <c r="P50" s="61"/>
      <c r="Q50" s="61"/>
      <c r="R50" s="61"/>
      <c r="S50" s="61"/>
      <c r="T50" s="61"/>
    </row>
    <row r="51" spans="1:20" ht="13" customHeight="1">
      <c r="A51" s="70">
        <v>15</v>
      </c>
      <c r="B51" s="71" t="s">
        <v>592</v>
      </c>
      <c r="C51" s="70"/>
      <c r="D51" s="53"/>
      <c r="E51" s="53"/>
      <c r="F51" s="53"/>
      <c r="G51" s="53"/>
      <c r="H51" s="53"/>
      <c r="I51" s="53"/>
      <c r="J51" s="56"/>
      <c r="K51" s="56"/>
      <c r="L51" s="61"/>
      <c r="M51" s="61"/>
      <c r="N51" s="61"/>
      <c r="O51" s="61"/>
      <c r="P51" s="61"/>
      <c r="Q51" s="61"/>
      <c r="R51" s="61"/>
      <c r="S51" s="61"/>
      <c r="T51" s="61"/>
    </row>
    <row r="52" spans="1:20" ht="13" customHeight="1" thickBot="1">
      <c r="A52" s="70"/>
      <c r="B52" s="71"/>
      <c r="C52" s="65"/>
      <c r="D52" s="65"/>
      <c r="E52" s="65"/>
      <c r="F52" s="65"/>
      <c r="G52" s="65"/>
      <c r="H52" s="65"/>
      <c r="I52" s="65"/>
      <c r="J52" s="66"/>
      <c r="K52" s="66"/>
      <c r="L52" s="66"/>
      <c r="M52" s="66"/>
      <c r="N52" s="66"/>
      <c r="O52" s="66"/>
      <c r="P52" s="66"/>
      <c r="Q52" s="66"/>
      <c r="R52" s="66"/>
      <c r="S52" s="93"/>
      <c r="T52" s="66"/>
    </row>
    <row r="53" spans="1:20" ht="11" thickTop="1">
      <c r="C53" s="67"/>
      <c r="D53" s="67"/>
      <c r="E53" s="67"/>
      <c r="F53" s="67"/>
    </row>
    <row r="54" spans="1:20">
      <c r="A54" s="65"/>
      <c r="D54" s="65"/>
      <c r="E54" s="65"/>
      <c r="F54" s="65"/>
      <c r="G54" s="65"/>
      <c r="H54" s="65"/>
      <c r="I54" s="65"/>
      <c r="J54" s="65"/>
      <c r="K54" s="65"/>
      <c r="L54" s="65"/>
      <c r="M54" s="65"/>
      <c r="N54" s="65"/>
      <c r="O54" s="65"/>
      <c r="P54" s="65"/>
      <c r="Q54" s="65"/>
      <c r="R54" s="65"/>
      <c r="S54" s="92"/>
      <c r="T54" s="65"/>
    </row>
    <row r="55" spans="1:20">
      <c r="A55" s="65"/>
      <c r="B55" s="65"/>
      <c r="C55" s="65"/>
      <c r="D55" s="65"/>
      <c r="E55" s="65"/>
      <c r="F55" s="65"/>
      <c r="G55" s="65"/>
      <c r="H55" s="65"/>
      <c r="I55" s="65"/>
      <c r="J55" s="65"/>
      <c r="K55" s="65"/>
      <c r="L55" s="65"/>
      <c r="M55" s="65"/>
      <c r="N55" s="65"/>
      <c r="O55" s="65"/>
      <c r="P55" s="65"/>
      <c r="Q55" s="65"/>
      <c r="R55" s="65"/>
      <c r="S55" s="92"/>
      <c r="T55" s="65"/>
    </row>
    <row r="56" spans="1:20" s="65" customFormat="1">
      <c r="S56" s="92"/>
    </row>
    <row r="57" spans="1:20" s="65" customFormat="1" ht="9.75" customHeight="1">
      <c r="S57" s="92"/>
    </row>
    <row r="58" spans="1:20" s="65" customFormat="1">
      <c r="A58" s="47"/>
      <c r="B58" s="47"/>
      <c r="C58" s="47"/>
      <c r="D58" s="47"/>
      <c r="E58" s="47"/>
      <c r="F58" s="47"/>
      <c r="G58" s="47"/>
      <c r="H58" s="47"/>
      <c r="I58" s="47"/>
      <c r="J58" s="47"/>
      <c r="K58" s="47"/>
      <c r="L58" s="47"/>
      <c r="M58" s="47"/>
      <c r="N58" s="47"/>
      <c r="O58" s="47"/>
      <c r="P58" s="47"/>
      <c r="Q58" s="47"/>
      <c r="R58" s="47"/>
      <c r="S58" s="91"/>
      <c r="T58" s="47"/>
    </row>
    <row r="59" spans="1:20" s="65" customFormat="1" ht="9" customHeight="1">
      <c r="A59" s="47"/>
      <c r="B59" s="47"/>
      <c r="C59" s="47"/>
      <c r="D59" s="47"/>
      <c r="E59" s="47"/>
      <c r="F59" s="47"/>
      <c r="G59" s="47"/>
      <c r="H59" s="47"/>
      <c r="I59" s="47"/>
      <c r="J59" s="47"/>
      <c r="K59" s="47"/>
      <c r="L59" s="47"/>
      <c r="M59" s="47"/>
      <c r="N59" s="47"/>
      <c r="O59" s="47"/>
      <c r="P59" s="47"/>
      <c r="Q59" s="47"/>
      <c r="R59" s="47"/>
      <c r="S59" s="91"/>
      <c r="T59" s="47"/>
    </row>
    <row r="60" spans="1:20" s="65" customFormat="1">
      <c r="A60" s="47"/>
      <c r="B60" s="47"/>
      <c r="C60" s="47"/>
      <c r="D60" s="47"/>
      <c r="E60" s="47"/>
      <c r="F60" s="47"/>
      <c r="G60" s="47"/>
      <c r="H60" s="47"/>
      <c r="I60" s="47"/>
      <c r="J60" s="47"/>
      <c r="K60" s="47"/>
      <c r="L60" s="47"/>
      <c r="M60" s="47"/>
      <c r="N60" s="47"/>
      <c r="O60" s="47"/>
      <c r="P60" s="47"/>
      <c r="Q60" s="47"/>
      <c r="R60" s="47"/>
      <c r="S60" s="91"/>
      <c r="T60" s="47"/>
    </row>
    <row r="61" spans="1:20" s="65" customFormat="1">
      <c r="A61" s="47"/>
      <c r="B61" s="47"/>
      <c r="C61" s="47"/>
      <c r="D61" s="47"/>
      <c r="E61" s="47"/>
      <c r="F61" s="47"/>
      <c r="G61" s="47"/>
      <c r="H61" s="47"/>
      <c r="I61" s="47"/>
      <c r="J61" s="47"/>
      <c r="K61" s="47"/>
      <c r="L61" s="47"/>
      <c r="M61" s="47"/>
      <c r="N61" s="47"/>
      <c r="O61" s="47"/>
      <c r="P61" s="47"/>
      <c r="Q61" s="47"/>
      <c r="R61" s="47"/>
      <c r="S61" s="91"/>
      <c r="T61" s="47"/>
    </row>
    <row r="62" spans="1:20" s="65" customFormat="1">
      <c r="A62" s="47"/>
      <c r="B62" s="47"/>
      <c r="C62" s="47"/>
      <c r="D62" s="47"/>
      <c r="E62" s="47"/>
      <c r="F62" s="47"/>
      <c r="G62" s="47"/>
      <c r="H62" s="47"/>
      <c r="I62" s="47"/>
      <c r="J62" s="47"/>
      <c r="K62" s="47"/>
      <c r="L62" s="47"/>
      <c r="M62" s="47"/>
      <c r="N62" s="47"/>
      <c r="O62" s="47"/>
      <c r="P62" s="47"/>
      <c r="Q62" s="47"/>
      <c r="R62" s="47"/>
      <c r="S62" s="91"/>
      <c r="T62" s="47"/>
    </row>
    <row r="63" spans="1:20" s="65" customFormat="1">
      <c r="A63" s="47"/>
      <c r="B63" s="47"/>
      <c r="C63" s="47"/>
      <c r="D63" s="47"/>
      <c r="E63" s="47"/>
      <c r="F63" s="47"/>
      <c r="G63" s="47"/>
      <c r="H63" s="47"/>
      <c r="I63" s="47"/>
      <c r="J63" s="47"/>
      <c r="K63" s="47"/>
      <c r="L63" s="47"/>
      <c r="M63" s="47"/>
      <c r="N63" s="47"/>
      <c r="O63" s="47"/>
      <c r="P63" s="47"/>
      <c r="Q63" s="47"/>
      <c r="R63" s="47"/>
      <c r="S63" s="91"/>
      <c r="T63" s="47"/>
    </row>
    <row r="64" spans="1:20" s="65" customFormat="1">
      <c r="A64" s="47"/>
      <c r="B64" s="47"/>
      <c r="C64" s="47"/>
      <c r="D64" s="47"/>
      <c r="E64" s="47"/>
      <c r="F64" s="47"/>
      <c r="G64" s="47"/>
      <c r="H64" s="47"/>
      <c r="I64" s="47"/>
      <c r="J64" s="47"/>
      <c r="K64" s="47"/>
      <c r="L64" s="47"/>
      <c r="M64" s="47"/>
      <c r="N64" s="47"/>
      <c r="O64" s="47"/>
      <c r="P64" s="47"/>
      <c r="Q64" s="47"/>
      <c r="R64" s="47"/>
      <c r="S64" s="91"/>
      <c r="T64" s="47"/>
    </row>
    <row r="65" spans="1:20" s="65" customFormat="1">
      <c r="A65" s="47"/>
      <c r="B65" s="47"/>
      <c r="C65" s="47"/>
      <c r="D65" s="47"/>
      <c r="E65" s="47"/>
      <c r="F65" s="47"/>
      <c r="G65" s="47"/>
      <c r="H65" s="47"/>
      <c r="I65" s="47"/>
      <c r="J65" s="47"/>
      <c r="K65" s="47"/>
      <c r="L65" s="47"/>
      <c r="M65" s="47"/>
      <c r="N65" s="47"/>
      <c r="O65" s="47"/>
      <c r="P65" s="47"/>
      <c r="Q65" s="47"/>
      <c r="R65" s="47"/>
      <c r="S65" s="91"/>
      <c r="T65" s="47"/>
    </row>
    <row r="66" spans="1:20" s="65" customFormat="1">
      <c r="A66" s="47"/>
      <c r="B66" s="47"/>
      <c r="C66" s="47"/>
      <c r="D66" s="47"/>
      <c r="E66" s="47"/>
      <c r="F66" s="47"/>
      <c r="G66" s="47"/>
      <c r="H66" s="47"/>
      <c r="I66" s="47"/>
      <c r="J66" s="47"/>
      <c r="K66" s="47"/>
      <c r="L66" s="47"/>
      <c r="M66" s="47"/>
      <c r="N66" s="47"/>
      <c r="O66" s="47"/>
      <c r="P66" s="47"/>
      <c r="Q66" s="47"/>
      <c r="R66" s="47"/>
      <c r="S66" s="91"/>
      <c r="T66" s="47"/>
    </row>
    <row r="67" spans="1:20" s="65" customFormat="1">
      <c r="A67" s="47"/>
      <c r="B67" s="47"/>
      <c r="C67" s="47"/>
      <c r="D67" s="47"/>
      <c r="E67" s="47"/>
      <c r="F67" s="47"/>
      <c r="G67" s="47"/>
      <c r="H67" s="47"/>
      <c r="I67" s="47"/>
      <c r="J67" s="47"/>
      <c r="K67" s="47"/>
      <c r="L67" s="47"/>
      <c r="M67" s="47"/>
      <c r="N67" s="47"/>
      <c r="O67" s="47"/>
      <c r="P67" s="47"/>
      <c r="Q67" s="47"/>
      <c r="R67" s="47"/>
      <c r="S67" s="91"/>
      <c r="T67" s="47"/>
    </row>
    <row r="68" spans="1:20" s="65" customFormat="1">
      <c r="A68" s="47"/>
      <c r="B68" s="47"/>
      <c r="C68" s="47"/>
      <c r="D68" s="47"/>
      <c r="E68" s="47"/>
      <c r="F68" s="47"/>
      <c r="G68" s="47"/>
      <c r="H68" s="47"/>
      <c r="I68" s="47"/>
      <c r="J68" s="47"/>
      <c r="K68" s="47"/>
      <c r="L68" s="47"/>
      <c r="M68" s="47"/>
      <c r="N68" s="47"/>
      <c r="O68" s="47"/>
      <c r="P68" s="47"/>
      <c r="Q68" s="47"/>
      <c r="R68" s="47"/>
      <c r="S68" s="91"/>
      <c r="T68" s="47"/>
    </row>
  </sheetData>
  <mergeCells count="45">
    <mergeCell ref="AG13:AG14"/>
    <mergeCell ref="AH13:AH14"/>
    <mergeCell ref="A28:AH28"/>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D13:AD14"/>
    <mergeCell ref="AE13:AE14"/>
    <mergeCell ref="AF13:AF14"/>
    <mergeCell ref="A8:G8"/>
    <mergeCell ref="A1:H1"/>
    <mergeCell ref="A2:H2"/>
    <mergeCell ref="A4:G4"/>
    <mergeCell ref="A6:G6"/>
    <mergeCell ref="A7:G7"/>
    <mergeCell ref="A9:G9"/>
    <mergeCell ref="A11:A14"/>
    <mergeCell ref="B11:G11"/>
    <mergeCell ref="H11:T11"/>
    <mergeCell ref="B12:B14"/>
    <mergeCell ref="C12:C14"/>
    <mergeCell ref="D12:D14"/>
    <mergeCell ref="E12:E14"/>
    <mergeCell ref="F12:F14"/>
    <mergeCell ref="G12:G14"/>
    <mergeCell ref="A32:G32"/>
    <mergeCell ref="A34:G34"/>
    <mergeCell ref="H12:H14"/>
    <mergeCell ref="I12:I14"/>
    <mergeCell ref="J12:R12"/>
    <mergeCell ref="S12:S14"/>
    <mergeCell ref="T12:T14"/>
    <mergeCell ref="J13:J14"/>
    <mergeCell ref="K13:K14"/>
    <mergeCell ref="L13:Q13"/>
  </mergeCells>
  <dataValidations count="1">
    <dataValidation type="list" allowBlank="1" showInputMessage="1" showErrorMessage="1" sqref="K18 B18:H18" xr:uid="{59D4FB10-CCD0-440E-A07F-A803AA89B748}"/>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B2C57-0E79-6347-9228-5A006BFDD886}">
  <sheetPr>
    <outlinePr summaryBelow="0" summaryRight="0"/>
  </sheetPr>
  <dimension ref="A1:AH123"/>
  <sheetViews>
    <sheetView showGridLines="0" tabSelected="1" topLeftCell="B55" zoomScale="150" zoomScaleNormal="100" workbookViewId="0">
      <selection activeCell="H89" sqref="H89"/>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3" width="6.5" style="47" customWidth="1"/>
    <col min="14" max="14" width="7.6640625" style="47" bestFit="1" customWidth="1"/>
    <col min="15" max="16" width="5.5" style="47" customWidth="1"/>
    <col min="17" max="18" width="7.6640625" style="47" bestFit="1" customWidth="1"/>
    <col min="19" max="19" width="20.5" style="91" customWidth="1"/>
    <col min="20" max="20" width="20.5" style="47" customWidth="1"/>
    <col min="21" max="16384" width="11.5" style="47"/>
  </cols>
  <sheetData>
    <row r="1" spans="1:34" ht="12">
      <c r="A1" s="376" t="s">
        <v>434</v>
      </c>
      <c r="B1" s="376"/>
      <c r="C1" s="376"/>
      <c r="D1" s="376"/>
      <c r="E1" s="376"/>
      <c r="F1" s="376"/>
      <c r="G1" s="376"/>
      <c r="H1" s="376"/>
    </row>
    <row r="2" spans="1:34" ht="16">
      <c r="A2" s="444" t="s">
        <v>435</v>
      </c>
      <c r="B2" s="444"/>
      <c r="C2" s="444"/>
      <c r="D2" s="444"/>
      <c r="E2" s="444"/>
      <c r="F2" s="444"/>
      <c r="G2" s="444"/>
      <c r="H2" s="444"/>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v>169</v>
      </c>
    </row>
    <row r="8" spans="1:34" ht="11">
      <c r="A8" s="374" t="s">
        <v>439</v>
      </c>
      <c r="B8" s="375"/>
      <c r="C8" s="375"/>
      <c r="D8" s="375"/>
      <c r="E8" s="375"/>
      <c r="F8" s="375"/>
      <c r="G8" s="375"/>
      <c r="H8" s="114" t="s">
        <v>1640</v>
      </c>
    </row>
    <row r="9" spans="1:34" ht="11">
      <c r="A9" s="374" t="s">
        <v>441</v>
      </c>
      <c r="B9" s="375"/>
      <c r="C9" s="375"/>
      <c r="D9" s="375"/>
      <c r="E9" s="375"/>
      <c r="F9" s="375"/>
      <c r="G9" s="375"/>
      <c r="H9" s="114" t="s">
        <v>203</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34" s="79" customFormat="1" ht="37" customHeight="1" thickBot="1">
      <c r="A15" s="50">
        <v>1</v>
      </c>
      <c r="B15" s="96">
        <v>0</v>
      </c>
      <c r="C15" s="96">
        <v>0</v>
      </c>
      <c r="D15" s="96">
        <v>0</v>
      </c>
      <c r="E15" s="96">
        <v>0</v>
      </c>
      <c r="F15" s="96">
        <v>0</v>
      </c>
      <c r="G15" s="96">
        <v>9</v>
      </c>
      <c r="H15" s="97" t="s">
        <v>419</v>
      </c>
      <c r="I15" s="98" t="s">
        <v>1641</v>
      </c>
      <c r="J15" s="169" t="s">
        <v>482</v>
      </c>
      <c r="K15" s="99" t="s">
        <v>622</v>
      </c>
      <c r="L15" s="51">
        <v>1</v>
      </c>
      <c r="M15" s="51">
        <v>1</v>
      </c>
      <c r="N15" s="155">
        <f>L15+M15</f>
        <v>2</v>
      </c>
      <c r="O15" s="51">
        <v>1</v>
      </c>
      <c r="P15" s="51">
        <v>1</v>
      </c>
      <c r="Q15" s="155">
        <f>O15+P15</f>
        <v>2</v>
      </c>
      <c r="R15" s="155">
        <f>N15+Q15</f>
        <v>4</v>
      </c>
      <c r="S15" s="78" t="s">
        <v>1642</v>
      </c>
      <c r="T15" s="100" t="s">
        <v>1643</v>
      </c>
      <c r="U15" s="190">
        <f>N15</f>
        <v>2</v>
      </c>
      <c r="V15" s="191"/>
      <c r="W15" s="77" t="str">
        <f>IF(V15="","No hay ejecución",IF(AND(U15&gt;0), V15/U15,"No hay Programación"))</f>
        <v>No hay ejecución</v>
      </c>
      <c r="X15" s="78" t="str">
        <f t="shared" ref="X15" si="0">IF(W15="No hay ejecución","NA",IF(W15&gt;=90%,"De acuerdo a lo programado",IF(W15&gt;=70%,"Atraso Leve",IF(W15&lt;70%,"En Riesgo de no Cumplimiento"))))</f>
        <v>NA</v>
      </c>
      <c r="Y15" s="191"/>
      <c r="Z15" s="190">
        <f>+Q15</f>
        <v>2</v>
      </c>
      <c r="AA15" s="191"/>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s="79" customFormat="1" ht="37" customHeight="1" thickTop="1" thickBot="1">
      <c r="A16" s="50">
        <v>2</v>
      </c>
      <c r="B16" s="96">
        <v>0</v>
      </c>
      <c r="C16" s="96">
        <v>0</v>
      </c>
      <c r="D16" s="96">
        <v>0</v>
      </c>
      <c r="E16" s="96">
        <v>0</v>
      </c>
      <c r="F16" s="96">
        <v>0</v>
      </c>
      <c r="G16" s="96">
        <v>9</v>
      </c>
      <c r="H16" s="97" t="s">
        <v>419</v>
      </c>
      <c r="I16" s="98" t="s">
        <v>1644</v>
      </c>
      <c r="J16" s="169" t="s">
        <v>482</v>
      </c>
      <c r="K16" s="99" t="s">
        <v>763</v>
      </c>
      <c r="L16" s="51">
        <v>3</v>
      </c>
      <c r="M16" s="51">
        <v>3</v>
      </c>
      <c r="N16" s="155">
        <f t="shared" ref="N16:N76" si="2">L16+M16</f>
        <v>6</v>
      </c>
      <c r="O16" s="51">
        <v>3</v>
      </c>
      <c r="P16" s="51">
        <v>3</v>
      </c>
      <c r="Q16" s="155">
        <f t="shared" ref="Q16:Q76" si="3">O16+P16</f>
        <v>6</v>
      </c>
      <c r="R16" s="155">
        <f t="shared" ref="R16:R76" si="4">N16+Q16</f>
        <v>12</v>
      </c>
      <c r="S16" s="78" t="s">
        <v>1642</v>
      </c>
      <c r="T16" s="100" t="s">
        <v>1643</v>
      </c>
      <c r="U16" s="190">
        <f t="shared" ref="U16:U81" si="5">N16</f>
        <v>6</v>
      </c>
      <c r="V16" s="191"/>
      <c r="W16" s="77" t="str">
        <f t="shared" ref="W16:W81" si="6">IF(V16="","No hay ejecución",IF(AND(U16&gt;0), V16/U16,"No hay Programación"))</f>
        <v>No hay ejecución</v>
      </c>
      <c r="X16" s="78" t="str">
        <f t="shared" ref="X16:X81" si="7">IF(W16="No hay ejecución","NA",IF(W16&gt;=90%,"De acuerdo a lo programado",IF(W16&gt;=70%,"Atraso Leve",IF(W16&lt;70%,"En Riesgo de no Cumplimiento"))))</f>
        <v>NA</v>
      </c>
      <c r="Y16" s="191"/>
      <c r="Z16" s="190">
        <f t="shared" ref="Z16:Z81" si="8">+Q16</f>
        <v>6</v>
      </c>
      <c r="AA16" s="191"/>
      <c r="AB16" s="77" t="str">
        <f t="shared" ref="AB16:AB81" si="9">IF(AA16="","No hay ejecución",IF(AND(Z16&gt;0), AA16/Z16,"No hay Programación"))</f>
        <v>No hay ejecución</v>
      </c>
      <c r="AC16" s="78" t="str">
        <f t="shared" ref="AC16:AC81" si="10">IF(AB16="No hay ejecución","NA",IF(AB16&gt;=90%,"De acuerdo a lo programado",IF(AB16&gt;=70%,"Atraso Leve",IF(AB16&lt;70%,"En Riesgo de no Cumplimiento"))))</f>
        <v>NA</v>
      </c>
      <c r="AD16" s="191"/>
      <c r="AE16" s="52">
        <f t="shared" ref="AE16:AE81" si="11">V16+AA16</f>
        <v>0</v>
      </c>
      <c r="AF16" s="77" t="str">
        <f t="shared" ref="AF16:AF81" si="12">IF(AE16=0,"No hay ejecución",IF(AND(AE16&gt;0), AE16/R16,"No hay Programación"))</f>
        <v>No hay ejecución</v>
      </c>
      <c r="AG16" s="78" t="str">
        <f t="shared" ref="AG16:AG82" si="13">IF(AF16="No hay ejecución","NA",IF(AF16&gt;=90%,"De acuerdo a lo programado",IF(AF16&gt;=70%,"Atraso Leve",IF(AF16&lt;70%,"Incumplimiento"))))</f>
        <v>NA</v>
      </c>
      <c r="AH16" s="191"/>
    </row>
    <row r="17" spans="1:34" s="79" customFormat="1" ht="37" customHeight="1" thickTop="1" thickBot="1">
      <c r="A17" s="50">
        <v>3</v>
      </c>
      <c r="B17" s="96">
        <v>0</v>
      </c>
      <c r="C17" s="96">
        <v>0</v>
      </c>
      <c r="D17" s="96">
        <v>0</v>
      </c>
      <c r="E17" s="96">
        <v>0</v>
      </c>
      <c r="F17" s="96">
        <v>0</v>
      </c>
      <c r="G17" s="96">
        <v>9</v>
      </c>
      <c r="H17" s="97" t="s">
        <v>419</v>
      </c>
      <c r="I17" s="98" t="s">
        <v>1645</v>
      </c>
      <c r="J17" s="169" t="s">
        <v>482</v>
      </c>
      <c r="K17" s="99" t="s">
        <v>763</v>
      </c>
      <c r="L17" s="51">
        <v>1</v>
      </c>
      <c r="M17" s="51">
        <v>1</v>
      </c>
      <c r="N17" s="155">
        <f t="shared" si="2"/>
        <v>2</v>
      </c>
      <c r="O17" s="51">
        <v>1</v>
      </c>
      <c r="P17" s="51">
        <v>1</v>
      </c>
      <c r="Q17" s="155">
        <f t="shared" si="3"/>
        <v>2</v>
      </c>
      <c r="R17" s="155">
        <f t="shared" si="4"/>
        <v>4</v>
      </c>
      <c r="S17" s="78" t="s">
        <v>1642</v>
      </c>
      <c r="T17" s="100" t="s">
        <v>1643</v>
      </c>
      <c r="U17" s="190">
        <f t="shared" si="5"/>
        <v>2</v>
      </c>
      <c r="V17" s="191"/>
      <c r="W17" s="77" t="str">
        <f t="shared" si="6"/>
        <v>No hay ejecución</v>
      </c>
      <c r="X17" s="78" t="str">
        <f t="shared" si="7"/>
        <v>NA</v>
      </c>
      <c r="Y17" s="191"/>
      <c r="Z17" s="190">
        <f t="shared" si="8"/>
        <v>2</v>
      </c>
      <c r="AA17" s="191"/>
      <c r="AB17" s="77" t="str">
        <f t="shared" si="9"/>
        <v>No hay ejecución</v>
      </c>
      <c r="AC17" s="78" t="str">
        <f t="shared" si="10"/>
        <v>NA</v>
      </c>
      <c r="AD17" s="191"/>
      <c r="AE17" s="52">
        <f t="shared" si="11"/>
        <v>0</v>
      </c>
      <c r="AF17" s="77" t="str">
        <f t="shared" si="12"/>
        <v>No hay ejecución</v>
      </c>
      <c r="AG17" s="78" t="str">
        <f t="shared" si="13"/>
        <v>NA</v>
      </c>
      <c r="AH17" s="191"/>
    </row>
    <row r="18" spans="1:34" s="79" customFormat="1" ht="49" customHeight="1" thickTop="1" thickBot="1">
      <c r="A18" s="50">
        <v>4</v>
      </c>
      <c r="B18" s="96">
        <v>0</v>
      </c>
      <c r="C18" s="96">
        <v>0</v>
      </c>
      <c r="D18" s="96">
        <v>0</v>
      </c>
      <c r="E18" s="96">
        <v>0</v>
      </c>
      <c r="F18" s="96">
        <v>0</v>
      </c>
      <c r="G18" s="96">
        <v>9</v>
      </c>
      <c r="H18" s="97" t="s">
        <v>419</v>
      </c>
      <c r="I18" s="98" t="s">
        <v>1646</v>
      </c>
      <c r="J18" s="169" t="s">
        <v>482</v>
      </c>
      <c r="K18" s="99" t="s">
        <v>763</v>
      </c>
      <c r="L18" s="51">
        <v>1</v>
      </c>
      <c r="M18" s="51">
        <v>1</v>
      </c>
      <c r="N18" s="155">
        <f t="shared" si="2"/>
        <v>2</v>
      </c>
      <c r="O18" s="51">
        <v>1</v>
      </c>
      <c r="P18" s="51">
        <v>1</v>
      </c>
      <c r="Q18" s="155">
        <f t="shared" si="3"/>
        <v>2</v>
      </c>
      <c r="R18" s="155">
        <f t="shared" si="4"/>
        <v>4</v>
      </c>
      <c r="S18" s="78" t="s">
        <v>1642</v>
      </c>
      <c r="T18" s="100" t="s">
        <v>1643</v>
      </c>
      <c r="U18" s="190">
        <f t="shared" si="5"/>
        <v>2</v>
      </c>
      <c r="V18" s="191"/>
      <c r="W18" s="77" t="str">
        <f t="shared" si="6"/>
        <v>No hay ejecución</v>
      </c>
      <c r="X18" s="78" t="str">
        <f t="shared" si="7"/>
        <v>NA</v>
      </c>
      <c r="Y18" s="191"/>
      <c r="Z18" s="190">
        <f t="shared" si="8"/>
        <v>2</v>
      </c>
      <c r="AA18" s="191"/>
      <c r="AB18" s="77" t="str">
        <f t="shared" si="9"/>
        <v>No hay ejecución</v>
      </c>
      <c r="AC18" s="78" t="str">
        <f t="shared" si="10"/>
        <v>NA</v>
      </c>
      <c r="AD18" s="191"/>
      <c r="AE18" s="52">
        <f t="shared" si="11"/>
        <v>0</v>
      </c>
      <c r="AF18" s="77" t="str">
        <f t="shared" si="12"/>
        <v>No hay ejecución</v>
      </c>
      <c r="AG18" s="78" t="str">
        <f t="shared" si="13"/>
        <v>NA</v>
      </c>
      <c r="AH18" s="191"/>
    </row>
    <row r="19" spans="1:34" s="79" customFormat="1" ht="49" customHeight="1" thickTop="1" thickBot="1">
      <c r="A19" s="50">
        <v>5</v>
      </c>
      <c r="B19" s="96">
        <v>0</v>
      </c>
      <c r="C19" s="96">
        <v>0</v>
      </c>
      <c r="D19" s="96">
        <v>0</v>
      </c>
      <c r="E19" s="96">
        <v>0</v>
      </c>
      <c r="F19" s="96">
        <v>0</v>
      </c>
      <c r="G19" s="96">
        <v>9</v>
      </c>
      <c r="H19" s="97" t="s">
        <v>419</v>
      </c>
      <c r="I19" s="98" t="s">
        <v>1647</v>
      </c>
      <c r="J19" s="169" t="s">
        <v>482</v>
      </c>
      <c r="K19" s="99" t="s">
        <v>622</v>
      </c>
      <c r="L19" s="51">
        <v>1</v>
      </c>
      <c r="M19" s="51">
        <v>1</v>
      </c>
      <c r="N19" s="155">
        <f t="shared" si="2"/>
        <v>2</v>
      </c>
      <c r="O19" s="51">
        <v>1</v>
      </c>
      <c r="P19" s="51">
        <v>1</v>
      </c>
      <c r="Q19" s="155">
        <f t="shared" si="3"/>
        <v>2</v>
      </c>
      <c r="R19" s="155">
        <f t="shared" si="4"/>
        <v>4</v>
      </c>
      <c r="S19" s="78" t="s">
        <v>1642</v>
      </c>
      <c r="T19" s="100" t="s">
        <v>1643</v>
      </c>
      <c r="U19" s="190">
        <f t="shared" si="5"/>
        <v>2</v>
      </c>
      <c r="V19" s="191"/>
      <c r="W19" s="77" t="str">
        <f t="shared" si="6"/>
        <v>No hay ejecución</v>
      </c>
      <c r="X19" s="78" t="str">
        <f t="shared" si="7"/>
        <v>NA</v>
      </c>
      <c r="Y19" s="191"/>
      <c r="Z19" s="190">
        <f t="shared" si="8"/>
        <v>2</v>
      </c>
      <c r="AA19" s="191"/>
      <c r="AB19" s="77" t="str">
        <f t="shared" si="9"/>
        <v>No hay ejecución</v>
      </c>
      <c r="AC19" s="78" t="str">
        <f t="shared" si="10"/>
        <v>NA</v>
      </c>
      <c r="AD19" s="191"/>
      <c r="AE19" s="52">
        <f t="shared" si="11"/>
        <v>0</v>
      </c>
      <c r="AF19" s="77" t="str">
        <f t="shared" si="12"/>
        <v>No hay ejecución</v>
      </c>
      <c r="AG19" s="78" t="str">
        <f t="shared" si="13"/>
        <v>NA</v>
      </c>
      <c r="AH19" s="191"/>
    </row>
    <row r="20" spans="1:34" s="79" customFormat="1" ht="49" customHeight="1" thickTop="1" thickBot="1">
      <c r="A20" s="50">
        <v>6</v>
      </c>
      <c r="B20" s="96">
        <v>0</v>
      </c>
      <c r="C20" s="96">
        <v>0</v>
      </c>
      <c r="D20" s="96">
        <v>0</v>
      </c>
      <c r="E20" s="96">
        <v>0</v>
      </c>
      <c r="F20" s="96">
        <v>0</v>
      </c>
      <c r="G20" s="96">
        <v>9</v>
      </c>
      <c r="H20" s="97" t="s">
        <v>419</v>
      </c>
      <c r="I20" s="98" t="s">
        <v>1648</v>
      </c>
      <c r="J20" s="169" t="s">
        <v>482</v>
      </c>
      <c r="K20" s="99" t="s">
        <v>622</v>
      </c>
      <c r="L20" s="51">
        <v>1</v>
      </c>
      <c r="M20" s="51">
        <v>1</v>
      </c>
      <c r="N20" s="155">
        <f t="shared" si="2"/>
        <v>2</v>
      </c>
      <c r="O20" s="51">
        <v>1</v>
      </c>
      <c r="P20" s="51">
        <v>1</v>
      </c>
      <c r="Q20" s="155">
        <f t="shared" si="3"/>
        <v>2</v>
      </c>
      <c r="R20" s="155">
        <f t="shared" si="4"/>
        <v>4</v>
      </c>
      <c r="S20" s="78" t="s">
        <v>1642</v>
      </c>
      <c r="T20" s="100" t="s">
        <v>1643</v>
      </c>
      <c r="U20" s="190">
        <f t="shared" si="5"/>
        <v>2</v>
      </c>
      <c r="V20" s="191"/>
      <c r="W20" s="77" t="str">
        <f t="shared" si="6"/>
        <v>No hay ejecución</v>
      </c>
      <c r="X20" s="78" t="str">
        <f t="shared" si="7"/>
        <v>NA</v>
      </c>
      <c r="Y20" s="191"/>
      <c r="Z20" s="190">
        <f t="shared" si="8"/>
        <v>2</v>
      </c>
      <c r="AA20" s="191"/>
      <c r="AB20" s="77" t="str">
        <f t="shared" si="9"/>
        <v>No hay ejecución</v>
      </c>
      <c r="AC20" s="78" t="str">
        <f t="shared" si="10"/>
        <v>NA</v>
      </c>
      <c r="AD20" s="191"/>
      <c r="AE20" s="52">
        <f t="shared" si="11"/>
        <v>0</v>
      </c>
      <c r="AF20" s="77" t="str">
        <f t="shared" si="12"/>
        <v>No hay ejecución</v>
      </c>
      <c r="AG20" s="78" t="str">
        <f t="shared" si="13"/>
        <v>NA</v>
      </c>
      <c r="AH20" s="191"/>
    </row>
    <row r="21" spans="1:34" s="79" customFormat="1" ht="49" customHeight="1" thickTop="1" thickBot="1">
      <c r="A21" s="50">
        <v>7</v>
      </c>
      <c r="B21" s="96">
        <v>0</v>
      </c>
      <c r="C21" s="96">
        <v>0</v>
      </c>
      <c r="D21" s="96">
        <v>0</v>
      </c>
      <c r="E21" s="96">
        <v>0</v>
      </c>
      <c r="F21" s="96">
        <v>0</v>
      </c>
      <c r="G21" s="96">
        <v>9</v>
      </c>
      <c r="H21" s="97" t="s">
        <v>419</v>
      </c>
      <c r="I21" s="98" t="s">
        <v>1649</v>
      </c>
      <c r="J21" s="169" t="s">
        <v>482</v>
      </c>
      <c r="K21" s="99" t="s">
        <v>622</v>
      </c>
      <c r="L21" s="51">
        <v>1</v>
      </c>
      <c r="M21" s="51">
        <v>0</v>
      </c>
      <c r="N21" s="155">
        <f t="shared" si="2"/>
        <v>1</v>
      </c>
      <c r="O21" s="51">
        <v>0</v>
      </c>
      <c r="P21" s="51">
        <v>1</v>
      </c>
      <c r="Q21" s="155">
        <f t="shared" si="3"/>
        <v>1</v>
      </c>
      <c r="R21" s="155">
        <f t="shared" si="4"/>
        <v>2</v>
      </c>
      <c r="S21" s="78" t="s">
        <v>1642</v>
      </c>
      <c r="T21" s="100" t="s">
        <v>1643</v>
      </c>
      <c r="U21" s="190">
        <f t="shared" si="5"/>
        <v>1</v>
      </c>
      <c r="V21" s="191"/>
      <c r="W21" s="77" t="str">
        <f t="shared" si="6"/>
        <v>No hay ejecución</v>
      </c>
      <c r="X21" s="78" t="str">
        <f t="shared" si="7"/>
        <v>NA</v>
      </c>
      <c r="Y21" s="191"/>
      <c r="Z21" s="190">
        <f t="shared" si="8"/>
        <v>1</v>
      </c>
      <c r="AA21" s="191"/>
      <c r="AB21" s="77" t="str">
        <f t="shared" si="9"/>
        <v>No hay ejecución</v>
      </c>
      <c r="AC21" s="78" t="str">
        <f t="shared" si="10"/>
        <v>NA</v>
      </c>
      <c r="AD21" s="191"/>
      <c r="AE21" s="52">
        <f t="shared" si="11"/>
        <v>0</v>
      </c>
      <c r="AF21" s="77" t="str">
        <f t="shared" si="12"/>
        <v>No hay ejecución</v>
      </c>
      <c r="AG21" s="78" t="str">
        <f t="shared" si="13"/>
        <v>NA</v>
      </c>
      <c r="AH21" s="191"/>
    </row>
    <row r="22" spans="1:34" s="79" customFormat="1" ht="49" customHeight="1" thickTop="1" thickBot="1">
      <c r="A22" s="50">
        <v>8</v>
      </c>
      <c r="B22" s="96">
        <v>0</v>
      </c>
      <c r="C22" s="96">
        <v>0</v>
      </c>
      <c r="D22" s="96">
        <v>0</v>
      </c>
      <c r="E22" s="96">
        <v>0</v>
      </c>
      <c r="F22" s="96">
        <v>0</v>
      </c>
      <c r="G22" s="96">
        <v>9</v>
      </c>
      <c r="H22" s="97" t="s">
        <v>419</v>
      </c>
      <c r="I22" s="98" t="s">
        <v>1650</v>
      </c>
      <c r="J22" s="169" t="s">
        <v>1602</v>
      </c>
      <c r="K22" s="99" t="s">
        <v>993</v>
      </c>
      <c r="L22" s="51">
        <v>16</v>
      </c>
      <c r="M22" s="51">
        <v>0</v>
      </c>
      <c r="N22" s="155">
        <f t="shared" si="2"/>
        <v>16</v>
      </c>
      <c r="O22" s="51">
        <v>0</v>
      </c>
      <c r="P22" s="51">
        <v>16</v>
      </c>
      <c r="Q22" s="155">
        <f t="shared" si="3"/>
        <v>16</v>
      </c>
      <c r="R22" s="155">
        <f t="shared" si="4"/>
        <v>32</v>
      </c>
      <c r="S22" s="78" t="s">
        <v>1642</v>
      </c>
      <c r="T22" s="100" t="s">
        <v>1643</v>
      </c>
      <c r="U22" s="190">
        <f t="shared" si="5"/>
        <v>16</v>
      </c>
      <c r="V22" s="191"/>
      <c r="W22" s="77" t="str">
        <f t="shared" si="6"/>
        <v>No hay ejecución</v>
      </c>
      <c r="X22" s="78" t="str">
        <f t="shared" si="7"/>
        <v>NA</v>
      </c>
      <c r="Y22" s="191"/>
      <c r="Z22" s="190">
        <f t="shared" si="8"/>
        <v>16</v>
      </c>
      <c r="AA22" s="191"/>
      <c r="AB22" s="77" t="str">
        <f t="shared" si="9"/>
        <v>No hay ejecución</v>
      </c>
      <c r="AC22" s="78" t="str">
        <f t="shared" si="10"/>
        <v>NA</v>
      </c>
      <c r="AD22" s="191"/>
      <c r="AE22" s="52">
        <f t="shared" si="11"/>
        <v>0</v>
      </c>
      <c r="AF22" s="77" t="str">
        <f t="shared" si="12"/>
        <v>No hay ejecución</v>
      </c>
      <c r="AG22" s="78" t="str">
        <f t="shared" si="13"/>
        <v>NA</v>
      </c>
      <c r="AH22" s="191"/>
    </row>
    <row r="23" spans="1:34" s="79" customFormat="1" ht="49" customHeight="1" thickTop="1" thickBot="1">
      <c r="A23" s="50">
        <v>9</v>
      </c>
      <c r="B23" s="96">
        <v>0</v>
      </c>
      <c r="C23" s="96">
        <v>0</v>
      </c>
      <c r="D23" s="96">
        <v>0</v>
      </c>
      <c r="E23" s="96">
        <v>0</v>
      </c>
      <c r="F23" s="96">
        <v>0</v>
      </c>
      <c r="G23" s="96">
        <v>9</v>
      </c>
      <c r="H23" s="97" t="s">
        <v>419</v>
      </c>
      <c r="I23" s="98" t="s">
        <v>1651</v>
      </c>
      <c r="J23" s="169" t="s">
        <v>1602</v>
      </c>
      <c r="K23" s="99" t="s">
        <v>744</v>
      </c>
      <c r="L23" s="172">
        <v>60</v>
      </c>
      <c r="M23" s="172">
        <v>60</v>
      </c>
      <c r="N23" s="155">
        <f t="shared" si="2"/>
        <v>120</v>
      </c>
      <c r="O23" s="172">
        <v>60</v>
      </c>
      <c r="P23" s="172">
        <v>60</v>
      </c>
      <c r="Q23" s="155">
        <f t="shared" si="3"/>
        <v>120</v>
      </c>
      <c r="R23" s="155">
        <f t="shared" si="4"/>
        <v>240</v>
      </c>
      <c r="S23" s="78" t="s">
        <v>1652</v>
      </c>
      <c r="T23" s="100" t="s">
        <v>1653</v>
      </c>
      <c r="U23" s="190">
        <f t="shared" si="5"/>
        <v>120</v>
      </c>
      <c r="V23" s="191"/>
      <c r="W23" s="77" t="str">
        <f t="shared" si="6"/>
        <v>No hay ejecución</v>
      </c>
      <c r="X23" s="78" t="str">
        <f t="shared" si="7"/>
        <v>NA</v>
      </c>
      <c r="Y23" s="191"/>
      <c r="Z23" s="190">
        <f t="shared" si="8"/>
        <v>120</v>
      </c>
      <c r="AA23" s="191"/>
      <c r="AB23" s="77" t="str">
        <f t="shared" si="9"/>
        <v>No hay ejecución</v>
      </c>
      <c r="AC23" s="78" t="str">
        <f t="shared" si="10"/>
        <v>NA</v>
      </c>
      <c r="AD23" s="191"/>
      <c r="AE23" s="52">
        <f t="shared" si="11"/>
        <v>0</v>
      </c>
      <c r="AF23" s="77" t="str">
        <f t="shared" si="12"/>
        <v>No hay ejecución</v>
      </c>
      <c r="AG23" s="78" t="str">
        <f t="shared" si="13"/>
        <v>NA</v>
      </c>
      <c r="AH23" s="191"/>
    </row>
    <row r="24" spans="1:34" s="79" customFormat="1" ht="37" customHeight="1" thickTop="1" thickBot="1">
      <c r="A24" s="50">
        <v>10</v>
      </c>
      <c r="B24" s="96">
        <v>0</v>
      </c>
      <c r="C24" s="96">
        <v>0</v>
      </c>
      <c r="D24" s="96">
        <v>0</v>
      </c>
      <c r="E24" s="96">
        <v>0</v>
      </c>
      <c r="F24" s="96">
        <v>0</v>
      </c>
      <c r="G24" s="96">
        <v>9</v>
      </c>
      <c r="H24" s="97" t="s">
        <v>419</v>
      </c>
      <c r="I24" s="98" t="s">
        <v>1654</v>
      </c>
      <c r="J24" s="169" t="s">
        <v>482</v>
      </c>
      <c r="K24" s="99" t="s">
        <v>622</v>
      </c>
      <c r="L24" s="172">
        <v>60</v>
      </c>
      <c r="M24" s="172">
        <v>60</v>
      </c>
      <c r="N24" s="155">
        <f t="shared" si="2"/>
        <v>120</v>
      </c>
      <c r="O24" s="172">
        <v>60</v>
      </c>
      <c r="P24" s="172">
        <v>60</v>
      </c>
      <c r="Q24" s="155">
        <f t="shared" si="3"/>
        <v>120</v>
      </c>
      <c r="R24" s="155">
        <f t="shared" si="4"/>
        <v>240</v>
      </c>
      <c r="S24" s="78" t="s">
        <v>1652</v>
      </c>
      <c r="T24" s="100" t="s">
        <v>1653</v>
      </c>
      <c r="U24" s="190">
        <f t="shared" si="5"/>
        <v>120</v>
      </c>
      <c r="V24" s="191"/>
      <c r="W24" s="77" t="str">
        <f t="shared" si="6"/>
        <v>No hay ejecución</v>
      </c>
      <c r="X24" s="78" t="str">
        <f t="shared" si="7"/>
        <v>NA</v>
      </c>
      <c r="Y24" s="191"/>
      <c r="Z24" s="190">
        <f t="shared" si="8"/>
        <v>120</v>
      </c>
      <c r="AA24" s="191"/>
      <c r="AB24" s="77" t="str">
        <f t="shared" si="9"/>
        <v>No hay ejecución</v>
      </c>
      <c r="AC24" s="78" t="str">
        <f t="shared" si="10"/>
        <v>NA</v>
      </c>
      <c r="AD24" s="191"/>
      <c r="AE24" s="52">
        <f t="shared" si="11"/>
        <v>0</v>
      </c>
      <c r="AF24" s="77" t="str">
        <f t="shared" si="12"/>
        <v>No hay ejecución</v>
      </c>
      <c r="AG24" s="78" t="str">
        <f t="shared" si="13"/>
        <v>NA</v>
      </c>
      <c r="AH24" s="191"/>
    </row>
    <row r="25" spans="1:34" s="79" customFormat="1" ht="37" customHeight="1" thickTop="1" thickBot="1">
      <c r="A25" s="50">
        <v>11</v>
      </c>
      <c r="B25" s="96">
        <v>0</v>
      </c>
      <c r="C25" s="96">
        <v>0</v>
      </c>
      <c r="D25" s="96">
        <v>0</v>
      </c>
      <c r="E25" s="96">
        <v>0</v>
      </c>
      <c r="F25" s="96">
        <v>0</v>
      </c>
      <c r="G25" s="96">
        <v>9</v>
      </c>
      <c r="H25" s="97" t="s">
        <v>400</v>
      </c>
      <c r="I25" s="98" t="s">
        <v>1655</v>
      </c>
      <c r="J25" s="169" t="s">
        <v>1602</v>
      </c>
      <c r="K25" s="99" t="s">
        <v>1656</v>
      </c>
      <c r="L25" s="51">
        <v>150</v>
      </c>
      <c r="M25" s="51">
        <v>150</v>
      </c>
      <c r="N25" s="155">
        <f t="shared" si="2"/>
        <v>300</v>
      </c>
      <c r="O25" s="51">
        <v>150</v>
      </c>
      <c r="P25" s="51">
        <v>150</v>
      </c>
      <c r="Q25" s="155">
        <f t="shared" si="3"/>
        <v>300</v>
      </c>
      <c r="R25" s="155">
        <f t="shared" si="4"/>
        <v>600</v>
      </c>
      <c r="S25" s="78" t="s">
        <v>1657</v>
      </c>
      <c r="T25" s="78" t="s">
        <v>1658</v>
      </c>
      <c r="U25" s="190">
        <f t="shared" si="5"/>
        <v>300</v>
      </c>
      <c r="V25" s="191"/>
      <c r="W25" s="77" t="str">
        <f t="shared" si="6"/>
        <v>No hay ejecución</v>
      </c>
      <c r="X25" s="78" t="str">
        <f t="shared" si="7"/>
        <v>NA</v>
      </c>
      <c r="Y25" s="191"/>
      <c r="Z25" s="190">
        <f t="shared" si="8"/>
        <v>300</v>
      </c>
      <c r="AA25" s="191"/>
      <c r="AB25" s="77" t="str">
        <f t="shared" si="9"/>
        <v>No hay ejecución</v>
      </c>
      <c r="AC25" s="78" t="str">
        <f t="shared" si="10"/>
        <v>NA</v>
      </c>
      <c r="AD25" s="191"/>
      <c r="AE25" s="52">
        <f t="shared" si="11"/>
        <v>0</v>
      </c>
      <c r="AF25" s="77" t="str">
        <f t="shared" si="12"/>
        <v>No hay ejecución</v>
      </c>
      <c r="AG25" s="78" t="str">
        <f t="shared" si="13"/>
        <v>NA</v>
      </c>
      <c r="AH25" s="191"/>
    </row>
    <row r="26" spans="1:34" s="79" customFormat="1" ht="37" customHeight="1" thickTop="1" thickBot="1">
      <c r="A26" s="50">
        <v>12</v>
      </c>
      <c r="B26" s="96">
        <v>0</v>
      </c>
      <c r="C26" s="96">
        <v>0</v>
      </c>
      <c r="D26" s="96">
        <v>0</v>
      </c>
      <c r="E26" s="96">
        <v>0</v>
      </c>
      <c r="F26" s="96">
        <v>0</v>
      </c>
      <c r="G26" s="96">
        <v>9</v>
      </c>
      <c r="H26" s="97" t="s">
        <v>400</v>
      </c>
      <c r="I26" s="98" t="s">
        <v>1659</v>
      </c>
      <c r="J26" s="169" t="s">
        <v>1602</v>
      </c>
      <c r="K26" s="99" t="s">
        <v>1660</v>
      </c>
      <c r="L26" s="51">
        <v>60</v>
      </c>
      <c r="M26" s="51">
        <v>60</v>
      </c>
      <c r="N26" s="155">
        <f t="shared" si="2"/>
        <v>120</v>
      </c>
      <c r="O26" s="51">
        <v>60</v>
      </c>
      <c r="P26" s="51">
        <v>60</v>
      </c>
      <c r="Q26" s="155">
        <f t="shared" si="3"/>
        <v>120</v>
      </c>
      <c r="R26" s="155">
        <f t="shared" si="4"/>
        <v>240</v>
      </c>
      <c r="S26" s="78" t="s">
        <v>1661</v>
      </c>
      <c r="T26" s="78" t="s">
        <v>1662</v>
      </c>
      <c r="U26" s="190">
        <f t="shared" si="5"/>
        <v>120</v>
      </c>
      <c r="V26" s="191"/>
      <c r="W26" s="77" t="str">
        <f t="shared" si="6"/>
        <v>No hay ejecución</v>
      </c>
      <c r="X26" s="78" t="str">
        <f t="shared" si="7"/>
        <v>NA</v>
      </c>
      <c r="Y26" s="191"/>
      <c r="Z26" s="190">
        <f t="shared" si="8"/>
        <v>120</v>
      </c>
      <c r="AA26" s="191"/>
      <c r="AB26" s="77" t="str">
        <f t="shared" si="9"/>
        <v>No hay ejecución</v>
      </c>
      <c r="AC26" s="78" t="str">
        <f t="shared" si="10"/>
        <v>NA</v>
      </c>
      <c r="AD26" s="191"/>
      <c r="AE26" s="52">
        <f t="shared" si="11"/>
        <v>0</v>
      </c>
      <c r="AF26" s="77" t="str">
        <f t="shared" si="12"/>
        <v>No hay ejecución</v>
      </c>
      <c r="AG26" s="78" t="str">
        <f t="shared" si="13"/>
        <v>NA</v>
      </c>
      <c r="AH26" s="191"/>
    </row>
    <row r="27" spans="1:34" s="79" customFormat="1" ht="37" customHeight="1" thickTop="1" thickBot="1">
      <c r="A27" s="50">
        <v>13</v>
      </c>
      <c r="B27" s="96">
        <v>0</v>
      </c>
      <c r="C27" s="96">
        <v>0</v>
      </c>
      <c r="D27" s="96">
        <v>0</v>
      </c>
      <c r="E27" s="96">
        <v>0</v>
      </c>
      <c r="F27" s="96">
        <v>0</v>
      </c>
      <c r="G27" s="96">
        <v>9</v>
      </c>
      <c r="H27" s="97" t="s">
        <v>400</v>
      </c>
      <c r="I27" s="98" t="s">
        <v>1663</v>
      </c>
      <c r="J27" s="169" t="s">
        <v>1602</v>
      </c>
      <c r="K27" s="169" t="s">
        <v>1664</v>
      </c>
      <c r="L27" s="51">
        <v>0</v>
      </c>
      <c r="M27" s="51">
        <v>0</v>
      </c>
      <c r="N27" s="155">
        <f t="shared" si="2"/>
        <v>0</v>
      </c>
      <c r="O27" s="51">
        <v>0</v>
      </c>
      <c r="P27" s="51">
        <v>310</v>
      </c>
      <c r="Q27" s="155">
        <f t="shared" si="3"/>
        <v>310</v>
      </c>
      <c r="R27" s="155">
        <f t="shared" si="4"/>
        <v>310</v>
      </c>
      <c r="S27" s="78" t="s">
        <v>1665</v>
      </c>
      <c r="T27" s="78" t="s">
        <v>1666</v>
      </c>
      <c r="U27" s="190">
        <f t="shared" si="5"/>
        <v>0</v>
      </c>
      <c r="V27" s="191"/>
      <c r="W27" s="77" t="str">
        <f t="shared" si="6"/>
        <v>No hay ejecución</v>
      </c>
      <c r="X27" s="78" t="str">
        <f t="shared" si="7"/>
        <v>NA</v>
      </c>
      <c r="Y27" s="191"/>
      <c r="Z27" s="190">
        <f t="shared" si="8"/>
        <v>310</v>
      </c>
      <c r="AA27" s="191"/>
      <c r="AB27" s="77" t="str">
        <f t="shared" si="9"/>
        <v>No hay ejecución</v>
      </c>
      <c r="AC27" s="78" t="str">
        <f t="shared" si="10"/>
        <v>NA</v>
      </c>
      <c r="AD27" s="191"/>
      <c r="AE27" s="52">
        <f t="shared" si="11"/>
        <v>0</v>
      </c>
      <c r="AF27" s="77" t="str">
        <f t="shared" si="12"/>
        <v>No hay ejecución</v>
      </c>
      <c r="AG27" s="78" t="str">
        <f t="shared" si="13"/>
        <v>NA</v>
      </c>
      <c r="AH27" s="191"/>
    </row>
    <row r="28" spans="1:34" s="79" customFormat="1" ht="37" customHeight="1" thickTop="1" thickBot="1">
      <c r="A28" s="50">
        <v>14</v>
      </c>
      <c r="B28" s="96">
        <v>0</v>
      </c>
      <c r="C28" s="96">
        <v>0</v>
      </c>
      <c r="D28" s="96">
        <v>0</v>
      </c>
      <c r="E28" s="96">
        <v>0</v>
      </c>
      <c r="F28" s="96">
        <v>0</v>
      </c>
      <c r="G28" s="96">
        <v>9</v>
      </c>
      <c r="H28" s="97" t="s">
        <v>400</v>
      </c>
      <c r="I28" s="98" t="s">
        <v>1667</v>
      </c>
      <c r="J28" s="169" t="s">
        <v>1602</v>
      </c>
      <c r="K28" s="99" t="s">
        <v>1668</v>
      </c>
      <c r="L28" s="51">
        <v>60</v>
      </c>
      <c r="M28" s="51">
        <v>60</v>
      </c>
      <c r="N28" s="155">
        <f t="shared" si="2"/>
        <v>120</v>
      </c>
      <c r="O28" s="51">
        <v>60</v>
      </c>
      <c r="P28" s="51">
        <v>60</v>
      </c>
      <c r="Q28" s="155">
        <f t="shared" si="3"/>
        <v>120</v>
      </c>
      <c r="R28" s="155">
        <f t="shared" si="4"/>
        <v>240</v>
      </c>
      <c r="S28" s="78" t="s">
        <v>1657</v>
      </c>
      <c r="T28" s="78" t="s">
        <v>203</v>
      </c>
      <c r="U28" s="190">
        <f t="shared" si="5"/>
        <v>120</v>
      </c>
      <c r="V28" s="191"/>
      <c r="W28" s="77" t="str">
        <f t="shared" si="6"/>
        <v>No hay ejecución</v>
      </c>
      <c r="X28" s="78" t="str">
        <f t="shared" si="7"/>
        <v>NA</v>
      </c>
      <c r="Y28" s="191"/>
      <c r="Z28" s="190">
        <f t="shared" si="8"/>
        <v>120</v>
      </c>
      <c r="AA28" s="191"/>
      <c r="AB28" s="77" t="str">
        <f t="shared" si="9"/>
        <v>No hay ejecución</v>
      </c>
      <c r="AC28" s="78" t="str">
        <f t="shared" si="10"/>
        <v>NA</v>
      </c>
      <c r="AD28" s="191"/>
      <c r="AE28" s="52">
        <f t="shared" si="11"/>
        <v>0</v>
      </c>
      <c r="AF28" s="77" t="str">
        <f t="shared" si="12"/>
        <v>No hay ejecución</v>
      </c>
      <c r="AG28" s="78" t="str">
        <f t="shared" si="13"/>
        <v>NA</v>
      </c>
      <c r="AH28" s="191"/>
    </row>
    <row r="29" spans="1:34" s="79" customFormat="1" ht="85" customHeight="1" thickTop="1" thickBot="1">
      <c r="A29" s="50">
        <v>15</v>
      </c>
      <c r="B29" s="96">
        <v>0</v>
      </c>
      <c r="C29" s="96">
        <v>0</v>
      </c>
      <c r="D29" s="96">
        <v>0</v>
      </c>
      <c r="E29" s="96">
        <v>0</v>
      </c>
      <c r="F29" s="96">
        <v>0</v>
      </c>
      <c r="G29" s="96">
        <v>9</v>
      </c>
      <c r="H29" s="97" t="s">
        <v>400</v>
      </c>
      <c r="I29" s="98" t="s">
        <v>4770</v>
      </c>
      <c r="J29" s="169" t="s">
        <v>1602</v>
      </c>
      <c r="K29" s="99" t="s">
        <v>1669</v>
      </c>
      <c r="L29" s="51">
        <v>550</v>
      </c>
      <c r="M29" s="51">
        <v>550</v>
      </c>
      <c r="N29" s="155">
        <f t="shared" si="2"/>
        <v>1100</v>
      </c>
      <c r="O29" s="51">
        <v>550</v>
      </c>
      <c r="P29" s="51">
        <v>550</v>
      </c>
      <c r="Q29" s="155">
        <f t="shared" si="3"/>
        <v>1100</v>
      </c>
      <c r="R29" s="155">
        <f t="shared" si="4"/>
        <v>2200</v>
      </c>
      <c r="S29" s="78" t="s">
        <v>1670</v>
      </c>
      <c r="T29" s="78" t="s">
        <v>203</v>
      </c>
      <c r="U29" s="190">
        <f t="shared" si="5"/>
        <v>1100</v>
      </c>
      <c r="V29" s="191"/>
      <c r="W29" s="77" t="str">
        <f t="shared" si="6"/>
        <v>No hay ejecución</v>
      </c>
      <c r="X29" s="78" t="str">
        <f t="shared" si="7"/>
        <v>NA</v>
      </c>
      <c r="Y29" s="191"/>
      <c r="Z29" s="190">
        <f t="shared" si="8"/>
        <v>1100</v>
      </c>
      <c r="AA29" s="191"/>
      <c r="AB29" s="77" t="str">
        <f t="shared" si="9"/>
        <v>No hay ejecución</v>
      </c>
      <c r="AC29" s="78" t="str">
        <f t="shared" si="10"/>
        <v>NA</v>
      </c>
      <c r="AD29" s="191"/>
      <c r="AE29" s="52">
        <f t="shared" si="11"/>
        <v>0</v>
      </c>
      <c r="AF29" s="77" t="str">
        <f t="shared" si="12"/>
        <v>No hay ejecución</v>
      </c>
      <c r="AG29" s="78" t="str">
        <f t="shared" si="13"/>
        <v>NA</v>
      </c>
      <c r="AH29" s="191"/>
    </row>
    <row r="30" spans="1:34" s="79" customFormat="1" ht="85" customHeight="1" thickTop="1" thickBot="1">
      <c r="A30" s="50">
        <v>16</v>
      </c>
      <c r="B30" s="96">
        <v>0</v>
      </c>
      <c r="C30" s="96">
        <v>0</v>
      </c>
      <c r="D30" s="96">
        <v>0</v>
      </c>
      <c r="E30" s="96">
        <v>0</v>
      </c>
      <c r="F30" s="96">
        <v>0</v>
      </c>
      <c r="G30" s="96">
        <v>9</v>
      </c>
      <c r="H30" s="97" t="s">
        <v>400</v>
      </c>
      <c r="I30" s="98" t="s">
        <v>4771</v>
      </c>
      <c r="J30" s="169" t="s">
        <v>482</v>
      </c>
      <c r="K30" s="99" t="s">
        <v>1669</v>
      </c>
      <c r="L30" s="51">
        <v>213</v>
      </c>
      <c r="M30" s="51">
        <v>213</v>
      </c>
      <c r="N30" s="155">
        <f t="shared" si="2"/>
        <v>426</v>
      </c>
      <c r="O30" s="51">
        <v>213</v>
      </c>
      <c r="P30" s="51">
        <v>213</v>
      </c>
      <c r="Q30" s="155">
        <f t="shared" si="3"/>
        <v>426</v>
      </c>
      <c r="R30" s="155">
        <f t="shared" si="4"/>
        <v>852</v>
      </c>
      <c r="S30" s="78" t="s">
        <v>4772</v>
      </c>
      <c r="T30" s="78" t="s">
        <v>203</v>
      </c>
      <c r="U30" s="190">
        <f t="shared" si="5"/>
        <v>426</v>
      </c>
      <c r="V30" s="191"/>
      <c r="W30" s="77" t="str">
        <f t="shared" si="6"/>
        <v>No hay ejecución</v>
      </c>
      <c r="X30" s="78" t="str">
        <f t="shared" si="7"/>
        <v>NA</v>
      </c>
      <c r="Y30" s="191"/>
      <c r="Z30" s="190">
        <f t="shared" si="8"/>
        <v>426</v>
      </c>
      <c r="AA30" s="191"/>
      <c r="AB30" s="77" t="str">
        <f t="shared" si="9"/>
        <v>No hay ejecución</v>
      </c>
      <c r="AC30" s="78" t="str">
        <f t="shared" si="10"/>
        <v>NA</v>
      </c>
      <c r="AD30" s="191"/>
      <c r="AE30" s="52">
        <f t="shared" si="11"/>
        <v>0</v>
      </c>
      <c r="AF30" s="77" t="str">
        <f t="shared" si="12"/>
        <v>No hay ejecución</v>
      </c>
      <c r="AG30" s="78" t="str">
        <f t="shared" si="13"/>
        <v>NA</v>
      </c>
      <c r="AH30" s="191"/>
    </row>
    <row r="31" spans="1:34" s="79" customFormat="1" ht="37" customHeight="1" thickTop="1" thickBot="1">
      <c r="A31" s="50">
        <v>17</v>
      </c>
      <c r="B31" s="96">
        <v>0</v>
      </c>
      <c r="C31" s="96">
        <v>0</v>
      </c>
      <c r="D31" s="96">
        <v>0</v>
      </c>
      <c r="E31" s="96">
        <v>0</v>
      </c>
      <c r="F31" s="96">
        <v>0</v>
      </c>
      <c r="G31" s="96">
        <v>9</v>
      </c>
      <c r="H31" s="97" t="s">
        <v>400</v>
      </c>
      <c r="I31" s="98" t="s">
        <v>1671</v>
      </c>
      <c r="J31" s="169" t="s">
        <v>1602</v>
      </c>
      <c r="K31" s="99" t="s">
        <v>1672</v>
      </c>
      <c r="L31" s="51">
        <f>SUM(L32:L33)</f>
        <v>12</v>
      </c>
      <c r="M31" s="51">
        <f t="shared" ref="M31:P31" si="14">SUM(M32:M33)</f>
        <v>12</v>
      </c>
      <c r="N31" s="155">
        <f t="shared" si="2"/>
        <v>24</v>
      </c>
      <c r="O31" s="51">
        <f t="shared" si="14"/>
        <v>12</v>
      </c>
      <c r="P31" s="51">
        <f t="shared" si="14"/>
        <v>12</v>
      </c>
      <c r="Q31" s="155">
        <f t="shared" si="3"/>
        <v>24</v>
      </c>
      <c r="R31" s="155">
        <f t="shared" si="4"/>
        <v>48</v>
      </c>
      <c r="S31" s="173" t="s">
        <v>1673</v>
      </c>
      <c r="T31" s="172" t="s">
        <v>1674</v>
      </c>
      <c r="U31" s="190">
        <f t="shared" si="5"/>
        <v>24</v>
      </c>
      <c r="V31" s="191"/>
      <c r="W31" s="77" t="str">
        <f t="shared" si="6"/>
        <v>No hay ejecución</v>
      </c>
      <c r="X31" s="78" t="str">
        <f t="shared" si="7"/>
        <v>NA</v>
      </c>
      <c r="Y31" s="191"/>
      <c r="Z31" s="190">
        <f t="shared" si="8"/>
        <v>24</v>
      </c>
      <c r="AA31" s="191"/>
      <c r="AB31" s="77" t="str">
        <f t="shared" si="9"/>
        <v>No hay ejecución</v>
      </c>
      <c r="AC31" s="78" t="str">
        <f t="shared" si="10"/>
        <v>NA</v>
      </c>
      <c r="AD31" s="191"/>
      <c r="AE31" s="52">
        <f t="shared" si="11"/>
        <v>0</v>
      </c>
      <c r="AF31" s="77" t="str">
        <f t="shared" si="12"/>
        <v>No hay ejecución</v>
      </c>
      <c r="AG31" s="78" t="str">
        <f t="shared" si="13"/>
        <v>NA</v>
      </c>
      <c r="AH31" s="191"/>
    </row>
    <row r="32" spans="1:34" s="79" customFormat="1" ht="37" customHeight="1" thickTop="1" thickBot="1">
      <c r="A32" s="50">
        <v>18</v>
      </c>
      <c r="B32" s="96">
        <v>0</v>
      </c>
      <c r="C32" s="96">
        <v>0</v>
      </c>
      <c r="D32" s="96">
        <v>0</v>
      </c>
      <c r="E32" s="96">
        <v>0</v>
      </c>
      <c r="F32" s="96">
        <v>0</v>
      </c>
      <c r="G32" s="96">
        <v>9</v>
      </c>
      <c r="H32" s="97" t="s">
        <v>400</v>
      </c>
      <c r="I32" s="98" t="s">
        <v>1675</v>
      </c>
      <c r="J32" s="169" t="s">
        <v>1602</v>
      </c>
      <c r="K32" s="99" t="s">
        <v>545</v>
      </c>
      <c r="L32" s="51">
        <v>5</v>
      </c>
      <c r="M32" s="51">
        <v>5</v>
      </c>
      <c r="N32" s="155">
        <f t="shared" si="2"/>
        <v>10</v>
      </c>
      <c r="O32" s="51">
        <v>5</v>
      </c>
      <c r="P32" s="51">
        <v>5</v>
      </c>
      <c r="Q32" s="155">
        <f t="shared" si="3"/>
        <v>10</v>
      </c>
      <c r="R32" s="155">
        <f t="shared" si="4"/>
        <v>20</v>
      </c>
      <c r="S32" s="78" t="s">
        <v>1676</v>
      </c>
      <c r="T32" s="100" t="s">
        <v>1677</v>
      </c>
      <c r="U32" s="190">
        <f t="shared" si="5"/>
        <v>10</v>
      </c>
      <c r="V32" s="191"/>
      <c r="W32" s="77" t="str">
        <f t="shared" si="6"/>
        <v>No hay ejecución</v>
      </c>
      <c r="X32" s="78" t="str">
        <f t="shared" si="7"/>
        <v>NA</v>
      </c>
      <c r="Y32" s="191"/>
      <c r="Z32" s="190">
        <f t="shared" si="8"/>
        <v>10</v>
      </c>
      <c r="AA32" s="191"/>
      <c r="AB32" s="77" t="str">
        <f t="shared" si="9"/>
        <v>No hay ejecución</v>
      </c>
      <c r="AC32" s="78" t="str">
        <f t="shared" si="10"/>
        <v>NA</v>
      </c>
      <c r="AD32" s="191"/>
      <c r="AE32" s="52">
        <f t="shared" si="11"/>
        <v>0</v>
      </c>
      <c r="AF32" s="77" t="str">
        <f t="shared" si="12"/>
        <v>No hay ejecución</v>
      </c>
      <c r="AG32" s="78" t="str">
        <f t="shared" si="13"/>
        <v>NA</v>
      </c>
      <c r="AH32" s="191"/>
    </row>
    <row r="33" spans="1:34" s="79" customFormat="1" ht="37" customHeight="1" thickTop="1" thickBot="1">
      <c r="A33" s="50">
        <v>19</v>
      </c>
      <c r="B33" s="96">
        <v>0</v>
      </c>
      <c r="C33" s="96">
        <v>0</v>
      </c>
      <c r="D33" s="96">
        <v>0</v>
      </c>
      <c r="E33" s="96">
        <v>0</v>
      </c>
      <c r="F33" s="96">
        <v>0</v>
      </c>
      <c r="G33" s="96">
        <v>9</v>
      </c>
      <c r="H33" s="97" t="s">
        <v>400</v>
      </c>
      <c r="I33" s="98" t="s">
        <v>1678</v>
      </c>
      <c r="J33" s="169" t="s">
        <v>1602</v>
      </c>
      <c r="K33" s="99" t="s">
        <v>1679</v>
      </c>
      <c r="L33" s="51">
        <v>7</v>
      </c>
      <c r="M33" s="51">
        <v>7</v>
      </c>
      <c r="N33" s="155">
        <f t="shared" si="2"/>
        <v>14</v>
      </c>
      <c r="O33" s="51">
        <v>7</v>
      </c>
      <c r="P33" s="51">
        <v>7</v>
      </c>
      <c r="Q33" s="155">
        <f t="shared" si="3"/>
        <v>14</v>
      </c>
      <c r="R33" s="155">
        <f t="shared" si="4"/>
        <v>28</v>
      </c>
      <c r="S33" s="78" t="s">
        <v>1676</v>
      </c>
      <c r="T33" s="100" t="s">
        <v>1680</v>
      </c>
      <c r="U33" s="190">
        <f t="shared" si="5"/>
        <v>14</v>
      </c>
      <c r="V33" s="191"/>
      <c r="W33" s="77" t="str">
        <f t="shared" si="6"/>
        <v>No hay ejecución</v>
      </c>
      <c r="X33" s="78" t="str">
        <f t="shared" si="7"/>
        <v>NA</v>
      </c>
      <c r="Y33" s="191"/>
      <c r="Z33" s="190">
        <f t="shared" si="8"/>
        <v>14</v>
      </c>
      <c r="AA33" s="191"/>
      <c r="AB33" s="77" t="str">
        <f t="shared" si="9"/>
        <v>No hay ejecución</v>
      </c>
      <c r="AC33" s="78" t="str">
        <f t="shared" si="10"/>
        <v>NA</v>
      </c>
      <c r="AD33" s="191"/>
      <c r="AE33" s="52">
        <f t="shared" si="11"/>
        <v>0</v>
      </c>
      <c r="AF33" s="77" t="str">
        <f t="shared" si="12"/>
        <v>No hay ejecución</v>
      </c>
      <c r="AG33" s="78" t="str">
        <f t="shared" si="13"/>
        <v>NA</v>
      </c>
      <c r="AH33" s="191"/>
    </row>
    <row r="34" spans="1:34" s="79" customFormat="1" ht="37" customHeight="1" thickTop="1" thickBot="1">
      <c r="A34" s="50">
        <v>20</v>
      </c>
      <c r="B34" s="96">
        <v>0</v>
      </c>
      <c r="C34" s="96">
        <v>0</v>
      </c>
      <c r="D34" s="96">
        <v>0</v>
      </c>
      <c r="E34" s="96">
        <v>0</v>
      </c>
      <c r="F34" s="96">
        <v>0</v>
      </c>
      <c r="G34" s="96">
        <v>9</v>
      </c>
      <c r="H34" s="97" t="s">
        <v>400</v>
      </c>
      <c r="I34" s="98" t="s">
        <v>1681</v>
      </c>
      <c r="J34" s="169" t="s">
        <v>1602</v>
      </c>
      <c r="K34" s="99" t="s">
        <v>1682</v>
      </c>
      <c r="L34" s="51">
        <v>60</v>
      </c>
      <c r="M34" s="51">
        <v>60</v>
      </c>
      <c r="N34" s="155">
        <f t="shared" si="2"/>
        <v>120</v>
      </c>
      <c r="O34" s="51">
        <v>60</v>
      </c>
      <c r="P34" s="51">
        <v>60</v>
      </c>
      <c r="Q34" s="155">
        <f t="shared" si="3"/>
        <v>120</v>
      </c>
      <c r="R34" s="155">
        <f t="shared" si="4"/>
        <v>240</v>
      </c>
      <c r="S34" s="78" t="s">
        <v>1683</v>
      </c>
      <c r="T34" s="100" t="s">
        <v>1684</v>
      </c>
      <c r="U34" s="190">
        <f t="shared" si="5"/>
        <v>120</v>
      </c>
      <c r="V34" s="191"/>
      <c r="W34" s="77" t="str">
        <f t="shared" si="6"/>
        <v>No hay ejecución</v>
      </c>
      <c r="X34" s="78" t="str">
        <f t="shared" si="7"/>
        <v>NA</v>
      </c>
      <c r="Y34" s="191"/>
      <c r="Z34" s="190">
        <f t="shared" si="8"/>
        <v>120</v>
      </c>
      <c r="AA34" s="191"/>
      <c r="AB34" s="77" t="str">
        <f t="shared" si="9"/>
        <v>No hay ejecución</v>
      </c>
      <c r="AC34" s="78" t="str">
        <f t="shared" si="10"/>
        <v>NA</v>
      </c>
      <c r="AD34" s="191"/>
      <c r="AE34" s="52">
        <f t="shared" si="11"/>
        <v>0</v>
      </c>
      <c r="AF34" s="77" t="str">
        <f t="shared" si="12"/>
        <v>No hay ejecución</v>
      </c>
      <c r="AG34" s="78" t="str">
        <f t="shared" si="13"/>
        <v>NA</v>
      </c>
      <c r="AH34" s="191"/>
    </row>
    <row r="35" spans="1:34" s="79" customFormat="1" ht="37" customHeight="1" thickTop="1" thickBot="1">
      <c r="A35" s="50">
        <v>21</v>
      </c>
      <c r="B35" s="96">
        <v>0</v>
      </c>
      <c r="C35" s="96">
        <v>0</v>
      </c>
      <c r="D35" s="96">
        <v>0</v>
      </c>
      <c r="E35" s="96">
        <v>0</v>
      </c>
      <c r="F35" s="96">
        <v>0</v>
      </c>
      <c r="G35" s="96">
        <v>9</v>
      </c>
      <c r="H35" s="97" t="s">
        <v>400</v>
      </c>
      <c r="I35" s="98" t="s">
        <v>1685</v>
      </c>
      <c r="J35" s="169" t="s">
        <v>1602</v>
      </c>
      <c r="K35" s="99" t="s">
        <v>1686</v>
      </c>
      <c r="L35" s="51">
        <v>60</v>
      </c>
      <c r="M35" s="51">
        <v>60</v>
      </c>
      <c r="N35" s="155">
        <f t="shared" si="2"/>
        <v>120</v>
      </c>
      <c r="O35" s="51">
        <v>60</v>
      </c>
      <c r="P35" s="51">
        <v>60</v>
      </c>
      <c r="Q35" s="155">
        <f t="shared" si="3"/>
        <v>120</v>
      </c>
      <c r="R35" s="155">
        <f t="shared" si="4"/>
        <v>240</v>
      </c>
      <c r="S35" s="78" t="s">
        <v>1687</v>
      </c>
      <c r="T35" s="100" t="s">
        <v>1688</v>
      </c>
      <c r="U35" s="190">
        <f t="shared" si="5"/>
        <v>120</v>
      </c>
      <c r="V35" s="191"/>
      <c r="W35" s="77" t="str">
        <f t="shared" si="6"/>
        <v>No hay ejecución</v>
      </c>
      <c r="X35" s="78" t="str">
        <f t="shared" si="7"/>
        <v>NA</v>
      </c>
      <c r="Y35" s="191"/>
      <c r="Z35" s="190">
        <f t="shared" si="8"/>
        <v>120</v>
      </c>
      <c r="AA35" s="191"/>
      <c r="AB35" s="77" t="str">
        <f t="shared" si="9"/>
        <v>No hay ejecución</v>
      </c>
      <c r="AC35" s="78" t="str">
        <f t="shared" si="10"/>
        <v>NA</v>
      </c>
      <c r="AD35" s="191"/>
      <c r="AE35" s="52">
        <f t="shared" si="11"/>
        <v>0</v>
      </c>
      <c r="AF35" s="77" t="str">
        <f t="shared" si="12"/>
        <v>No hay ejecución</v>
      </c>
      <c r="AG35" s="78" t="str">
        <f t="shared" si="13"/>
        <v>NA</v>
      </c>
      <c r="AH35" s="191"/>
    </row>
    <row r="36" spans="1:34" s="79" customFormat="1" ht="37" customHeight="1" thickTop="1" thickBot="1">
      <c r="A36" s="50">
        <v>22</v>
      </c>
      <c r="B36" s="96">
        <v>0</v>
      </c>
      <c r="C36" s="96">
        <v>0</v>
      </c>
      <c r="D36" s="96">
        <v>0</v>
      </c>
      <c r="E36" s="96">
        <v>0</v>
      </c>
      <c r="F36" s="96">
        <v>0</v>
      </c>
      <c r="G36" s="96">
        <v>9</v>
      </c>
      <c r="H36" s="97" t="s">
        <v>400</v>
      </c>
      <c r="I36" s="98" t="s">
        <v>1689</v>
      </c>
      <c r="J36" s="169" t="s">
        <v>1602</v>
      </c>
      <c r="K36" s="99" t="s">
        <v>1690</v>
      </c>
      <c r="L36" s="51">
        <v>1250</v>
      </c>
      <c r="M36" s="51">
        <v>1250</v>
      </c>
      <c r="N36" s="155">
        <f t="shared" si="2"/>
        <v>2500</v>
      </c>
      <c r="O36" s="51">
        <v>1250</v>
      </c>
      <c r="P36" s="51">
        <v>1250</v>
      </c>
      <c r="Q36" s="155">
        <f t="shared" si="3"/>
        <v>2500</v>
      </c>
      <c r="R36" s="155">
        <f t="shared" si="4"/>
        <v>5000</v>
      </c>
      <c r="S36" s="78" t="s">
        <v>1691</v>
      </c>
      <c r="T36" s="100" t="s">
        <v>1692</v>
      </c>
      <c r="U36" s="190">
        <f t="shared" si="5"/>
        <v>2500</v>
      </c>
      <c r="V36" s="191"/>
      <c r="W36" s="77" t="str">
        <f t="shared" si="6"/>
        <v>No hay ejecución</v>
      </c>
      <c r="X36" s="78" t="str">
        <f t="shared" si="7"/>
        <v>NA</v>
      </c>
      <c r="Y36" s="191"/>
      <c r="Z36" s="190">
        <f t="shared" si="8"/>
        <v>2500</v>
      </c>
      <c r="AA36" s="191"/>
      <c r="AB36" s="77" t="str">
        <f t="shared" si="9"/>
        <v>No hay ejecución</v>
      </c>
      <c r="AC36" s="78" t="str">
        <f t="shared" si="10"/>
        <v>NA</v>
      </c>
      <c r="AD36" s="191"/>
      <c r="AE36" s="52">
        <f t="shared" si="11"/>
        <v>0</v>
      </c>
      <c r="AF36" s="77" t="str">
        <f t="shared" si="12"/>
        <v>No hay ejecución</v>
      </c>
      <c r="AG36" s="78" t="str">
        <f t="shared" si="13"/>
        <v>NA</v>
      </c>
      <c r="AH36" s="191"/>
    </row>
    <row r="37" spans="1:34" s="79" customFormat="1" ht="37" customHeight="1" thickTop="1" thickBot="1">
      <c r="A37" s="50">
        <v>23</v>
      </c>
      <c r="B37" s="96">
        <v>0</v>
      </c>
      <c r="C37" s="96">
        <v>0</v>
      </c>
      <c r="D37" s="96">
        <v>0</v>
      </c>
      <c r="E37" s="96">
        <v>0</v>
      </c>
      <c r="F37" s="96">
        <v>0</v>
      </c>
      <c r="G37" s="96">
        <v>9</v>
      </c>
      <c r="H37" s="97" t="s">
        <v>400</v>
      </c>
      <c r="I37" s="98" t="s">
        <v>1693</v>
      </c>
      <c r="J37" s="169" t="s">
        <v>482</v>
      </c>
      <c r="K37" s="99" t="s">
        <v>1694</v>
      </c>
      <c r="L37" s="51">
        <v>150</v>
      </c>
      <c r="M37" s="51">
        <v>150</v>
      </c>
      <c r="N37" s="155">
        <f t="shared" si="2"/>
        <v>300</v>
      </c>
      <c r="O37" s="51">
        <v>150</v>
      </c>
      <c r="P37" s="51">
        <v>150</v>
      </c>
      <c r="Q37" s="155">
        <f t="shared" si="3"/>
        <v>300</v>
      </c>
      <c r="R37" s="155">
        <f t="shared" si="4"/>
        <v>600</v>
      </c>
      <c r="S37" s="78" t="s">
        <v>1695</v>
      </c>
      <c r="T37" s="100" t="s">
        <v>1684</v>
      </c>
      <c r="U37" s="190">
        <f t="shared" si="5"/>
        <v>300</v>
      </c>
      <c r="V37" s="191"/>
      <c r="W37" s="77" t="str">
        <f t="shared" si="6"/>
        <v>No hay ejecución</v>
      </c>
      <c r="X37" s="78" t="str">
        <f t="shared" si="7"/>
        <v>NA</v>
      </c>
      <c r="Y37" s="191"/>
      <c r="Z37" s="190">
        <f t="shared" si="8"/>
        <v>300</v>
      </c>
      <c r="AA37" s="191"/>
      <c r="AB37" s="77" t="str">
        <f t="shared" si="9"/>
        <v>No hay ejecución</v>
      </c>
      <c r="AC37" s="78" t="str">
        <f t="shared" si="10"/>
        <v>NA</v>
      </c>
      <c r="AD37" s="191"/>
      <c r="AE37" s="52">
        <f t="shared" si="11"/>
        <v>0</v>
      </c>
      <c r="AF37" s="77" t="str">
        <f t="shared" si="12"/>
        <v>No hay ejecución</v>
      </c>
      <c r="AG37" s="78" t="str">
        <f t="shared" si="13"/>
        <v>NA</v>
      </c>
      <c r="AH37" s="191"/>
    </row>
    <row r="38" spans="1:34" s="79" customFormat="1" ht="37" customHeight="1" thickTop="1" thickBot="1">
      <c r="A38" s="50">
        <v>24</v>
      </c>
      <c r="B38" s="96">
        <v>0</v>
      </c>
      <c r="C38" s="96">
        <v>0</v>
      </c>
      <c r="D38" s="96">
        <v>0</v>
      </c>
      <c r="E38" s="96">
        <v>0</v>
      </c>
      <c r="F38" s="96">
        <v>0</v>
      </c>
      <c r="G38" s="96">
        <v>9</v>
      </c>
      <c r="H38" s="97" t="s">
        <v>400</v>
      </c>
      <c r="I38" s="98" t="s">
        <v>1696</v>
      </c>
      <c r="J38" s="169" t="s">
        <v>1602</v>
      </c>
      <c r="K38" s="99" t="s">
        <v>1697</v>
      </c>
      <c r="L38" s="51">
        <v>500</v>
      </c>
      <c r="M38" s="51">
        <v>500</v>
      </c>
      <c r="N38" s="155">
        <f t="shared" si="2"/>
        <v>1000</v>
      </c>
      <c r="O38" s="51">
        <v>500</v>
      </c>
      <c r="P38" s="51">
        <v>500</v>
      </c>
      <c r="Q38" s="155">
        <f t="shared" si="3"/>
        <v>1000</v>
      </c>
      <c r="R38" s="155">
        <f t="shared" si="4"/>
        <v>2000</v>
      </c>
      <c r="S38" s="78" t="s">
        <v>1695</v>
      </c>
      <c r="T38" s="78" t="s">
        <v>203</v>
      </c>
      <c r="U38" s="190">
        <f t="shared" si="5"/>
        <v>1000</v>
      </c>
      <c r="V38" s="191"/>
      <c r="W38" s="77" t="str">
        <f t="shared" si="6"/>
        <v>No hay ejecución</v>
      </c>
      <c r="X38" s="78" t="str">
        <f t="shared" si="7"/>
        <v>NA</v>
      </c>
      <c r="Y38" s="191"/>
      <c r="Z38" s="190">
        <f t="shared" si="8"/>
        <v>1000</v>
      </c>
      <c r="AA38" s="191"/>
      <c r="AB38" s="77" t="str">
        <f t="shared" si="9"/>
        <v>No hay ejecución</v>
      </c>
      <c r="AC38" s="78" t="str">
        <f t="shared" si="10"/>
        <v>NA</v>
      </c>
      <c r="AD38" s="191"/>
      <c r="AE38" s="52">
        <f t="shared" si="11"/>
        <v>0</v>
      </c>
      <c r="AF38" s="77" t="str">
        <f t="shared" si="12"/>
        <v>No hay ejecución</v>
      </c>
      <c r="AG38" s="78" t="str">
        <f t="shared" si="13"/>
        <v>NA</v>
      </c>
      <c r="AH38" s="191"/>
    </row>
    <row r="39" spans="1:34" s="79" customFormat="1" ht="37" customHeight="1" thickTop="1" thickBot="1">
      <c r="A39" s="50">
        <v>25</v>
      </c>
      <c r="B39" s="96">
        <v>0</v>
      </c>
      <c r="C39" s="96">
        <v>0</v>
      </c>
      <c r="D39" s="96">
        <v>0</v>
      </c>
      <c r="E39" s="96">
        <v>0</v>
      </c>
      <c r="F39" s="96">
        <v>0</v>
      </c>
      <c r="G39" s="96">
        <v>9</v>
      </c>
      <c r="H39" s="97" t="s">
        <v>400</v>
      </c>
      <c r="I39" s="98" t="s">
        <v>1698</v>
      </c>
      <c r="J39" s="169" t="s">
        <v>1602</v>
      </c>
      <c r="K39" s="99" t="s">
        <v>1699</v>
      </c>
      <c r="L39" s="51">
        <v>40</v>
      </c>
      <c r="M39" s="51">
        <v>40</v>
      </c>
      <c r="N39" s="155">
        <f t="shared" si="2"/>
        <v>80</v>
      </c>
      <c r="O39" s="51">
        <v>40</v>
      </c>
      <c r="P39" s="51">
        <v>40</v>
      </c>
      <c r="Q39" s="155">
        <f t="shared" si="3"/>
        <v>80</v>
      </c>
      <c r="R39" s="155">
        <f t="shared" si="4"/>
        <v>160</v>
      </c>
      <c r="S39" s="78" t="s">
        <v>1695</v>
      </c>
      <c r="T39" s="78" t="s">
        <v>203</v>
      </c>
      <c r="U39" s="190">
        <f t="shared" si="5"/>
        <v>80</v>
      </c>
      <c r="V39" s="191"/>
      <c r="W39" s="77" t="str">
        <f t="shared" si="6"/>
        <v>No hay ejecución</v>
      </c>
      <c r="X39" s="78" t="str">
        <f t="shared" si="7"/>
        <v>NA</v>
      </c>
      <c r="Y39" s="191"/>
      <c r="Z39" s="190">
        <f t="shared" si="8"/>
        <v>80</v>
      </c>
      <c r="AA39" s="191"/>
      <c r="AB39" s="77" t="str">
        <f t="shared" si="9"/>
        <v>No hay ejecución</v>
      </c>
      <c r="AC39" s="78" t="str">
        <f t="shared" si="10"/>
        <v>NA</v>
      </c>
      <c r="AD39" s="191"/>
      <c r="AE39" s="52">
        <f t="shared" si="11"/>
        <v>0</v>
      </c>
      <c r="AF39" s="77" t="str">
        <f t="shared" si="12"/>
        <v>No hay ejecución</v>
      </c>
      <c r="AG39" s="78" t="str">
        <f t="shared" si="13"/>
        <v>NA</v>
      </c>
      <c r="AH39" s="191"/>
    </row>
    <row r="40" spans="1:34" s="79" customFormat="1" ht="37" customHeight="1" thickTop="1" thickBot="1">
      <c r="A40" s="50">
        <v>26</v>
      </c>
      <c r="B40" s="96">
        <v>0</v>
      </c>
      <c r="C40" s="96">
        <v>0</v>
      </c>
      <c r="D40" s="96">
        <v>0</v>
      </c>
      <c r="E40" s="96">
        <v>0</v>
      </c>
      <c r="F40" s="96">
        <v>0</v>
      </c>
      <c r="G40" s="96">
        <v>9</v>
      </c>
      <c r="H40" s="97" t="s">
        <v>400</v>
      </c>
      <c r="I40" s="98" t="s">
        <v>1700</v>
      </c>
      <c r="J40" s="99" t="s">
        <v>1701</v>
      </c>
      <c r="K40" s="99" t="s">
        <v>4773</v>
      </c>
      <c r="L40" s="51">
        <v>3</v>
      </c>
      <c r="M40" s="51">
        <v>3</v>
      </c>
      <c r="N40" s="155">
        <f t="shared" si="2"/>
        <v>6</v>
      </c>
      <c r="O40" s="51">
        <v>3</v>
      </c>
      <c r="P40" s="51">
        <v>3</v>
      </c>
      <c r="Q40" s="155">
        <f t="shared" si="3"/>
        <v>6</v>
      </c>
      <c r="R40" s="155">
        <f t="shared" si="4"/>
        <v>12</v>
      </c>
      <c r="S40" s="78" t="s">
        <v>4786</v>
      </c>
      <c r="T40" s="100" t="s">
        <v>1702</v>
      </c>
      <c r="U40" s="190">
        <f t="shared" si="5"/>
        <v>6</v>
      </c>
      <c r="V40" s="191"/>
      <c r="W40" s="77" t="str">
        <f t="shared" si="6"/>
        <v>No hay ejecución</v>
      </c>
      <c r="X40" s="78" t="str">
        <f t="shared" si="7"/>
        <v>NA</v>
      </c>
      <c r="Y40" s="191"/>
      <c r="Z40" s="190">
        <f t="shared" si="8"/>
        <v>6</v>
      </c>
      <c r="AA40" s="191"/>
      <c r="AB40" s="77" t="str">
        <f t="shared" si="9"/>
        <v>No hay ejecución</v>
      </c>
      <c r="AC40" s="78" t="str">
        <f t="shared" si="10"/>
        <v>NA</v>
      </c>
      <c r="AD40" s="191"/>
      <c r="AE40" s="52">
        <f t="shared" si="11"/>
        <v>0</v>
      </c>
      <c r="AF40" s="77" t="str">
        <f t="shared" si="12"/>
        <v>No hay ejecución</v>
      </c>
      <c r="AG40" s="78" t="str">
        <f t="shared" si="13"/>
        <v>NA</v>
      </c>
      <c r="AH40" s="191"/>
    </row>
    <row r="41" spans="1:34" s="79" customFormat="1" ht="37" customHeight="1" thickTop="1" thickBot="1">
      <c r="A41" s="50">
        <v>27</v>
      </c>
      <c r="B41" s="96">
        <v>0</v>
      </c>
      <c r="C41" s="96">
        <v>0</v>
      </c>
      <c r="D41" s="96">
        <v>0</v>
      </c>
      <c r="E41" s="96">
        <v>0</v>
      </c>
      <c r="F41" s="96">
        <v>0</v>
      </c>
      <c r="G41" s="96">
        <v>9</v>
      </c>
      <c r="H41" s="97" t="s">
        <v>400</v>
      </c>
      <c r="I41" s="98" t="s">
        <v>1703</v>
      </c>
      <c r="J41" s="169" t="s">
        <v>1602</v>
      </c>
      <c r="K41" s="99" t="s">
        <v>1704</v>
      </c>
      <c r="L41" s="51">
        <v>27</v>
      </c>
      <c r="M41" s="51">
        <v>27</v>
      </c>
      <c r="N41" s="155">
        <f t="shared" si="2"/>
        <v>54</v>
      </c>
      <c r="O41" s="51">
        <v>27</v>
      </c>
      <c r="P41" s="51">
        <v>27</v>
      </c>
      <c r="Q41" s="155">
        <f t="shared" si="3"/>
        <v>54</v>
      </c>
      <c r="R41" s="155">
        <f t="shared" si="4"/>
        <v>108</v>
      </c>
      <c r="S41" s="78" t="s">
        <v>1705</v>
      </c>
      <c r="T41" s="100" t="s">
        <v>1706</v>
      </c>
      <c r="U41" s="190">
        <f t="shared" si="5"/>
        <v>54</v>
      </c>
      <c r="V41" s="191"/>
      <c r="W41" s="77" t="str">
        <f t="shared" si="6"/>
        <v>No hay ejecución</v>
      </c>
      <c r="X41" s="78" t="str">
        <f t="shared" si="7"/>
        <v>NA</v>
      </c>
      <c r="Y41" s="191"/>
      <c r="Z41" s="190">
        <f t="shared" si="8"/>
        <v>54</v>
      </c>
      <c r="AA41" s="191"/>
      <c r="AB41" s="77" t="str">
        <f t="shared" si="9"/>
        <v>No hay ejecución</v>
      </c>
      <c r="AC41" s="78" t="str">
        <f t="shared" si="10"/>
        <v>NA</v>
      </c>
      <c r="AD41" s="191"/>
      <c r="AE41" s="52">
        <f t="shared" si="11"/>
        <v>0</v>
      </c>
      <c r="AF41" s="77" t="str">
        <f t="shared" si="12"/>
        <v>No hay ejecución</v>
      </c>
      <c r="AG41" s="78" t="str">
        <f t="shared" si="13"/>
        <v>NA</v>
      </c>
      <c r="AH41" s="191"/>
    </row>
    <row r="42" spans="1:34" s="79" customFormat="1" ht="37" customHeight="1" thickTop="1" thickBot="1">
      <c r="A42" s="50">
        <v>28</v>
      </c>
      <c r="B42" s="96">
        <v>0</v>
      </c>
      <c r="C42" s="96">
        <v>0</v>
      </c>
      <c r="D42" s="96">
        <v>0</v>
      </c>
      <c r="E42" s="96">
        <v>0</v>
      </c>
      <c r="F42" s="96">
        <v>0</v>
      </c>
      <c r="G42" s="96">
        <v>9</v>
      </c>
      <c r="H42" s="97" t="s">
        <v>400</v>
      </c>
      <c r="I42" s="98" t="s">
        <v>1707</v>
      </c>
      <c r="J42" s="169" t="s">
        <v>1602</v>
      </c>
      <c r="K42" s="99" t="s">
        <v>1708</v>
      </c>
      <c r="L42" s="51">
        <v>1</v>
      </c>
      <c r="M42" s="51">
        <v>0</v>
      </c>
      <c r="N42" s="155">
        <f t="shared" si="2"/>
        <v>1</v>
      </c>
      <c r="O42" s="51">
        <v>0</v>
      </c>
      <c r="P42" s="51">
        <v>0</v>
      </c>
      <c r="Q42" s="155">
        <f t="shared" si="3"/>
        <v>0</v>
      </c>
      <c r="R42" s="155">
        <f t="shared" si="4"/>
        <v>1</v>
      </c>
      <c r="S42" s="78" t="s">
        <v>1709</v>
      </c>
      <c r="T42" s="78" t="s">
        <v>203</v>
      </c>
      <c r="U42" s="190">
        <f t="shared" si="5"/>
        <v>1</v>
      </c>
      <c r="V42" s="191"/>
      <c r="W42" s="77" t="str">
        <f t="shared" si="6"/>
        <v>No hay ejecución</v>
      </c>
      <c r="X42" s="78" t="str">
        <f t="shared" si="7"/>
        <v>NA</v>
      </c>
      <c r="Y42" s="191"/>
      <c r="Z42" s="190">
        <f t="shared" si="8"/>
        <v>0</v>
      </c>
      <c r="AA42" s="191"/>
      <c r="AB42" s="77" t="str">
        <f t="shared" si="9"/>
        <v>No hay ejecución</v>
      </c>
      <c r="AC42" s="78" t="str">
        <f t="shared" si="10"/>
        <v>NA</v>
      </c>
      <c r="AD42" s="191"/>
      <c r="AE42" s="52">
        <f t="shared" si="11"/>
        <v>0</v>
      </c>
      <c r="AF42" s="77" t="str">
        <f t="shared" si="12"/>
        <v>No hay ejecución</v>
      </c>
      <c r="AG42" s="78" t="str">
        <f t="shared" si="13"/>
        <v>NA</v>
      </c>
      <c r="AH42" s="191"/>
    </row>
    <row r="43" spans="1:34" s="79" customFormat="1" ht="37" customHeight="1" thickTop="1" thickBot="1">
      <c r="A43" s="50">
        <v>29</v>
      </c>
      <c r="B43" s="96">
        <v>0</v>
      </c>
      <c r="C43" s="96">
        <v>0</v>
      </c>
      <c r="D43" s="96">
        <v>0</v>
      </c>
      <c r="E43" s="96">
        <v>0</v>
      </c>
      <c r="F43" s="96">
        <v>0</v>
      </c>
      <c r="G43" s="96">
        <v>9</v>
      </c>
      <c r="H43" s="97" t="s">
        <v>400</v>
      </c>
      <c r="I43" s="98" t="s">
        <v>1710</v>
      </c>
      <c r="J43" s="169" t="s">
        <v>1194</v>
      </c>
      <c r="K43" s="99" t="s">
        <v>1711</v>
      </c>
      <c r="L43" s="51">
        <v>25</v>
      </c>
      <c r="M43" s="51">
        <v>25</v>
      </c>
      <c r="N43" s="155">
        <f t="shared" si="2"/>
        <v>50</v>
      </c>
      <c r="O43" s="51">
        <v>25</v>
      </c>
      <c r="P43" s="51">
        <v>25</v>
      </c>
      <c r="Q43" s="155">
        <f t="shared" si="3"/>
        <v>50</v>
      </c>
      <c r="R43" s="155">
        <f t="shared" si="4"/>
        <v>100</v>
      </c>
      <c r="S43" s="78" t="s">
        <v>1712</v>
      </c>
      <c r="T43" s="78" t="s">
        <v>1713</v>
      </c>
      <c r="U43" s="190">
        <f t="shared" si="5"/>
        <v>50</v>
      </c>
      <c r="V43" s="191"/>
      <c r="W43" s="77" t="str">
        <f t="shared" si="6"/>
        <v>No hay ejecución</v>
      </c>
      <c r="X43" s="78" t="str">
        <f t="shared" si="7"/>
        <v>NA</v>
      </c>
      <c r="Y43" s="191"/>
      <c r="Z43" s="190">
        <f t="shared" si="8"/>
        <v>50</v>
      </c>
      <c r="AA43" s="191"/>
      <c r="AB43" s="77" t="str">
        <f t="shared" si="9"/>
        <v>No hay ejecución</v>
      </c>
      <c r="AC43" s="78" t="str">
        <f t="shared" si="10"/>
        <v>NA</v>
      </c>
      <c r="AD43" s="191"/>
      <c r="AE43" s="52">
        <f t="shared" si="11"/>
        <v>0</v>
      </c>
      <c r="AF43" s="77" t="str">
        <f t="shared" si="12"/>
        <v>No hay ejecución</v>
      </c>
      <c r="AG43" s="78" t="str">
        <f t="shared" si="13"/>
        <v>NA</v>
      </c>
      <c r="AH43" s="191"/>
    </row>
    <row r="44" spans="1:34" s="79" customFormat="1" ht="37" customHeight="1" thickTop="1" thickBot="1">
      <c r="A44" s="50">
        <v>30</v>
      </c>
      <c r="B44" s="96">
        <v>0</v>
      </c>
      <c r="C44" s="96">
        <v>0</v>
      </c>
      <c r="D44" s="96">
        <v>0</v>
      </c>
      <c r="E44" s="96">
        <v>0</v>
      </c>
      <c r="F44" s="96">
        <v>0</v>
      </c>
      <c r="G44" s="96">
        <v>9</v>
      </c>
      <c r="H44" s="97" t="s">
        <v>400</v>
      </c>
      <c r="I44" s="98" t="s">
        <v>1714</v>
      </c>
      <c r="J44" s="169" t="s">
        <v>1602</v>
      </c>
      <c r="K44" s="99" t="s">
        <v>1715</v>
      </c>
      <c r="L44" s="51">
        <v>25</v>
      </c>
      <c r="M44" s="51">
        <v>25</v>
      </c>
      <c r="N44" s="155">
        <f t="shared" si="2"/>
        <v>50</v>
      </c>
      <c r="O44" s="51">
        <v>25</v>
      </c>
      <c r="P44" s="51">
        <v>25</v>
      </c>
      <c r="Q44" s="155">
        <f t="shared" si="3"/>
        <v>50</v>
      </c>
      <c r="R44" s="155">
        <f t="shared" si="4"/>
        <v>100</v>
      </c>
      <c r="S44" s="78" t="s">
        <v>1716</v>
      </c>
      <c r="T44" s="78" t="s">
        <v>1717</v>
      </c>
      <c r="U44" s="190">
        <f t="shared" si="5"/>
        <v>50</v>
      </c>
      <c r="V44" s="191"/>
      <c r="W44" s="77" t="str">
        <f t="shared" si="6"/>
        <v>No hay ejecución</v>
      </c>
      <c r="X44" s="78" t="str">
        <f t="shared" si="7"/>
        <v>NA</v>
      </c>
      <c r="Y44" s="191"/>
      <c r="Z44" s="190">
        <f t="shared" si="8"/>
        <v>50</v>
      </c>
      <c r="AA44" s="191"/>
      <c r="AB44" s="77" t="str">
        <f t="shared" si="9"/>
        <v>No hay ejecución</v>
      </c>
      <c r="AC44" s="78" t="str">
        <f t="shared" si="10"/>
        <v>NA</v>
      </c>
      <c r="AD44" s="191"/>
      <c r="AE44" s="52">
        <f t="shared" si="11"/>
        <v>0</v>
      </c>
      <c r="AF44" s="77" t="str">
        <f t="shared" si="12"/>
        <v>No hay ejecución</v>
      </c>
      <c r="AG44" s="78" t="str">
        <f t="shared" si="13"/>
        <v>NA</v>
      </c>
      <c r="AH44" s="191"/>
    </row>
    <row r="45" spans="1:34" s="79" customFormat="1" ht="37" customHeight="1" thickTop="1" thickBot="1">
      <c r="A45" s="50">
        <v>31</v>
      </c>
      <c r="B45" s="96">
        <v>0</v>
      </c>
      <c r="C45" s="96">
        <v>0</v>
      </c>
      <c r="D45" s="96">
        <v>0</v>
      </c>
      <c r="E45" s="96">
        <v>0</v>
      </c>
      <c r="F45" s="96">
        <v>0</v>
      </c>
      <c r="G45" s="96">
        <v>9</v>
      </c>
      <c r="H45" s="97" t="s">
        <v>400</v>
      </c>
      <c r="I45" s="98" t="s">
        <v>1718</v>
      </c>
      <c r="J45" s="169" t="s">
        <v>1602</v>
      </c>
      <c r="K45" s="99" t="s">
        <v>1719</v>
      </c>
      <c r="L45" s="51">
        <v>6</v>
      </c>
      <c r="M45" s="51">
        <v>6</v>
      </c>
      <c r="N45" s="155">
        <f t="shared" si="2"/>
        <v>12</v>
      </c>
      <c r="O45" s="51">
        <v>6</v>
      </c>
      <c r="P45" s="51">
        <v>6</v>
      </c>
      <c r="Q45" s="155">
        <f t="shared" si="3"/>
        <v>12</v>
      </c>
      <c r="R45" s="155">
        <f t="shared" si="4"/>
        <v>24</v>
      </c>
      <c r="S45" s="78" t="s">
        <v>1716</v>
      </c>
      <c r="T45" s="78" t="s">
        <v>1720</v>
      </c>
      <c r="U45" s="190">
        <f t="shared" si="5"/>
        <v>12</v>
      </c>
      <c r="V45" s="191"/>
      <c r="W45" s="77" t="str">
        <f t="shared" si="6"/>
        <v>No hay ejecución</v>
      </c>
      <c r="X45" s="78" t="str">
        <f t="shared" si="7"/>
        <v>NA</v>
      </c>
      <c r="Y45" s="191"/>
      <c r="Z45" s="190">
        <f t="shared" si="8"/>
        <v>12</v>
      </c>
      <c r="AA45" s="191"/>
      <c r="AB45" s="77" t="str">
        <f t="shared" si="9"/>
        <v>No hay ejecución</v>
      </c>
      <c r="AC45" s="78" t="str">
        <f t="shared" si="10"/>
        <v>NA</v>
      </c>
      <c r="AD45" s="191"/>
      <c r="AE45" s="52">
        <f t="shared" si="11"/>
        <v>0</v>
      </c>
      <c r="AF45" s="77" t="str">
        <f t="shared" si="12"/>
        <v>No hay ejecución</v>
      </c>
      <c r="AG45" s="78" t="str">
        <f t="shared" si="13"/>
        <v>NA</v>
      </c>
      <c r="AH45" s="191"/>
    </row>
    <row r="46" spans="1:34" s="79" customFormat="1" ht="37" customHeight="1" thickTop="1" thickBot="1">
      <c r="A46" s="50">
        <v>32</v>
      </c>
      <c r="B46" s="96">
        <v>0</v>
      </c>
      <c r="C46" s="96">
        <v>0</v>
      </c>
      <c r="D46" s="96">
        <v>0</v>
      </c>
      <c r="E46" s="96">
        <v>0</v>
      </c>
      <c r="F46" s="96">
        <v>0</v>
      </c>
      <c r="G46" s="96">
        <v>9</v>
      </c>
      <c r="H46" s="97" t="s">
        <v>400</v>
      </c>
      <c r="I46" s="98" t="s">
        <v>4787</v>
      </c>
      <c r="J46" s="99" t="s">
        <v>1721</v>
      </c>
      <c r="K46" s="169" t="s">
        <v>4773</v>
      </c>
      <c r="L46" s="172">
        <v>6</v>
      </c>
      <c r="M46" s="172">
        <v>6</v>
      </c>
      <c r="N46" s="155">
        <f t="shared" si="2"/>
        <v>12</v>
      </c>
      <c r="O46" s="172">
        <v>6</v>
      </c>
      <c r="P46" s="172">
        <v>6</v>
      </c>
      <c r="Q46" s="155">
        <f t="shared" si="3"/>
        <v>12</v>
      </c>
      <c r="R46" s="155">
        <f t="shared" si="4"/>
        <v>24</v>
      </c>
      <c r="S46" s="173" t="s">
        <v>1657</v>
      </c>
      <c r="T46" s="174" t="s">
        <v>4788</v>
      </c>
      <c r="U46" s="190">
        <f t="shared" si="5"/>
        <v>12</v>
      </c>
      <c r="V46" s="191"/>
      <c r="W46" s="77" t="str">
        <f t="shared" si="6"/>
        <v>No hay ejecución</v>
      </c>
      <c r="X46" s="78" t="str">
        <f t="shared" si="7"/>
        <v>NA</v>
      </c>
      <c r="Y46" s="191"/>
      <c r="Z46" s="190">
        <f t="shared" si="8"/>
        <v>12</v>
      </c>
      <c r="AA46" s="191"/>
      <c r="AB46" s="77" t="str">
        <f t="shared" si="9"/>
        <v>No hay ejecución</v>
      </c>
      <c r="AC46" s="78" t="str">
        <f t="shared" si="10"/>
        <v>NA</v>
      </c>
      <c r="AD46" s="191"/>
      <c r="AE46" s="52">
        <f t="shared" si="11"/>
        <v>0</v>
      </c>
      <c r="AF46" s="77" t="str">
        <f t="shared" si="12"/>
        <v>No hay ejecución</v>
      </c>
      <c r="AG46" s="78" t="str">
        <f t="shared" si="13"/>
        <v>NA</v>
      </c>
      <c r="AH46" s="191"/>
    </row>
    <row r="47" spans="1:34" s="79" customFormat="1" ht="53.5" customHeight="1" thickTop="1" thickBot="1">
      <c r="A47" s="50">
        <v>33</v>
      </c>
      <c r="B47" s="96">
        <v>0</v>
      </c>
      <c r="C47" s="96">
        <v>0</v>
      </c>
      <c r="D47" s="96">
        <v>0</v>
      </c>
      <c r="E47" s="96">
        <v>0</v>
      </c>
      <c r="F47" s="96">
        <v>0</v>
      </c>
      <c r="G47" s="96">
        <v>9</v>
      </c>
      <c r="H47" s="97" t="s">
        <v>400</v>
      </c>
      <c r="I47" s="98" t="s">
        <v>4738</v>
      </c>
      <c r="J47" s="169" t="s">
        <v>1602</v>
      </c>
      <c r="K47" s="169" t="s">
        <v>545</v>
      </c>
      <c r="L47" s="172">
        <v>4</v>
      </c>
      <c r="M47" s="172">
        <v>0</v>
      </c>
      <c r="N47" s="155">
        <f t="shared" si="2"/>
        <v>4</v>
      </c>
      <c r="O47" s="172">
        <v>4</v>
      </c>
      <c r="P47" s="172">
        <v>0</v>
      </c>
      <c r="Q47" s="155">
        <f t="shared" si="3"/>
        <v>4</v>
      </c>
      <c r="R47" s="155">
        <f t="shared" si="4"/>
        <v>8</v>
      </c>
      <c r="S47" s="173" t="s">
        <v>1665</v>
      </c>
      <c r="T47" s="172" t="s">
        <v>1722</v>
      </c>
      <c r="U47" s="190">
        <f t="shared" si="5"/>
        <v>4</v>
      </c>
      <c r="V47" s="191"/>
      <c r="W47" s="77" t="str">
        <f t="shared" si="6"/>
        <v>No hay ejecución</v>
      </c>
      <c r="X47" s="78" t="str">
        <f t="shared" si="7"/>
        <v>NA</v>
      </c>
      <c r="Y47" s="191"/>
      <c r="Z47" s="190">
        <f t="shared" si="8"/>
        <v>4</v>
      </c>
      <c r="AA47" s="191"/>
      <c r="AB47" s="77" t="str">
        <f t="shared" si="9"/>
        <v>No hay ejecución</v>
      </c>
      <c r="AC47" s="78" t="str">
        <f t="shared" si="10"/>
        <v>NA</v>
      </c>
      <c r="AD47" s="191"/>
      <c r="AE47" s="52">
        <f t="shared" si="11"/>
        <v>0</v>
      </c>
      <c r="AF47" s="77" t="str">
        <f t="shared" si="12"/>
        <v>No hay ejecución</v>
      </c>
      <c r="AG47" s="78" t="str">
        <f t="shared" si="13"/>
        <v>NA</v>
      </c>
      <c r="AH47" s="191"/>
    </row>
    <row r="48" spans="1:34" s="79" customFormat="1" ht="53.5" customHeight="1" thickTop="1" thickBot="1">
      <c r="A48" s="50">
        <v>34</v>
      </c>
      <c r="B48" s="96">
        <v>0</v>
      </c>
      <c r="C48" s="96">
        <v>0</v>
      </c>
      <c r="D48" s="96">
        <v>0</v>
      </c>
      <c r="E48" s="96">
        <v>0</v>
      </c>
      <c r="F48" s="96">
        <v>0</v>
      </c>
      <c r="G48" s="96">
        <v>9</v>
      </c>
      <c r="H48" s="97" t="s">
        <v>400</v>
      </c>
      <c r="I48" s="98" t="s">
        <v>1723</v>
      </c>
      <c r="J48" s="169" t="s">
        <v>1724</v>
      </c>
      <c r="K48" s="169" t="s">
        <v>1725</v>
      </c>
      <c r="L48" s="172">
        <v>1</v>
      </c>
      <c r="M48" s="172">
        <v>2</v>
      </c>
      <c r="N48" s="155">
        <f t="shared" si="2"/>
        <v>3</v>
      </c>
      <c r="O48" s="172">
        <v>1</v>
      </c>
      <c r="P48" s="172">
        <v>0</v>
      </c>
      <c r="Q48" s="155">
        <f t="shared" si="3"/>
        <v>1</v>
      </c>
      <c r="R48" s="155">
        <f t="shared" si="4"/>
        <v>4</v>
      </c>
      <c r="S48" s="173" t="s">
        <v>1726</v>
      </c>
      <c r="T48" s="172" t="s">
        <v>1643</v>
      </c>
      <c r="U48" s="190">
        <f t="shared" si="5"/>
        <v>3</v>
      </c>
      <c r="V48" s="191"/>
      <c r="W48" s="77" t="str">
        <f t="shared" si="6"/>
        <v>No hay ejecución</v>
      </c>
      <c r="X48" s="78" t="str">
        <f t="shared" si="7"/>
        <v>NA</v>
      </c>
      <c r="Y48" s="191"/>
      <c r="Z48" s="190">
        <f t="shared" si="8"/>
        <v>1</v>
      </c>
      <c r="AA48" s="191"/>
      <c r="AB48" s="77" t="str">
        <f t="shared" si="9"/>
        <v>No hay ejecución</v>
      </c>
      <c r="AC48" s="78" t="str">
        <f t="shared" si="10"/>
        <v>NA</v>
      </c>
      <c r="AD48" s="191"/>
      <c r="AE48" s="52">
        <f t="shared" si="11"/>
        <v>0</v>
      </c>
      <c r="AF48" s="77" t="str">
        <f t="shared" si="12"/>
        <v>No hay ejecución</v>
      </c>
      <c r="AG48" s="78" t="str">
        <f t="shared" si="13"/>
        <v>NA</v>
      </c>
      <c r="AH48" s="191"/>
    </row>
    <row r="49" spans="1:34" s="79" customFormat="1" ht="53.5" customHeight="1" thickTop="1" thickBot="1">
      <c r="A49" s="50">
        <v>35</v>
      </c>
      <c r="B49" s="96">
        <v>0</v>
      </c>
      <c r="C49" s="96">
        <v>0</v>
      </c>
      <c r="D49" s="96">
        <v>0</v>
      </c>
      <c r="E49" s="96">
        <v>0</v>
      </c>
      <c r="F49" s="96">
        <v>0</v>
      </c>
      <c r="G49" s="96">
        <v>9</v>
      </c>
      <c r="H49" s="97" t="s">
        <v>397</v>
      </c>
      <c r="I49" s="98" t="s">
        <v>1727</v>
      </c>
      <c r="J49" s="99" t="s">
        <v>1701</v>
      </c>
      <c r="K49" s="99" t="s">
        <v>1728</v>
      </c>
      <c r="L49" s="51">
        <f>SUM(L50:L54)</f>
        <v>10</v>
      </c>
      <c r="M49" s="51">
        <f t="shared" ref="M49:P49" si="15">SUM(M50:M54)</f>
        <v>10</v>
      </c>
      <c r="N49" s="155">
        <f t="shared" si="2"/>
        <v>20</v>
      </c>
      <c r="O49" s="51">
        <f t="shared" si="15"/>
        <v>10</v>
      </c>
      <c r="P49" s="51">
        <f t="shared" si="15"/>
        <v>10</v>
      </c>
      <c r="Q49" s="155">
        <f t="shared" si="3"/>
        <v>20</v>
      </c>
      <c r="R49" s="155">
        <f t="shared" si="4"/>
        <v>40</v>
      </c>
      <c r="S49" s="78" t="s">
        <v>1729</v>
      </c>
      <c r="T49" s="100" t="s">
        <v>1643</v>
      </c>
      <c r="U49" s="190">
        <f t="shared" si="5"/>
        <v>20</v>
      </c>
      <c r="V49" s="191"/>
      <c r="W49" s="77" t="str">
        <f t="shared" si="6"/>
        <v>No hay ejecución</v>
      </c>
      <c r="X49" s="78" t="str">
        <f t="shared" si="7"/>
        <v>NA</v>
      </c>
      <c r="Y49" s="191"/>
      <c r="Z49" s="190">
        <f t="shared" si="8"/>
        <v>20</v>
      </c>
      <c r="AA49" s="191"/>
      <c r="AB49" s="77" t="str">
        <f t="shared" si="9"/>
        <v>No hay ejecución</v>
      </c>
      <c r="AC49" s="78" t="str">
        <f t="shared" si="10"/>
        <v>NA</v>
      </c>
      <c r="AD49" s="191"/>
      <c r="AE49" s="52">
        <f t="shared" si="11"/>
        <v>0</v>
      </c>
      <c r="AF49" s="77" t="str">
        <f t="shared" si="12"/>
        <v>No hay ejecución</v>
      </c>
      <c r="AG49" s="78" t="str">
        <f t="shared" si="13"/>
        <v>NA</v>
      </c>
      <c r="AH49" s="191"/>
    </row>
    <row r="50" spans="1:34" s="79" customFormat="1" ht="37" customHeight="1" thickTop="1" thickBot="1">
      <c r="A50" s="50">
        <v>36</v>
      </c>
      <c r="B50" s="96">
        <v>0</v>
      </c>
      <c r="C50" s="96">
        <v>0</v>
      </c>
      <c r="D50" s="96">
        <v>0</v>
      </c>
      <c r="E50" s="96">
        <v>0</v>
      </c>
      <c r="F50" s="96">
        <v>0</v>
      </c>
      <c r="G50" s="96">
        <v>9</v>
      </c>
      <c r="H50" s="97" t="s">
        <v>397</v>
      </c>
      <c r="I50" s="98" t="s">
        <v>1730</v>
      </c>
      <c r="J50" s="99" t="s">
        <v>1731</v>
      </c>
      <c r="K50" s="99" t="s">
        <v>1728</v>
      </c>
      <c r="L50" s="51">
        <v>3</v>
      </c>
      <c r="M50" s="51">
        <v>3</v>
      </c>
      <c r="N50" s="155">
        <f t="shared" si="2"/>
        <v>6</v>
      </c>
      <c r="O50" s="51">
        <v>3</v>
      </c>
      <c r="P50" s="51">
        <v>3</v>
      </c>
      <c r="Q50" s="155">
        <f t="shared" si="3"/>
        <v>6</v>
      </c>
      <c r="R50" s="155">
        <f t="shared" si="4"/>
        <v>12</v>
      </c>
      <c r="S50" s="78" t="s">
        <v>1729</v>
      </c>
      <c r="T50" s="100" t="s">
        <v>1643</v>
      </c>
      <c r="U50" s="190">
        <f t="shared" si="5"/>
        <v>6</v>
      </c>
      <c r="V50" s="191"/>
      <c r="W50" s="77" t="str">
        <f t="shared" si="6"/>
        <v>No hay ejecución</v>
      </c>
      <c r="X50" s="78" t="str">
        <f t="shared" si="7"/>
        <v>NA</v>
      </c>
      <c r="Y50" s="191"/>
      <c r="Z50" s="190">
        <f t="shared" si="8"/>
        <v>6</v>
      </c>
      <c r="AA50" s="191"/>
      <c r="AB50" s="77" t="str">
        <f t="shared" si="9"/>
        <v>No hay ejecución</v>
      </c>
      <c r="AC50" s="78" t="str">
        <f t="shared" si="10"/>
        <v>NA</v>
      </c>
      <c r="AD50" s="191"/>
      <c r="AE50" s="52">
        <f t="shared" si="11"/>
        <v>0</v>
      </c>
      <c r="AF50" s="77" t="str">
        <f t="shared" si="12"/>
        <v>No hay ejecución</v>
      </c>
      <c r="AG50" s="78" t="str">
        <f t="shared" si="13"/>
        <v>NA</v>
      </c>
      <c r="AH50" s="191"/>
    </row>
    <row r="51" spans="1:34" s="79" customFormat="1" ht="37" customHeight="1" thickTop="1" thickBot="1">
      <c r="A51" s="50">
        <v>37</v>
      </c>
      <c r="B51" s="96">
        <v>0</v>
      </c>
      <c r="C51" s="96">
        <v>0</v>
      </c>
      <c r="D51" s="96">
        <v>0</v>
      </c>
      <c r="E51" s="96">
        <v>0</v>
      </c>
      <c r="F51" s="96">
        <v>0</v>
      </c>
      <c r="G51" s="96">
        <v>9</v>
      </c>
      <c r="H51" s="97" t="s">
        <v>397</v>
      </c>
      <c r="I51" s="98" t="s">
        <v>1732</v>
      </c>
      <c r="J51" s="99" t="s">
        <v>1733</v>
      </c>
      <c r="K51" s="99" t="s">
        <v>1728</v>
      </c>
      <c r="L51" s="51">
        <v>3</v>
      </c>
      <c r="M51" s="51">
        <v>3</v>
      </c>
      <c r="N51" s="155">
        <f t="shared" si="2"/>
        <v>6</v>
      </c>
      <c r="O51" s="51">
        <v>3</v>
      </c>
      <c r="P51" s="51">
        <v>3</v>
      </c>
      <c r="Q51" s="155">
        <f t="shared" si="3"/>
        <v>6</v>
      </c>
      <c r="R51" s="155">
        <f t="shared" si="4"/>
        <v>12</v>
      </c>
      <c r="S51" s="78" t="s">
        <v>1734</v>
      </c>
      <c r="T51" s="100" t="s">
        <v>1643</v>
      </c>
      <c r="U51" s="190">
        <f t="shared" si="5"/>
        <v>6</v>
      </c>
      <c r="V51" s="191"/>
      <c r="W51" s="77" t="str">
        <f t="shared" si="6"/>
        <v>No hay ejecución</v>
      </c>
      <c r="X51" s="78" t="str">
        <f t="shared" si="7"/>
        <v>NA</v>
      </c>
      <c r="Y51" s="191"/>
      <c r="Z51" s="190">
        <f t="shared" si="8"/>
        <v>6</v>
      </c>
      <c r="AA51" s="191"/>
      <c r="AB51" s="77" t="str">
        <f t="shared" si="9"/>
        <v>No hay ejecución</v>
      </c>
      <c r="AC51" s="78" t="str">
        <f t="shared" si="10"/>
        <v>NA</v>
      </c>
      <c r="AD51" s="191"/>
      <c r="AE51" s="52">
        <f t="shared" si="11"/>
        <v>0</v>
      </c>
      <c r="AF51" s="77" t="str">
        <f t="shared" si="12"/>
        <v>No hay ejecución</v>
      </c>
      <c r="AG51" s="78" t="str">
        <f t="shared" si="13"/>
        <v>NA</v>
      </c>
      <c r="AH51" s="191"/>
    </row>
    <row r="52" spans="1:34" s="79" customFormat="1" ht="37" customHeight="1" thickTop="1" thickBot="1">
      <c r="A52" s="50">
        <v>38</v>
      </c>
      <c r="B52" s="96">
        <v>0</v>
      </c>
      <c r="C52" s="96">
        <v>0</v>
      </c>
      <c r="D52" s="96">
        <v>0</v>
      </c>
      <c r="E52" s="96">
        <v>0</v>
      </c>
      <c r="F52" s="96">
        <v>0</v>
      </c>
      <c r="G52" s="96">
        <v>9</v>
      </c>
      <c r="H52" s="97" t="s">
        <v>397</v>
      </c>
      <c r="I52" s="98" t="s">
        <v>1735</v>
      </c>
      <c r="J52" s="99" t="s">
        <v>1736</v>
      </c>
      <c r="K52" s="99" t="s">
        <v>1728</v>
      </c>
      <c r="L52" s="51">
        <v>1</v>
      </c>
      <c r="M52" s="51">
        <v>1</v>
      </c>
      <c r="N52" s="155">
        <f t="shared" si="2"/>
        <v>2</v>
      </c>
      <c r="O52" s="51">
        <v>1</v>
      </c>
      <c r="P52" s="51">
        <v>1</v>
      </c>
      <c r="Q52" s="155">
        <f t="shared" si="3"/>
        <v>2</v>
      </c>
      <c r="R52" s="155">
        <f t="shared" si="4"/>
        <v>4</v>
      </c>
      <c r="S52" s="78" t="s">
        <v>1729</v>
      </c>
      <c r="T52" s="100" t="s">
        <v>1643</v>
      </c>
      <c r="U52" s="190">
        <f t="shared" si="5"/>
        <v>2</v>
      </c>
      <c r="V52" s="191"/>
      <c r="W52" s="77" t="str">
        <f t="shared" si="6"/>
        <v>No hay ejecución</v>
      </c>
      <c r="X52" s="78" t="str">
        <f t="shared" si="7"/>
        <v>NA</v>
      </c>
      <c r="Y52" s="191"/>
      <c r="Z52" s="190">
        <f t="shared" si="8"/>
        <v>2</v>
      </c>
      <c r="AA52" s="191"/>
      <c r="AB52" s="77" t="str">
        <f t="shared" si="9"/>
        <v>No hay ejecución</v>
      </c>
      <c r="AC52" s="78" t="str">
        <f t="shared" si="10"/>
        <v>NA</v>
      </c>
      <c r="AD52" s="191"/>
      <c r="AE52" s="52">
        <f t="shared" si="11"/>
        <v>0</v>
      </c>
      <c r="AF52" s="77" t="str">
        <f t="shared" si="12"/>
        <v>No hay ejecución</v>
      </c>
      <c r="AG52" s="78" t="str">
        <f t="shared" si="13"/>
        <v>NA</v>
      </c>
      <c r="AH52" s="191"/>
    </row>
    <row r="53" spans="1:34" s="79" customFormat="1" ht="37" customHeight="1" thickTop="1" thickBot="1">
      <c r="A53" s="50">
        <v>39</v>
      </c>
      <c r="B53" s="96">
        <v>0</v>
      </c>
      <c r="C53" s="96">
        <v>0</v>
      </c>
      <c r="D53" s="96">
        <v>0</v>
      </c>
      <c r="E53" s="96">
        <v>0</v>
      </c>
      <c r="F53" s="96">
        <v>0</v>
      </c>
      <c r="G53" s="96">
        <v>9</v>
      </c>
      <c r="H53" s="97" t="s">
        <v>397</v>
      </c>
      <c r="I53" s="98" t="s">
        <v>1737</v>
      </c>
      <c r="J53" s="99" t="s">
        <v>1738</v>
      </c>
      <c r="K53" s="99" t="s">
        <v>1728</v>
      </c>
      <c r="L53" s="51">
        <v>2</v>
      </c>
      <c r="M53" s="51">
        <v>2</v>
      </c>
      <c r="N53" s="155">
        <f t="shared" si="2"/>
        <v>4</v>
      </c>
      <c r="O53" s="51">
        <v>2</v>
      </c>
      <c r="P53" s="51">
        <v>2</v>
      </c>
      <c r="Q53" s="155">
        <f t="shared" si="3"/>
        <v>4</v>
      </c>
      <c r="R53" s="155">
        <f t="shared" si="4"/>
        <v>8</v>
      </c>
      <c r="S53" s="78" t="s">
        <v>1729</v>
      </c>
      <c r="T53" s="100" t="s">
        <v>1643</v>
      </c>
      <c r="U53" s="190">
        <f t="shared" si="5"/>
        <v>4</v>
      </c>
      <c r="V53" s="191"/>
      <c r="W53" s="77" t="str">
        <f t="shared" si="6"/>
        <v>No hay ejecución</v>
      </c>
      <c r="X53" s="78" t="str">
        <f t="shared" si="7"/>
        <v>NA</v>
      </c>
      <c r="Y53" s="191"/>
      <c r="Z53" s="190">
        <f t="shared" si="8"/>
        <v>4</v>
      </c>
      <c r="AA53" s="191"/>
      <c r="AB53" s="77" t="str">
        <f t="shared" si="9"/>
        <v>No hay ejecución</v>
      </c>
      <c r="AC53" s="78" t="str">
        <f t="shared" si="10"/>
        <v>NA</v>
      </c>
      <c r="AD53" s="191"/>
      <c r="AE53" s="52">
        <f t="shared" si="11"/>
        <v>0</v>
      </c>
      <c r="AF53" s="77" t="str">
        <f t="shared" si="12"/>
        <v>No hay ejecución</v>
      </c>
      <c r="AG53" s="78" t="str">
        <f t="shared" si="13"/>
        <v>NA</v>
      </c>
      <c r="AH53" s="191"/>
    </row>
    <row r="54" spans="1:34" s="79" customFormat="1" ht="61" customHeight="1" thickTop="1" thickBot="1">
      <c r="A54" s="50">
        <v>40</v>
      </c>
      <c r="B54" s="96">
        <v>0</v>
      </c>
      <c r="C54" s="96">
        <v>0</v>
      </c>
      <c r="D54" s="96">
        <v>0</v>
      </c>
      <c r="E54" s="96">
        <v>0</v>
      </c>
      <c r="F54" s="96">
        <v>0</v>
      </c>
      <c r="G54" s="96">
        <v>9</v>
      </c>
      <c r="H54" s="97" t="s">
        <v>397</v>
      </c>
      <c r="I54" s="98" t="s">
        <v>1739</v>
      </c>
      <c r="J54" s="99" t="s">
        <v>1740</v>
      </c>
      <c r="K54" s="99" t="s">
        <v>1728</v>
      </c>
      <c r="L54" s="51">
        <v>1</v>
      </c>
      <c r="M54" s="51">
        <v>1</v>
      </c>
      <c r="N54" s="155">
        <f t="shared" si="2"/>
        <v>2</v>
      </c>
      <c r="O54" s="51">
        <v>1</v>
      </c>
      <c r="P54" s="51">
        <v>1</v>
      </c>
      <c r="Q54" s="155">
        <f t="shared" si="3"/>
        <v>2</v>
      </c>
      <c r="R54" s="155">
        <f t="shared" si="4"/>
        <v>4</v>
      </c>
      <c r="S54" s="78" t="s">
        <v>1729</v>
      </c>
      <c r="T54" s="100" t="s">
        <v>1643</v>
      </c>
      <c r="U54" s="190">
        <f t="shared" si="5"/>
        <v>2</v>
      </c>
      <c r="V54" s="191"/>
      <c r="W54" s="77" t="str">
        <f t="shared" si="6"/>
        <v>No hay ejecución</v>
      </c>
      <c r="X54" s="78" t="str">
        <f t="shared" si="7"/>
        <v>NA</v>
      </c>
      <c r="Y54" s="191"/>
      <c r="Z54" s="190">
        <f t="shared" si="8"/>
        <v>2</v>
      </c>
      <c r="AA54" s="191"/>
      <c r="AB54" s="77" t="str">
        <f t="shared" si="9"/>
        <v>No hay ejecución</v>
      </c>
      <c r="AC54" s="78" t="str">
        <f t="shared" si="10"/>
        <v>NA</v>
      </c>
      <c r="AD54" s="191"/>
      <c r="AE54" s="52">
        <f t="shared" si="11"/>
        <v>0</v>
      </c>
      <c r="AF54" s="77" t="str">
        <f t="shared" si="12"/>
        <v>No hay ejecución</v>
      </c>
      <c r="AG54" s="78" t="str">
        <f t="shared" si="13"/>
        <v>NA</v>
      </c>
      <c r="AH54" s="191"/>
    </row>
    <row r="55" spans="1:34" s="79" customFormat="1" ht="37" customHeight="1" thickTop="1" thickBot="1">
      <c r="A55" s="50">
        <v>41</v>
      </c>
      <c r="B55" s="96">
        <v>0</v>
      </c>
      <c r="C55" s="96">
        <v>0</v>
      </c>
      <c r="D55" s="96">
        <v>0</v>
      </c>
      <c r="E55" s="96">
        <v>0</v>
      </c>
      <c r="F55" s="96">
        <v>0</v>
      </c>
      <c r="G55" s="96">
        <v>9</v>
      </c>
      <c r="H55" s="97" t="s">
        <v>397</v>
      </c>
      <c r="I55" s="98" t="s">
        <v>1741</v>
      </c>
      <c r="J55" s="99" t="s">
        <v>1742</v>
      </c>
      <c r="K55" s="99" t="s">
        <v>1743</v>
      </c>
      <c r="L55" s="51">
        <v>3</v>
      </c>
      <c r="M55" s="51">
        <v>3</v>
      </c>
      <c r="N55" s="155">
        <f t="shared" si="2"/>
        <v>6</v>
      </c>
      <c r="O55" s="51">
        <v>3</v>
      </c>
      <c r="P55" s="51">
        <v>3</v>
      </c>
      <c r="Q55" s="155">
        <f t="shared" si="3"/>
        <v>6</v>
      </c>
      <c r="R55" s="155">
        <f t="shared" si="4"/>
        <v>12</v>
      </c>
      <c r="S55" s="78" t="s">
        <v>1729</v>
      </c>
      <c r="T55" s="100" t="s">
        <v>1643</v>
      </c>
      <c r="U55" s="190">
        <f t="shared" si="5"/>
        <v>6</v>
      </c>
      <c r="V55" s="191"/>
      <c r="W55" s="77" t="str">
        <f t="shared" si="6"/>
        <v>No hay ejecución</v>
      </c>
      <c r="X55" s="78" t="str">
        <f t="shared" si="7"/>
        <v>NA</v>
      </c>
      <c r="Y55" s="191"/>
      <c r="Z55" s="190">
        <f t="shared" si="8"/>
        <v>6</v>
      </c>
      <c r="AA55" s="191"/>
      <c r="AB55" s="77" t="str">
        <f t="shared" si="9"/>
        <v>No hay ejecución</v>
      </c>
      <c r="AC55" s="78" t="str">
        <f t="shared" si="10"/>
        <v>NA</v>
      </c>
      <c r="AD55" s="191"/>
      <c r="AE55" s="52">
        <f t="shared" si="11"/>
        <v>0</v>
      </c>
      <c r="AF55" s="77" t="str">
        <f t="shared" si="12"/>
        <v>No hay ejecución</v>
      </c>
      <c r="AG55" s="78" t="str">
        <f t="shared" si="13"/>
        <v>NA</v>
      </c>
      <c r="AH55" s="191"/>
    </row>
    <row r="56" spans="1:34" s="79" customFormat="1" ht="58" customHeight="1" thickTop="1" thickBot="1">
      <c r="A56" s="50">
        <v>42</v>
      </c>
      <c r="B56" s="96">
        <v>0</v>
      </c>
      <c r="C56" s="96">
        <v>0</v>
      </c>
      <c r="D56" s="96">
        <v>0</v>
      </c>
      <c r="E56" s="96">
        <v>0</v>
      </c>
      <c r="F56" s="96">
        <v>0</v>
      </c>
      <c r="G56" s="96">
        <v>9</v>
      </c>
      <c r="H56" s="97" t="s">
        <v>397</v>
      </c>
      <c r="I56" s="98" t="s">
        <v>1744</v>
      </c>
      <c r="J56" s="99" t="s">
        <v>1745</v>
      </c>
      <c r="K56" s="99" t="s">
        <v>1746</v>
      </c>
      <c r="L56" s="51">
        <v>0</v>
      </c>
      <c r="M56" s="51">
        <v>1</v>
      </c>
      <c r="N56" s="155">
        <f t="shared" si="2"/>
        <v>1</v>
      </c>
      <c r="O56" s="51">
        <v>0</v>
      </c>
      <c r="P56" s="51">
        <v>1</v>
      </c>
      <c r="Q56" s="155">
        <f t="shared" si="3"/>
        <v>1</v>
      </c>
      <c r="R56" s="155">
        <f t="shared" si="4"/>
        <v>2</v>
      </c>
      <c r="S56" s="78" t="s">
        <v>1729</v>
      </c>
      <c r="T56" s="100" t="s">
        <v>1643</v>
      </c>
      <c r="U56" s="190">
        <f t="shared" si="5"/>
        <v>1</v>
      </c>
      <c r="V56" s="191"/>
      <c r="W56" s="77" t="str">
        <f t="shared" si="6"/>
        <v>No hay ejecución</v>
      </c>
      <c r="X56" s="78" t="str">
        <f t="shared" si="7"/>
        <v>NA</v>
      </c>
      <c r="Y56" s="191"/>
      <c r="Z56" s="190">
        <f t="shared" si="8"/>
        <v>1</v>
      </c>
      <c r="AA56" s="191"/>
      <c r="AB56" s="77" t="str">
        <f t="shared" si="9"/>
        <v>No hay ejecución</v>
      </c>
      <c r="AC56" s="78" t="str">
        <f t="shared" si="10"/>
        <v>NA</v>
      </c>
      <c r="AD56" s="191"/>
      <c r="AE56" s="52">
        <f t="shared" si="11"/>
        <v>0</v>
      </c>
      <c r="AF56" s="77" t="str">
        <f t="shared" si="12"/>
        <v>No hay ejecución</v>
      </c>
      <c r="AG56" s="78" t="str">
        <f t="shared" si="13"/>
        <v>NA</v>
      </c>
      <c r="AH56" s="191"/>
    </row>
    <row r="57" spans="1:34" s="79" customFormat="1" ht="58" customHeight="1" thickTop="1" thickBot="1">
      <c r="A57" s="50">
        <v>43</v>
      </c>
      <c r="B57" s="96">
        <v>0</v>
      </c>
      <c r="C57" s="96">
        <v>0</v>
      </c>
      <c r="D57" s="96">
        <v>0</v>
      </c>
      <c r="E57" s="96">
        <v>0</v>
      </c>
      <c r="F57" s="96">
        <v>0</v>
      </c>
      <c r="G57" s="96">
        <v>9</v>
      </c>
      <c r="H57" s="97" t="s">
        <v>397</v>
      </c>
      <c r="I57" s="98" t="s">
        <v>1747</v>
      </c>
      <c r="J57" s="99" t="s">
        <v>1748</v>
      </c>
      <c r="K57" s="99" t="s">
        <v>1749</v>
      </c>
      <c r="L57" s="51">
        <v>0</v>
      </c>
      <c r="M57" s="51">
        <v>0</v>
      </c>
      <c r="N57" s="155">
        <f t="shared" si="2"/>
        <v>0</v>
      </c>
      <c r="O57" s="51">
        <v>0</v>
      </c>
      <c r="P57" s="51">
        <v>1</v>
      </c>
      <c r="Q57" s="155">
        <f t="shared" si="3"/>
        <v>1</v>
      </c>
      <c r="R57" s="155">
        <f t="shared" si="4"/>
        <v>1</v>
      </c>
      <c r="S57" s="78" t="s">
        <v>1729</v>
      </c>
      <c r="T57" s="100" t="s">
        <v>1643</v>
      </c>
      <c r="U57" s="190">
        <f t="shared" si="5"/>
        <v>0</v>
      </c>
      <c r="V57" s="191"/>
      <c r="W57" s="77" t="str">
        <f t="shared" si="6"/>
        <v>No hay ejecución</v>
      </c>
      <c r="X57" s="78" t="str">
        <f t="shared" si="7"/>
        <v>NA</v>
      </c>
      <c r="Y57" s="191"/>
      <c r="Z57" s="190">
        <f t="shared" si="8"/>
        <v>1</v>
      </c>
      <c r="AA57" s="191"/>
      <c r="AB57" s="77" t="str">
        <f t="shared" si="9"/>
        <v>No hay ejecución</v>
      </c>
      <c r="AC57" s="78" t="str">
        <f t="shared" si="10"/>
        <v>NA</v>
      </c>
      <c r="AD57" s="191"/>
      <c r="AE57" s="52">
        <f t="shared" si="11"/>
        <v>0</v>
      </c>
      <c r="AF57" s="77" t="str">
        <f t="shared" si="12"/>
        <v>No hay ejecución</v>
      </c>
      <c r="AG57" s="78" t="str">
        <f t="shared" si="13"/>
        <v>NA</v>
      </c>
      <c r="AH57" s="191"/>
    </row>
    <row r="58" spans="1:34" s="79" customFormat="1" ht="58" customHeight="1" thickTop="1" thickBot="1">
      <c r="A58" s="50">
        <v>44</v>
      </c>
      <c r="B58" s="96">
        <v>0</v>
      </c>
      <c r="C58" s="96">
        <v>0</v>
      </c>
      <c r="D58" s="96">
        <v>0</v>
      </c>
      <c r="E58" s="96">
        <v>0</v>
      </c>
      <c r="F58" s="96">
        <v>0</v>
      </c>
      <c r="G58" s="96">
        <v>9</v>
      </c>
      <c r="H58" s="97" t="s">
        <v>397</v>
      </c>
      <c r="I58" s="98" t="s">
        <v>1750</v>
      </c>
      <c r="J58" s="99" t="s">
        <v>1721</v>
      </c>
      <c r="K58" s="99" t="s">
        <v>1751</v>
      </c>
      <c r="L58" s="51">
        <v>0</v>
      </c>
      <c r="M58" s="51">
        <v>1</v>
      </c>
      <c r="N58" s="155">
        <f t="shared" si="2"/>
        <v>1</v>
      </c>
      <c r="O58" s="51">
        <v>0</v>
      </c>
      <c r="P58" s="51">
        <v>0</v>
      </c>
      <c r="Q58" s="155">
        <f t="shared" si="3"/>
        <v>0</v>
      </c>
      <c r="R58" s="155">
        <f t="shared" si="4"/>
        <v>1</v>
      </c>
      <c r="S58" s="78" t="s">
        <v>1729</v>
      </c>
      <c r="T58" s="100" t="s">
        <v>1643</v>
      </c>
      <c r="U58" s="190">
        <f t="shared" si="5"/>
        <v>1</v>
      </c>
      <c r="V58" s="191"/>
      <c r="W58" s="77" t="str">
        <f t="shared" si="6"/>
        <v>No hay ejecución</v>
      </c>
      <c r="X58" s="78" t="str">
        <f t="shared" si="7"/>
        <v>NA</v>
      </c>
      <c r="Y58" s="191"/>
      <c r="Z58" s="190">
        <f t="shared" si="8"/>
        <v>0</v>
      </c>
      <c r="AA58" s="191"/>
      <c r="AB58" s="77" t="str">
        <f t="shared" si="9"/>
        <v>No hay ejecución</v>
      </c>
      <c r="AC58" s="78" t="str">
        <f t="shared" si="10"/>
        <v>NA</v>
      </c>
      <c r="AD58" s="191"/>
      <c r="AE58" s="52">
        <f t="shared" si="11"/>
        <v>0</v>
      </c>
      <c r="AF58" s="77" t="str">
        <f t="shared" si="12"/>
        <v>No hay ejecución</v>
      </c>
      <c r="AG58" s="78" t="str">
        <f t="shared" si="13"/>
        <v>NA</v>
      </c>
      <c r="AH58" s="191"/>
    </row>
    <row r="59" spans="1:34" s="79" customFormat="1" ht="37" customHeight="1" thickTop="1" thickBot="1">
      <c r="A59" s="50">
        <v>45</v>
      </c>
      <c r="B59" s="96">
        <v>0</v>
      </c>
      <c r="C59" s="96">
        <v>0</v>
      </c>
      <c r="D59" s="96">
        <v>0</v>
      </c>
      <c r="E59" s="96">
        <v>0</v>
      </c>
      <c r="F59" s="96">
        <v>0</v>
      </c>
      <c r="G59" s="96">
        <v>9</v>
      </c>
      <c r="H59" s="97" t="s">
        <v>397</v>
      </c>
      <c r="I59" s="98" t="s">
        <v>1752</v>
      </c>
      <c r="J59" s="99" t="s">
        <v>1753</v>
      </c>
      <c r="K59" s="99" t="s">
        <v>1754</v>
      </c>
      <c r="L59" s="51">
        <v>0</v>
      </c>
      <c r="M59" s="51">
        <v>0</v>
      </c>
      <c r="N59" s="155">
        <f t="shared" si="2"/>
        <v>0</v>
      </c>
      <c r="O59" s="51">
        <v>1</v>
      </c>
      <c r="P59" s="51">
        <v>0</v>
      </c>
      <c r="Q59" s="155">
        <f t="shared" si="3"/>
        <v>1</v>
      </c>
      <c r="R59" s="155">
        <f t="shared" si="4"/>
        <v>1</v>
      </c>
      <c r="S59" s="78" t="s">
        <v>1729</v>
      </c>
      <c r="T59" s="100" t="s">
        <v>1643</v>
      </c>
      <c r="U59" s="190">
        <f t="shared" si="5"/>
        <v>0</v>
      </c>
      <c r="V59" s="191"/>
      <c r="W59" s="77" t="str">
        <f t="shared" si="6"/>
        <v>No hay ejecución</v>
      </c>
      <c r="X59" s="78" t="str">
        <f t="shared" si="7"/>
        <v>NA</v>
      </c>
      <c r="Y59" s="191"/>
      <c r="Z59" s="190">
        <f t="shared" si="8"/>
        <v>1</v>
      </c>
      <c r="AA59" s="191"/>
      <c r="AB59" s="77" t="str">
        <f t="shared" si="9"/>
        <v>No hay ejecución</v>
      </c>
      <c r="AC59" s="78" t="str">
        <f t="shared" si="10"/>
        <v>NA</v>
      </c>
      <c r="AD59" s="191"/>
      <c r="AE59" s="52">
        <f t="shared" si="11"/>
        <v>0</v>
      </c>
      <c r="AF59" s="77" t="str">
        <f t="shared" si="12"/>
        <v>No hay ejecución</v>
      </c>
      <c r="AG59" s="78" t="str">
        <f t="shared" si="13"/>
        <v>NA</v>
      </c>
      <c r="AH59" s="191"/>
    </row>
    <row r="60" spans="1:34" s="79" customFormat="1" ht="37" customHeight="1" thickTop="1" thickBot="1">
      <c r="A60" s="50">
        <v>46</v>
      </c>
      <c r="B60" s="96">
        <v>0</v>
      </c>
      <c r="C60" s="96">
        <v>0</v>
      </c>
      <c r="D60" s="96">
        <v>0</v>
      </c>
      <c r="E60" s="96">
        <v>0</v>
      </c>
      <c r="F60" s="96">
        <v>0</v>
      </c>
      <c r="G60" s="96">
        <v>9</v>
      </c>
      <c r="H60" s="97" t="s">
        <v>397</v>
      </c>
      <c r="I60" s="98" t="s">
        <v>1707</v>
      </c>
      <c r="J60" s="99" t="s">
        <v>1755</v>
      </c>
      <c r="K60" s="99" t="s">
        <v>1708</v>
      </c>
      <c r="L60" s="51">
        <v>1</v>
      </c>
      <c r="M60" s="51">
        <v>0</v>
      </c>
      <c r="N60" s="155">
        <f t="shared" si="2"/>
        <v>1</v>
      </c>
      <c r="O60" s="51">
        <v>0</v>
      </c>
      <c r="P60" s="51">
        <v>0</v>
      </c>
      <c r="Q60" s="155">
        <f t="shared" si="3"/>
        <v>0</v>
      </c>
      <c r="R60" s="155">
        <f t="shared" si="4"/>
        <v>1</v>
      </c>
      <c r="S60" s="78" t="s">
        <v>1729</v>
      </c>
      <c r="T60" s="100" t="s">
        <v>1643</v>
      </c>
      <c r="U60" s="190">
        <f t="shared" si="5"/>
        <v>1</v>
      </c>
      <c r="V60" s="191"/>
      <c r="W60" s="77" t="str">
        <f t="shared" si="6"/>
        <v>No hay ejecución</v>
      </c>
      <c r="X60" s="78" t="str">
        <f t="shared" si="7"/>
        <v>NA</v>
      </c>
      <c r="Y60" s="191"/>
      <c r="Z60" s="190">
        <f t="shared" si="8"/>
        <v>0</v>
      </c>
      <c r="AA60" s="191"/>
      <c r="AB60" s="77" t="str">
        <f t="shared" si="9"/>
        <v>No hay ejecución</v>
      </c>
      <c r="AC60" s="78" t="str">
        <f t="shared" si="10"/>
        <v>NA</v>
      </c>
      <c r="AD60" s="191"/>
      <c r="AE60" s="52">
        <f t="shared" si="11"/>
        <v>0</v>
      </c>
      <c r="AF60" s="77" t="str">
        <f t="shared" si="12"/>
        <v>No hay ejecución</v>
      </c>
      <c r="AG60" s="78" t="str">
        <f t="shared" si="13"/>
        <v>NA</v>
      </c>
      <c r="AH60" s="191"/>
    </row>
    <row r="61" spans="1:34" s="79" customFormat="1" ht="37" customHeight="1" thickTop="1" thickBot="1">
      <c r="A61" s="50">
        <v>47</v>
      </c>
      <c r="B61" s="96">
        <v>0</v>
      </c>
      <c r="C61" s="96">
        <v>0</v>
      </c>
      <c r="D61" s="96">
        <v>0</v>
      </c>
      <c r="E61" s="96">
        <v>0</v>
      </c>
      <c r="F61" s="96">
        <v>0</v>
      </c>
      <c r="G61" s="96">
        <v>10</v>
      </c>
      <c r="H61" s="97" t="s">
        <v>404</v>
      </c>
      <c r="I61" s="98" t="s">
        <v>1756</v>
      </c>
      <c r="J61" s="99" t="s">
        <v>1757</v>
      </c>
      <c r="K61" s="99" t="s">
        <v>1758</v>
      </c>
      <c r="L61" s="51">
        <v>5</v>
      </c>
      <c r="M61" s="51">
        <v>5</v>
      </c>
      <c r="N61" s="155">
        <f t="shared" si="2"/>
        <v>10</v>
      </c>
      <c r="O61" s="51">
        <v>5</v>
      </c>
      <c r="P61" s="51">
        <v>5</v>
      </c>
      <c r="Q61" s="155">
        <f t="shared" si="3"/>
        <v>10</v>
      </c>
      <c r="R61" s="155">
        <f t="shared" si="4"/>
        <v>20</v>
      </c>
      <c r="S61" s="78" t="s">
        <v>1759</v>
      </c>
      <c r="T61" s="100" t="s">
        <v>1760</v>
      </c>
      <c r="U61" s="190">
        <f t="shared" si="5"/>
        <v>10</v>
      </c>
      <c r="V61" s="191"/>
      <c r="W61" s="77" t="str">
        <f t="shared" si="6"/>
        <v>No hay ejecución</v>
      </c>
      <c r="X61" s="78" t="str">
        <f t="shared" si="7"/>
        <v>NA</v>
      </c>
      <c r="Y61" s="191"/>
      <c r="Z61" s="190">
        <f t="shared" si="8"/>
        <v>10</v>
      </c>
      <c r="AA61" s="191"/>
      <c r="AB61" s="77" t="str">
        <f t="shared" si="9"/>
        <v>No hay ejecución</v>
      </c>
      <c r="AC61" s="78" t="str">
        <f t="shared" si="10"/>
        <v>NA</v>
      </c>
      <c r="AD61" s="191"/>
      <c r="AE61" s="52">
        <f t="shared" si="11"/>
        <v>0</v>
      </c>
      <c r="AF61" s="77" t="str">
        <f t="shared" si="12"/>
        <v>No hay ejecución</v>
      </c>
      <c r="AG61" s="78" t="str">
        <f t="shared" si="13"/>
        <v>NA</v>
      </c>
      <c r="AH61" s="191"/>
    </row>
    <row r="62" spans="1:34" s="79" customFormat="1" ht="37" customHeight="1" thickTop="1" thickBot="1">
      <c r="A62" s="50">
        <v>48</v>
      </c>
      <c r="B62" s="96">
        <v>0</v>
      </c>
      <c r="C62" s="96">
        <v>0</v>
      </c>
      <c r="D62" s="96">
        <v>0</v>
      </c>
      <c r="E62" s="96">
        <v>0</v>
      </c>
      <c r="F62" s="96">
        <v>0</v>
      </c>
      <c r="G62" s="96">
        <v>10</v>
      </c>
      <c r="H62" s="97" t="s">
        <v>404</v>
      </c>
      <c r="I62" s="98" t="s">
        <v>1761</v>
      </c>
      <c r="J62" s="99" t="s">
        <v>1762</v>
      </c>
      <c r="K62" s="99" t="s">
        <v>1763</v>
      </c>
      <c r="L62" s="51">
        <v>0</v>
      </c>
      <c r="M62" s="51">
        <v>0</v>
      </c>
      <c r="N62" s="155">
        <f t="shared" si="2"/>
        <v>0</v>
      </c>
      <c r="O62" s="51">
        <v>1</v>
      </c>
      <c r="P62" s="51">
        <v>0</v>
      </c>
      <c r="Q62" s="155">
        <f t="shared" si="3"/>
        <v>1</v>
      </c>
      <c r="R62" s="155">
        <f t="shared" si="4"/>
        <v>1</v>
      </c>
      <c r="S62" s="78" t="s">
        <v>1759</v>
      </c>
      <c r="T62" s="100" t="s">
        <v>1764</v>
      </c>
      <c r="U62" s="190">
        <f t="shared" si="5"/>
        <v>0</v>
      </c>
      <c r="V62" s="191"/>
      <c r="W62" s="77" t="str">
        <f t="shared" si="6"/>
        <v>No hay ejecución</v>
      </c>
      <c r="X62" s="78" t="str">
        <f t="shared" si="7"/>
        <v>NA</v>
      </c>
      <c r="Y62" s="191"/>
      <c r="Z62" s="190">
        <f t="shared" si="8"/>
        <v>1</v>
      </c>
      <c r="AA62" s="191"/>
      <c r="AB62" s="77" t="str">
        <f t="shared" si="9"/>
        <v>No hay ejecución</v>
      </c>
      <c r="AC62" s="78" t="str">
        <f t="shared" si="10"/>
        <v>NA</v>
      </c>
      <c r="AD62" s="191"/>
      <c r="AE62" s="52">
        <f t="shared" si="11"/>
        <v>0</v>
      </c>
      <c r="AF62" s="77" t="str">
        <f t="shared" si="12"/>
        <v>No hay ejecución</v>
      </c>
      <c r="AG62" s="78" t="str">
        <f t="shared" si="13"/>
        <v>NA</v>
      </c>
      <c r="AH62" s="191"/>
    </row>
    <row r="63" spans="1:34" s="79" customFormat="1" ht="37" customHeight="1" thickTop="1" thickBot="1">
      <c r="A63" s="50">
        <v>49</v>
      </c>
      <c r="B63" s="96">
        <v>0</v>
      </c>
      <c r="C63" s="96">
        <v>0</v>
      </c>
      <c r="D63" s="96">
        <v>0</v>
      </c>
      <c r="E63" s="96">
        <v>0</v>
      </c>
      <c r="F63" s="96">
        <v>0</v>
      </c>
      <c r="G63" s="96">
        <v>10</v>
      </c>
      <c r="H63" s="97" t="s">
        <v>404</v>
      </c>
      <c r="I63" s="98" t="s">
        <v>1765</v>
      </c>
      <c r="J63" s="99" t="s">
        <v>1766</v>
      </c>
      <c r="K63" s="99" t="s">
        <v>1767</v>
      </c>
      <c r="L63" s="51">
        <v>25</v>
      </c>
      <c r="M63" s="51">
        <v>25</v>
      </c>
      <c r="N63" s="155">
        <f t="shared" si="2"/>
        <v>50</v>
      </c>
      <c r="O63" s="51">
        <v>25</v>
      </c>
      <c r="P63" s="51">
        <v>25</v>
      </c>
      <c r="Q63" s="155">
        <f t="shared" si="3"/>
        <v>50</v>
      </c>
      <c r="R63" s="155">
        <f t="shared" si="4"/>
        <v>100</v>
      </c>
      <c r="S63" s="78" t="s">
        <v>1759</v>
      </c>
      <c r="T63" s="100" t="s">
        <v>1768</v>
      </c>
      <c r="U63" s="190">
        <f t="shared" si="5"/>
        <v>50</v>
      </c>
      <c r="V63" s="191"/>
      <c r="W63" s="77" t="str">
        <f t="shared" si="6"/>
        <v>No hay ejecución</v>
      </c>
      <c r="X63" s="78" t="str">
        <f t="shared" si="7"/>
        <v>NA</v>
      </c>
      <c r="Y63" s="191"/>
      <c r="Z63" s="190">
        <f t="shared" si="8"/>
        <v>50</v>
      </c>
      <c r="AA63" s="191"/>
      <c r="AB63" s="77" t="str">
        <f t="shared" si="9"/>
        <v>No hay ejecución</v>
      </c>
      <c r="AC63" s="78" t="str">
        <f t="shared" si="10"/>
        <v>NA</v>
      </c>
      <c r="AD63" s="191"/>
      <c r="AE63" s="52">
        <f t="shared" si="11"/>
        <v>0</v>
      </c>
      <c r="AF63" s="77" t="str">
        <f t="shared" si="12"/>
        <v>No hay ejecución</v>
      </c>
      <c r="AG63" s="78" t="str">
        <f t="shared" si="13"/>
        <v>NA</v>
      </c>
      <c r="AH63" s="191"/>
    </row>
    <row r="64" spans="1:34" s="79" customFormat="1" ht="37" customHeight="1" thickTop="1" thickBot="1">
      <c r="A64" s="50">
        <v>50</v>
      </c>
      <c r="B64" s="96">
        <v>0</v>
      </c>
      <c r="C64" s="96">
        <v>0</v>
      </c>
      <c r="D64" s="96">
        <v>0</v>
      </c>
      <c r="E64" s="96">
        <v>0</v>
      </c>
      <c r="F64" s="96">
        <v>0</v>
      </c>
      <c r="G64" s="96">
        <v>10</v>
      </c>
      <c r="H64" s="97" t="s">
        <v>404</v>
      </c>
      <c r="I64" s="98" t="s">
        <v>1769</v>
      </c>
      <c r="J64" s="99" t="s">
        <v>1770</v>
      </c>
      <c r="K64" s="99" t="s">
        <v>1771</v>
      </c>
      <c r="L64" s="51">
        <v>0</v>
      </c>
      <c r="M64" s="51">
        <v>0</v>
      </c>
      <c r="N64" s="155">
        <f t="shared" si="2"/>
        <v>0</v>
      </c>
      <c r="O64" s="51">
        <v>5</v>
      </c>
      <c r="P64" s="51">
        <v>5</v>
      </c>
      <c r="Q64" s="155">
        <f t="shared" si="3"/>
        <v>10</v>
      </c>
      <c r="R64" s="155">
        <f t="shared" si="4"/>
        <v>10</v>
      </c>
      <c r="S64" s="78" t="s">
        <v>1772</v>
      </c>
      <c r="T64" s="100" t="s">
        <v>1773</v>
      </c>
      <c r="U64" s="190">
        <f t="shared" si="5"/>
        <v>0</v>
      </c>
      <c r="V64" s="191"/>
      <c r="W64" s="77" t="str">
        <f t="shared" si="6"/>
        <v>No hay ejecución</v>
      </c>
      <c r="X64" s="78" t="str">
        <f t="shared" si="7"/>
        <v>NA</v>
      </c>
      <c r="Y64" s="191"/>
      <c r="Z64" s="190">
        <f t="shared" si="8"/>
        <v>10</v>
      </c>
      <c r="AA64" s="191"/>
      <c r="AB64" s="77" t="str">
        <f t="shared" si="9"/>
        <v>No hay ejecución</v>
      </c>
      <c r="AC64" s="78" t="str">
        <f t="shared" si="10"/>
        <v>NA</v>
      </c>
      <c r="AD64" s="191"/>
      <c r="AE64" s="52">
        <f t="shared" si="11"/>
        <v>0</v>
      </c>
      <c r="AF64" s="77" t="str">
        <f t="shared" si="12"/>
        <v>No hay ejecución</v>
      </c>
      <c r="AG64" s="78" t="str">
        <f t="shared" si="13"/>
        <v>NA</v>
      </c>
      <c r="AH64" s="191"/>
    </row>
    <row r="65" spans="1:34" s="79" customFormat="1" ht="37" customHeight="1" thickTop="1" thickBot="1">
      <c r="A65" s="50">
        <v>51</v>
      </c>
      <c r="B65" s="96">
        <v>0</v>
      </c>
      <c r="C65" s="96">
        <v>0</v>
      </c>
      <c r="D65" s="96">
        <v>0</v>
      </c>
      <c r="E65" s="96">
        <v>0</v>
      </c>
      <c r="F65" s="96">
        <v>0</v>
      </c>
      <c r="G65" s="96">
        <v>10</v>
      </c>
      <c r="H65" s="97" t="s">
        <v>404</v>
      </c>
      <c r="I65" s="98" t="s">
        <v>1774</v>
      </c>
      <c r="J65" s="99" t="s">
        <v>1775</v>
      </c>
      <c r="K65" s="99" t="s">
        <v>1776</v>
      </c>
      <c r="L65" s="51">
        <v>5</v>
      </c>
      <c r="M65" s="51">
        <v>5</v>
      </c>
      <c r="N65" s="155">
        <f t="shared" si="2"/>
        <v>10</v>
      </c>
      <c r="O65" s="51">
        <v>5</v>
      </c>
      <c r="P65" s="51">
        <v>5</v>
      </c>
      <c r="Q65" s="155">
        <f t="shared" si="3"/>
        <v>10</v>
      </c>
      <c r="R65" s="155">
        <f t="shared" si="4"/>
        <v>20</v>
      </c>
      <c r="S65" s="78" t="s">
        <v>1777</v>
      </c>
      <c r="T65" s="100" t="s">
        <v>1778</v>
      </c>
      <c r="U65" s="190">
        <f t="shared" si="5"/>
        <v>10</v>
      </c>
      <c r="V65" s="191"/>
      <c r="W65" s="77" t="str">
        <f t="shared" si="6"/>
        <v>No hay ejecución</v>
      </c>
      <c r="X65" s="78" t="str">
        <f t="shared" si="7"/>
        <v>NA</v>
      </c>
      <c r="Y65" s="191"/>
      <c r="Z65" s="190">
        <f t="shared" si="8"/>
        <v>10</v>
      </c>
      <c r="AA65" s="191"/>
      <c r="AB65" s="77" t="str">
        <f t="shared" si="9"/>
        <v>No hay ejecución</v>
      </c>
      <c r="AC65" s="78" t="str">
        <f t="shared" si="10"/>
        <v>NA</v>
      </c>
      <c r="AD65" s="191"/>
      <c r="AE65" s="52">
        <f t="shared" si="11"/>
        <v>0</v>
      </c>
      <c r="AF65" s="77" t="str">
        <f t="shared" si="12"/>
        <v>No hay ejecución</v>
      </c>
      <c r="AG65" s="78" t="str">
        <f t="shared" si="13"/>
        <v>NA</v>
      </c>
      <c r="AH65" s="191"/>
    </row>
    <row r="66" spans="1:34" s="79" customFormat="1" ht="37" customHeight="1" thickTop="1" thickBot="1">
      <c r="A66" s="50">
        <v>52</v>
      </c>
      <c r="B66" s="96">
        <v>0</v>
      </c>
      <c r="C66" s="96">
        <v>0</v>
      </c>
      <c r="D66" s="96">
        <v>0</v>
      </c>
      <c r="E66" s="96">
        <v>0</v>
      </c>
      <c r="F66" s="96">
        <v>0</v>
      </c>
      <c r="G66" s="96">
        <v>10</v>
      </c>
      <c r="H66" s="97" t="s">
        <v>404</v>
      </c>
      <c r="I66" s="98" t="s">
        <v>1779</v>
      </c>
      <c r="J66" s="99" t="s">
        <v>1780</v>
      </c>
      <c r="K66" s="99" t="s">
        <v>1781</v>
      </c>
      <c r="L66" s="51">
        <v>1</v>
      </c>
      <c r="M66" s="51">
        <v>2</v>
      </c>
      <c r="N66" s="155">
        <f t="shared" si="2"/>
        <v>3</v>
      </c>
      <c r="O66" s="51">
        <v>2</v>
      </c>
      <c r="P66" s="51">
        <v>2</v>
      </c>
      <c r="Q66" s="155">
        <f t="shared" si="3"/>
        <v>4</v>
      </c>
      <c r="R66" s="155">
        <f t="shared" si="4"/>
        <v>7</v>
      </c>
      <c r="S66" s="78" t="s">
        <v>1782</v>
      </c>
      <c r="T66" s="98" t="s">
        <v>1783</v>
      </c>
      <c r="U66" s="190">
        <f t="shared" si="5"/>
        <v>3</v>
      </c>
      <c r="V66" s="191"/>
      <c r="W66" s="77" t="str">
        <f t="shared" si="6"/>
        <v>No hay ejecución</v>
      </c>
      <c r="X66" s="78" t="str">
        <f t="shared" si="7"/>
        <v>NA</v>
      </c>
      <c r="Y66" s="191"/>
      <c r="Z66" s="190">
        <f t="shared" si="8"/>
        <v>4</v>
      </c>
      <c r="AA66" s="191"/>
      <c r="AB66" s="77" t="str">
        <f t="shared" si="9"/>
        <v>No hay ejecución</v>
      </c>
      <c r="AC66" s="78" t="str">
        <f t="shared" si="10"/>
        <v>NA</v>
      </c>
      <c r="AD66" s="191"/>
      <c r="AE66" s="52">
        <f t="shared" si="11"/>
        <v>0</v>
      </c>
      <c r="AF66" s="77" t="str">
        <f t="shared" si="12"/>
        <v>No hay ejecución</v>
      </c>
      <c r="AG66" s="78" t="str">
        <f t="shared" si="13"/>
        <v>NA</v>
      </c>
      <c r="AH66" s="191"/>
    </row>
    <row r="67" spans="1:34" s="79" customFormat="1" ht="37" customHeight="1" thickTop="1" thickBot="1">
      <c r="A67" s="50">
        <v>53</v>
      </c>
      <c r="B67" s="96">
        <v>0</v>
      </c>
      <c r="C67" s="96">
        <v>0</v>
      </c>
      <c r="D67" s="96">
        <v>0</v>
      </c>
      <c r="E67" s="96">
        <v>0</v>
      </c>
      <c r="F67" s="96">
        <v>0</v>
      </c>
      <c r="G67" s="96">
        <v>10</v>
      </c>
      <c r="H67" s="97" t="s">
        <v>404</v>
      </c>
      <c r="I67" s="98" t="s">
        <v>1784</v>
      </c>
      <c r="J67" s="99" t="s">
        <v>1785</v>
      </c>
      <c r="K67" s="99" t="s">
        <v>1786</v>
      </c>
      <c r="L67" s="51">
        <v>0</v>
      </c>
      <c r="M67" s="51">
        <v>2</v>
      </c>
      <c r="N67" s="155">
        <f t="shared" si="2"/>
        <v>2</v>
      </c>
      <c r="O67" s="51">
        <v>0</v>
      </c>
      <c r="P67" s="51">
        <v>2</v>
      </c>
      <c r="Q67" s="155">
        <f t="shared" si="3"/>
        <v>2</v>
      </c>
      <c r="R67" s="155">
        <f t="shared" si="4"/>
        <v>4</v>
      </c>
      <c r="S67" s="78" t="s">
        <v>1777</v>
      </c>
      <c r="T67" s="98" t="s">
        <v>1787</v>
      </c>
      <c r="U67" s="190">
        <f t="shared" si="5"/>
        <v>2</v>
      </c>
      <c r="V67" s="191"/>
      <c r="W67" s="77" t="str">
        <f t="shared" si="6"/>
        <v>No hay ejecución</v>
      </c>
      <c r="X67" s="78" t="str">
        <f t="shared" si="7"/>
        <v>NA</v>
      </c>
      <c r="Y67" s="191"/>
      <c r="Z67" s="190">
        <f t="shared" si="8"/>
        <v>2</v>
      </c>
      <c r="AA67" s="191"/>
      <c r="AB67" s="77" t="str">
        <f t="shared" si="9"/>
        <v>No hay ejecución</v>
      </c>
      <c r="AC67" s="78" t="str">
        <f t="shared" si="10"/>
        <v>NA</v>
      </c>
      <c r="AD67" s="191"/>
      <c r="AE67" s="52">
        <f t="shared" si="11"/>
        <v>0</v>
      </c>
      <c r="AF67" s="77" t="str">
        <f t="shared" si="12"/>
        <v>No hay ejecución</v>
      </c>
      <c r="AG67" s="78" t="str">
        <f t="shared" si="13"/>
        <v>NA</v>
      </c>
      <c r="AH67" s="191"/>
    </row>
    <row r="68" spans="1:34" s="79" customFormat="1" ht="37" customHeight="1" thickTop="1" thickBot="1">
      <c r="A68" s="50">
        <v>54</v>
      </c>
      <c r="B68" s="96">
        <v>0</v>
      </c>
      <c r="C68" s="96">
        <v>0</v>
      </c>
      <c r="D68" s="96">
        <v>0</v>
      </c>
      <c r="E68" s="96">
        <v>0</v>
      </c>
      <c r="F68" s="96">
        <v>0</v>
      </c>
      <c r="G68" s="96">
        <v>10</v>
      </c>
      <c r="H68" s="97" t="s">
        <v>404</v>
      </c>
      <c r="I68" s="98" t="s">
        <v>1788</v>
      </c>
      <c r="J68" s="78" t="s">
        <v>1789</v>
      </c>
      <c r="K68" s="99" t="s">
        <v>1790</v>
      </c>
      <c r="L68" s="51">
        <v>2</v>
      </c>
      <c r="M68" s="51">
        <v>2</v>
      </c>
      <c r="N68" s="155">
        <f t="shared" si="2"/>
        <v>4</v>
      </c>
      <c r="O68" s="51">
        <v>2</v>
      </c>
      <c r="P68" s="51">
        <v>2</v>
      </c>
      <c r="Q68" s="155">
        <f t="shared" si="3"/>
        <v>4</v>
      </c>
      <c r="R68" s="155">
        <f t="shared" si="4"/>
        <v>8</v>
      </c>
      <c r="S68" s="78" t="s">
        <v>1782</v>
      </c>
      <c r="T68" s="98" t="s">
        <v>1791</v>
      </c>
      <c r="U68" s="190">
        <f t="shared" si="5"/>
        <v>4</v>
      </c>
      <c r="V68" s="191"/>
      <c r="W68" s="77" t="str">
        <f t="shared" si="6"/>
        <v>No hay ejecución</v>
      </c>
      <c r="X68" s="78" t="str">
        <f t="shared" si="7"/>
        <v>NA</v>
      </c>
      <c r="Y68" s="191"/>
      <c r="Z68" s="190">
        <f t="shared" si="8"/>
        <v>4</v>
      </c>
      <c r="AA68" s="191"/>
      <c r="AB68" s="77" t="str">
        <f t="shared" si="9"/>
        <v>No hay ejecución</v>
      </c>
      <c r="AC68" s="78" t="str">
        <f t="shared" si="10"/>
        <v>NA</v>
      </c>
      <c r="AD68" s="191"/>
      <c r="AE68" s="52">
        <f t="shared" si="11"/>
        <v>0</v>
      </c>
      <c r="AF68" s="77" t="str">
        <f t="shared" si="12"/>
        <v>No hay ejecución</v>
      </c>
      <c r="AG68" s="78" t="str">
        <f t="shared" si="13"/>
        <v>NA</v>
      </c>
      <c r="AH68" s="191"/>
    </row>
    <row r="69" spans="1:34" s="79" customFormat="1" ht="37" customHeight="1" thickTop="1" thickBot="1">
      <c r="A69" s="50">
        <v>55</v>
      </c>
      <c r="B69" s="96">
        <v>0</v>
      </c>
      <c r="C69" s="96">
        <v>0</v>
      </c>
      <c r="D69" s="96">
        <v>0</v>
      </c>
      <c r="E69" s="96">
        <v>0</v>
      </c>
      <c r="F69" s="96">
        <v>0</v>
      </c>
      <c r="G69" s="96">
        <v>10</v>
      </c>
      <c r="H69" s="97" t="s">
        <v>404</v>
      </c>
      <c r="I69" s="98" t="s">
        <v>1792</v>
      </c>
      <c r="J69" s="78" t="s">
        <v>1793</v>
      </c>
      <c r="K69" s="99" t="s">
        <v>1794</v>
      </c>
      <c r="L69" s="51">
        <v>10</v>
      </c>
      <c r="M69" s="51">
        <v>10</v>
      </c>
      <c r="N69" s="155">
        <f t="shared" si="2"/>
        <v>20</v>
      </c>
      <c r="O69" s="51">
        <v>10</v>
      </c>
      <c r="P69" s="51">
        <v>10</v>
      </c>
      <c r="Q69" s="155">
        <f t="shared" si="3"/>
        <v>20</v>
      </c>
      <c r="R69" s="155">
        <f t="shared" si="4"/>
        <v>40</v>
      </c>
      <c r="S69" s="78" t="s">
        <v>1795</v>
      </c>
      <c r="T69" s="99" t="s">
        <v>203</v>
      </c>
      <c r="U69" s="190">
        <f t="shared" si="5"/>
        <v>20</v>
      </c>
      <c r="V69" s="191"/>
      <c r="W69" s="77" t="str">
        <f t="shared" si="6"/>
        <v>No hay ejecución</v>
      </c>
      <c r="X69" s="78" t="str">
        <f t="shared" si="7"/>
        <v>NA</v>
      </c>
      <c r="Y69" s="191"/>
      <c r="Z69" s="190">
        <f t="shared" si="8"/>
        <v>20</v>
      </c>
      <c r="AA69" s="191"/>
      <c r="AB69" s="77" t="str">
        <f t="shared" si="9"/>
        <v>No hay ejecución</v>
      </c>
      <c r="AC69" s="78" t="str">
        <f t="shared" si="10"/>
        <v>NA</v>
      </c>
      <c r="AD69" s="191"/>
      <c r="AE69" s="52">
        <f t="shared" si="11"/>
        <v>0</v>
      </c>
      <c r="AF69" s="77" t="str">
        <f t="shared" si="12"/>
        <v>No hay ejecución</v>
      </c>
      <c r="AG69" s="78" t="str">
        <f t="shared" si="13"/>
        <v>NA</v>
      </c>
      <c r="AH69" s="191"/>
    </row>
    <row r="70" spans="1:34" s="79" customFormat="1" ht="37" customHeight="1" thickTop="1" thickBot="1">
      <c r="A70" s="50">
        <v>56</v>
      </c>
      <c r="B70" s="96">
        <v>0</v>
      </c>
      <c r="C70" s="96">
        <v>0</v>
      </c>
      <c r="D70" s="96">
        <v>0</v>
      </c>
      <c r="E70" s="96">
        <v>0</v>
      </c>
      <c r="F70" s="96">
        <v>0</v>
      </c>
      <c r="G70" s="96">
        <v>10</v>
      </c>
      <c r="H70" s="97" t="s">
        <v>404</v>
      </c>
      <c r="I70" s="98" t="s">
        <v>1796</v>
      </c>
      <c r="J70" s="78" t="s">
        <v>1797</v>
      </c>
      <c r="K70" s="99" t="s">
        <v>622</v>
      </c>
      <c r="L70" s="51">
        <v>0</v>
      </c>
      <c r="M70" s="51">
        <v>3</v>
      </c>
      <c r="N70" s="155">
        <f t="shared" si="2"/>
        <v>3</v>
      </c>
      <c r="O70" s="51">
        <v>3</v>
      </c>
      <c r="P70" s="51">
        <v>1</v>
      </c>
      <c r="Q70" s="155">
        <f t="shared" si="3"/>
        <v>4</v>
      </c>
      <c r="R70" s="155">
        <f t="shared" si="4"/>
        <v>7</v>
      </c>
      <c r="S70" s="78" t="s">
        <v>1782</v>
      </c>
      <c r="T70" s="98" t="s">
        <v>1798</v>
      </c>
      <c r="U70" s="190">
        <f t="shared" si="5"/>
        <v>3</v>
      </c>
      <c r="V70" s="191"/>
      <c r="W70" s="77" t="str">
        <f t="shared" si="6"/>
        <v>No hay ejecución</v>
      </c>
      <c r="X70" s="78" t="str">
        <f t="shared" si="7"/>
        <v>NA</v>
      </c>
      <c r="Y70" s="191"/>
      <c r="Z70" s="190">
        <f t="shared" si="8"/>
        <v>4</v>
      </c>
      <c r="AA70" s="191"/>
      <c r="AB70" s="77" t="str">
        <f t="shared" si="9"/>
        <v>No hay ejecución</v>
      </c>
      <c r="AC70" s="78" t="str">
        <f t="shared" si="10"/>
        <v>NA</v>
      </c>
      <c r="AD70" s="191"/>
      <c r="AE70" s="52">
        <f t="shared" si="11"/>
        <v>0</v>
      </c>
      <c r="AF70" s="77" t="str">
        <f t="shared" si="12"/>
        <v>No hay ejecución</v>
      </c>
      <c r="AG70" s="78" t="str">
        <f t="shared" si="13"/>
        <v>NA</v>
      </c>
      <c r="AH70" s="191"/>
    </row>
    <row r="71" spans="1:34" s="79" customFormat="1" ht="37" customHeight="1" thickTop="1" thickBot="1">
      <c r="A71" s="50">
        <v>57</v>
      </c>
      <c r="B71" s="96">
        <v>0</v>
      </c>
      <c r="C71" s="96">
        <v>0</v>
      </c>
      <c r="D71" s="96">
        <v>0</v>
      </c>
      <c r="E71" s="96">
        <v>0</v>
      </c>
      <c r="F71" s="96">
        <v>0</v>
      </c>
      <c r="G71" s="96">
        <v>10</v>
      </c>
      <c r="H71" s="97" t="s">
        <v>404</v>
      </c>
      <c r="I71" s="98" t="s">
        <v>1799</v>
      </c>
      <c r="J71" s="78" t="s">
        <v>1800</v>
      </c>
      <c r="K71" s="99" t="s">
        <v>1801</v>
      </c>
      <c r="L71" s="51">
        <v>1</v>
      </c>
      <c r="M71" s="51">
        <v>3</v>
      </c>
      <c r="N71" s="155">
        <f t="shared" si="2"/>
        <v>4</v>
      </c>
      <c r="O71" s="51">
        <v>3</v>
      </c>
      <c r="P71" s="51">
        <v>1</v>
      </c>
      <c r="Q71" s="155">
        <f t="shared" si="3"/>
        <v>4</v>
      </c>
      <c r="R71" s="155">
        <f t="shared" si="4"/>
        <v>8</v>
      </c>
      <c r="S71" s="78" t="s">
        <v>1782</v>
      </c>
      <c r="T71" s="98" t="s">
        <v>1802</v>
      </c>
      <c r="U71" s="190">
        <f t="shared" si="5"/>
        <v>4</v>
      </c>
      <c r="V71" s="191"/>
      <c r="W71" s="77" t="str">
        <f t="shared" si="6"/>
        <v>No hay ejecución</v>
      </c>
      <c r="X71" s="78" t="str">
        <f t="shared" si="7"/>
        <v>NA</v>
      </c>
      <c r="Y71" s="191"/>
      <c r="Z71" s="190">
        <f t="shared" si="8"/>
        <v>4</v>
      </c>
      <c r="AA71" s="191"/>
      <c r="AB71" s="77" t="str">
        <f t="shared" si="9"/>
        <v>No hay ejecución</v>
      </c>
      <c r="AC71" s="78" t="str">
        <f t="shared" si="10"/>
        <v>NA</v>
      </c>
      <c r="AD71" s="191"/>
      <c r="AE71" s="52">
        <f t="shared" si="11"/>
        <v>0</v>
      </c>
      <c r="AF71" s="77" t="str">
        <f t="shared" si="12"/>
        <v>No hay ejecución</v>
      </c>
      <c r="AG71" s="78" t="str">
        <f t="shared" si="13"/>
        <v>NA</v>
      </c>
      <c r="AH71" s="191"/>
    </row>
    <row r="72" spans="1:34" s="79" customFormat="1" ht="37" customHeight="1" thickTop="1" thickBot="1">
      <c r="A72" s="50">
        <v>58</v>
      </c>
      <c r="B72" s="96">
        <v>0</v>
      </c>
      <c r="C72" s="96">
        <v>0</v>
      </c>
      <c r="D72" s="96">
        <v>0</v>
      </c>
      <c r="E72" s="96">
        <v>0</v>
      </c>
      <c r="F72" s="96">
        <v>0</v>
      </c>
      <c r="G72" s="96">
        <v>10</v>
      </c>
      <c r="H72" s="97" t="s">
        <v>404</v>
      </c>
      <c r="I72" s="98" t="s">
        <v>1803</v>
      </c>
      <c r="J72" s="78" t="s">
        <v>1804</v>
      </c>
      <c r="K72" s="99" t="s">
        <v>1805</v>
      </c>
      <c r="L72" s="51">
        <v>0</v>
      </c>
      <c r="M72" s="51">
        <v>2</v>
      </c>
      <c r="N72" s="155">
        <f t="shared" si="2"/>
        <v>2</v>
      </c>
      <c r="O72" s="51">
        <v>2</v>
      </c>
      <c r="P72" s="51">
        <v>2</v>
      </c>
      <c r="Q72" s="155">
        <f t="shared" si="3"/>
        <v>4</v>
      </c>
      <c r="R72" s="155">
        <f t="shared" si="4"/>
        <v>6</v>
      </c>
      <c r="S72" s="78" t="s">
        <v>1782</v>
      </c>
      <c r="T72" s="98" t="s">
        <v>1806</v>
      </c>
      <c r="U72" s="190">
        <f t="shared" si="5"/>
        <v>2</v>
      </c>
      <c r="V72" s="191"/>
      <c r="W72" s="77" t="str">
        <f t="shared" si="6"/>
        <v>No hay ejecución</v>
      </c>
      <c r="X72" s="78" t="str">
        <f t="shared" si="7"/>
        <v>NA</v>
      </c>
      <c r="Y72" s="191"/>
      <c r="Z72" s="190">
        <f t="shared" si="8"/>
        <v>4</v>
      </c>
      <c r="AA72" s="191"/>
      <c r="AB72" s="77" t="str">
        <f t="shared" si="9"/>
        <v>No hay ejecución</v>
      </c>
      <c r="AC72" s="78" t="str">
        <f t="shared" si="10"/>
        <v>NA</v>
      </c>
      <c r="AD72" s="191"/>
      <c r="AE72" s="52">
        <f t="shared" si="11"/>
        <v>0</v>
      </c>
      <c r="AF72" s="77" t="str">
        <f t="shared" si="12"/>
        <v>No hay ejecución</v>
      </c>
      <c r="AG72" s="78" t="str">
        <f t="shared" si="13"/>
        <v>NA</v>
      </c>
      <c r="AH72" s="191"/>
    </row>
    <row r="73" spans="1:34" s="79" customFormat="1" ht="37" customHeight="1" thickTop="1" thickBot="1">
      <c r="A73" s="50">
        <v>59</v>
      </c>
      <c r="B73" s="96">
        <v>0</v>
      </c>
      <c r="C73" s="96">
        <v>0</v>
      </c>
      <c r="D73" s="96">
        <v>0</v>
      </c>
      <c r="E73" s="96">
        <v>0</v>
      </c>
      <c r="F73" s="96">
        <v>0</v>
      </c>
      <c r="G73" s="96">
        <v>9</v>
      </c>
      <c r="H73" s="97" t="s">
        <v>314</v>
      </c>
      <c r="I73" s="98" t="s">
        <v>1807</v>
      </c>
      <c r="J73" s="78" t="s">
        <v>1602</v>
      </c>
      <c r="K73" s="99" t="s">
        <v>717</v>
      </c>
      <c r="L73" s="51">
        <v>1</v>
      </c>
      <c r="M73" s="51">
        <v>0</v>
      </c>
      <c r="N73" s="155">
        <f t="shared" si="2"/>
        <v>1</v>
      </c>
      <c r="O73" s="51">
        <v>1</v>
      </c>
      <c r="P73" s="51">
        <v>1</v>
      </c>
      <c r="Q73" s="155">
        <f t="shared" si="3"/>
        <v>2</v>
      </c>
      <c r="R73" s="155">
        <f t="shared" si="4"/>
        <v>3</v>
      </c>
      <c r="S73" s="78" t="s">
        <v>1782</v>
      </c>
      <c r="T73" s="98" t="s">
        <v>1808</v>
      </c>
      <c r="U73" s="190">
        <f t="shared" si="5"/>
        <v>1</v>
      </c>
      <c r="V73" s="191"/>
      <c r="W73" s="77" t="str">
        <f t="shared" si="6"/>
        <v>No hay ejecución</v>
      </c>
      <c r="X73" s="78" t="str">
        <f t="shared" si="7"/>
        <v>NA</v>
      </c>
      <c r="Y73" s="191"/>
      <c r="Z73" s="190">
        <f t="shared" si="8"/>
        <v>2</v>
      </c>
      <c r="AA73" s="191"/>
      <c r="AB73" s="77" t="str">
        <f t="shared" si="9"/>
        <v>No hay ejecución</v>
      </c>
      <c r="AC73" s="78" t="str">
        <f t="shared" si="10"/>
        <v>NA</v>
      </c>
      <c r="AD73" s="191"/>
      <c r="AE73" s="52">
        <f t="shared" si="11"/>
        <v>0</v>
      </c>
      <c r="AF73" s="77" t="str">
        <f t="shared" si="12"/>
        <v>No hay ejecución</v>
      </c>
      <c r="AG73" s="78" t="str">
        <f t="shared" si="13"/>
        <v>NA</v>
      </c>
      <c r="AH73" s="191"/>
    </row>
    <row r="74" spans="1:34" s="79" customFormat="1" ht="37" customHeight="1" thickTop="1" thickBot="1">
      <c r="A74" s="50">
        <v>60</v>
      </c>
      <c r="B74" s="96">
        <v>0</v>
      </c>
      <c r="C74" s="96">
        <v>0</v>
      </c>
      <c r="D74" s="96">
        <v>0</v>
      </c>
      <c r="E74" s="96">
        <v>0</v>
      </c>
      <c r="F74" s="96">
        <v>0</v>
      </c>
      <c r="G74" s="96">
        <v>9</v>
      </c>
      <c r="H74" s="97" t="s">
        <v>314</v>
      </c>
      <c r="I74" s="98" t="s">
        <v>1809</v>
      </c>
      <c r="J74" s="78" t="s">
        <v>1602</v>
      </c>
      <c r="K74" s="99" t="s">
        <v>712</v>
      </c>
      <c r="L74" s="51">
        <v>1</v>
      </c>
      <c r="M74" s="51">
        <v>0</v>
      </c>
      <c r="N74" s="155">
        <f t="shared" si="2"/>
        <v>1</v>
      </c>
      <c r="O74" s="51">
        <v>1</v>
      </c>
      <c r="P74" s="51">
        <v>1</v>
      </c>
      <c r="Q74" s="155">
        <f t="shared" si="3"/>
        <v>2</v>
      </c>
      <c r="R74" s="155">
        <f t="shared" si="4"/>
        <v>3</v>
      </c>
      <c r="S74" s="78" t="s">
        <v>1782</v>
      </c>
      <c r="T74" s="98" t="s">
        <v>1808</v>
      </c>
      <c r="U74" s="190">
        <f t="shared" si="5"/>
        <v>1</v>
      </c>
      <c r="V74" s="191"/>
      <c r="W74" s="77" t="str">
        <f t="shared" si="6"/>
        <v>No hay ejecución</v>
      </c>
      <c r="X74" s="78" t="str">
        <f t="shared" si="7"/>
        <v>NA</v>
      </c>
      <c r="Y74" s="191"/>
      <c r="Z74" s="190">
        <f t="shared" si="8"/>
        <v>2</v>
      </c>
      <c r="AA74" s="191"/>
      <c r="AB74" s="77" t="str">
        <f t="shared" si="9"/>
        <v>No hay ejecución</v>
      </c>
      <c r="AC74" s="78" t="str">
        <f t="shared" si="10"/>
        <v>NA</v>
      </c>
      <c r="AD74" s="191"/>
      <c r="AE74" s="52">
        <f t="shared" si="11"/>
        <v>0</v>
      </c>
      <c r="AF74" s="77" t="str">
        <f t="shared" si="12"/>
        <v>No hay ejecución</v>
      </c>
      <c r="AG74" s="78" t="str">
        <f t="shared" si="13"/>
        <v>NA</v>
      </c>
      <c r="AH74" s="191"/>
    </row>
    <row r="75" spans="1:34" s="79" customFormat="1" ht="37" customHeight="1" thickTop="1" thickBot="1">
      <c r="A75" s="50">
        <v>61</v>
      </c>
      <c r="B75" s="96">
        <v>0</v>
      </c>
      <c r="C75" s="96">
        <v>0</v>
      </c>
      <c r="D75" s="96">
        <v>0</v>
      </c>
      <c r="E75" s="96">
        <v>0</v>
      </c>
      <c r="F75" s="96">
        <v>0</v>
      </c>
      <c r="G75" s="96">
        <v>9</v>
      </c>
      <c r="H75" s="97" t="s">
        <v>400</v>
      </c>
      <c r="I75" s="98" t="s">
        <v>4733</v>
      </c>
      <c r="J75" s="78" t="s">
        <v>4735</v>
      </c>
      <c r="K75" s="99" t="s">
        <v>1725</v>
      </c>
      <c r="L75" s="51">
        <v>0</v>
      </c>
      <c r="M75" s="51">
        <v>1</v>
      </c>
      <c r="N75" s="155">
        <f t="shared" si="2"/>
        <v>1</v>
      </c>
      <c r="O75" s="51">
        <v>0</v>
      </c>
      <c r="P75" s="51">
        <v>1</v>
      </c>
      <c r="Q75" s="155">
        <f t="shared" si="3"/>
        <v>1</v>
      </c>
      <c r="R75" s="155">
        <f t="shared" si="4"/>
        <v>2</v>
      </c>
      <c r="S75" s="78" t="s">
        <v>1657</v>
      </c>
      <c r="T75" s="98" t="s">
        <v>4734</v>
      </c>
      <c r="U75" s="190">
        <f t="shared" ref="U75" si="16">N75</f>
        <v>1</v>
      </c>
      <c r="V75" s="191"/>
      <c r="W75" s="77" t="str">
        <f t="shared" ref="W75" si="17">IF(V75="","No hay ejecución",IF(AND(U75&gt;0), V75/U75,"No hay Programación"))</f>
        <v>No hay ejecución</v>
      </c>
      <c r="X75" s="78" t="str">
        <f t="shared" ref="X75" si="18">IF(W75="No hay ejecución","NA",IF(W75&gt;=90%,"De acuerdo a lo programado",IF(W75&gt;=70%,"Atraso Leve",IF(W75&lt;70%,"En Riesgo de no Cumplimiento"))))</f>
        <v>NA</v>
      </c>
      <c r="Y75" s="191"/>
      <c r="Z75" s="190">
        <f t="shared" ref="Z75" si="19">+Q75</f>
        <v>1</v>
      </c>
      <c r="AA75" s="191"/>
      <c r="AB75" s="77" t="str">
        <f t="shared" ref="AB75" si="20">IF(AA75="","No hay ejecución",IF(AND(Z75&gt;0), AA75/Z75,"No hay Programación"))</f>
        <v>No hay ejecución</v>
      </c>
      <c r="AC75" s="78" t="str">
        <f t="shared" ref="AC75" si="21">IF(AB75="No hay ejecución","NA",IF(AB75&gt;=90%,"De acuerdo a lo programado",IF(AB75&gt;=70%,"Atraso Leve",IF(AB75&lt;70%,"En Riesgo de no Cumplimiento"))))</f>
        <v>NA</v>
      </c>
      <c r="AD75" s="191"/>
      <c r="AE75" s="52">
        <f t="shared" ref="AE75" si="22">V75+AA75</f>
        <v>0</v>
      </c>
      <c r="AF75" s="77" t="str">
        <f t="shared" ref="AF75" si="23">IF(AE75=0,"No hay ejecución",IF(AND(AE75&gt;0), AE75/R75,"No hay Programación"))</f>
        <v>No hay ejecución</v>
      </c>
      <c r="AG75" s="78" t="str">
        <f t="shared" ref="AG75" si="24">IF(AF75="No hay ejecución","NA",IF(AF75&gt;=90%,"De acuerdo a lo programado",IF(AF75&gt;=70%,"Atraso Leve",IF(AF75&lt;70%,"Incumplimiento"))))</f>
        <v>NA</v>
      </c>
      <c r="AH75" s="191"/>
    </row>
    <row r="76" spans="1:34" s="79" customFormat="1" ht="114" customHeight="1" thickTop="1" thickBot="1">
      <c r="A76" s="50">
        <v>62</v>
      </c>
      <c r="B76" s="96">
        <v>0</v>
      </c>
      <c r="C76" s="96">
        <v>0</v>
      </c>
      <c r="D76" s="96">
        <v>0</v>
      </c>
      <c r="E76" s="96">
        <v>0</v>
      </c>
      <c r="F76" s="96">
        <v>0</v>
      </c>
      <c r="G76" s="96">
        <v>9</v>
      </c>
      <c r="H76" s="97" t="s">
        <v>400</v>
      </c>
      <c r="I76" s="98" t="s">
        <v>4777</v>
      </c>
      <c r="J76" s="99" t="s">
        <v>1946</v>
      </c>
      <c r="K76" s="169" t="s">
        <v>4775</v>
      </c>
      <c r="L76" s="51">
        <f>9+1</f>
        <v>10</v>
      </c>
      <c r="M76" s="51">
        <f>9+1</f>
        <v>10</v>
      </c>
      <c r="N76" s="155">
        <f t="shared" si="2"/>
        <v>20</v>
      </c>
      <c r="O76" s="51">
        <f>9+1</f>
        <v>10</v>
      </c>
      <c r="P76" s="51">
        <v>9</v>
      </c>
      <c r="Q76" s="155">
        <f t="shared" si="3"/>
        <v>19</v>
      </c>
      <c r="R76" s="155">
        <f t="shared" si="4"/>
        <v>39</v>
      </c>
      <c r="S76" s="78" t="s">
        <v>4774</v>
      </c>
      <c r="T76" s="98" t="s">
        <v>4776</v>
      </c>
      <c r="U76" s="190">
        <f t="shared" ref="U76" si="25">N76</f>
        <v>20</v>
      </c>
      <c r="V76" s="191"/>
      <c r="W76" s="77" t="str">
        <f t="shared" ref="W76" si="26">IF(V76="","No hay ejecución",IF(AND(U76&gt;0), V76/U76,"No hay Programación"))</f>
        <v>No hay ejecución</v>
      </c>
      <c r="X76" s="78" t="str">
        <f t="shared" ref="X76" si="27">IF(W76="No hay ejecución","NA",IF(W76&gt;=90%,"De acuerdo a lo programado",IF(W76&gt;=70%,"Atraso Leve",IF(W76&lt;70%,"En Riesgo de no Cumplimiento"))))</f>
        <v>NA</v>
      </c>
      <c r="Y76" s="191"/>
      <c r="Z76" s="190">
        <f t="shared" ref="Z76" si="28">+Q76</f>
        <v>19</v>
      </c>
      <c r="AA76" s="191"/>
      <c r="AB76" s="77" t="str">
        <f t="shared" ref="AB76" si="29">IF(AA76="","No hay ejecución",IF(AND(Z76&gt;0), AA76/Z76,"No hay Programación"))</f>
        <v>No hay ejecución</v>
      </c>
      <c r="AC76" s="78" t="str">
        <f t="shared" ref="AC76" si="30">IF(AB76="No hay ejecución","NA",IF(AB76&gt;=90%,"De acuerdo a lo programado",IF(AB76&gt;=70%,"Atraso Leve",IF(AB76&lt;70%,"En Riesgo de no Cumplimiento"))))</f>
        <v>NA</v>
      </c>
      <c r="AD76" s="191"/>
      <c r="AE76" s="52">
        <f t="shared" ref="AE76" si="31">V76+AA76</f>
        <v>0</v>
      </c>
      <c r="AF76" s="77" t="str">
        <f t="shared" ref="AF76" si="32">IF(AE76=0,"No hay ejecución",IF(AND(AE76&gt;0), AE76/R76,"No hay Programación"))</f>
        <v>No hay ejecución</v>
      </c>
      <c r="AG76" s="78" t="str">
        <f t="shared" ref="AG76" si="33">IF(AF76="No hay ejecución","NA",IF(AF76&gt;=90%,"De acuerdo a lo programado",IF(AF76&gt;=70%,"Atraso Leve",IF(AF76&lt;70%,"Incumplimiento"))))</f>
        <v>NA</v>
      </c>
      <c r="AH76" s="191"/>
    </row>
    <row r="77" spans="1:34" ht="16" customHeight="1" thickTop="1">
      <c r="A77" s="423" t="s">
        <v>573</v>
      </c>
      <c r="B77" s="423"/>
      <c r="C77" s="423"/>
      <c r="D77" s="423"/>
      <c r="E77" s="423"/>
      <c r="F77" s="423"/>
      <c r="G77" s="423"/>
      <c r="H77" s="423"/>
      <c r="I77" s="423"/>
      <c r="J77" s="423"/>
      <c r="K77" s="423"/>
      <c r="L77" s="423"/>
      <c r="M77" s="423"/>
      <c r="N77" s="423"/>
      <c r="O77" s="423"/>
      <c r="P77" s="423"/>
      <c r="Q77" s="423"/>
      <c r="R77" s="423"/>
      <c r="S77" s="423"/>
      <c r="T77" s="423"/>
      <c r="U77" s="423"/>
      <c r="V77" s="423"/>
      <c r="W77" s="423"/>
      <c r="X77" s="423"/>
      <c r="Y77" s="423"/>
      <c r="Z77" s="423"/>
      <c r="AA77" s="423"/>
      <c r="AB77" s="423"/>
      <c r="AC77" s="423"/>
      <c r="AD77" s="423"/>
      <c r="AE77" s="423"/>
      <c r="AF77" s="423"/>
      <c r="AG77" s="423"/>
      <c r="AH77" s="424"/>
    </row>
    <row r="78" spans="1:34" ht="23" thickBot="1">
      <c r="A78" s="95">
        <v>63</v>
      </c>
      <c r="B78" s="117">
        <v>0</v>
      </c>
      <c r="C78" s="117">
        <v>0</v>
      </c>
      <c r="D78" s="117">
        <v>0</v>
      </c>
      <c r="E78" s="117">
        <v>0</v>
      </c>
      <c r="F78" s="117">
        <v>0</v>
      </c>
      <c r="G78" s="117">
        <v>9</v>
      </c>
      <c r="H78" s="111" t="s">
        <v>290</v>
      </c>
      <c r="I78" s="188" t="s">
        <v>1810</v>
      </c>
      <c r="J78" s="168" t="s">
        <v>1811</v>
      </c>
      <c r="K78" s="112" t="s">
        <v>1812</v>
      </c>
      <c r="L78" s="168"/>
      <c r="M78" s="168"/>
      <c r="N78" s="155">
        <f>L78+M78</f>
        <v>0</v>
      </c>
      <c r="O78" s="168"/>
      <c r="P78" s="168"/>
      <c r="Q78" s="155">
        <f>O78+P78</f>
        <v>0</v>
      </c>
      <c r="R78" s="155">
        <f>N78+Q78</f>
        <v>0</v>
      </c>
      <c r="S78" s="168" t="s">
        <v>1782</v>
      </c>
      <c r="T78" s="189" t="s">
        <v>203</v>
      </c>
      <c r="U78" s="471">
        <f t="shared" si="5"/>
        <v>0</v>
      </c>
      <c r="V78" s="472"/>
      <c r="W78" s="473" t="str">
        <f t="shared" si="6"/>
        <v>No hay ejecución</v>
      </c>
      <c r="X78" s="168" t="str">
        <f t="shared" si="7"/>
        <v>NA</v>
      </c>
      <c r="Y78" s="472"/>
      <c r="Z78" s="471">
        <f t="shared" si="8"/>
        <v>0</v>
      </c>
      <c r="AA78" s="472"/>
      <c r="AB78" s="473" t="str">
        <f t="shared" si="9"/>
        <v>No hay ejecución</v>
      </c>
      <c r="AC78" s="168" t="str">
        <f t="shared" si="10"/>
        <v>NA</v>
      </c>
      <c r="AD78" s="472"/>
      <c r="AE78" s="474">
        <f t="shared" si="11"/>
        <v>0</v>
      </c>
      <c r="AF78" s="473" t="str">
        <f t="shared" si="12"/>
        <v>No hay ejecución</v>
      </c>
      <c r="AG78" s="168" t="str">
        <f t="shared" si="13"/>
        <v>NA</v>
      </c>
      <c r="AH78" s="472"/>
    </row>
    <row r="79" spans="1:34" ht="13" thickTop="1" thickBot="1">
      <c r="A79" s="95">
        <v>64</v>
      </c>
      <c r="B79" s="117">
        <v>0</v>
      </c>
      <c r="C79" s="117">
        <v>0</v>
      </c>
      <c r="D79" s="117">
        <v>0</v>
      </c>
      <c r="E79" s="117">
        <v>0</v>
      </c>
      <c r="F79" s="117">
        <v>0</v>
      </c>
      <c r="G79" s="117">
        <v>9</v>
      </c>
      <c r="H79" s="111" t="s">
        <v>323</v>
      </c>
      <c r="I79" s="188" t="s">
        <v>1813</v>
      </c>
      <c r="J79" s="168" t="s">
        <v>1814</v>
      </c>
      <c r="K79" s="112" t="s">
        <v>1815</v>
      </c>
      <c r="L79" s="168"/>
      <c r="M79" s="168"/>
      <c r="N79" s="155">
        <f t="shared" ref="N79:N85" si="34">L79+M79</f>
        <v>0</v>
      </c>
      <c r="O79" s="168"/>
      <c r="P79" s="168"/>
      <c r="Q79" s="155">
        <f t="shared" ref="Q79:Q83" si="35">O79+P79</f>
        <v>0</v>
      </c>
      <c r="R79" s="155">
        <f t="shared" ref="R79:R83" si="36">N79+Q79</f>
        <v>0</v>
      </c>
      <c r="S79" s="168" t="s">
        <v>1782</v>
      </c>
      <c r="T79" s="189" t="s">
        <v>203</v>
      </c>
      <c r="U79" s="471">
        <f t="shared" si="5"/>
        <v>0</v>
      </c>
      <c r="V79" s="472"/>
      <c r="W79" s="473" t="str">
        <f t="shared" si="6"/>
        <v>No hay ejecución</v>
      </c>
      <c r="X79" s="168" t="str">
        <f t="shared" si="7"/>
        <v>NA</v>
      </c>
      <c r="Y79" s="472"/>
      <c r="Z79" s="471">
        <f t="shared" si="8"/>
        <v>0</v>
      </c>
      <c r="AA79" s="472"/>
      <c r="AB79" s="473" t="str">
        <f t="shared" si="9"/>
        <v>No hay ejecución</v>
      </c>
      <c r="AC79" s="168" t="str">
        <f t="shared" si="10"/>
        <v>NA</v>
      </c>
      <c r="AD79" s="472"/>
      <c r="AE79" s="474">
        <f t="shared" si="11"/>
        <v>0</v>
      </c>
      <c r="AF79" s="473" t="str">
        <f t="shared" si="12"/>
        <v>No hay ejecución</v>
      </c>
      <c r="AG79" s="168" t="str">
        <f t="shared" si="13"/>
        <v>NA</v>
      </c>
      <c r="AH79" s="472"/>
    </row>
    <row r="80" spans="1:34" ht="13" thickTop="1" thickBot="1">
      <c r="A80" s="95">
        <v>65</v>
      </c>
      <c r="B80" s="117">
        <v>0</v>
      </c>
      <c r="C80" s="117">
        <v>0</v>
      </c>
      <c r="D80" s="117">
        <v>0</v>
      </c>
      <c r="E80" s="117">
        <v>0</v>
      </c>
      <c r="F80" s="117">
        <v>0</v>
      </c>
      <c r="G80" s="117">
        <v>10</v>
      </c>
      <c r="H80" s="111" t="s">
        <v>404</v>
      </c>
      <c r="I80" s="188" t="s">
        <v>1816</v>
      </c>
      <c r="J80" s="168" t="s">
        <v>1817</v>
      </c>
      <c r="K80" s="112" t="s">
        <v>1818</v>
      </c>
      <c r="L80" s="168"/>
      <c r="M80" s="168"/>
      <c r="N80" s="155">
        <f t="shared" si="34"/>
        <v>0</v>
      </c>
      <c r="O80" s="168"/>
      <c r="P80" s="168"/>
      <c r="Q80" s="155">
        <f t="shared" si="35"/>
        <v>0</v>
      </c>
      <c r="R80" s="155">
        <f t="shared" si="36"/>
        <v>0</v>
      </c>
      <c r="S80" s="168" t="s">
        <v>1759</v>
      </c>
      <c r="T80" s="189" t="s">
        <v>203</v>
      </c>
      <c r="U80" s="471">
        <f t="shared" si="5"/>
        <v>0</v>
      </c>
      <c r="V80" s="472"/>
      <c r="W80" s="473" t="str">
        <f t="shared" si="6"/>
        <v>No hay ejecución</v>
      </c>
      <c r="X80" s="168" t="str">
        <f t="shared" si="7"/>
        <v>NA</v>
      </c>
      <c r="Y80" s="472"/>
      <c r="Z80" s="471">
        <f t="shared" si="8"/>
        <v>0</v>
      </c>
      <c r="AA80" s="472"/>
      <c r="AB80" s="473" t="str">
        <f t="shared" si="9"/>
        <v>No hay ejecución</v>
      </c>
      <c r="AC80" s="168" t="str">
        <f t="shared" si="10"/>
        <v>NA</v>
      </c>
      <c r="AD80" s="472"/>
      <c r="AE80" s="474">
        <f t="shared" si="11"/>
        <v>0</v>
      </c>
      <c r="AF80" s="473" t="str">
        <f t="shared" si="12"/>
        <v>No hay ejecución</v>
      </c>
      <c r="AG80" s="168" t="str">
        <f t="shared" si="13"/>
        <v>NA</v>
      </c>
      <c r="AH80" s="472"/>
    </row>
    <row r="81" spans="1:34" ht="35" thickTop="1" thickBot="1">
      <c r="A81" s="95">
        <v>66</v>
      </c>
      <c r="B81" s="117">
        <v>0</v>
      </c>
      <c r="C81" s="117">
        <v>0</v>
      </c>
      <c r="D81" s="117">
        <v>0</v>
      </c>
      <c r="E81" s="117">
        <v>0</v>
      </c>
      <c r="F81" s="117">
        <v>0</v>
      </c>
      <c r="G81" s="117">
        <v>10</v>
      </c>
      <c r="H81" s="111" t="s">
        <v>404</v>
      </c>
      <c r="I81" s="188" t="s">
        <v>1819</v>
      </c>
      <c r="J81" s="168" t="s">
        <v>1820</v>
      </c>
      <c r="K81" s="112" t="s">
        <v>1821</v>
      </c>
      <c r="L81" s="168"/>
      <c r="M81" s="168"/>
      <c r="N81" s="155">
        <f t="shared" si="34"/>
        <v>0</v>
      </c>
      <c r="O81" s="168"/>
      <c r="P81" s="168"/>
      <c r="Q81" s="155">
        <f t="shared" si="35"/>
        <v>0</v>
      </c>
      <c r="R81" s="155">
        <f t="shared" si="36"/>
        <v>0</v>
      </c>
      <c r="S81" s="168" t="s">
        <v>1782</v>
      </c>
      <c r="T81" s="189" t="s">
        <v>203</v>
      </c>
      <c r="U81" s="471">
        <f t="shared" si="5"/>
        <v>0</v>
      </c>
      <c r="V81" s="472"/>
      <c r="W81" s="473" t="str">
        <f t="shared" si="6"/>
        <v>No hay ejecución</v>
      </c>
      <c r="X81" s="168" t="str">
        <f t="shared" si="7"/>
        <v>NA</v>
      </c>
      <c r="Y81" s="472"/>
      <c r="Z81" s="471">
        <f t="shared" si="8"/>
        <v>0</v>
      </c>
      <c r="AA81" s="472"/>
      <c r="AB81" s="473" t="str">
        <f t="shared" si="9"/>
        <v>No hay ejecución</v>
      </c>
      <c r="AC81" s="168" t="str">
        <f t="shared" si="10"/>
        <v>NA</v>
      </c>
      <c r="AD81" s="472"/>
      <c r="AE81" s="474">
        <f t="shared" si="11"/>
        <v>0</v>
      </c>
      <c r="AF81" s="473" t="str">
        <f t="shared" si="12"/>
        <v>No hay ejecución</v>
      </c>
      <c r="AG81" s="168" t="str">
        <f t="shared" si="13"/>
        <v>NA</v>
      </c>
      <c r="AH81" s="472"/>
    </row>
    <row r="82" spans="1:34" ht="35" thickTop="1" thickBot="1">
      <c r="A82" s="95">
        <v>67</v>
      </c>
      <c r="B82" s="117">
        <v>0</v>
      </c>
      <c r="C82" s="117">
        <v>0</v>
      </c>
      <c r="D82" s="117">
        <v>0</v>
      </c>
      <c r="E82" s="117">
        <v>0</v>
      </c>
      <c r="F82" s="117">
        <v>0</v>
      </c>
      <c r="G82" s="117">
        <v>10</v>
      </c>
      <c r="H82" s="111" t="s">
        <v>404</v>
      </c>
      <c r="I82" s="188" t="s">
        <v>1822</v>
      </c>
      <c r="J82" s="168" t="s">
        <v>1823</v>
      </c>
      <c r="K82" s="112" t="s">
        <v>1824</v>
      </c>
      <c r="L82" s="168"/>
      <c r="M82" s="168"/>
      <c r="N82" s="155">
        <f t="shared" si="34"/>
        <v>0</v>
      </c>
      <c r="O82" s="168"/>
      <c r="P82" s="168"/>
      <c r="Q82" s="155">
        <f t="shared" si="35"/>
        <v>0</v>
      </c>
      <c r="R82" s="155">
        <f t="shared" si="36"/>
        <v>0</v>
      </c>
      <c r="S82" s="168" t="s">
        <v>1782</v>
      </c>
      <c r="T82" s="189" t="s">
        <v>203</v>
      </c>
      <c r="U82" s="471">
        <f t="shared" ref="U82" si="37">N82</f>
        <v>0</v>
      </c>
      <c r="V82" s="472"/>
      <c r="W82" s="473" t="str">
        <f t="shared" ref="W82" si="38">IF(V82="","No hay ejecución",IF(AND(U82&gt;0), V82/U82,"No hay Programación"))</f>
        <v>No hay ejecución</v>
      </c>
      <c r="X82" s="168" t="str">
        <f t="shared" ref="X82" si="39">IF(W82="No hay ejecución","NA",IF(W82&gt;=90%,"De acuerdo a lo programado",IF(W82&gt;=70%,"Atraso Leve",IF(W82&lt;70%,"En Riesgo de no Cumplimiento"))))</f>
        <v>NA</v>
      </c>
      <c r="Y82" s="472"/>
      <c r="Z82" s="471">
        <f t="shared" ref="Z82" si="40">+Q82</f>
        <v>0</v>
      </c>
      <c r="AA82" s="472"/>
      <c r="AB82" s="473" t="str">
        <f t="shared" ref="AB82" si="41">IF(AA82="","No hay ejecución",IF(AND(Z82&gt;0), AA82/Z82,"No hay Programación"))</f>
        <v>No hay ejecución</v>
      </c>
      <c r="AC82" s="168" t="str">
        <f t="shared" ref="AC82" si="42">IF(AB82="No hay ejecución","NA",IF(AB82&gt;=90%,"De acuerdo a lo programado",IF(AB82&gt;=70%,"Atraso Leve",IF(AB82&lt;70%,"En Riesgo de no Cumplimiento"))))</f>
        <v>NA</v>
      </c>
      <c r="AD82" s="472"/>
      <c r="AE82" s="474">
        <f t="shared" ref="AE82" si="43">V82+AA82</f>
        <v>0</v>
      </c>
      <c r="AF82" s="473" t="str">
        <f t="shared" ref="AF82" si="44">IF(AE82=0,"No hay ejecución",IF(AND(AE82&gt;0), AE82/R82,"No hay Programación"))</f>
        <v>No hay ejecución</v>
      </c>
      <c r="AG82" s="168" t="str">
        <f t="shared" si="13"/>
        <v>NA</v>
      </c>
      <c r="AH82" s="472"/>
    </row>
    <row r="83" spans="1:34" ht="156" thickTop="1" thickBot="1">
      <c r="A83" s="95">
        <v>68</v>
      </c>
      <c r="B83" s="117">
        <v>0</v>
      </c>
      <c r="C83" s="117">
        <v>0</v>
      </c>
      <c r="D83" s="117">
        <v>0</v>
      </c>
      <c r="E83" s="117">
        <v>0</v>
      </c>
      <c r="F83" s="117">
        <v>0</v>
      </c>
      <c r="G83" s="117">
        <v>9</v>
      </c>
      <c r="H83" s="111" t="s">
        <v>400</v>
      </c>
      <c r="I83" s="188" t="s">
        <v>4779</v>
      </c>
      <c r="J83" s="168" t="s">
        <v>4780</v>
      </c>
      <c r="K83" s="112" t="s">
        <v>4781</v>
      </c>
      <c r="L83" s="168"/>
      <c r="M83" s="168"/>
      <c r="N83" s="155">
        <f t="shared" si="34"/>
        <v>0</v>
      </c>
      <c r="O83" s="168"/>
      <c r="P83" s="168"/>
      <c r="Q83" s="155">
        <f t="shared" si="35"/>
        <v>0</v>
      </c>
      <c r="R83" s="155">
        <f t="shared" si="36"/>
        <v>0</v>
      </c>
      <c r="S83" s="168" t="s">
        <v>4774</v>
      </c>
      <c r="T83" s="188" t="s">
        <v>4789</v>
      </c>
      <c r="U83" s="471">
        <f t="shared" ref="U83:U84" si="45">N83</f>
        <v>0</v>
      </c>
      <c r="V83" s="472"/>
      <c r="W83" s="473" t="str">
        <f t="shared" ref="W83:W84" si="46">IF(V83="","No hay ejecución",IF(AND(U83&gt;0), V83/U83,"No hay Programación"))</f>
        <v>No hay ejecución</v>
      </c>
      <c r="X83" s="168" t="str">
        <f t="shared" ref="X83:X84" si="47">IF(W83="No hay ejecución","NA",IF(W83&gt;=90%,"De acuerdo a lo programado",IF(W83&gt;=70%,"Atraso Leve",IF(W83&lt;70%,"En Riesgo de no Cumplimiento"))))</f>
        <v>NA</v>
      </c>
      <c r="Y83" s="472"/>
      <c r="Z83" s="471">
        <f t="shared" ref="Z83:Z84" si="48">+Q83</f>
        <v>0</v>
      </c>
      <c r="AA83" s="472"/>
      <c r="AB83" s="473" t="str">
        <f t="shared" ref="AB83:AB84" si="49">IF(AA83="","No hay ejecución",IF(AND(Z83&gt;0), AA83/Z83,"No hay Programación"))</f>
        <v>No hay ejecución</v>
      </c>
      <c r="AC83" s="168" t="str">
        <f t="shared" ref="AC83:AC84" si="50">IF(AB83="No hay ejecución","NA",IF(AB83&gt;=90%,"De acuerdo a lo programado",IF(AB83&gt;=70%,"Atraso Leve",IF(AB83&lt;70%,"En Riesgo de no Cumplimiento"))))</f>
        <v>NA</v>
      </c>
      <c r="AD83" s="472"/>
      <c r="AE83" s="474">
        <f t="shared" ref="AE83:AE84" si="51">V83+AA83</f>
        <v>0</v>
      </c>
      <c r="AF83" s="473" t="str">
        <f t="shared" ref="AF83:AF84" si="52">IF(AE83=0,"No hay ejecución",IF(AND(AE83&gt;0), AE83/R83,"No hay Programación"))</f>
        <v>No hay ejecución</v>
      </c>
      <c r="AG83" s="168" t="str">
        <f t="shared" ref="AG83:AG84" si="53">IF(AF83="No hay ejecución","NA",IF(AF83&gt;=90%,"De acuerdo a lo programado",IF(AF83&gt;=70%,"Atraso Leve",IF(AF83&lt;70%,"Incumplimiento"))))</f>
        <v>NA</v>
      </c>
      <c r="AH83" s="472"/>
    </row>
    <row r="84" spans="1:34" ht="57" thickTop="1" thickBot="1">
      <c r="A84" s="95">
        <v>69</v>
      </c>
      <c r="B84" s="117">
        <v>0</v>
      </c>
      <c r="C84" s="117">
        <v>0</v>
      </c>
      <c r="D84" s="117">
        <v>0</v>
      </c>
      <c r="E84" s="117">
        <v>0</v>
      </c>
      <c r="F84" s="117">
        <v>0</v>
      </c>
      <c r="G84" s="117">
        <v>9</v>
      </c>
      <c r="H84" s="111" t="s">
        <v>400</v>
      </c>
      <c r="I84" s="188" t="s">
        <v>4782</v>
      </c>
      <c r="J84" s="168" t="s">
        <v>4783</v>
      </c>
      <c r="K84" s="112" t="s">
        <v>4784</v>
      </c>
      <c r="L84" s="168"/>
      <c r="M84" s="168"/>
      <c r="N84" s="155">
        <f t="shared" si="34"/>
        <v>0</v>
      </c>
      <c r="O84" s="168"/>
      <c r="P84" s="168"/>
      <c r="Q84" s="155">
        <f t="shared" ref="Q84" si="54">O84+P84</f>
        <v>0</v>
      </c>
      <c r="R84" s="155">
        <f t="shared" ref="R84" si="55">N84+Q84</f>
        <v>0</v>
      </c>
      <c r="S84" s="168" t="s">
        <v>4785</v>
      </c>
      <c r="T84" s="189" t="s">
        <v>203</v>
      </c>
      <c r="U84" s="471">
        <f t="shared" si="45"/>
        <v>0</v>
      </c>
      <c r="V84" s="472"/>
      <c r="W84" s="473" t="str">
        <f t="shared" si="46"/>
        <v>No hay ejecución</v>
      </c>
      <c r="X84" s="168" t="str">
        <f t="shared" si="47"/>
        <v>NA</v>
      </c>
      <c r="Y84" s="472"/>
      <c r="Z84" s="471">
        <f t="shared" si="48"/>
        <v>0</v>
      </c>
      <c r="AA84" s="472"/>
      <c r="AB84" s="473" t="str">
        <f t="shared" si="49"/>
        <v>No hay ejecución</v>
      </c>
      <c r="AC84" s="168" t="str">
        <f t="shared" si="50"/>
        <v>NA</v>
      </c>
      <c r="AD84" s="472"/>
      <c r="AE84" s="474">
        <f t="shared" si="51"/>
        <v>0</v>
      </c>
      <c r="AF84" s="473" t="str">
        <f t="shared" si="52"/>
        <v>No hay ejecución</v>
      </c>
      <c r="AG84" s="168" t="str">
        <f t="shared" si="53"/>
        <v>NA</v>
      </c>
      <c r="AH84" s="472"/>
    </row>
    <row r="85" spans="1:34" ht="35" thickTop="1" thickBot="1">
      <c r="A85" s="95">
        <v>70</v>
      </c>
      <c r="B85" s="117">
        <v>0</v>
      </c>
      <c r="C85" s="117">
        <v>0</v>
      </c>
      <c r="D85" s="117">
        <v>0</v>
      </c>
      <c r="E85" s="117">
        <v>0</v>
      </c>
      <c r="F85" s="117">
        <v>0</v>
      </c>
      <c r="G85" s="117">
        <v>9</v>
      </c>
      <c r="H85" s="111" t="s">
        <v>400</v>
      </c>
      <c r="I85" s="188" t="s">
        <v>4790</v>
      </c>
      <c r="J85" s="168" t="s">
        <v>4791</v>
      </c>
      <c r="K85" s="112" t="s">
        <v>1725</v>
      </c>
      <c r="L85" s="168"/>
      <c r="M85" s="168"/>
      <c r="N85" s="155">
        <f t="shared" si="34"/>
        <v>0</v>
      </c>
      <c r="O85" s="168"/>
      <c r="P85" s="168"/>
      <c r="Q85" s="155">
        <f t="shared" ref="Q85" si="56">O85+P85</f>
        <v>0</v>
      </c>
      <c r="R85" s="155">
        <f t="shared" ref="R85" si="57">N85+Q85</f>
        <v>0</v>
      </c>
      <c r="S85" s="168" t="s">
        <v>4792</v>
      </c>
      <c r="T85" s="188" t="s">
        <v>4793</v>
      </c>
      <c r="U85" s="471">
        <f t="shared" ref="U85" si="58">N85</f>
        <v>0</v>
      </c>
      <c r="V85" s="472"/>
      <c r="W85" s="473" t="str">
        <f t="shared" ref="W85" si="59">IF(V85="","No hay ejecución",IF(AND(U85&gt;0), V85/U85,"No hay Programación"))</f>
        <v>No hay ejecución</v>
      </c>
      <c r="X85" s="168" t="str">
        <f t="shared" ref="X85" si="60">IF(W85="No hay ejecución","NA",IF(W85&gt;=90%,"De acuerdo a lo programado",IF(W85&gt;=70%,"Atraso Leve",IF(W85&lt;70%,"En Riesgo de no Cumplimiento"))))</f>
        <v>NA</v>
      </c>
      <c r="Y85" s="472"/>
      <c r="Z85" s="471">
        <f t="shared" ref="Z85" si="61">+Q85</f>
        <v>0</v>
      </c>
      <c r="AA85" s="472"/>
      <c r="AB85" s="473" t="str">
        <f t="shared" ref="AB85" si="62">IF(AA85="","No hay ejecución",IF(AND(Z85&gt;0), AA85/Z85,"No hay Programación"))</f>
        <v>No hay ejecución</v>
      </c>
      <c r="AC85" s="168" t="str">
        <f t="shared" ref="AC85" si="63">IF(AB85="No hay ejecución","NA",IF(AB85&gt;=90%,"De acuerdo a lo programado",IF(AB85&gt;=70%,"Atraso Leve",IF(AB85&lt;70%,"En Riesgo de no Cumplimiento"))))</f>
        <v>NA</v>
      </c>
      <c r="AD85" s="472"/>
      <c r="AE85" s="474">
        <f t="shared" ref="AE85" si="64">V85+AA85</f>
        <v>0</v>
      </c>
      <c r="AF85" s="473" t="str">
        <f t="shared" ref="AF85" si="65">IF(AE85=0,"No hay ejecución",IF(AND(AE85&gt;0), AE85/R85,"No hay Programación"))</f>
        <v>No hay ejecución</v>
      </c>
      <c r="AG85" s="168" t="str">
        <f t="shared" ref="AG85" si="66">IF(AF85="No hay ejecución","NA",IF(AF85&gt;=90%,"De acuerdo a lo programado",IF(AF85&gt;=70%,"Atraso Leve",IF(AF85&lt;70%,"Incumplimiento"))))</f>
        <v>NA</v>
      </c>
      <c r="AH85" s="472"/>
    </row>
    <row r="86" spans="1:34" ht="12" thickTop="1" thickBot="1">
      <c r="A86" s="53"/>
      <c r="B86" s="53"/>
      <c r="C86" s="53"/>
      <c r="D86" s="53"/>
      <c r="E86" s="53"/>
      <c r="F86" s="53"/>
      <c r="G86" s="53"/>
      <c r="H86" s="53"/>
      <c r="I86" s="53"/>
      <c r="J86" s="56"/>
      <c r="K86" s="56"/>
      <c r="L86" s="55"/>
      <c r="M86" s="55"/>
      <c r="N86" s="55"/>
      <c r="O86" s="55"/>
      <c r="P86" s="55"/>
      <c r="Q86" s="55"/>
      <c r="R86" s="55"/>
      <c r="S86" s="55"/>
      <c r="T86" s="55"/>
    </row>
    <row r="87" spans="1:34" ht="13" customHeight="1" thickTop="1" thickBot="1">
      <c r="A87" s="425" t="s">
        <v>574</v>
      </c>
      <c r="B87" s="426"/>
      <c r="C87" s="426"/>
      <c r="D87" s="426"/>
      <c r="E87" s="426"/>
      <c r="F87" s="426"/>
      <c r="G87" s="426"/>
      <c r="H87" s="118" t="s">
        <v>1825</v>
      </c>
      <c r="I87" s="53"/>
      <c r="J87" s="56"/>
      <c r="K87" s="56"/>
      <c r="L87" s="55"/>
      <c r="M87" s="55"/>
      <c r="N87" s="55"/>
      <c r="O87" s="55"/>
      <c r="P87" s="55"/>
      <c r="Q87" s="55"/>
      <c r="R87" s="55"/>
      <c r="S87" s="55"/>
      <c r="T87" s="55"/>
    </row>
    <row r="88" spans="1:34" ht="10.5" customHeight="1" thickTop="1" thickBot="1">
      <c r="A88" s="57"/>
      <c r="B88" s="57"/>
      <c r="C88" s="57"/>
      <c r="D88" s="57"/>
      <c r="E88" s="57"/>
      <c r="F88" s="57"/>
      <c r="G88" s="57"/>
      <c r="H88" s="58"/>
      <c r="I88" s="53"/>
      <c r="J88" s="56"/>
      <c r="K88" s="56"/>
      <c r="L88" s="55"/>
      <c r="M88" s="55"/>
      <c r="N88" s="55"/>
      <c r="O88" s="55"/>
      <c r="P88" s="55"/>
      <c r="Q88" s="55"/>
      <c r="R88" s="55"/>
      <c r="S88" s="55"/>
      <c r="T88" s="55"/>
    </row>
    <row r="89" spans="1:34" ht="20" customHeight="1" thickTop="1" thickBot="1">
      <c r="A89" s="417" t="s">
        <v>576</v>
      </c>
      <c r="B89" s="418"/>
      <c r="C89" s="418"/>
      <c r="D89" s="418"/>
      <c r="E89" s="418"/>
      <c r="F89" s="418"/>
      <c r="G89" s="418"/>
      <c r="H89" s="113" t="s">
        <v>4778</v>
      </c>
      <c r="I89" s="53"/>
      <c r="J89" s="56"/>
      <c r="K89" s="56"/>
      <c r="L89" s="55"/>
      <c r="M89" s="55"/>
      <c r="N89" s="55"/>
      <c r="O89" s="55"/>
      <c r="P89" s="55"/>
      <c r="Q89" s="55"/>
      <c r="R89" s="55"/>
      <c r="S89" s="55"/>
      <c r="T89" s="55"/>
    </row>
    <row r="90" spans="1:34" ht="12" thickTop="1" thickBot="1">
      <c r="A90" s="60"/>
      <c r="B90" s="60"/>
      <c r="C90" s="60"/>
      <c r="D90" s="60"/>
      <c r="E90" s="60"/>
      <c r="F90" s="60"/>
      <c r="G90" s="59"/>
      <c r="H90" s="61"/>
      <c r="I90" s="53"/>
      <c r="J90" s="56"/>
      <c r="K90" s="56"/>
      <c r="L90" s="55"/>
      <c r="M90" s="55"/>
      <c r="N90" s="55"/>
      <c r="O90" s="55"/>
      <c r="P90" s="55"/>
      <c r="Q90" s="55"/>
      <c r="R90" s="55"/>
      <c r="S90" s="55"/>
      <c r="T90" s="55"/>
    </row>
    <row r="91" spans="1:34" ht="12" thickTop="1" thickBot="1">
      <c r="A91" s="62" t="s">
        <v>577</v>
      </c>
      <c r="B91" s="53"/>
      <c r="C91" s="53"/>
      <c r="D91" s="63"/>
      <c r="E91" s="53"/>
      <c r="F91" s="53"/>
      <c r="G91" s="53"/>
      <c r="H91" s="53"/>
      <c r="I91" s="53"/>
      <c r="J91" s="56"/>
      <c r="K91" s="56"/>
      <c r="L91" s="55"/>
      <c r="M91" s="55"/>
      <c r="N91" s="55"/>
      <c r="O91" s="55"/>
      <c r="P91" s="55"/>
      <c r="Q91" s="55"/>
      <c r="R91" s="55"/>
      <c r="S91" s="55"/>
      <c r="T91" s="55"/>
    </row>
    <row r="92" spans="1:34" ht="12" customHeight="1" thickTop="1" thickBot="1">
      <c r="A92" s="70">
        <v>1</v>
      </c>
      <c r="B92" s="53" t="s">
        <v>578</v>
      </c>
      <c r="C92" s="53"/>
      <c r="D92" s="63"/>
      <c r="E92" s="53"/>
      <c r="F92" s="53"/>
      <c r="G92" s="53"/>
      <c r="H92" s="53"/>
      <c r="I92" s="53"/>
      <c r="J92" s="56"/>
      <c r="K92" s="56"/>
      <c r="L92" s="55"/>
      <c r="M92" s="55"/>
      <c r="N92" s="55"/>
      <c r="O92" s="55"/>
      <c r="P92" s="55"/>
      <c r="Q92" s="55"/>
      <c r="R92" s="55"/>
      <c r="S92" s="55"/>
      <c r="T92" s="55"/>
    </row>
    <row r="93" spans="1:34" ht="13" customHeight="1" thickTop="1" thickBot="1">
      <c r="A93" s="70">
        <v>2</v>
      </c>
      <c r="B93" s="53" t="s">
        <v>579</v>
      </c>
      <c r="C93" s="53"/>
      <c r="D93" s="63"/>
      <c r="E93" s="53"/>
      <c r="F93" s="53"/>
      <c r="G93" s="53"/>
      <c r="H93" s="53"/>
      <c r="I93" s="53"/>
      <c r="J93" s="56"/>
      <c r="K93" s="56"/>
      <c r="L93" s="55"/>
      <c r="M93" s="55"/>
      <c r="N93" s="55"/>
      <c r="O93" s="55"/>
      <c r="P93" s="55"/>
      <c r="Q93" s="55"/>
      <c r="R93" s="55"/>
      <c r="S93" s="55"/>
      <c r="T93" s="55"/>
    </row>
    <row r="94" spans="1:34" ht="13" customHeight="1" thickTop="1" thickBot="1">
      <c r="A94" s="70">
        <v>3</v>
      </c>
      <c r="B94" s="53" t="s">
        <v>580</v>
      </c>
      <c r="C94" s="53"/>
      <c r="D94" s="63"/>
      <c r="E94" s="53"/>
      <c r="F94" s="53"/>
      <c r="G94" s="53"/>
      <c r="H94" s="53"/>
      <c r="I94" s="53"/>
      <c r="L94" s="55"/>
      <c r="M94" s="55"/>
      <c r="N94" s="55"/>
      <c r="O94" s="55"/>
      <c r="P94" s="55"/>
      <c r="Q94" s="55"/>
      <c r="R94" s="55"/>
      <c r="S94" s="55"/>
      <c r="T94" s="55"/>
    </row>
    <row r="95" spans="1:34" ht="13" customHeight="1" thickTop="1" thickBot="1">
      <c r="A95" s="70">
        <v>4</v>
      </c>
      <c r="B95" s="53" t="s">
        <v>581</v>
      </c>
      <c r="C95" s="53"/>
      <c r="D95" s="64"/>
      <c r="E95" s="53"/>
      <c r="F95" s="53"/>
      <c r="G95" s="53"/>
      <c r="H95" s="53"/>
      <c r="I95" s="53"/>
      <c r="J95" s="65"/>
      <c r="K95" s="65"/>
      <c r="L95" s="55"/>
      <c r="M95" s="55"/>
      <c r="N95" s="55"/>
      <c r="O95" s="55"/>
      <c r="P95" s="55"/>
      <c r="Q95" s="55"/>
      <c r="R95" s="55"/>
      <c r="S95" s="55"/>
      <c r="T95" s="55"/>
    </row>
    <row r="96" spans="1:34" ht="13" customHeight="1" thickTop="1" thickBot="1">
      <c r="A96" s="70">
        <v>5</v>
      </c>
      <c r="B96" s="53" t="s">
        <v>582</v>
      </c>
      <c r="C96" s="53"/>
      <c r="D96" s="64"/>
      <c r="E96" s="53"/>
      <c r="F96" s="53"/>
      <c r="G96" s="53"/>
      <c r="H96" s="53"/>
      <c r="I96" s="53"/>
      <c r="J96" s="54"/>
      <c r="K96" s="54"/>
      <c r="L96" s="55"/>
      <c r="M96" s="55"/>
      <c r="N96" s="55"/>
      <c r="O96" s="55"/>
      <c r="P96" s="55"/>
      <c r="Q96" s="55"/>
      <c r="R96" s="55"/>
      <c r="S96" s="55"/>
      <c r="T96" s="55"/>
    </row>
    <row r="97" spans="1:20" ht="13" customHeight="1" thickTop="1" thickBot="1">
      <c r="A97" s="70">
        <v>6</v>
      </c>
      <c r="B97" s="53" t="s">
        <v>583</v>
      </c>
      <c r="C97" s="53"/>
      <c r="D97" s="64"/>
      <c r="E97" s="53"/>
      <c r="F97" s="53"/>
      <c r="G97" s="53"/>
      <c r="H97" s="53"/>
      <c r="I97" s="53"/>
      <c r="J97" s="54"/>
      <c r="K97" s="54"/>
      <c r="L97" s="55"/>
      <c r="M97" s="55"/>
      <c r="N97" s="55"/>
      <c r="O97" s="55"/>
      <c r="P97" s="55"/>
      <c r="Q97" s="55"/>
      <c r="R97" s="55"/>
      <c r="S97" s="55"/>
      <c r="T97" s="55"/>
    </row>
    <row r="98" spans="1:20" ht="13" customHeight="1" thickTop="1">
      <c r="A98" s="70">
        <v>7</v>
      </c>
      <c r="B98" s="53" t="s">
        <v>584</v>
      </c>
      <c r="C98" s="53"/>
      <c r="D98" s="64"/>
      <c r="E98" s="53"/>
      <c r="F98" s="53"/>
      <c r="G98" s="53"/>
      <c r="H98" s="53"/>
      <c r="I98" s="53"/>
      <c r="J98" s="56"/>
      <c r="K98" s="56"/>
      <c r="L98" s="61"/>
      <c r="M98" s="61"/>
      <c r="N98" s="61"/>
      <c r="O98" s="61"/>
      <c r="P98" s="61"/>
      <c r="Q98" s="61"/>
      <c r="R98" s="61"/>
      <c r="S98" s="61"/>
      <c r="T98" s="61"/>
    </row>
    <row r="99" spans="1:20" ht="13" customHeight="1">
      <c r="A99" s="70">
        <v>8</v>
      </c>
      <c r="B99" s="53" t="s">
        <v>585</v>
      </c>
      <c r="C99" s="53"/>
      <c r="D99" s="64"/>
      <c r="E99" s="53"/>
      <c r="F99" s="53"/>
      <c r="G99" s="53"/>
      <c r="H99" s="53"/>
      <c r="I99" s="53"/>
      <c r="J99" s="56"/>
      <c r="K99" s="56"/>
      <c r="L99" s="61"/>
      <c r="M99" s="61"/>
      <c r="N99" s="61"/>
      <c r="O99" s="61"/>
      <c r="P99" s="61"/>
      <c r="Q99" s="61"/>
      <c r="R99" s="61"/>
      <c r="S99" s="61"/>
      <c r="T99" s="61"/>
    </row>
    <row r="100" spans="1:20" ht="13" customHeight="1">
      <c r="A100" s="70">
        <v>9</v>
      </c>
      <c r="B100" s="65" t="s">
        <v>586</v>
      </c>
      <c r="E100" s="53"/>
      <c r="F100" s="53"/>
      <c r="G100" s="53"/>
      <c r="H100" s="53"/>
      <c r="I100" s="53"/>
      <c r="J100" s="56"/>
      <c r="K100" s="56"/>
      <c r="L100" s="61"/>
      <c r="M100" s="61"/>
      <c r="N100" s="61"/>
      <c r="O100" s="61"/>
      <c r="P100" s="61"/>
      <c r="Q100" s="61"/>
      <c r="R100" s="61"/>
      <c r="S100" s="61"/>
      <c r="T100" s="61"/>
    </row>
    <row r="101" spans="1:20" ht="13" customHeight="1">
      <c r="A101" s="70">
        <v>10</v>
      </c>
      <c r="B101" s="53" t="s">
        <v>587</v>
      </c>
      <c r="C101" s="70"/>
      <c r="D101" s="53"/>
      <c r="G101" s="53"/>
      <c r="H101" s="53"/>
      <c r="I101" s="53"/>
      <c r="J101" s="56"/>
      <c r="K101" s="56"/>
      <c r="L101" s="61"/>
      <c r="M101" s="61"/>
      <c r="N101" s="61"/>
      <c r="O101" s="61"/>
      <c r="P101" s="61"/>
      <c r="Q101" s="61"/>
      <c r="R101" s="61"/>
      <c r="S101" s="61"/>
      <c r="T101" s="61"/>
    </row>
    <row r="102" spans="1:20" ht="13" customHeight="1">
      <c r="A102" s="70">
        <v>11</v>
      </c>
      <c r="B102" s="71" t="s">
        <v>588</v>
      </c>
      <c r="C102" s="70"/>
      <c r="D102" s="53"/>
      <c r="E102" s="53"/>
      <c r="F102" s="53"/>
      <c r="G102" s="53"/>
      <c r="H102" s="53"/>
      <c r="I102" s="53"/>
      <c r="J102" s="56"/>
      <c r="K102" s="56"/>
      <c r="L102" s="61"/>
      <c r="M102" s="61"/>
      <c r="N102" s="61"/>
      <c r="O102" s="61"/>
      <c r="P102" s="61"/>
      <c r="Q102" s="61"/>
      <c r="R102" s="61"/>
      <c r="S102" s="61"/>
      <c r="T102" s="61"/>
    </row>
    <row r="103" spans="1:20" ht="13" customHeight="1">
      <c r="A103" s="70">
        <v>12</v>
      </c>
      <c r="B103" s="71" t="s">
        <v>589</v>
      </c>
      <c r="C103" s="70"/>
      <c r="D103" s="53"/>
      <c r="E103" s="53"/>
      <c r="F103" s="53"/>
      <c r="G103" s="53"/>
      <c r="H103" s="53"/>
      <c r="I103" s="53"/>
      <c r="J103" s="56"/>
      <c r="K103" s="56"/>
      <c r="L103" s="61"/>
      <c r="M103" s="61"/>
      <c r="N103" s="61"/>
      <c r="O103" s="61"/>
      <c r="P103" s="61"/>
      <c r="Q103" s="61"/>
      <c r="R103" s="61"/>
      <c r="S103" s="61"/>
      <c r="T103" s="61"/>
    </row>
    <row r="104" spans="1:20" ht="13" customHeight="1">
      <c r="A104" s="70">
        <v>13</v>
      </c>
      <c r="B104" s="71" t="s">
        <v>590</v>
      </c>
      <c r="C104" s="70"/>
      <c r="D104" s="53"/>
      <c r="E104" s="53"/>
      <c r="F104" s="53"/>
      <c r="G104" s="53"/>
      <c r="H104" s="53"/>
      <c r="I104" s="53"/>
      <c r="J104" s="56"/>
      <c r="K104" s="56"/>
      <c r="L104" s="61"/>
      <c r="M104" s="61"/>
      <c r="N104" s="61"/>
      <c r="O104" s="61"/>
      <c r="P104" s="61"/>
      <c r="Q104" s="61"/>
      <c r="R104" s="61"/>
      <c r="S104" s="61"/>
      <c r="T104" s="61"/>
    </row>
    <row r="105" spans="1:20" ht="13" customHeight="1">
      <c r="A105" s="70">
        <v>14</v>
      </c>
      <c r="B105" s="53" t="s">
        <v>591</v>
      </c>
      <c r="C105" s="70"/>
      <c r="D105" s="53"/>
      <c r="E105" s="53"/>
      <c r="F105" s="53"/>
      <c r="G105" s="53"/>
      <c r="H105" s="53"/>
      <c r="I105" s="53"/>
      <c r="J105" s="56"/>
      <c r="K105" s="56"/>
      <c r="L105" s="61"/>
      <c r="M105" s="61"/>
      <c r="N105" s="61"/>
      <c r="O105" s="61"/>
      <c r="P105" s="61"/>
      <c r="Q105" s="61"/>
      <c r="R105" s="61"/>
      <c r="S105" s="61"/>
      <c r="T105" s="61"/>
    </row>
    <row r="106" spans="1:20" ht="13" customHeight="1">
      <c r="A106" s="70">
        <v>15</v>
      </c>
      <c r="B106" s="71" t="s">
        <v>592</v>
      </c>
      <c r="C106" s="70"/>
      <c r="D106" s="53"/>
      <c r="E106" s="53"/>
      <c r="F106" s="53"/>
      <c r="G106" s="53"/>
      <c r="H106" s="53"/>
      <c r="I106" s="53"/>
      <c r="J106" s="56"/>
      <c r="K106" s="56"/>
      <c r="L106" s="61"/>
      <c r="M106" s="61"/>
      <c r="N106" s="61"/>
      <c r="O106" s="61"/>
      <c r="P106" s="61"/>
      <c r="Q106" s="61"/>
      <c r="R106" s="61"/>
      <c r="S106" s="61"/>
      <c r="T106" s="61"/>
    </row>
    <row r="107" spans="1:20" ht="13" customHeight="1" thickBot="1">
      <c r="A107" s="70"/>
      <c r="B107" s="71"/>
      <c r="C107" s="65"/>
      <c r="D107" s="65"/>
      <c r="E107" s="65"/>
      <c r="F107" s="65"/>
      <c r="G107" s="65"/>
      <c r="H107" s="65"/>
      <c r="I107" s="65"/>
      <c r="J107" s="66"/>
      <c r="K107" s="66"/>
      <c r="L107" s="66"/>
      <c r="M107" s="66"/>
      <c r="N107" s="66"/>
      <c r="O107" s="66"/>
      <c r="P107" s="66"/>
      <c r="Q107" s="66"/>
      <c r="R107" s="66"/>
      <c r="S107" s="93"/>
      <c r="T107" s="66"/>
    </row>
    <row r="108" spans="1:20" ht="11" thickTop="1">
      <c r="C108" s="67"/>
      <c r="D108" s="67"/>
      <c r="E108" s="67"/>
      <c r="F108" s="67"/>
    </row>
    <row r="109" spans="1:20">
      <c r="A109" s="65"/>
      <c r="D109" s="65"/>
      <c r="E109" s="65"/>
      <c r="F109" s="65"/>
      <c r="G109" s="65"/>
      <c r="H109" s="65"/>
      <c r="I109" s="65"/>
      <c r="J109" s="65"/>
      <c r="K109" s="65"/>
      <c r="L109" s="65"/>
      <c r="M109" s="65"/>
      <c r="N109" s="65"/>
      <c r="O109" s="65"/>
      <c r="P109" s="65"/>
      <c r="Q109" s="65"/>
      <c r="R109" s="65"/>
      <c r="S109" s="92"/>
      <c r="T109" s="65"/>
    </row>
    <row r="110" spans="1:20">
      <c r="A110" s="65"/>
      <c r="B110" s="65"/>
      <c r="C110" s="65"/>
      <c r="D110" s="65"/>
      <c r="E110" s="65"/>
      <c r="F110" s="65"/>
      <c r="G110" s="65"/>
      <c r="H110" s="65"/>
      <c r="I110" s="65"/>
      <c r="J110" s="65"/>
      <c r="K110" s="65"/>
      <c r="L110" s="65"/>
      <c r="M110" s="65"/>
      <c r="N110" s="65"/>
      <c r="O110" s="65"/>
      <c r="P110" s="65"/>
      <c r="Q110" s="65"/>
      <c r="R110" s="65"/>
      <c r="S110" s="92"/>
      <c r="T110" s="65"/>
    </row>
    <row r="111" spans="1:20" s="65" customFormat="1">
      <c r="S111" s="92"/>
    </row>
    <row r="112" spans="1:20" s="65" customFormat="1" ht="9.75" customHeight="1">
      <c r="S112" s="92"/>
    </row>
    <row r="113" spans="1:20" s="65" customFormat="1">
      <c r="A113" s="47"/>
      <c r="B113" s="47"/>
      <c r="C113" s="47"/>
      <c r="D113" s="47"/>
      <c r="E113" s="47"/>
      <c r="F113" s="47"/>
      <c r="G113" s="47"/>
      <c r="H113" s="47"/>
      <c r="I113" s="47"/>
      <c r="J113" s="47"/>
      <c r="K113" s="47"/>
      <c r="L113" s="47"/>
      <c r="M113" s="47"/>
      <c r="N113" s="47"/>
      <c r="O113" s="47"/>
      <c r="P113" s="47"/>
      <c r="Q113" s="47"/>
      <c r="R113" s="47"/>
      <c r="S113" s="91"/>
      <c r="T113" s="47"/>
    </row>
    <row r="114" spans="1:20" s="65" customFormat="1" ht="9" customHeight="1">
      <c r="A114" s="47"/>
      <c r="B114" s="47"/>
      <c r="C114" s="47"/>
      <c r="D114" s="47"/>
      <c r="E114" s="47"/>
      <c r="F114" s="47"/>
      <c r="G114" s="47"/>
      <c r="H114" s="47"/>
      <c r="I114" s="47"/>
      <c r="J114" s="47"/>
      <c r="K114" s="47"/>
      <c r="L114" s="47"/>
      <c r="M114" s="47"/>
      <c r="N114" s="47"/>
      <c r="O114" s="47"/>
      <c r="P114" s="47"/>
      <c r="Q114" s="47"/>
      <c r="R114" s="47"/>
      <c r="S114" s="91"/>
      <c r="T114" s="47"/>
    </row>
    <row r="115" spans="1:20" s="65" customFormat="1">
      <c r="A115" s="47"/>
      <c r="B115" s="47"/>
      <c r="C115" s="47"/>
      <c r="D115" s="47"/>
      <c r="E115" s="47"/>
      <c r="F115" s="47"/>
      <c r="G115" s="47"/>
      <c r="H115" s="47"/>
      <c r="I115" s="47"/>
      <c r="J115" s="47"/>
      <c r="K115" s="47"/>
      <c r="L115" s="47"/>
      <c r="M115" s="47"/>
      <c r="N115" s="47"/>
      <c r="O115" s="47"/>
      <c r="P115" s="47"/>
      <c r="Q115" s="47"/>
      <c r="R115" s="47"/>
      <c r="S115" s="91"/>
      <c r="T115" s="47"/>
    </row>
    <row r="116" spans="1:20" s="65" customFormat="1">
      <c r="A116" s="47"/>
      <c r="B116" s="47"/>
      <c r="C116" s="47"/>
      <c r="D116" s="47"/>
      <c r="E116" s="47"/>
      <c r="F116" s="47"/>
      <c r="G116" s="47"/>
      <c r="H116" s="47"/>
      <c r="I116" s="47"/>
      <c r="J116" s="47"/>
      <c r="K116" s="47"/>
      <c r="L116" s="47"/>
      <c r="M116" s="47"/>
      <c r="N116" s="47"/>
      <c r="O116" s="47"/>
      <c r="P116" s="47"/>
      <c r="Q116" s="47"/>
      <c r="R116" s="47"/>
      <c r="S116" s="91"/>
      <c r="T116" s="47"/>
    </row>
    <row r="117" spans="1:20" s="65" customFormat="1">
      <c r="A117" s="47"/>
      <c r="B117" s="47"/>
      <c r="C117" s="47"/>
      <c r="D117" s="47"/>
      <c r="E117" s="47"/>
      <c r="F117" s="47"/>
      <c r="G117" s="47"/>
      <c r="H117" s="47"/>
      <c r="I117" s="47"/>
      <c r="J117" s="47"/>
      <c r="K117" s="47"/>
      <c r="L117" s="47"/>
      <c r="M117" s="47"/>
      <c r="N117" s="47"/>
      <c r="O117" s="47"/>
      <c r="P117" s="47"/>
      <c r="Q117" s="47"/>
      <c r="R117" s="47"/>
      <c r="S117" s="91"/>
      <c r="T117" s="47"/>
    </row>
    <row r="118" spans="1:20" s="65" customFormat="1">
      <c r="A118" s="47"/>
      <c r="B118" s="47"/>
      <c r="C118" s="47"/>
      <c r="D118" s="47"/>
      <c r="E118" s="47"/>
      <c r="F118" s="47"/>
      <c r="G118" s="47"/>
      <c r="H118" s="47"/>
      <c r="I118" s="47"/>
      <c r="J118" s="47"/>
      <c r="K118" s="47"/>
      <c r="L118" s="47"/>
      <c r="M118" s="47"/>
      <c r="N118" s="47"/>
      <c r="O118" s="47"/>
      <c r="P118" s="47"/>
      <c r="Q118" s="47"/>
      <c r="R118" s="47"/>
      <c r="S118" s="91"/>
      <c r="T118" s="47"/>
    </row>
    <row r="119" spans="1:20" s="65" customFormat="1">
      <c r="A119" s="47"/>
      <c r="B119" s="47"/>
      <c r="C119" s="47"/>
      <c r="D119" s="47"/>
      <c r="E119" s="47"/>
      <c r="F119" s="47"/>
      <c r="G119" s="47"/>
      <c r="H119" s="47"/>
      <c r="I119" s="47"/>
      <c r="J119" s="47"/>
      <c r="K119" s="47"/>
      <c r="L119" s="47"/>
      <c r="M119" s="47"/>
      <c r="N119" s="47"/>
      <c r="O119" s="47"/>
      <c r="P119" s="47"/>
      <c r="Q119" s="47"/>
      <c r="R119" s="47"/>
      <c r="S119" s="91"/>
      <c r="T119" s="47"/>
    </row>
    <row r="120" spans="1:20" s="65" customFormat="1">
      <c r="A120" s="47"/>
      <c r="B120" s="47"/>
      <c r="C120" s="47"/>
      <c r="D120" s="47"/>
      <c r="E120" s="47"/>
      <c r="F120" s="47"/>
      <c r="G120" s="47"/>
      <c r="H120" s="47"/>
      <c r="I120" s="47"/>
      <c r="J120" s="47"/>
      <c r="K120" s="47"/>
      <c r="L120" s="47"/>
      <c r="M120" s="47"/>
      <c r="N120" s="47"/>
      <c r="O120" s="47"/>
      <c r="P120" s="47"/>
      <c r="Q120" s="47"/>
      <c r="R120" s="47"/>
      <c r="S120" s="91"/>
      <c r="T120" s="47"/>
    </row>
    <row r="121" spans="1:20" s="65" customFormat="1">
      <c r="A121" s="47"/>
      <c r="B121" s="47"/>
      <c r="C121" s="47"/>
      <c r="D121" s="47"/>
      <c r="E121" s="47"/>
      <c r="F121" s="47"/>
      <c r="G121" s="47"/>
      <c r="H121" s="47"/>
      <c r="I121" s="47"/>
      <c r="J121" s="47"/>
      <c r="K121" s="47"/>
      <c r="L121" s="47"/>
      <c r="M121" s="47"/>
      <c r="N121" s="47"/>
      <c r="O121" s="47"/>
      <c r="P121" s="47"/>
      <c r="Q121" s="47"/>
      <c r="R121" s="47"/>
      <c r="S121" s="91"/>
      <c r="T121" s="47"/>
    </row>
    <row r="122" spans="1:20" s="65" customFormat="1">
      <c r="A122" s="47"/>
      <c r="B122" s="47"/>
      <c r="C122" s="47"/>
      <c r="D122" s="47"/>
      <c r="E122" s="47"/>
      <c r="F122" s="47"/>
      <c r="G122" s="47"/>
      <c r="H122" s="47"/>
      <c r="I122" s="47"/>
      <c r="J122" s="47"/>
      <c r="K122" s="47"/>
      <c r="L122" s="47"/>
      <c r="M122" s="47"/>
      <c r="N122" s="47"/>
      <c r="O122" s="47"/>
      <c r="P122" s="47"/>
      <c r="Q122" s="47"/>
      <c r="R122" s="47"/>
      <c r="S122" s="91"/>
      <c r="T122" s="47"/>
    </row>
    <row r="123" spans="1:20" s="65" customFormat="1">
      <c r="A123" s="47"/>
      <c r="B123" s="47"/>
      <c r="C123" s="47"/>
      <c r="D123" s="47"/>
      <c r="E123" s="47"/>
      <c r="F123" s="47"/>
      <c r="G123" s="47"/>
      <c r="H123" s="47"/>
      <c r="I123" s="47"/>
      <c r="J123" s="47"/>
      <c r="K123" s="47"/>
      <c r="L123" s="47"/>
      <c r="M123" s="47"/>
      <c r="N123" s="47"/>
      <c r="O123" s="47"/>
      <c r="P123" s="47"/>
      <c r="Q123" s="47"/>
      <c r="R123" s="47"/>
      <c r="S123" s="91"/>
      <c r="T123" s="47"/>
    </row>
  </sheetData>
  <sheetProtection formatCells="0" formatColumns="0" autoFilter="0"/>
  <mergeCells count="45">
    <mergeCell ref="AG13:AG14"/>
    <mergeCell ref="AH13:AH14"/>
    <mergeCell ref="A77:AH77"/>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D13:AD14"/>
    <mergeCell ref="AE13:AE14"/>
    <mergeCell ref="AF13:AF14"/>
    <mergeCell ref="A89:G89"/>
    <mergeCell ref="A87:G87"/>
    <mergeCell ref="I12:I14"/>
    <mergeCell ref="G12:G14"/>
    <mergeCell ref="H12:H14"/>
    <mergeCell ref="J13:J14"/>
    <mergeCell ref="K13:K14"/>
    <mergeCell ref="J12:R12"/>
    <mergeCell ref="L13:Q13"/>
    <mergeCell ref="A4:G4"/>
    <mergeCell ref="A1:H1"/>
    <mergeCell ref="A2:H2"/>
    <mergeCell ref="A6:G6"/>
    <mergeCell ref="A7:G7"/>
    <mergeCell ref="A8:G8"/>
    <mergeCell ref="A9:G9"/>
    <mergeCell ref="A11:A14"/>
    <mergeCell ref="B11:G11"/>
    <mergeCell ref="F12:F14"/>
    <mergeCell ref="H11:T11"/>
    <mergeCell ref="B12:B14"/>
    <mergeCell ref="C12:C14"/>
    <mergeCell ref="D12:D14"/>
    <mergeCell ref="E12:E14"/>
    <mergeCell ref="S12:S14"/>
    <mergeCell ref="T12:T1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822CE-33C0-3D4E-A163-916DACCF8058}">
  <sheetPr codeName="Hoja2">
    <tabColor rgb="FF00B050"/>
  </sheetPr>
  <dimension ref="A1:AC86"/>
  <sheetViews>
    <sheetView showGridLines="0" zoomScale="90" zoomScaleNormal="90" workbookViewId="0">
      <selection activeCell="I17" sqref="I17"/>
    </sheetView>
  </sheetViews>
  <sheetFormatPr baseColWidth="10" defaultColWidth="11.5" defaultRowHeight="15"/>
  <cols>
    <col min="1" max="1" width="11.5" customWidth="1"/>
    <col min="2" max="8" width="6.5" customWidth="1"/>
    <col min="9" max="9" width="40.83203125" customWidth="1"/>
    <col min="10" max="10" width="11" bestFit="1" customWidth="1"/>
    <col min="11" max="11" width="35.5" customWidth="1"/>
    <col min="12" max="12" width="11.5" bestFit="1" customWidth="1"/>
    <col min="13" max="13" width="27.83203125" customWidth="1"/>
    <col min="14" max="14" width="31.83203125" bestFit="1" customWidth="1"/>
    <col min="15" max="20" width="4.5" customWidth="1"/>
    <col min="21" max="21" width="13.5" customWidth="1"/>
  </cols>
  <sheetData>
    <row r="1" spans="1:10" ht="19">
      <c r="A1" s="33" t="s">
        <v>27</v>
      </c>
      <c r="B1" s="33"/>
      <c r="C1" s="33"/>
      <c r="D1" s="33"/>
      <c r="E1" s="33"/>
      <c r="F1" s="33"/>
      <c r="G1" s="33"/>
    </row>
    <row r="3" spans="1:10" ht="24">
      <c r="A3" s="303" t="s">
        <v>28</v>
      </c>
      <c r="B3" s="303"/>
      <c r="C3" s="303"/>
      <c r="D3" s="303"/>
      <c r="E3" s="303"/>
      <c r="F3" s="303"/>
      <c r="G3" s="303"/>
      <c r="H3" s="303"/>
      <c r="I3" s="303"/>
      <c r="J3" s="303"/>
    </row>
    <row r="19" spans="1:16" ht="24">
      <c r="A19" s="307" t="s">
        <v>29</v>
      </c>
      <c r="B19" s="307"/>
      <c r="C19" s="307"/>
      <c r="D19" s="307"/>
      <c r="E19" s="307"/>
      <c r="F19" s="307"/>
      <c r="G19" s="307"/>
      <c r="H19" s="307"/>
      <c r="I19" s="307"/>
      <c r="J19" s="307"/>
      <c r="K19" s="307"/>
      <c r="L19" s="307"/>
      <c r="M19" s="307"/>
      <c r="N19" s="307"/>
    </row>
    <row r="20" spans="1:16" ht="9.75" customHeight="1">
      <c r="A20" s="34"/>
      <c r="B20" s="34"/>
      <c r="C20" s="34"/>
      <c r="D20" s="34"/>
      <c r="E20" s="34"/>
      <c r="F20" s="34"/>
      <c r="G20" s="34"/>
      <c r="H20" s="34"/>
      <c r="I20" s="34"/>
      <c r="J20" s="34"/>
      <c r="K20" s="34"/>
      <c r="L20" s="34"/>
      <c r="M20" s="34"/>
      <c r="N20" s="34"/>
    </row>
    <row r="21" spans="1:16" ht="32">
      <c r="A21" s="35" t="s">
        <v>30</v>
      </c>
      <c r="B21" s="308" t="s">
        <v>31</v>
      </c>
      <c r="C21" s="309"/>
      <c r="D21" s="309"/>
      <c r="E21" s="309"/>
      <c r="F21" s="309"/>
      <c r="G21" s="309"/>
      <c r="H21" s="310"/>
      <c r="I21" s="36" t="s">
        <v>32</v>
      </c>
      <c r="J21" s="36" t="s">
        <v>33</v>
      </c>
      <c r="K21" s="36" t="s">
        <v>34</v>
      </c>
      <c r="L21" s="36" t="s">
        <v>35</v>
      </c>
      <c r="M21" s="36" t="s">
        <v>36</v>
      </c>
      <c r="N21" s="36" t="s">
        <v>37</v>
      </c>
      <c r="P21" s="37"/>
    </row>
    <row r="22" spans="1:16" ht="19" customHeight="1">
      <c r="A22" s="206">
        <v>0</v>
      </c>
      <c r="B22" s="313" t="s">
        <v>38</v>
      </c>
      <c r="C22" s="314"/>
      <c r="D22" s="314"/>
      <c r="E22" s="314"/>
      <c r="F22" s="314"/>
      <c r="G22" s="314"/>
      <c r="H22" s="314"/>
      <c r="I22" s="315"/>
      <c r="J22" s="38">
        <v>0</v>
      </c>
      <c r="K22" s="316" t="s">
        <v>38</v>
      </c>
      <c r="L22" s="317"/>
      <c r="M22" s="317"/>
      <c r="N22" s="318"/>
    </row>
    <row r="23" spans="1:16" ht="125.25" customHeight="1">
      <c r="A23" s="312">
        <v>1</v>
      </c>
      <c r="B23" s="311" t="s">
        <v>39</v>
      </c>
      <c r="C23" s="311"/>
      <c r="D23" s="311"/>
      <c r="E23" s="311"/>
      <c r="F23" s="311"/>
      <c r="G23" s="311"/>
      <c r="H23" s="311"/>
      <c r="I23" s="319" t="s">
        <v>40</v>
      </c>
      <c r="J23" s="38" t="s">
        <v>41</v>
      </c>
      <c r="K23" s="39" t="s">
        <v>42</v>
      </c>
      <c r="L23" s="26" t="s">
        <v>43</v>
      </c>
      <c r="M23" s="76" t="s">
        <v>44</v>
      </c>
      <c r="N23" s="205" t="s">
        <v>45</v>
      </c>
    </row>
    <row r="24" spans="1:16" ht="128">
      <c r="A24" s="312"/>
      <c r="B24" s="311"/>
      <c r="C24" s="311"/>
      <c r="D24" s="311"/>
      <c r="E24" s="311"/>
      <c r="F24" s="311"/>
      <c r="G24" s="311"/>
      <c r="H24" s="311"/>
      <c r="I24" s="320"/>
      <c r="J24" s="38" t="s">
        <v>46</v>
      </c>
      <c r="K24" s="39" t="s">
        <v>47</v>
      </c>
      <c r="L24" s="26" t="s">
        <v>48</v>
      </c>
      <c r="M24" s="76" t="s">
        <v>49</v>
      </c>
      <c r="N24" s="205" t="s">
        <v>50</v>
      </c>
    </row>
    <row r="25" spans="1:16" ht="128">
      <c r="A25" s="312"/>
      <c r="B25" s="311"/>
      <c r="C25" s="311"/>
      <c r="D25" s="311"/>
      <c r="E25" s="311"/>
      <c r="F25" s="311"/>
      <c r="G25" s="311"/>
      <c r="H25" s="311"/>
      <c r="I25" s="39" t="s">
        <v>51</v>
      </c>
      <c r="J25" s="38" t="s">
        <v>52</v>
      </c>
      <c r="K25" s="39" t="s">
        <v>53</v>
      </c>
      <c r="L25" s="40" t="s">
        <v>54</v>
      </c>
      <c r="M25" s="76" t="s">
        <v>55</v>
      </c>
      <c r="N25" s="205" t="s">
        <v>56</v>
      </c>
    </row>
    <row r="26" spans="1:16" ht="9" customHeight="1">
      <c r="A26" s="207"/>
      <c r="B26" s="41"/>
      <c r="C26" s="41"/>
      <c r="D26" s="41"/>
      <c r="E26" s="41"/>
      <c r="F26" s="41"/>
      <c r="G26" s="41"/>
      <c r="H26" s="41"/>
      <c r="I26" s="41"/>
      <c r="J26" s="41"/>
      <c r="K26" s="42"/>
      <c r="L26" s="42"/>
      <c r="M26" s="42"/>
      <c r="N26" s="43"/>
    </row>
    <row r="27" spans="1:16" ht="24">
      <c r="A27" s="321" t="s">
        <v>57</v>
      </c>
      <c r="B27" s="321"/>
      <c r="C27" s="321"/>
      <c r="D27" s="321"/>
      <c r="E27" s="321"/>
      <c r="F27" s="321"/>
      <c r="G27" s="321"/>
      <c r="H27" s="321"/>
      <c r="I27" s="321"/>
      <c r="J27" s="321"/>
      <c r="K27" s="321"/>
      <c r="L27" s="321"/>
      <c r="M27" s="321"/>
      <c r="N27" s="321"/>
    </row>
    <row r="28" spans="1:16" ht="8.5" customHeight="1">
      <c r="A28" s="34"/>
      <c r="B28" s="34"/>
      <c r="C28" s="34"/>
      <c r="D28" s="34"/>
      <c r="E28" s="34"/>
      <c r="F28" s="34"/>
      <c r="G28" s="34"/>
      <c r="H28" s="34"/>
      <c r="I28" s="34"/>
      <c r="J28" s="34"/>
      <c r="K28" s="34"/>
      <c r="L28" s="34"/>
      <c r="M28" s="34"/>
      <c r="N28" s="204"/>
    </row>
    <row r="29" spans="1:16" ht="32">
      <c r="A29" s="35" t="s">
        <v>30</v>
      </c>
      <c r="B29" s="308" t="s">
        <v>31</v>
      </c>
      <c r="C29" s="309"/>
      <c r="D29" s="309"/>
      <c r="E29" s="309"/>
      <c r="F29" s="309"/>
      <c r="G29" s="309"/>
      <c r="H29" s="310"/>
      <c r="I29" s="36" t="s">
        <v>32</v>
      </c>
      <c r="J29" s="36" t="s">
        <v>33</v>
      </c>
      <c r="K29" s="36" t="s">
        <v>34</v>
      </c>
      <c r="L29" s="36" t="s">
        <v>35</v>
      </c>
      <c r="M29" s="36" t="s">
        <v>36</v>
      </c>
      <c r="N29" s="36" t="s">
        <v>37</v>
      </c>
    </row>
    <row r="30" spans="1:16" ht="19" customHeight="1">
      <c r="A30" s="206">
        <v>0</v>
      </c>
      <c r="B30" s="313" t="s">
        <v>38</v>
      </c>
      <c r="C30" s="314"/>
      <c r="D30" s="314"/>
      <c r="E30" s="314"/>
      <c r="F30" s="314"/>
      <c r="G30" s="314"/>
      <c r="H30" s="314"/>
      <c r="I30" s="315"/>
      <c r="J30" s="38">
        <v>0</v>
      </c>
      <c r="K30" s="316" t="s">
        <v>38</v>
      </c>
      <c r="L30" s="317"/>
      <c r="M30" s="317"/>
      <c r="N30" s="318"/>
    </row>
    <row r="31" spans="1:16" ht="10" customHeight="1">
      <c r="A31" s="44"/>
      <c r="B31" s="44"/>
      <c r="C31" s="44"/>
      <c r="D31" s="44"/>
      <c r="E31" s="44"/>
      <c r="F31" s="44"/>
      <c r="G31" s="44"/>
      <c r="H31" s="44"/>
    </row>
    <row r="32" spans="1:16" ht="27">
      <c r="A32" s="307" t="s">
        <v>58</v>
      </c>
      <c r="B32" s="307"/>
      <c r="C32" s="307"/>
      <c r="D32" s="307"/>
      <c r="E32" s="307"/>
      <c r="F32" s="307"/>
      <c r="G32" s="307"/>
      <c r="H32" s="307"/>
      <c r="I32" s="307"/>
      <c r="J32" s="307"/>
      <c r="K32" s="307"/>
      <c r="L32" s="307"/>
      <c r="M32" s="307"/>
      <c r="N32" s="307"/>
    </row>
    <row r="33" spans="1:29" ht="11.25" customHeight="1">
      <c r="A33" s="34"/>
      <c r="B33" s="34"/>
      <c r="C33" s="34"/>
      <c r="D33" s="34"/>
      <c r="E33" s="34"/>
      <c r="F33" s="34"/>
      <c r="G33" s="34"/>
      <c r="H33" s="34"/>
      <c r="I33" s="34"/>
      <c r="J33" s="34"/>
      <c r="K33" s="34"/>
      <c r="L33" s="34"/>
      <c r="M33" s="34"/>
      <c r="N33" s="34"/>
    </row>
    <row r="34" spans="1:29" ht="32">
      <c r="A34" s="35" t="s">
        <v>30</v>
      </c>
      <c r="B34" s="308" t="s">
        <v>31</v>
      </c>
      <c r="C34" s="309"/>
      <c r="D34" s="309"/>
      <c r="E34" s="309"/>
      <c r="F34" s="309"/>
      <c r="G34" s="309"/>
      <c r="H34" s="310"/>
      <c r="I34" s="36" t="s">
        <v>32</v>
      </c>
      <c r="J34" s="36" t="s">
        <v>33</v>
      </c>
      <c r="K34" s="36" t="s">
        <v>34</v>
      </c>
      <c r="L34" s="36" t="s">
        <v>35</v>
      </c>
      <c r="M34" s="36" t="s">
        <v>59</v>
      </c>
      <c r="N34" s="36" t="s">
        <v>37</v>
      </c>
    </row>
    <row r="35" spans="1:29" ht="19" customHeight="1">
      <c r="A35" s="206">
        <v>0</v>
      </c>
      <c r="B35" s="313" t="s">
        <v>38</v>
      </c>
      <c r="C35" s="314"/>
      <c r="D35" s="314"/>
      <c r="E35" s="314"/>
      <c r="F35" s="314"/>
      <c r="G35" s="314"/>
      <c r="H35" s="314"/>
      <c r="I35" s="315"/>
      <c r="J35" s="38">
        <v>0</v>
      </c>
      <c r="K35" s="316" t="s">
        <v>38</v>
      </c>
      <c r="L35" s="317"/>
      <c r="M35" s="317"/>
      <c r="N35" s="318"/>
    </row>
    <row r="36" spans="1:29" ht="19" customHeight="1">
      <c r="A36" s="214"/>
      <c r="B36" s="41"/>
      <c r="C36" s="41"/>
      <c r="D36" s="41"/>
      <c r="E36" s="41"/>
      <c r="F36" s="41"/>
      <c r="G36" s="41"/>
      <c r="H36" s="41"/>
      <c r="I36" s="41"/>
      <c r="J36" s="215"/>
      <c r="K36" s="42"/>
      <c r="L36" s="42"/>
      <c r="M36" s="42"/>
      <c r="N36" s="42"/>
    </row>
    <row r="37" spans="1:29" ht="19" customHeight="1">
      <c r="A37" s="307" t="s">
        <v>60</v>
      </c>
      <c r="B37" s="307"/>
      <c r="C37" s="307"/>
      <c r="D37" s="307"/>
      <c r="E37" s="307"/>
      <c r="F37" s="307"/>
      <c r="G37" s="307"/>
      <c r="H37" s="307"/>
      <c r="I37" s="307"/>
      <c r="J37" s="307"/>
      <c r="K37" s="307"/>
      <c r="L37" s="307"/>
      <c r="M37" s="307"/>
      <c r="N37" s="307"/>
    </row>
    <row r="38" spans="1:29" ht="19" customHeight="1">
      <c r="A38" s="214"/>
      <c r="B38" s="41"/>
      <c r="C38" s="41"/>
      <c r="D38" s="41"/>
      <c r="E38" s="41"/>
      <c r="F38" s="41"/>
      <c r="G38" s="41"/>
      <c r="H38" s="41"/>
      <c r="I38" s="41"/>
      <c r="J38" s="215"/>
      <c r="K38" s="42"/>
      <c r="L38" s="42"/>
      <c r="M38" s="42"/>
      <c r="N38" s="42"/>
    </row>
    <row r="39" spans="1:29" ht="32.25" customHeight="1">
      <c r="A39" s="35" t="s">
        <v>30</v>
      </c>
      <c r="B39" s="308" t="s">
        <v>31</v>
      </c>
      <c r="C39" s="309"/>
      <c r="D39" s="309"/>
      <c r="E39" s="309"/>
      <c r="F39" s="309"/>
      <c r="G39" s="309"/>
      <c r="H39" s="310"/>
      <c r="I39" s="36" t="s">
        <v>32</v>
      </c>
      <c r="J39" s="36" t="s">
        <v>33</v>
      </c>
      <c r="K39" s="36" t="s">
        <v>34</v>
      </c>
      <c r="L39" s="36" t="s">
        <v>35</v>
      </c>
      <c r="M39" s="36" t="s">
        <v>36</v>
      </c>
      <c r="N39" s="36" t="s">
        <v>37</v>
      </c>
    </row>
    <row r="40" spans="1:29" ht="19" customHeight="1">
      <c r="A40" s="206">
        <v>0</v>
      </c>
      <c r="B40" s="313" t="s">
        <v>38</v>
      </c>
      <c r="C40" s="314"/>
      <c r="D40" s="314"/>
      <c r="E40" s="314"/>
      <c r="F40" s="314"/>
      <c r="G40" s="314"/>
      <c r="H40" s="314"/>
      <c r="I40" s="315"/>
      <c r="J40" s="38">
        <v>0</v>
      </c>
      <c r="K40" s="316" t="s">
        <v>38</v>
      </c>
      <c r="L40" s="317"/>
      <c r="M40" s="317"/>
      <c r="N40" s="318"/>
      <c r="AC40" s="45"/>
    </row>
    <row r="41" spans="1:29" ht="128">
      <c r="A41" s="322">
        <v>1</v>
      </c>
      <c r="B41" s="325" t="s">
        <v>39</v>
      </c>
      <c r="C41" s="326"/>
      <c r="D41" s="326"/>
      <c r="E41" s="326"/>
      <c r="F41" s="326"/>
      <c r="G41" s="326"/>
      <c r="H41" s="327"/>
      <c r="I41" s="39" t="s">
        <v>61</v>
      </c>
      <c r="J41" s="38" t="s">
        <v>41</v>
      </c>
      <c r="K41" s="39" t="s">
        <v>62</v>
      </c>
      <c r="L41" s="31" t="s">
        <v>63</v>
      </c>
      <c r="M41" s="76" t="s">
        <v>64</v>
      </c>
      <c r="N41" s="205" t="s">
        <v>65</v>
      </c>
    </row>
    <row r="42" spans="1:29" ht="128">
      <c r="A42" s="323"/>
      <c r="B42" s="328"/>
      <c r="C42" s="329"/>
      <c r="D42" s="329"/>
      <c r="E42" s="329"/>
      <c r="F42" s="329"/>
      <c r="G42" s="329"/>
      <c r="H42" s="330"/>
      <c r="I42" s="39" t="s">
        <v>66</v>
      </c>
      <c r="J42" s="38" t="s">
        <v>46</v>
      </c>
      <c r="K42" s="39" t="s">
        <v>67</v>
      </c>
      <c r="L42" s="31" t="s">
        <v>68</v>
      </c>
      <c r="M42" s="76" t="s">
        <v>69</v>
      </c>
      <c r="N42" s="205" t="s">
        <v>70</v>
      </c>
    </row>
    <row r="43" spans="1:29" ht="128">
      <c r="A43" s="323"/>
      <c r="B43" s="328"/>
      <c r="C43" s="329"/>
      <c r="D43" s="329"/>
      <c r="E43" s="329"/>
      <c r="F43" s="329"/>
      <c r="G43" s="329"/>
      <c r="H43" s="330"/>
      <c r="I43" s="39" t="s">
        <v>66</v>
      </c>
      <c r="J43" s="38" t="s">
        <v>52</v>
      </c>
      <c r="K43" s="39" t="s">
        <v>71</v>
      </c>
      <c r="L43" s="31" t="s">
        <v>72</v>
      </c>
      <c r="M43" s="76" t="s">
        <v>73</v>
      </c>
      <c r="N43" s="205" t="s">
        <v>74</v>
      </c>
    </row>
    <row r="44" spans="1:29" ht="133" customHeight="1">
      <c r="A44" s="323"/>
      <c r="B44" s="328"/>
      <c r="C44" s="329"/>
      <c r="D44" s="329"/>
      <c r="E44" s="329"/>
      <c r="F44" s="329"/>
      <c r="G44" s="329"/>
      <c r="H44" s="330"/>
      <c r="I44" s="39" t="s">
        <v>75</v>
      </c>
      <c r="J44" s="38" t="s">
        <v>76</v>
      </c>
      <c r="K44" s="39" t="s">
        <v>77</v>
      </c>
      <c r="L44" s="216" t="s">
        <v>78</v>
      </c>
      <c r="M44" s="76" t="s">
        <v>79</v>
      </c>
      <c r="N44" s="205" t="s">
        <v>50</v>
      </c>
    </row>
    <row r="45" spans="1:29" ht="131.25" customHeight="1">
      <c r="A45" s="323"/>
      <c r="B45" s="328"/>
      <c r="C45" s="329"/>
      <c r="D45" s="329"/>
      <c r="E45" s="329"/>
      <c r="F45" s="329"/>
      <c r="G45" s="329"/>
      <c r="H45" s="330"/>
      <c r="I45" s="39" t="s">
        <v>80</v>
      </c>
      <c r="J45" s="38" t="s">
        <v>81</v>
      </c>
      <c r="K45" s="39" t="s">
        <v>82</v>
      </c>
      <c r="L45" s="216" t="s">
        <v>83</v>
      </c>
      <c r="M45" s="76" t="s">
        <v>84</v>
      </c>
      <c r="N45" s="205" t="s">
        <v>85</v>
      </c>
    </row>
    <row r="46" spans="1:29" ht="128">
      <c r="A46" s="323"/>
      <c r="B46" s="328"/>
      <c r="C46" s="329"/>
      <c r="D46" s="329"/>
      <c r="E46" s="329"/>
      <c r="F46" s="329"/>
      <c r="G46" s="329"/>
      <c r="H46" s="330"/>
      <c r="I46" s="39" t="s">
        <v>80</v>
      </c>
      <c r="J46" s="38" t="s">
        <v>86</v>
      </c>
      <c r="K46" s="39" t="s">
        <v>87</v>
      </c>
      <c r="L46" s="216" t="s">
        <v>88</v>
      </c>
      <c r="M46" s="76" t="s">
        <v>89</v>
      </c>
      <c r="N46" s="205" t="s">
        <v>85</v>
      </c>
    </row>
    <row r="47" spans="1:29" ht="96">
      <c r="A47" s="324"/>
      <c r="B47" s="331"/>
      <c r="C47" s="332"/>
      <c r="D47" s="332"/>
      <c r="E47" s="332"/>
      <c r="F47" s="332"/>
      <c r="G47" s="332"/>
      <c r="H47" s="333"/>
      <c r="I47" s="39" t="s">
        <v>90</v>
      </c>
      <c r="J47" s="38" t="s">
        <v>91</v>
      </c>
      <c r="K47" s="39" t="s">
        <v>92</v>
      </c>
      <c r="L47" s="205" t="s">
        <v>93</v>
      </c>
      <c r="M47" s="76" t="s">
        <v>94</v>
      </c>
      <c r="N47" s="205" t="s">
        <v>95</v>
      </c>
    </row>
    <row r="48" spans="1:29" ht="128">
      <c r="A48" s="322">
        <v>2</v>
      </c>
      <c r="B48" s="325" t="s">
        <v>96</v>
      </c>
      <c r="C48" s="326"/>
      <c r="D48" s="326"/>
      <c r="E48" s="326"/>
      <c r="F48" s="326"/>
      <c r="G48" s="326"/>
      <c r="H48" s="327"/>
      <c r="I48" s="39" t="s">
        <v>97</v>
      </c>
      <c r="J48" s="38" t="s">
        <v>98</v>
      </c>
      <c r="K48" s="39" t="s">
        <v>99</v>
      </c>
      <c r="L48" s="216" t="s">
        <v>100</v>
      </c>
      <c r="M48" s="76" t="s">
        <v>101</v>
      </c>
      <c r="N48" s="205" t="s">
        <v>102</v>
      </c>
    </row>
    <row r="49" spans="1:14" ht="128">
      <c r="A49" s="323"/>
      <c r="B49" s="328"/>
      <c r="C49" s="329"/>
      <c r="D49" s="329"/>
      <c r="E49" s="329"/>
      <c r="F49" s="329"/>
      <c r="G49" s="329"/>
      <c r="H49" s="330"/>
      <c r="I49" s="39" t="s">
        <v>97</v>
      </c>
      <c r="J49" s="38" t="s">
        <v>103</v>
      </c>
      <c r="K49" s="39" t="s">
        <v>104</v>
      </c>
      <c r="L49" s="216" t="s">
        <v>105</v>
      </c>
      <c r="M49" s="76" t="s">
        <v>106</v>
      </c>
      <c r="N49" s="205" t="s">
        <v>102</v>
      </c>
    </row>
    <row r="50" spans="1:14" ht="128">
      <c r="A50" s="323"/>
      <c r="B50" s="328"/>
      <c r="C50" s="329"/>
      <c r="D50" s="329"/>
      <c r="E50" s="329"/>
      <c r="F50" s="329"/>
      <c r="G50" s="329"/>
      <c r="H50" s="330"/>
      <c r="I50" s="39" t="s">
        <v>97</v>
      </c>
      <c r="J50" s="38" t="s">
        <v>107</v>
      </c>
      <c r="K50" s="39" t="s">
        <v>108</v>
      </c>
      <c r="L50" s="216" t="s">
        <v>109</v>
      </c>
      <c r="M50" s="76" t="s">
        <v>110</v>
      </c>
      <c r="N50" s="205" t="s">
        <v>102</v>
      </c>
    </row>
    <row r="51" spans="1:14" ht="130" customHeight="1">
      <c r="A51" s="324"/>
      <c r="B51" s="331"/>
      <c r="C51" s="332"/>
      <c r="D51" s="332"/>
      <c r="E51" s="332"/>
      <c r="F51" s="332"/>
      <c r="G51" s="332"/>
      <c r="H51" s="333"/>
      <c r="I51" s="39" t="s">
        <v>97</v>
      </c>
      <c r="J51" s="38" t="s">
        <v>111</v>
      </c>
      <c r="K51" s="39" t="s">
        <v>112</v>
      </c>
      <c r="L51" s="205" t="s">
        <v>113</v>
      </c>
      <c r="M51" s="76" t="s">
        <v>114</v>
      </c>
      <c r="N51" s="205" t="s">
        <v>102</v>
      </c>
    </row>
    <row r="52" spans="1:14">
      <c r="A52" s="43"/>
      <c r="B52" s="43"/>
      <c r="C52" s="43"/>
      <c r="D52" s="43"/>
      <c r="E52" s="43"/>
      <c r="F52" s="43"/>
      <c r="G52" s="43"/>
      <c r="H52" s="43"/>
      <c r="I52" s="43"/>
      <c r="J52" s="217"/>
      <c r="K52" s="218"/>
      <c r="L52" s="43"/>
      <c r="M52" s="219"/>
      <c r="N52" s="42"/>
    </row>
    <row r="53" spans="1:14" ht="19">
      <c r="A53" s="334" t="s">
        <v>115</v>
      </c>
      <c r="B53" s="334"/>
      <c r="C53" s="334"/>
      <c r="D53" s="334"/>
      <c r="E53" s="334"/>
      <c r="F53" s="334"/>
      <c r="G53" s="334"/>
      <c r="H53" s="334"/>
      <c r="I53" s="334"/>
      <c r="J53" s="334"/>
      <c r="K53" s="218"/>
      <c r="L53" s="43"/>
      <c r="M53" s="219"/>
      <c r="N53" s="42"/>
    </row>
    <row r="54" spans="1:14">
      <c r="B54" s="46"/>
      <c r="K54" s="218"/>
      <c r="L54" s="43"/>
      <c r="M54" s="219"/>
      <c r="N54" s="42"/>
    </row>
    <row r="55" spans="1:14" ht="32">
      <c r="A55" s="308" t="s">
        <v>32</v>
      </c>
      <c r="B55" s="309"/>
      <c r="C55" s="309"/>
      <c r="D55" s="309"/>
      <c r="E55" s="309"/>
      <c r="F55" s="309"/>
      <c r="G55" s="309"/>
      <c r="H55" s="310"/>
      <c r="I55" s="36" t="s">
        <v>116</v>
      </c>
      <c r="J55" s="36" t="s">
        <v>33</v>
      </c>
      <c r="K55" s="218"/>
      <c r="L55" s="43"/>
      <c r="M55" s="219"/>
      <c r="N55" s="42"/>
    </row>
    <row r="56" spans="1:14" ht="15" customHeight="1">
      <c r="A56" s="313" t="s">
        <v>117</v>
      </c>
      <c r="B56" s="314"/>
      <c r="C56" s="314"/>
      <c r="D56" s="314"/>
      <c r="E56" s="314"/>
      <c r="F56" s="314"/>
      <c r="G56" s="314"/>
      <c r="H56" s="314"/>
      <c r="I56" s="315"/>
      <c r="J56" s="16">
        <v>0</v>
      </c>
    </row>
    <row r="57" spans="1:14" ht="69" customHeight="1">
      <c r="A57" s="300" t="s">
        <v>118</v>
      </c>
      <c r="B57" s="301"/>
      <c r="C57" s="301"/>
      <c r="D57" s="301"/>
      <c r="E57" s="301"/>
      <c r="F57" s="301"/>
      <c r="G57" s="301"/>
      <c r="H57" s="302"/>
      <c r="I57" s="18" t="s">
        <v>119</v>
      </c>
      <c r="J57" s="16">
        <v>1</v>
      </c>
    </row>
    <row r="58" spans="1:14" ht="100" customHeight="1">
      <c r="A58" s="300" t="s">
        <v>120</v>
      </c>
      <c r="B58" s="301"/>
      <c r="C58" s="301"/>
      <c r="D58" s="301"/>
      <c r="E58" s="301"/>
      <c r="F58" s="301"/>
      <c r="G58" s="301"/>
      <c r="H58" s="302"/>
      <c r="I58" s="18" t="s">
        <v>121</v>
      </c>
      <c r="J58" s="16">
        <v>2</v>
      </c>
    </row>
    <row r="59" spans="1:14" ht="99" customHeight="1">
      <c r="A59" s="335" t="s">
        <v>122</v>
      </c>
      <c r="B59" s="336"/>
      <c r="C59" s="336"/>
      <c r="D59" s="336"/>
      <c r="E59" s="336"/>
      <c r="F59" s="336"/>
      <c r="G59" s="336"/>
      <c r="H59" s="337"/>
      <c r="I59" s="304" t="s">
        <v>123</v>
      </c>
      <c r="J59" s="16" t="s">
        <v>124</v>
      </c>
      <c r="K59" s="203" t="s">
        <v>125</v>
      </c>
    </row>
    <row r="60" spans="1:14" ht="143.25" customHeight="1">
      <c r="A60" s="338"/>
      <c r="B60" s="339"/>
      <c r="C60" s="339"/>
      <c r="D60" s="339"/>
      <c r="E60" s="339"/>
      <c r="F60" s="339"/>
      <c r="G60" s="339"/>
      <c r="H60" s="340"/>
      <c r="I60" s="305"/>
      <c r="J60" s="16" t="s">
        <v>126</v>
      </c>
      <c r="K60" s="203" t="s">
        <v>127</v>
      </c>
    </row>
    <row r="61" spans="1:14" ht="56.25" customHeight="1">
      <c r="A61" s="338"/>
      <c r="B61" s="339"/>
      <c r="C61" s="339"/>
      <c r="D61" s="339"/>
      <c r="E61" s="339"/>
      <c r="F61" s="339"/>
      <c r="G61" s="339"/>
      <c r="H61" s="340"/>
      <c r="I61" s="305"/>
      <c r="J61" s="16" t="s">
        <v>128</v>
      </c>
      <c r="K61" s="203" t="s">
        <v>129</v>
      </c>
    </row>
    <row r="62" spans="1:14" ht="164.25" customHeight="1">
      <c r="A62" s="341"/>
      <c r="B62" s="342"/>
      <c r="C62" s="342"/>
      <c r="D62" s="342"/>
      <c r="E62" s="342"/>
      <c r="F62" s="342"/>
      <c r="G62" s="342"/>
      <c r="H62" s="343"/>
      <c r="I62" s="306"/>
      <c r="J62" s="16" t="s">
        <v>130</v>
      </c>
      <c r="K62" s="203" t="s">
        <v>131</v>
      </c>
    </row>
    <row r="63" spans="1:14" ht="118" customHeight="1">
      <c r="A63" s="300" t="s">
        <v>132</v>
      </c>
      <c r="B63" s="301"/>
      <c r="C63" s="301"/>
      <c r="D63" s="301"/>
      <c r="E63" s="301"/>
      <c r="F63" s="301"/>
      <c r="G63" s="301"/>
      <c r="H63" s="302"/>
      <c r="I63" s="18" t="s">
        <v>133</v>
      </c>
      <c r="J63" s="16">
        <v>4</v>
      </c>
    </row>
    <row r="64" spans="1:14" ht="69" customHeight="1">
      <c r="A64" s="300" t="s">
        <v>134</v>
      </c>
      <c r="B64" s="301"/>
      <c r="C64" s="301"/>
      <c r="D64" s="301"/>
      <c r="E64" s="301"/>
      <c r="F64" s="301"/>
      <c r="G64" s="301"/>
      <c r="H64" s="302"/>
      <c r="I64" s="18" t="s">
        <v>135</v>
      </c>
      <c r="J64" s="16">
        <v>5</v>
      </c>
    </row>
    <row r="65" spans="1:10" ht="103" customHeight="1">
      <c r="A65" s="300" t="s">
        <v>136</v>
      </c>
      <c r="B65" s="301"/>
      <c r="C65" s="301"/>
      <c r="D65" s="301"/>
      <c r="E65" s="301"/>
      <c r="F65" s="301"/>
      <c r="G65" s="301"/>
      <c r="H65" s="302"/>
      <c r="I65" s="18" t="s">
        <v>137</v>
      </c>
      <c r="J65" s="16">
        <v>6</v>
      </c>
    </row>
    <row r="66" spans="1:10" ht="102" customHeight="1">
      <c r="A66" s="300" t="s">
        <v>138</v>
      </c>
      <c r="B66" s="301"/>
      <c r="C66" s="301"/>
      <c r="D66" s="301"/>
      <c r="E66" s="301"/>
      <c r="F66" s="301"/>
      <c r="G66" s="301"/>
      <c r="H66" s="302"/>
      <c r="I66" s="18" t="s">
        <v>139</v>
      </c>
      <c r="J66" s="16">
        <v>7</v>
      </c>
    </row>
    <row r="67" spans="1:10" ht="121" customHeight="1">
      <c r="A67" s="300" t="s">
        <v>140</v>
      </c>
      <c r="B67" s="301"/>
      <c r="C67" s="301"/>
      <c r="D67" s="301"/>
      <c r="E67" s="301"/>
      <c r="F67" s="301"/>
      <c r="G67" s="301"/>
      <c r="H67" s="302"/>
      <c r="I67" s="26" t="s">
        <v>141</v>
      </c>
      <c r="J67" s="38">
        <v>8</v>
      </c>
    </row>
    <row r="68" spans="1:10" ht="102" customHeight="1">
      <c r="A68" s="300" t="s">
        <v>142</v>
      </c>
      <c r="B68" s="301"/>
      <c r="C68" s="301"/>
      <c r="D68" s="301"/>
      <c r="E68" s="301"/>
      <c r="F68" s="301"/>
      <c r="G68" s="301"/>
      <c r="H68" s="302"/>
      <c r="I68" s="18" t="s">
        <v>143</v>
      </c>
      <c r="J68" s="16">
        <v>9</v>
      </c>
    </row>
    <row r="69" spans="1:10" ht="73" customHeight="1">
      <c r="A69" s="300" t="s">
        <v>144</v>
      </c>
      <c r="B69" s="301"/>
      <c r="C69" s="301"/>
      <c r="D69" s="301"/>
      <c r="E69" s="301"/>
      <c r="F69" s="301"/>
      <c r="G69" s="301"/>
      <c r="H69" s="302"/>
      <c r="I69" s="18" t="s">
        <v>145</v>
      </c>
      <c r="J69" s="16">
        <v>10</v>
      </c>
    </row>
    <row r="70" spans="1:10" ht="83.25" customHeight="1">
      <c r="A70" s="300" t="s">
        <v>146</v>
      </c>
      <c r="B70" s="301"/>
      <c r="C70" s="301"/>
      <c r="D70" s="301"/>
      <c r="E70" s="301"/>
      <c r="F70" s="301"/>
      <c r="G70" s="301"/>
      <c r="H70" s="302"/>
      <c r="I70" s="26" t="s">
        <v>147</v>
      </c>
      <c r="J70" s="38">
        <v>11</v>
      </c>
    </row>
    <row r="71" spans="1:10" ht="66" customHeight="1">
      <c r="A71" s="300" t="s">
        <v>148</v>
      </c>
      <c r="B71" s="301"/>
      <c r="C71" s="301"/>
      <c r="D71" s="301"/>
      <c r="E71" s="301"/>
      <c r="F71" s="301"/>
      <c r="G71" s="301"/>
      <c r="H71" s="302"/>
      <c r="I71" s="18" t="s">
        <v>149</v>
      </c>
      <c r="J71" s="16">
        <v>12</v>
      </c>
    </row>
    <row r="72" spans="1:10" ht="73" customHeight="1">
      <c r="A72" s="300" t="s">
        <v>150</v>
      </c>
      <c r="B72" s="301"/>
      <c r="C72" s="301"/>
      <c r="D72" s="301"/>
      <c r="E72" s="301"/>
      <c r="F72" s="301"/>
      <c r="G72" s="301"/>
      <c r="H72" s="302"/>
      <c r="I72" s="26" t="s">
        <v>151</v>
      </c>
      <c r="J72" s="38">
        <v>13</v>
      </c>
    </row>
    <row r="73" spans="1:10" ht="82" customHeight="1">
      <c r="A73" s="300" t="s">
        <v>152</v>
      </c>
      <c r="B73" s="301"/>
      <c r="C73" s="301"/>
      <c r="D73" s="301"/>
      <c r="E73" s="301"/>
      <c r="F73" s="301"/>
      <c r="G73" s="301"/>
      <c r="H73" s="302"/>
      <c r="I73" s="26" t="s">
        <v>153</v>
      </c>
      <c r="J73" s="38">
        <v>14</v>
      </c>
    </row>
    <row r="74" spans="1:10" ht="73" customHeight="1">
      <c r="A74" s="300" t="s">
        <v>154</v>
      </c>
      <c r="B74" s="301"/>
      <c r="C74" s="301"/>
      <c r="D74" s="301"/>
      <c r="E74" s="301"/>
      <c r="F74" s="301"/>
      <c r="G74" s="301"/>
      <c r="H74" s="302"/>
      <c r="I74" s="18" t="s">
        <v>155</v>
      </c>
      <c r="J74" s="16">
        <v>15</v>
      </c>
    </row>
    <row r="75" spans="1:10" ht="122.25" customHeight="1">
      <c r="A75" s="300" t="s">
        <v>156</v>
      </c>
      <c r="B75" s="301"/>
      <c r="C75" s="301"/>
      <c r="D75" s="301"/>
      <c r="E75" s="301"/>
      <c r="F75" s="301"/>
      <c r="G75" s="301"/>
      <c r="H75" s="302"/>
      <c r="I75" s="18" t="s">
        <v>157</v>
      </c>
      <c r="J75" s="16">
        <v>16</v>
      </c>
    </row>
    <row r="76" spans="1:10" ht="94" customHeight="1">
      <c r="A76" s="300" t="s">
        <v>97</v>
      </c>
      <c r="B76" s="301"/>
      <c r="C76" s="301"/>
      <c r="D76" s="301"/>
      <c r="E76" s="301"/>
      <c r="F76" s="301"/>
      <c r="G76" s="301"/>
      <c r="H76" s="302"/>
      <c r="I76" s="18" t="s">
        <v>158</v>
      </c>
      <c r="J76" s="16">
        <v>17</v>
      </c>
    </row>
    <row r="77" spans="1:10" ht="91" customHeight="1">
      <c r="A77" s="300" t="s">
        <v>51</v>
      </c>
      <c r="B77" s="301"/>
      <c r="C77" s="301"/>
      <c r="D77" s="301"/>
      <c r="E77" s="301"/>
      <c r="F77" s="301"/>
      <c r="G77" s="301"/>
      <c r="H77" s="302"/>
      <c r="I77" s="18" t="s">
        <v>159</v>
      </c>
      <c r="J77" s="16">
        <v>18</v>
      </c>
    </row>
    <row r="78" spans="1:10" ht="86.25" customHeight="1">
      <c r="A78" s="300" t="s">
        <v>160</v>
      </c>
      <c r="B78" s="301"/>
      <c r="C78" s="301"/>
      <c r="D78" s="301"/>
      <c r="E78" s="301"/>
      <c r="F78" s="301"/>
      <c r="G78" s="301"/>
      <c r="H78" s="302"/>
      <c r="I78" s="18" t="s">
        <v>161</v>
      </c>
      <c r="J78" s="16">
        <v>19</v>
      </c>
    </row>
    <row r="79" spans="1:10" ht="104.25" customHeight="1">
      <c r="A79" s="300" t="s">
        <v>162</v>
      </c>
      <c r="B79" s="301"/>
      <c r="C79" s="301"/>
      <c r="D79" s="301"/>
      <c r="E79" s="301"/>
      <c r="F79" s="301"/>
      <c r="G79" s="301"/>
      <c r="H79" s="302"/>
      <c r="I79" s="18" t="s">
        <v>163</v>
      </c>
      <c r="J79" s="16">
        <v>20</v>
      </c>
    </row>
    <row r="80" spans="1:10" ht="104.25" customHeight="1">
      <c r="A80" s="300" t="s">
        <v>164</v>
      </c>
      <c r="B80" s="301"/>
      <c r="C80" s="301"/>
      <c r="D80" s="301"/>
      <c r="E80" s="301"/>
      <c r="F80" s="301"/>
      <c r="G80" s="301"/>
      <c r="H80" s="302"/>
      <c r="I80" s="18" t="s">
        <v>165</v>
      </c>
      <c r="J80" s="16">
        <v>21</v>
      </c>
    </row>
    <row r="81" spans="1:10" ht="79" customHeight="1">
      <c r="A81" s="300" t="s">
        <v>166</v>
      </c>
      <c r="B81" s="301"/>
      <c r="C81" s="301"/>
      <c r="D81" s="301"/>
      <c r="E81" s="301"/>
      <c r="F81" s="301"/>
      <c r="G81" s="301"/>
      <c r="H81" s="302"/>
      <c r="I81" s="18" t="s">
        <v>167</v>
      </c>
      <c r="J81" s="16">
        <v>22</v>
      </c>
    </row>
    <row r="83" spans="1:10">
      <c r="A83" t="s">
        <v>168</v>
      </c>
    </row>
    <row r="85" spans="1:10">
      <c r="A85" t="s">
        <v>169</v>
      </c>
    </row>
    <row r="86" spans="1:10">
      <c r="A86" t="s">
        <v>170</v>
      </c>
    </row>
  </sheetData>
  <mergeCells count="50">
    <mergeCell ref="A78:H78"/>
    <mergeCell ref="A79:H79"/>
    <mergeCell ref="A80:H80"/>
    <mergeCell ref="A81:H81"/>
    <mergeCell ref="K40:N40"/>
    <mergeCell ref="A41:A47"/>
    <mergeCell ref="B41:H47"/>
    <mergeCell ref="A48:A51"/>
    <mergeCell ref="B48:H51"/>
    <mergeCell ref="B40:I40"/>
    <mergeCell ref="A53:J53"/>
    <mergeCell ref="A55:H55"/>
    <mergeCell ref="A56:I56"/>
    <mergeCell ref="A57:H57"/>
    <mergeCell ref="A58:H58"/>
    <mergeCell ref="A59:H62"/>
    <mergeCell ref="A19:N19"/>
    <mergeCell ref="K22:N22"/>
    <mergeCell ref="I23:I24"/>
    <mergeCell ref="A27:N27"/>
    <mergeCell ref="K30:N30"/>
    <mergeCell ref="A66:H66"/>
    <mergeCell ref="A32:N32"/>
    <mergeCell ref="B21:H21"/>
    <mergeCell ref="B23:H25"/>
    <mergeCell ref="A23:A25"/>
    <mergeCell ref="B29:H29"/>
    <mergeCell ref="B22:I22"/>
    <mergeCell ref="B30:I30"/>
    <mergeCell ref="B34:H34"/>
    <mergeCell ref="B39:H39"/>
    <mergeCell ref="B35:I35"/>
    <mergeCell ref="K35:N35"/>
    <mergeCell ref="A37:N37"/>
    <mergeCell ref="A77:H77"/>
    <mergeCell ref="A3:J3"/>
    <mergeCell ref="A72:H72"/>
    <mergeCell ref="A73:H73"/>
    <mergeCell ref="A74:H74"/>
    <mergeCell ref="A75:H75"/>
    <mergeCell ref="A76:H76"/>
    <mergeCell ref="A67:H67"/>
    <mergeCell ref="A68:H68"/>
    <mergeCell ref="A69:H69"/>
    <mergeCell ref="A70:H70"/>
    <mergeCell ref="A71:H71"/>
    <mergeCell ref="I59:I62"/>
    <mergeCell ref="A63:H63"/>
    <mergeCell ref="A64:H64"/>
    <mergeCell ref="A65:H65"/>
  </mergeCells>
  <hyperlinks>
    <hyperlink ref="A53" r:id="rId1" display="Reglamento Orgánico N° 40863 – MAG." xr:uid="{280A3C29-D402-4B24-B187-57F2EF0E3613}"/>
  </hyperlinks>
  <pageMargins left="0.7" right="0.7" top="0.75" bottom="0.75" header="0.3" footer="0.3"/>
  <pageSetup paperSize="9" orientation="landscape"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8551E-76BC-B245-B761-AFEC19C4AEF5}">
  <dimension ref="A1:AH104"/>
  <sheetViews>
    <sheetView showGridLines="0" zoomScaleNormal="100" workbookViewId="0">
      <selection activeCell="J3" sqref="J3"/>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91" customWidth="1"/>
    <col min="20" max="20" width="20.5" style="47" customWidth="1"/>
    <col min="21" max="16384" width="11.5" style="47"/>
  </cols>
  <sheetData>
    <row r="1" spans="1:34" ht="12">
      <c r="A1" s="376" t="s">
        <v>434</v>
      </c>
      <c r="B1" s="376"/>
      <c r="C1" s="376"/>
      <c r="D1" s="376"/>
      <c r="E1" s="376"/>
      <c r="F1" s="376"/>
      <c r="G1" s="376"/>
      <c r="H1" s="376"/>
    </row>
    <row r="2" spans="1:34" ht="16">
      <c r="A2" s="444" t="s">
        <v>435</v>
      </c>
      <c r="B2" s="444"/>
      <c r="C2" s="444"/>
      <c r="D2" s="444"/>
      <c r="E2" s="444"/>
      <c r="F2" s="444"/>
      <c r="G2" s="444"/>
      <c r="H2" s="444"/>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v>169</v>
      </c>
    </row>
    <row r="8" spans="1:34" ht="11">
      <c r="A8" s="374" t="s">
        <v>439</v>
      </c>
      <c r="B8" s="375"/>
      <c r="C8" s="375"/>
      <c r="D8" s="375"/>
      <c r="E8" s="375"/>
      <c r="F8" s="375"/>
      <c r="G8" s="375"/>
      <c r="H8" s="114" t="s">
        <v>1826</v>
      </c>
    </row>
    <row r="9" spans="1:34" ht="11">
      <c r="A9" s="374" t="s">
        <v>1827</v>
      </c>
      <c r="B9" s="375"/>
      <c r="C9" s="375"/>
      <c r="D9" s="375"/>
      <c r="E9" s="375"/>
      <c r="F9" s="375"/>
      <c r="G9" s="375"/>
      <c r="H9" s="114" t="s">
        <v>1828</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34" s="79" customFormat="1" ht="59.5" customHeight="1" thickBot="1">
      <c r="A15" s="50">
        <v>1</v>
      </c>
      <c r="B15" s="96">
        <v>0</v>
      </c>
      <c r="C15" s="96">
        <v>0</v>
      </c>
      <c r="D15" s="96">
        <v>0</v>
      </c>
      <c r="E15" s="96">
        <v>0</v>
      </c>
      <c r="F15" s="96">
        <v>0</v>
      </c>
      <c r="G15" s="96">
        <v>11</v>
      </c>
      <c r="H15" s="115" t="s">
        <v>363</v>
      </c>
      <c r="I15" s="98" t="s">
        <v>1829</v>
      </c>
      <c r="J15" s="169" t="s">
        <v>1830</v>
      </c>
      <c r="K15" s="99" t="s">
        <v>1831</v>
      </c>
      <c r="L15" s="51">
        <v>0</v>
      </c>
      <c r="M15" s="51">
        <v>2</v>
      </c>
      <c r="N15" s="155">
        <f>L15+M15</f>
        <v>2</v>
      </c>
      <c r="O15" s="51">
        <v>0</v>
      </c>
      <c r="P15" s="51">
        <v>1</v>
      </c>
      <c r="Q15" s="155">
        <f>O15+P15</f>
        <v>1</v>
      </c>
      <c r="R15" s="155">
        <f>N15+Q15</f>
        <v>3</v>
      </c>
      <c r="S15" s="78" t="s">
        <v>1832</v>
      </c>
      <c r="T15" s="78" t="s">
        <v>203</v>
      </c>
      <c r="U15" s="190">
        <f>N15</f>
        <v>2</v>
      </c>
      <c r="V15" s="191"/>
      <c r="W15" s="77" t="str">
        <f>IF(V15="","No hay ejecución",IF(AND(U15&gt;0), V15/U15,"No hay Programación"))</f>
        <v>No hay ejecución</v>
      </c>
      <c r="X15" s="78" t="str">
        <f t="shared" ref="X15" si="0">IF(W15="No hay ejecución","NA",IF(W15&gt;=90%,"De acuerdo a lo programado",IF(W15&gt;=70%,"Atraso Leve",IF(W15&lt;70%,"En Riesgo de no Cumplimiento"))))</f>
        <v>NA</v>
      </c>
      <c r="Y15" s="191"/>
      <c r="Z15" s="190">
        <f>+Q15</f>
        <v>1</v>
      </c>
      <c r="AA15" s="191"/>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s="79" customFormat="1" ht="59.5" customHeight="1" thickTop="1" thickBot="1">
      <c r="A16" s="50">
        <v>2</v>
      </c>
      <c r="B16" s="96">
        <v>0</v>
      </c>
      <c r="C16" s="96">
        <v>0</v>
      </c>
      <c r="D16" s="96">
        <v>0</v>
      </c>
      <c r="E16" s="96">
        <v>0</v>
      </c>
      <c r="F16" s="96">
        <v>0</v>
      </c>
      <c r="G16" s="96">
        <v>11</v>
      </c>
      <c r="H16" s="115" t="s">
        <v>363</v>
      </c>
      <c r="I16" s="98" t="s">
        <v>1833</v>
      </c>
      <c r="J16" s="169" t="s">
        <v>1830</v>
      </c>
      <c r="K16" s="99" t="s">
        <v>1831</v>
      </c>
      <c r="L16" s="51">
        <v>0</v>
      </c>
      <c r="M16" s="51">
        <v>2</v>
      </c>
      <c r="N16" s="155">
        <f t="shared" ref="N16:N57" si="2">L16+M16</f>
        <v>2</v>
      </c>
      <c r="O16" s="51">
        <v>0</v>
      </c>
      <c r="P16" s="51">
        <v>1</v>
      </c>
      <c r="Q16" s="155">
        <f t="shared" ref="Q16:Q57" si="3">O16+P16</f>
        <v>1</v>
      </c>
      <c r="R16" s="155">
        <f t="shared" ref="R16:R57" si="4">N16+Q16</f>
        <v>3</v>
      </c>
      <c r="S16" s="78" t="s">
        <v>1832</v>
      </c>
      <c r="T16" s="78" t="s">
        <v>203</v>
      </c>
      <c r="U16" s="190">
        <f t="shared" ref="U16:U66" si="5">N16</f>
        <v>2</v>
      </c>
      <c r="V16" s="191"/>
      <c r="W16" s="77" t="str">
        <f t="shared" ref="W16:W66" si="6">IF(V16="","No hay ejecución",IF(AND(U16&gt;0), V16/U16,"No hay Programación"))</f>
        <v>No hay ejecución</v>
      </c>
      <c r="X16" s="78" t="str">
        <f t="shared" ref="X16:X66" si="7">IF(W16="No hay ejecución","NA",IF(W16&gt;=90%,"De acuerdo a lo programado",IF(W16&gt;=70%,"Atraso Leve",IF(W16&lt;70%,"En Riesgo de no Cumplimiento"))))</f>
        <v>NA</v>
      </c>
      <c r="Y16" s="191"/>
      <c r="Z16" s="190">
        <f t="shared" ref="Z16:Z66" si="8">+Q16</f>
        <v>1</v>
      </c>
      <c r="AA16" s="191"/>
      <c r="AB16" s="77" t="str">
        <f t="shared" ref="AB16:AB66" si="9">IF(AA16="","No hay ejecución",IF(AND(Z16&gt;0), AA16/Z16,"No hay Programación"))</f>
        <v>No hay ejecución</v>
      </c>
      <c r="AC16" s="78" t="str">
        <f t="shared" ref="AC16:AC66" si="10">IF(AB16="No hay ejecución","NA",IF(AB16&gt;=90%,"De acuerdo a lo programado",IF(AB16&gt;=70%,"Atraso Leve",IF(AB16&lt;70%,"En Riesgo de no Cumplimiento"))))</f>
        <v>NA</v>
      </c>
      <c r="AD16" s="191"/>
      <c r="AE16" s="52">
        <f t="shared" ref="AE16:AE66" si="11">V16+AA16</f>
        <v>0</v>
      </c>
      <c r="AF16" s="77" t="str">
        <f t="shared" ref="AF16:AF66" si="12">IF(AE16=0,"No hay ejecución",IF(AND(AE16&gt;0), AE16/R16,"No hay Programación"))</f>
        <v>No hay ejecución</v>
      </c>
      <c r="AG16" s="78" t="str">
        <f t="shared" ref="AG16:AG66" si="13">IF(AF16="No hay ejecución","NA",IF(AF16&gt;=90%,"De acuerdo a lo programado",IF(AF16&gt;=70%,"Atraso Leve",IF(AF16&lt;70%,"Incumplimiento"))))</f>
        <v>NA</v>
      </c>
      <c r="AH16" s="191"/>
    </row>
    <row r="17" spans="1:34" s="79" customFormat="1" ht="59.5" customHeight="1" thickTop="1" thickBot="1">
      <c r="A17" s="50">
        <v>3</v>
      </c>
      <c r="B17" s="96">
        <v>0</v>
      </c>
      <c r="C17" s="96">
        <v>0</v>
      </c>
      <c r="D17" s="96">
        <v>0</v>
      </c>
      <c r="E17" s="96">
        <v>0</v>
      </c>
      <c r="F17" s="96">
        <v>0</v>
      </c>
      <c r="G17" s="96">
        <v>11</v>
      </c>
      <c r="H17" s="115" t="s">
        <v>363</v>
      </c>
      <c r="I17" s="98" t="s">
        <v>1834</v>
      </c>
      <c r="J17" s="169" t="s">
        <v>1835</v>
      </c>
      <c r="K17" s="99" t="s">
        <v>744</v>
      </c>
      <c r="L17" s="51">
        <v>0</v>
      </c>
      <c r="M17" s="51">
        <v>1</v>
      </c>
      <c r="N17" s="155">
        <f t="shared" si="2"/>
        <v>1</v>
      </c>
      <c r="O17" s="51">
        <v>0</v>
      </c>
      <c r="P17" s="51">
        <v>1</v>
      </c>
      <c r="Q17" s="155">
        <f t="shared" si="3"/>
        <v>1</v>
      </c>
      <c r="R17" s="155">
        <f t="shared" si="4"/>
        <v>2</v>
      </c>
      <c r="S17" s="78" t="s">
        <v>1832</v>
      </c>
      <c r="T17" s="78" t="s">
        <v>203</v>
      </c>
      <c r="U17" s="190">
        <f t="shared" si="5"/>
        <v>1</v>
      </c>
      <c r="V17" s="191"/>
      <c r="W17" s="77" t="str">
        <f t="shared" si="6"/>
        <v>No hay ejecución</v>
      </c>
      <c r="X17" s="78" t="str">
        <f t="shared" si="7"/>
        <v>NA</v>
      </c>
      <c r="Y17" s="191"/>
      <c r="Z17" s="190">
        <f t="shared" si="8"/>
        <v>1</v>
      </c>
      <c r="AA17" s="191"/>
      <c r="AB17" s="77" t="str">
        <f t="shared" si="9"/>
        <v>No hay ejecución</v>
      </c>
      <c r="AC17" s="78" t="str">
        <f t="shared" si="10"/>
        <v>NA</v>
      </c>
      <c r="AD17" s="191"/>
      <c r="AE17" s="52">
        <f t="shared" si="11"/>
        <v>0</v>
      </c>
      <c r="AF17" s="77" t="str">
        <f t="shared" si="12"/>
        <v>No hay ejecución</v>
      </c>
      <c r="AG17" s="78" t="str">
        <f t="shared" si="13"/>
        <v>NA</v>
      </c>
      <c r="AH17" s="191"/>
    </row>
    <row r="18" spans="1:34" s="79" customFormat="1" ht="37" customHeight="1" thickTop="1" thickBot="1">
      <c r="A18" s="50">
        <v>4</v>
      </c>
      <c r="B18" s="96">
        <v>0</v>
      </c>
      <c r="C18" s="96">
        <v>0</v>
      </c>
      <c r="D18" s="96">
        <v>0</v>
      </c>
      <c r="E18" s="96">
        <v>0</v>
      </c>
      <c r="F18" s="96">
        <v>0</v>
      </c>
      <c r="G18" s="96">
        <v>11</v>
      </c>
      <c r="H18" s="115" t="s">
        <v>363</v>
      </c>
      <c r="I18" s="98" t="s">
        <v>1836</v>
      </c>
      <c r="J18" s="169" t="s">
        <v>1837</v>
      </c>
      <c r="K18" s="99" t="s">
        <v>1838</v>
      </c>
      <c r="L18" s="51">
        <v>0</v>
      </c>
      <c r="M18" s="51">
        <v>1</v>
      </c>
      <c r="N18" s="155">
        <f t="shared" si="2"/>
        <v>1</v>
      </c>
      <c r="O18" s="51">
        <v>0</v>
      </c>
      <c r="P18" s="51">
        <v>2</v>
      </c>
      <c r="Q18" s="155">
        <f t="shared" si="3"/>
        <v>2</v>
      </c>
      <c r="R18" s="155">
        <f t="shared" si="4"/>
        <v>3</v>
      </c>
      <c r="S18" s="78" t="s">
        <v>1839</v>
      </c>
      <c r="T18" s="78" t="s">
        <v>203</v>
      </c>
      <c r="U18" s="190">
        <f t="shared" si="5"/>
        <v>1</v>
      </c>
      <c r="V18" s="191"/>
      <c r="W18" s="77" t="str">
        <f t="shared" si="6"/>
        <v>No hay ejecución</v>
      </c>
      <c r="X18" s="78" t="str">
        <f t="shared" si="7"/>
        <v>NA</v>
      </c>
      <c r="Y18" s="191"/>
      <c r="Z18" s="190">
        <f t="shared" si="8"/>
        <v>2</v>
      </c>
      <c r="AA18" s="191"/>
      <c r="AB18" s="77" t="str">
        <f t="shared" si="9"/>
        <v>No hay ejecución</v>
      </c>
      <c r="AC18" s="78" t="str">
        <f t="shared" si="10"/>
        <v>NA</v>
      </c>
      <c r="AD18" s="191"/>
      <c r="AE18" s="52">
        <f t="shared" si="11"/>
        <v>0</v>
      </c>
      <c r="AF18" s="77" t="str">
        <f t="shared" si="12"/>
        <v>No hay ejecución</v>
      </c>
      <c r="AG18" s="78" t="str">
        <f t="shared" si="13"/>
        <v>NA</v>
      </c>
      <c r="AH18" s="191"/>
    </row>
    <row r="19" spans="1:34" s="79" customFormat="1" ht="37" customHeight="1" thickTop="1" thickBot="1">
      <c r="A19" s="50">
        <v>5</v>
      </c>
      <c r="B19" s="96">
        <v>0</v>
      </c>
      <c r="C19" s="96">
        <v>0</v>
      </c>
      <c r="D19" s="96">
        <v>0</v>
      </c>
      <c r="E19" s="96">
        <v>0</v>
      </c>
      <c r="F19" s="96">
        <v>0</v>
      </c>
      <c r="G19" s="96">
        <v>11</v>
      </c>
      <c r="H19" s="115" t="s">
        <v>363</v>
      </c>
      <c r="I19" s="98" t="s">
        <v>1840</v>
      </c>
      <c r="J19" s="169" t="s">
        <v>1841</v>
      </c>
      <c r="K19" s="99" t="s">
        <v>1842</v>
      </c>
      <c r="L19" s="51">
        <v>0</v>
      </c>
      <c r="M19" s="51">
        <v>0</v>
      </c>
      <c r="N19" s="155">
        <f t="shared" si="2"/>
        <v>0</v>
      </c>
      <c r="O19" s="51">
        <v>0</v>
      </c>
      <c r="P19" s="51">
        <v>1</v>
      </c>
      <c r="Q19" s="155">
        <f t="shared" si="3"/>
        <v>1</v>
      </c>
      <c r="R19" s="155">
        <f t="shared" si="4"/>
        <v>1</v>
      </c>
      <c r="S19" s="78" t="s">
        <v>1832</v>
      </c>
      <c r="T19" s="78" t="s">
        <v>203</v>
      </c>
      <c r="U19" s="190">
        <f t="shared" si="5"/>
        <v>0</v>
      </c>
      <c r="V19" s="191"/>
      <c r="W19" s="77" t="str">
        <f t="shared" si="6"/>
        <v>No hay ejecución</v>
      </c>
      <c r="X19" s="78" t="str">
        <f t="shared" si="7"/>
        <v>NA</v>
      </c>
      <c r="Y19" s="191"/>
      <c r="Z19" s="190">
        <f t="shared" si="8"/>
        <v>1</v>
      </c>
      <c r="AA19" s="191"/>
      <c r="AB19" s="77" t="str">
        <f t="shared" si="9"/>
        <v>No hay ejecución</v>
      </c>
      <c r="AC19" s="78" t="str">
        <f t="shared" si="10"/>
        <v>NA</v>
      </c>
      <c r="AD19" s="191"/>
      <c r="AE19" s="52">
        <f t="shared" si="11"/>
        <v>0</v>
      </c>
      <c r="AF19" s="77" t="str">
        <f t="shared" si="12"/>
        <v>No hay ejecución</v>
      </c>
      <c r="AG19" s="78" t="str">
        <f t="shared" si="13"/>
        <v>NA</v>
      </c>
      <c r="AH19" s="191"/>
    </row>
    <row r="20" spans="1:34" s="79" customFormat="1" ht="37" customHeight="1" thickTop="1" thickBot="1">
      <c r="A20" s="50">
        <v>6</v>
      </c>
      <c r="B20" s="96">
        <v>0</v>
      </c>
      <c r="C20" s="96">
        <v>0</v>
      </c>
      <c r="D20" s="96">
        <v>0</v>
      </c>
      <c r="E20" s="96">
        <v>0</v>
      </c>
      <c r="F20" s="96">
        <v>0</v>
      </c>
      <c r="G20" s="96">
        <v>11</v>
      </c>
      <c r="H20" s="115" t="s">
        <v>363</v>
      </c>
      <c r="I20" s="98" t="s">
        <v>1843</v>
      </c>
      <c r="J20" s="169" t="s">
        <v>1844</v>
      </c>
      <c r="K20" s="99" t="s">
        <v>1838</v>
      </c>
      <c r="L20" s="51">
        <v>1</v>
      </c>
      <c r="M20" s="51">
        <v>0</v>
      </c>
      <c r="N20" s="155">
        <f t="shared" si="2"/>
        <v>1</v>
      </c>
      <c r="O20" s="51">
        <v>1</v>
      </c>
      <c r="P20" s="51">
        <v>0</v>
      </c>
      <c r="Q20" s="155">
        <f t="shared" si="3"/>
        <v>1</v>
      </c>
      <c r="R20" s="155">
        <f t="shared" si="4"/>
        <v>2</v>
      </c>
      <c r="S20" s="78" t="s">
        <v>1832</v>
      </c>
      <c r="T20" s="78" t="s">
        <v>203</v>
      </c>
      <c r="U20" s="190">
        <f t="shared" si="5"/>
        <v>1</v>
      </c>
      <c r="V20" s="191"/>
      <c r="W20" s="77" t="str">
        <f t="shared" si="6"/>
        <v>No hay ejecución</v>
      </c>
      <c r="X20" s="78" t="str">
        <f t="shared" si="7"/>
        <v>NA</v>
      </c>
      <c r="Y20" s="191"/>
      <c r="Z20" s="190">
        <f t="shared" si="8"/>
        <v>1</v>
      </c>
      <c r="AA20" s="191"/>
      <c r="AB20" s="77" t="str">
        <f t="shared" si="9"/>
        <v>No hay ejecución</v>
      </c>
      <c r="AC20" s="78" t="str">
        <f t="shared" si="10"/>
        <v>NA</v>
      </c>
      <c r="AD20" s="191"/>
      <c r="AE20" s="52">
        <f t="shared" si="11"/>
        <v>0</v>
      </c>
      <c r="AF20" s="77" t="str">
        <f t="shared" si="12"/>
        <v>No hay ejecución</v>
      </c>
      <c r="AG20" s="78" t="str">
        <f t="shared" si="13"/>
        <v>NA</v>
      </c>
      <c r="AH20" s="191"/>
    </row>
    <row r="21" spans="1:34" s="79" customFormat="1" ht="37" customHeight="1" thickTop="1" thickBot="1">
      <c r="A21" s="50">
        <v>7</v>
      </c>
      <c r="B21" s="96">
        <v>0</v>
      </c>
      <c r="C21" s="96">
        <v>0</v>
      </c>
      <c r="D21" s="96">
        <v>0</v>
      </c>
      <c r="E21" s="96">
        <v>0</v>
      </c>
      <c r="F21" s="96">
        <v>0</v>
      </c>
      <c r="G21" s="96">
        <v>11</v>
      </c>
      <c r="H21" s="115" t="s">
        <v>363</v>
      </c>
      <c r="I21" s="98" t="s">
        <v>1845</v>
      </c>
      <c r="J21" s="169" t="s">
        <v>1846</v>
      </c>
      <c r="K21" s="99" t="s">
        <v>1838</v>
      </c>
      <c r="L21" s="51">
        <v>1</v>
      </c>
      <c r="M21" s="51">
        <v>1</v>
      </c>
      <c r="N21" s="155">
        <f t="shared" si="2"/>
        <v>2</v>
      </c>
      <c r="O21" s="51">
        <v>0</v>
      </c>
      <c r="P21" s="51">
        <v>1</v>
      </c>
      <c r="Q21" s="155">
        <f t="shared" si="3"/>
        <v>1</v>
      </c>
      <c r="R21" s="155">
        <f t="shared" si="4"/>
        <v>3</v>
      </c>
      <c r="S21" s="78" t="s">
        <v>1839</v>
      </c>
      <c r="T21" s="78" t="s">
        <v>203</v>
      </c>
      <c r="U21" s="190">
        <f t="shared" si="5"/>
        <v>2</v>
      </c>
      <c r="V21" s="191"/>
      <c r="W21" s="77" t="str">
        <f t="shared" si="6"/>
        <v>No hay ejecución</v>
      </c>
      <c r="X21" s="78" t="str">
        <f t="shared" si="7"/>
        <v>NA</v>
      </c>
      <c r="Y21" s="191"/>
      <c r="Z21" s="190">
        <f t="shared" si="8"/>
        <v>1</v>
      </c>
      <c r="AA21" s="191"/>
      <c r="AB21" s="77" t="str">
        <f t="shared" si="9"/>
        <v>No hay ejecución</v>
      </c>
      <c r="AC21" s="78" t="str">
        <f t="shared" si="10"/>
        <v>NA</v>
      </c>
      <c r="AD21" s="191"/>
      <c r="AE21" s="52">
        <f t="shared" si="11"/>
        <v>0</v>
      </c>
      <c r="AF21" s="77" t="str">
        <f t="shared" si="12"/>
        <v>No hay ejecución</v>
      </c>
      <c r="AG21" s="78" t="str">
        <f t="shared" si="13"/>
        <v>NA</v>
      </c>
      <c r="AH21" s="191"/>
    </row>
    <row r="22" spans="1:34" s="79" customFormat="1" ht="37" customHeight="1" thickTop="1" thickBot="1">
      <c r="A22" s="50">
        <v>8</v>
      </c>
      <c r="B22" s="96">
        <v>0</v>
      </c>
      <c r="C22" s="96">
        <v>0</v>
      </c>
      <c r="D22" s="96">
        <v>0</v>
      </c>
      <c r="E22" s="96">
        <v>0</v>
      </c>
      <c r="F22" s="96">
        <v>0</v>
      </c>
      <c r="G22" s="96">
        <v>11</v>
      </c>
      <c r="H22" s="115" t="s">
        <v>363</v>
      </c>
      <c r="I22" s="98" t="s">
        <v>1847</v>
      </c>
      <c r="J22" s="169" t="s">
        <v>1848</v>
      </c>
      <c r="K22" s="99" t="s">
        <v>744</v>
      </c>
      <c r="L22" s="51">
        <v>0</v>
      </c>
      <c r="M22" s="51">
        <v>1</v>
      </c>
      <c r="N22" s="155">
        <f t="shared" si="2"/>
        <v>1</v>
      </c>
      <c r="O22" s="51">
        <v>0</v>
      </c>
      <c r="P22" s="51">
        <v>1</v>
      </c>
      <c r="Q22" s="155">
        <f t="shared" si="3"/>
        <v>1</v>
      </c>
      <c r="R22" s="155">
        <f t="shared" si="4"/>
        <v>2</v>
      </c>
      <c r="S22" s="78" t="s">
        <v>1839</v>
      </c>
      <c r="T22" s="78" t="s">
        <v>203</v>
      </c>
      <c r="U22" s="190">
        <f t="shared" si="5"/>
        <v>1</v>
      </c>
      <c r="V22" s="191"/>
      <c r="W22" s="77" t="str">
        <f t="shared" si="6"/>
        <v>No hay ejecución</v>
      </c>
      <c r="X22" s="78" t="str">
        <f t="shared" si="7"/>
        <v>NA</v>
      </c>
      <c r="Y22" s="191"/>
      <c r="Z22" s="190">
        <f t="shared" si="8"/>
        <v>1</v>
      </c>
      <c r="AA22" s="191"/>
      <c r="AB22" s="77" t="str">
        <f t="shared" si="9"/>
        <v>No hay ejecución</v>
      </c>
      <c r="AC22" s="78" t="str">
        <f t="shared" si="10"/>
        <v>NA</v>
      </c>
      <c r="AD22" s="191"/>
      <c r="AE22" s="52">
        <f t="shared" si="11"/>
        <v>0</v>
      </c>
      <c r="AF22" s="77" t="str">
        <f t="shared" si="12"/>
        <v>No hay ejecución</v>
      </c>
      <c r="AG22" s="78" t="str">
        <f t="shared" si="13"/>
        <v>NA</v>
      </c>
      <c r="AH22" s="191"/>
    </row>
    <row r="23" spans="1:34" s="79" customFormat="1" ht="37" customHeight="1" thickTop="1" thickBot="1">
      <c r="A23" s="50">
        <v>9</v>
      </c>
      <c r="B23" s="96">
        <v>0</v>
      </c>
      <c r="C23" s="96">
        <v>0</v>
      </c>
      <c r="D23" s="96">
        <v>0</v>
      </c>
      <c r="E23" s="96">
        <v>0</v>
      </c>
      <c r="F23" s="96">
        <v>0</v>
      </c>
      <c r="G23" s="96">
        <v>11</v>
      </c>
      <c r="H23" s="115" t="s">
        <v>363</v>
      </c>
      <c r="I23" s="98" t="s">
        <v>1849</v>
      </c>
      <c r="J23" s="169" t="s">
        <v>1850</v>
      </c>
      <c r="K23" s="99" t="s">
        <v>1851</v>
      </c>
      <c r="L23" s="51">
        <v>0</v>
      </c>
      <c r="M23" s="51">
        <v>0</v>
      </c>
      <c r="N23" s="155">
        <f t="shared" si="2"/>
        <v>0</v>
      </c>
      <c r="O23" s="51">
        <v>1</v>
      </c>
      <c r="P23" s="51">
        <v>0</v>
      </c>
      <c r="Q23" s="155">
        <f t="shared" si="3"/>
        <v>1</v>
      </c>
      <c r="R23" s="155">
        <f t="shared" si="4"/>
        <v>1</v>
      </c>
      <c r="S23" s="78" t="s">
        <v>1832</v>
      </c>
      <c r="T23" s="78" t="s">
        <v>203</v>
      </c>
      <c r="U23" s="190">
        <f t="shared" si="5"/>
        <v>0</v>
      </c>
      <c r="V23" s="191"/>
      <c r="W23" s="77" t="str">
        <f t="shared" si="6"/>
        <v>No hay ejecución</v>
      </c>
      <c r="X23" s="78" t="str">
        <f t="shared" si="7"/>
        <v>NA</v>
      </c>
      <c r="Y23" s="191"/>
      <c r="Z23" s="190">
        <f t="shared" si="8"/>
        <v>1</v>
      </c>
      <c r="AA23" s="191"/>
      <c r="AB23" s="77" t="str">
        <f t="shared" si="9"/>
        <v>No hay ejecución</v>
      </c>
      <c r="AC23" s="78" t="str">
        <f t="shared" si="10"/>
        <v>NA</v>
      </c>
      <c r="AD23" s="191"/>
      <c r="AE23" s="52">
        <f t="shared" si="11"/>
        <v>0</v>
      </c>
      <c r="AF23" s="77" t="str">
        <f t="shared" si="12"/>
        <v>No hay ejecución</v>
      </c>
      <c r="AG23" s="78" t="str">
        <f t="shared" si="13"/>
        <v>NA</v>
      </c>
      <c r="AH23" s="191"/>
    </row>
    <row r="24" spans="1:34" s="79" customFormat="1" ht="37" customHeight="1" thickTop="1" thickBot="1">
      <c r="A24" s="50">
        <v>10</v>
      </c>
      <c r="B24" s="96">
        <v>0</v>
      </c>
      <c r="C24" s="96">
        <v>0</v>
      </c>
      <c r="D24" s="96">
        <v>0</v>
      </c>
      <c r="E24" s="96">
        <v>0</v>
      </c>
      <c r="F24" s="96">
        <v>0</v>
      </c>
      <c r="G24" s="96">
        <v>11</v>
      </c>
      <c r="H24" s="115" t="s">
        <v>363</v>
      </c>
      <c r="I24" s="98" t="s">
        <v>1852</v>
      </c>
      <c r="J24" s="169" t="s">
        <v>1853</v>
      </c>
      <c r="K24" s="99" t="s">
        <v>1854</v>
      </c>
      <c r="L24" s="51">
        <v>0</v>
      </c>
      <c r="M24" s="51">
        <v>1</v>
      </c>
      <c r="N24" s="155">
        <f t="shared" si="2"/>
        <v>1</v>
      </c>
      <c r="O24" s="51">
        <v>0</v>
      </c>
      <c r="P24" s="51">
        <v>1</v>
      </c>
      <c r="Q24" s="155">
        <f t="shared" si="3"/>
        <v>1</v>
      </c>
      <c r="R24" s="155">
        <f t="shared" si="4"/>
        <v>2</v>
      </c>
      <c r="S24" s="78" t="s">
        <v>1839</v>
      </c>
      <c r="T24" s="78" t="s">
        <v>203</v>
      </c>
      <c r="U24" s="190">
        <f t="shared" si="5"/>
        <v>1</v>
      </c>
      <c r="V24" s="191"/>
      <c r="W24" s="77" t="str">
        <f t="shared" si="6"/>
        <v>No hay ejecución</v>
      </c>
      <c r="X24" s="78" t="str">
        <f t="shared" si="7"/>
        <v>NA</v>
      </c>
      <c r="Y24" s="191"/>
      <c r="Z24" s="190">
        <f t="shared" si="8"/>
        <v>1</v>
      </c>
      <c r="AA24" s="191"/>
      <c r="AB24" s="77" t="str">
        <f t="shared" si="9"/>
        <v>No hay ejecución</v>
      </c>
      <c r="AC24" s="78" t="str">
        <f t="shared" si="10"/>
        <v>NA</v>
      </c>
      <c r="AD24" s="191"/>
      <c r="AE24" s="52">
        <f t="shared" si="11"/>
        <v>0</v>
      </c>
      <c r="AF24" s="77" t="str">
        <f t="shared" si="12"/>
        <v>No hay ejecución</v>
      </c>
      <c r="AG24" s="78" t="str">
        <f t="shared" si="13"/>
        <v>NA</v>
      </c>
      <c r="AH24" s="191"/>
    </row>
    <row r="25" spans="1:34" s="79" customFormat="1" ht="37" customHeight="1" thickTop="1" thickBot="1">
      <c r="A25" s="50">
        <v>11</v>
      </c>
      <c r="B25" s="96">
        <v>0</v>
      </c>
      <c r="C25" s="96">
        <v>0</v>
      </c>
      <c r="D25" s="96">
        <v>0</v>
      </c>
      <c r="E25" s="96">
        <v>0</v>
      </c>
      <c r="F25" s="96">
        <v>0</v>
      </c>
      <c r="G25" s="96">
        <v>11</v>
      </c>
      <c r="H25" s="115" t="s">
        <v>363</v>
      </c>
      <c r="I25" s="98" t="s">
        <v>1855</v>
      </c>
      <c r="J25" s="169" t="s">
        <v>1853</v>
      </c>
      <c r="K25" s="99" t="s">
        <v>622</v>
      </c>
      <c r="L25" s="51">
        <v>0</v>
      </c>
      <c r="M25" s="51">
        <v>3</v>
      </c>
      <c r="N25" s="155">
        <f t="shared" si="2"/>
        <v>3</v>
      </c>
      <c r="O25" s="51">
        <v>2</v>
      </c>
      <c r="P25" s="51">
        <v>0</v>
      </c>
      <c r="Q25" s="155">
        <f t="shared" si="3"/>
        <v>2</v>
      </c>
      <c r="R25" s="155">
        <f t="shared" si="4"/>
        <v>5</v>
      </c>
      <c r="S25" s="78" t="s">
        <v>1832</v>
      </c>
      <c r="T25" s="78" t="s">
        <v>203</v>
      </c>
      <c r="U25" s="190">
        <f t="shared" si="5"/>
        <v>3</v>
      </c>
      <c r="V25" s="191"/>
      <c r="W25" s="77" t="str">
        <f t="shared" si="6"/>
        <v>No hay ejecución</v>
      </c>
      <c r="X25" s="78" t="str">
        <f t="shared" si="7"/>
        <v>NA</v>
      </c>
      <c r="Y25" s="191"/>
      <c r="Z25" s="190">
        <f t="shared" si="8"/>
        <v>2</v>
      </c>
      <c r="AA25" s="191"/>
      <c r="AB25" s="77" t="str">
        <f t="shared" si="9"/>
        <v>No hay ejecución</v>
      </c>
      <c r="AC25" s="78" t="str">
        <f t="shared" si="10"/>
        <v>NA</v>
      </c>
      <c r="AD25" s="191"/>
      <c r="AE25" s="52">
        <f t="shared" si="11"/>
        <v>0</v>
      </c>
      <c r="AF25" s="77" t="str">
        <f t="shared" si="12"/>
        <v>No hay ejecución</v>
      </c>
      <c r="AG25" s="78" t="str">
        <f t="shared" si="13"/>
        <v>NA</v>
      </c>
      <c r="AH25" s="191"/>
    </row>
    <row r="26" spans="1:34" s="79" customFormat="1" ht="37" customHeight="1" thickTop="1" thickBot="1">
      <c r="A26" s="50">
        <v>12</v>
      </c>
      <c r="B26" s="96">
        <v>0</v>
      </c>
      <c r="C26" s="96">
        <v>0</v>
      </c>
      <c r="D26" s="96">
        <v>0</v>
      </c>
      <c r="E26" s="96">
        <v>0</v>
      </c>
      <c r="F26" s="96">
        <v>0</v>
      </c>
      <c r="G26" s="96">
        <v>11</v>
      </c>
      <c r="H26" s="115" t="s">
        <v>363</v>
      </c>
      <c r="I26" s="98" t="s">
        <v>1856</v>
      </c>
      <c r="J26" s="169" t="s">
        <v>1857</v>
      </c>
      <c r="K26" s="99" t="s">
        <v>1858</v>
      </c>
      <c r="L26" s="51">
        <v>1</v>
      </c>
      <c r="M26" s="51">
        <v>7</v>
      </c>
      <c r="N26" s="155">
        <f t="shared" si="2"/>
        <v>8</v>
      </c>
      <c r="O26" s="51">
        <v>5</v>
      </c>
      <c r="P26" s="51">
        <v>5</v>
      </c>
      <c r="Q26" s="155">
        <f t="shared" si="3"/>
        <v>10</v>
      </c>
      <c r="R26" s="155">
        <f t="shared" si="4"/>
        <v>18</v>
      </c>
      <c r="S26" s="78" t="s">
        <v>1839</v>
      </c>
      <c r="T26" s="78" t="s">
        <v>203</v>
      </c>
      <c r="U26" s="190">
        <f t="shared" si="5"/>
        <v>8</v>
      </c>
      <c r="V26" s="191"/>
      <c r="W26" s="77" t="str">
        <f t="shared" si="6"/>
        <v>No hay ejecución</v>
      </c>
      <c r="X26" s="78" t="str">
        <f t="shared" si="7"/>
        <v>NA</v>
      </c>
      <c r="Y26" s="191"/>
      <c r="Z26" s="190">
        <f t="shared" si="8"/>
        <v>10</v>
      </c>
      <c r="AA26" s="191"/>
      <c r="AB26" s="77" t="str">
        <f t="shared" si="9"/>
        <v>No hay ejecución</v>
      </c>
      <c r="AC26" s="78" t="str">
        <f t="shared" si="10"/>
        <v>NA</v>
      </c>
      <c r="AD26" s="191"/>
      <c r="AE26" s="52">
        <f t="shared" si="11"/>
        <v>0</v>
      </c>
      <c r="AF26" s="77" t="str">
        <f t="shared" si="12"/>
        <v>No hay ejecución</v>
      </c>
      <c r="AG26" s="78" t="str">
        <f t="shared" si="13"/>
        <v>NA</v>
      </c>
      <c r="AH26" s="191"/>
    </row>
    <row r="27" spans="1:34" s="79" customFormat="1" ht="37" customHeight="1" thickTop="1" thickBot="1">
      <c r="A27" s="50">
        <v>13</v>
      </c>
      <c r="B27" s="96">
        <v>0</v>
      </c>
      <c r="C27" s="96">
        <v>0</v>
      </c>
      <c r="D27" s="96">
        <v>0</v>
      </c>
      <c r="E27" s="96">
        <v>0</v>
      </c>
      <c r="F27" s="96">
        <v>0</v>
      </c>
      <c r="G27" s="96">
        <v>11</v>
      </c>
      <c r="H27" s="115" t="s">
        <v>363</v>
      </c>
      <c r="I27" s="98" t="s">
        <v>1859</v>
      </c>
      <c r="J27" s="169" t="s">
        <v>1860</v>
      </c>
      <c r="K27" s="99" t="s">
        <v>1861</v>
      </c>
      <c r="L27" s="51">
        <v>0</v>
      </c>
      <c r="M27" s="51">
        <v>1</v>
      </c>
      <c r="N27" s="155">
        <f t="shared" si="2"/>
        <v>1</v>
      </c>
      <c r="O27" s="51">
        <v>1</v>
      </c>
      <c r="P27" s="51">
        <v>0</v>
      </c>
      <c r="Q27" s="155">
        <f t="shared" si="3"/>
        <v>1</v>
      </c>
      <c r="R27" s="155">
        <f t="shared" si="4"/>
        <v>2</v>
      </c>
      <c r="S27" s="78" t="s">
        <v>1839</v>
      </c>
      <c r="T27" s="78" t="s">
        <v>203</v>
      </c>
      <c r="U27" s="190">
        <f t="shared" si="5"/>
        <v>1</v>
      </c>
      <c r="V27" s="191"/>
      <c r="W27" s="77" t="str">
        <f t="shared" si="6"/>
        <v>No hay ejecución</v>
      </c>
      <c r="X27" s="78" t="str">
        <f t="shared" si="7"/>
        <v>NA</v>
      </c>
      <c r="Y27" s="191"/>
      <c r="Z27" s="190">
        <f t="shared" si="8"/>
        <v>1</v>
      </c>
      <c r="AA27" s="191"/>
      <c r="AB27" s="77" t="str">
        <f t="shared" si="9"/>
        <v>No hay ejecución</v>
      </c>
      <c r="AC27" s="78" t="str">
        <f t="shared" si="10"/>
        <v>NA</v>
      </c>
      <c r="AD27" s="191"/>
      <c r="AE27" s="52">
        <f t="shared" si="11"/>
        <v>0</v>
      </c>
      <c r="AF27" s="77" t="str">
        <f t="shared" si="12"/>
        <v>No hay ejecución</v>
      </c>
      <c r="AG27" s="78" t="str">
        <f t="shared" si="13"/>
        <v>NA</v>
      </c>
      <c r="AH27" s="191"/>
    </row>
    <row r="28" spans="1:34" s="79" customFormat="1" ht="37" customHeight="1" thickTop="1" thickBot="1">
      <c r="A28" s="50">
        <v>14</v>
      </c>
      <c r="B28" s="96">
        <v>0</v>
      </c>
      <c r="C28" s="96">
        <v>0</v>
      </c>
      <c r="D28" s="96">
        <v>0</v>
      </c>
      <c r="E28" s="96">
        <v>0</v>
      </c>
      <c r="F28" s="96">
        <v>0</v>
      </c>
      <c r="G28" s="96">
        <v>11</v>
      </c>
      <c r="H28" s="115" t="s">
        <v>363</v>
      </c>
      <c r="I28" s="98" t="s">
        <v>1862</v>
      </c>
      <c r="J28" s="169" t="s">
        <v>1863</v>
      </c>
      <c r="K28" s="99" t="s">
        <v>1864</v>
      </c>
      <c r="L28" s="51"/>
      <c r="M28" s="51"/>
      <c r="N28" s="155">
        <f t="shared" si="2"/>
        <v>0</v>
      </c>
      <c r="O28" s="51"/>
      <c r="P28" s="51">
        <v>1</v>
      </c>
      <c r="Q28" s="155">
        <f t="shared" si="3"/>
        <v>1</v>
      </c>
      <c r="R28" s="155">
        <f t="shared" si="4"/>
        <v>1</v>
      </c>
      <c r="S28" s="78" t="s">
        <v>1865</v>
      </c>
      <c r="T28" s="78" t="s">
        <v>203</v>
      </c>
      <c r="U28" s="190">
        <f t="shared" si="5"/>
        <v>0</v>
      </c>
      <c r="V28" s="191"/>
      <c r="W28" s="77" t="str">
        <f t="shared" si="6"/>
        <v>No hay ejecución</v>
      </c>
      <c r="X28" s="78" t="str">
        <f t="shared" si="7"/>
        <v>NA</v>
      </c>
      <c r="Y28" s="191"/>
      <c r="Z28" s="190">
        <f t="shared" si="8"/>
        <v>1</v>
      </c>
      <c r="AA28" s="191"/>
      <c r="AB28" s="77" t="str">
        <f t="shared" si="9"/>
        <v>No hay ejecución</v>
      </c>
      <c r="AC28" s="78" t="str">
        <f t="shared" si="10"/>
        <v>NA</v>
      </c>
      <c r="AD28" s="191"/>
      <c r="AE28" s="52">
        <f t="shared" si="11"/>
        <v>0</v>
      </c>
      <c r="AF28" s="77" t="str">
        <f t="shared" si="12"/>
        <v>No hay ejecución</v>
      </c>
      <c r="AG28" s="78" t="str">
        <f t="shared" si="13"/>
        <v>NA</v>
      </c>
      <c r="AH28" s="191"/>
    </row>
    <row r="29" spans="1:34" s="79" customFormat="1" ht="37" customHeight="1" thickTop="1" thickBot="1">
      <c r="A29" s="50">
        <v>15</v>
      </c>
      <c r="B29" s="96">
        <v>0</v>
      </c>
      <c r="C29" s="96">
        <v>0</v>
      </c>
      <c r="D29" s="96">
        <v>0</v>
      </c>
      <c r="E29" s="96">
        <v>0</v>
      </c>
      <c r="F29" s="96">
        <v>0</v>
      </c>
      <c r="G29" s="96">
        <v>11</v>
      </c>
      <c r="H29" s="115" t="s">
        <v>363</v>
      </c>
      <c r="I29" s="98" t="s">
        <v>1866</v>
      </c>
      <c r="J29" s="169" t="s">
        <v>1867</v>
      </c>
      <c r="K29" s="99" t="s">
        <v>1868</v>
      </c>
      <c r="L29" s="51"/>
      <c r="M29" s="51">
        <v>2</v>
      </c>
      <c r="N29" s="155">
        <f t="shared" si="2"/>
        <v>2</v>
      </c>
      <c r="O29" s="51">
        <v>4</v>
      </c>
      <c r="P29" s="51">
        <v>4</v>
      </c>
      <c r="Q29" s="155">
        <f t="shared" si="3"/>
        <v>8</v>
      </c>
      <c r="R29" s="155">
        <f t="shared" si="4"/>
        <v>10</v>
      </c>
      <c r="S29" s="78" t="s">
        <v>1869</v>
      </c>
      <c r="T29" s="78" t="s">
        <v>1870</v>
      </c>
      <c r="U29" s="190">
        <f t="shared" si="5"/>
        <v>2</v>
      </c>
      <c r="V29" s="191"/>
      <c r="W29" s="77" t="str">
        <f t="shared" si="6"/>
        <v>No hay ejecución</v>
      </c>
      <c r="X29" s="78" t="str">
        <f t="shared" si="7"/>
        <v>NA</v>
      </c>
      <c r="Y29" s="191"/>
      <c r="Z29" s="190">
        <f t="shared" si="8"/>
        <v>8</v>
      </c>
      <c r="AA29" s="191"/>
      <c r="AB29" s="77" t="str">
        <f t="shared" si="9"/>
        <v>No hay ejecución</v>
      </c>
      <c r="AC29" s="78" t="str">
        <f t="shared" si="10"/>
        <v>NA</v>
      </c>
      <c r="AD29" s="191"/>
      <c r="AE29" s="52">
        <f t="shared" si="11"/>
        <v>0</v>
      </c>
      <c r="AF29" s="77" t="str">
        <f t="shared" si="12"/>
        <v>No hay ejecución</v>
      </c>
      <c r="AG29" s="78" t="str">
        <f t="shared" si="13"/>
        <v>NA</v>
      </c>
      <c r="AH29" s="191"/>
    </row>
    <row r="30" spans="1:34" s="79" customFormat="1" ht="37" customHeight="1" thickTop="1" thickBot="1">
      <c r="A30" s="50">
        <v>16</v>
      </c>
      <c r="B30" s="96">
        <v>0</v>
      </c>
      <c r="C30" s="96">
        <v>0</v>
      </c>
      <c r="D30" s="96">
        <v>0</v>
      </c>
      <c r="E30" s="96">
        <v>0</v>
      </c>
      <c r="F30" s="96">
        <v>0</v>
      </c>
      <c r="G30" s="96">
        <v>11</v>
      </c>
      <c r="H30" s="115" t="s">
        <v>363</v>
      </c>
      <c r="I30" s="98" t="s">
        <v>1871</v>
      </c>
      <c r="J30" s="169" t="s">
        <v>1872</v>
      </c>
      <c r="K30" s="99" t="s">
        <v>1873</v>
      </c>
      <c r="L30" s="51"/>
      <c r="M30" s="51">
        <v>2</v>
      </c>
      <c r="N30" s="155">
        <f t="shared" si="2"/>
        <v>2</v>
      </c>
      <c r="O30" s="51"/>
      <c r="P30" s="51">
        <v>2</v>
      </c>
      <c r="Q30" s="155">
        <f t="shared" si="3"/>
        <v>2</v>
      </c>
      <c r="R30" s="155">
        <f t="shared" si="4"/>
        <v>4</v>
      </c>
      <c r="S30" s="78" t="s">
        <v>1874</v>
      </c>
      <c r="T30" s="78" t="s">
        <v>1870</v>
      </c>
      <c r="U30" s="190">
        <f t="shared" si="5"/>
        <v>2</v>
      </c>
      <c r="V30" s="191"/>
      <c r="W30" s="77" t="str">
        <f t="shared" si="6"/>
        <v>No hay ejecución</v>
      </c>
      <c r="X30" s="78" t="str">
        <f t="shared" si="7"/>
        <v>NA</v>
      </c>
      <c r="Y30" s="191"/>
      <c r="Z30" s="190">
        <f t="shared" si="8"/>
        <v>2</v>
      </c>
      <c r="AA30" s="191"/>
      <c r="AB30" s="77" t="str">
        <f t="shared" si="9"/>
        <v>No hay ejecución</v>
      </c>
      <c r="AC30" s="78" t="str">
        <f t="shared" si="10"/>
        <v>NA</v>
      </c>
      <c r="AD30" s="191"/>
      <c r="AE30" s="52">
        <f t="shared" si="11"/>
        <v>0</v>
      </c>
      <c r="AF30" s="77" t="str">
        <f t="shared" si="12"/>
        <v>No hay ejecución</v>
      </c>
      <c r="AG30" s="78" t="str">
        <f t="shared" si="13"/>
        <v>NA</v>
      </c>
      <c r="AH30" s="191"/>
    </row>
    <row r="31" spans="1:34" s="79" customFormat="1" ht="37" customHeight="1" thickTop="1" thickBot="1">
      <c r="A31" s="50">
        <v>17</v>
      </c>
      <c r="B31" s="96">
        <v>0</v>
      </c>
      <c r="C31" s="96">
        <v>0</v>
      </c>
      <c r="D31" s="96">
        <v>0</v>
      </c>
      <c r="E31" s="96">
        <v>0</v>
      </c>
      <c r="F31" s="96">
        <v>0</v>
      </c>
      <c r="G31" s="96">
        <v>11</v>
      </c>
      <c r="H31" s="115" t="s">
        <v>363</v>
      </c>
      <c r="I31" s="98" t="s">
        <v>1875</v>
      </c>
      <c r="J31" s="169" t="s">
        <v>1876</v>
      </c>
      <c r="K31" s="99" t="s">
        <v>1877</v>
      </c>
      <c r="L31" s="51">
        <v>1</v>
      </c>
      <c r="M31" s="51">
        <v>1</v>
      </c>
      <c r="N31" s="155">
        <f t="shared" si="2"/>
        <v>2</v>
      </c>
      <c r="O31" s="51">
        <v>1</v>
      </c>
      <c r="P31" s="51">
        <v>1</v>
      </c>
      <c r="Q31" s="155">
        <f t="shared" si="3"/>
        <v>2</v>
      </c>
      <c r="R31" s="155">
        <f t="shared" si="4"/>
        <v>4</v>
      </c>
      <c r="S31" s="78" t="s">
        <v>1878</v>
      </c>
      <c r="T31" s="78" t="s">
        <v>203</v>
      </c>
      <c r="U31" s="190">
        <f t="shared" si="5"/>
        <v>2</v>
      </c>
      <c r="V31" s="191"/>
      <c r="W31" s="77" t="str">
        <f t="shared" si="6"/>
        <v>No hay ejecución</v>
      </c>
      <c r="X31" s="78" t="str">
        <f t="shared" si="7"/>
        <v>NA</v>
      </c>
      <c r="Y31" s="191"/>
      <c r="Z31" s="190">
        <f t="shared" si="8"/>
        <v>2</v>
      </c>
      <c r="AA31" s="191"/>
      <c r="AB31" s="77" t="str">
        <f t="shared" si="9"/>
        <v>No hay ejecución</v>
      </c>
      <c r="AC31" s="78" t="str">
        <f t="shared" si="10"/>
        <v>NA</v>
      </c>
      <c r="AD31" s="191"/>
      <c r="AE31" s="52">
        <f t="shared" si="11"/>
        <v>0</v>
      </c>
      <c r="AF31" s="77" t="str">
        <f t="shared" si="12"/>
        <v>No hay ejecución</v>
      </c>
      <c r="AG31" s="78" t="str">
        <f t="shared" si="13"/>
        <v>NA</v>
      </c>
      <c r="AH31" s="191"/>
    </row>
    <row r="32" spans="1:34" s="79" customFormat="1" ht="37" customHeight="1" thickTop="1" thickBot="1">
      <c r="A32" s="50">
        <v>18</v>
      </c>
      <c r="B32" s="96">
        <v>0</v>
      </c>
      <c r="C32" s="96">
        <v>0</v>
      </c>
      <c r="D32" s="96">
        <v>0</v>
      </c>
      <c r="E32" s="96">
        <v>0</v>
      </c>
      <c r="F32" s="96">
        <v>0</v>
      </c>
      <c r="G32" s="96">
        <v>11</v>
      </c>
      <c r="H32" s="115" t="s">
        <v>363</v>
      </c>
      <c r="I32" s="98" t="s">
        <v>1879</v>
      </c>
      <c r="J32" s="169" t="s">
        <v>1880</v>
      </c>
      <c r="K32" s="99" t="s">
        <v>1881</v>
      </c>
      <c r="L32" s="51">
        <v>1</v>
      </c>
      <c r="M32" s="51">
        <v>1</v>
      </c>
      <c r="N32" s="155">
        <f t="shared" si="2"/>
        <v>2</v>
      </c>
      <c r="O32" s="51">
        <v>1</v>
      </c>
      <c r="P32" s="51">
        <v>1</v>
      </c>
      <c r="Q32" s="155">
        <f t="shared" si="3"/>
        <v>2</v>
      </c>
      <c r="R32" s="155">
        <f t="shared" si="4"/>
        <v>4</v>
      </c>
      <c r="S32" s="78" t="s">
        <v>1882</v>
      </c>
      <c r="T32" s="78" t="s">
        <v>203</v>
      </c>
      <c r="U32" s="190">
        <f t="shared" si="5"/>
        <v>2</v>
      </c>
      <c r="V32" s="191"/>
      <c r="W32" s="77" t="str">
        <f t="shared" si="6"/>
        <v>No hay ejecución</v>
      </c>
      <c r="X32" s="78" t="str">
        <f t="shared" si="7"/>
        <v>NA</v>
      </c>
      <c r="Y32" s="191"/>
      <c r="Z32" s="190">
        <f t="shared" si="8"/>
        <v>2</v>
      </c>
      <c r="AA32" s="191"/>
      <c r="AB32" s="77" t="str">
        <f t="shared" si="9"/>
        <v>No hay ejecución</v>
      </c>
      <c r="AC32" s="78" t="str">
        <f t="shared" si="10"/>
        <v>NA</v>
      </c>
      <c r="AD32" s="191"/>
      <c r="AE32" s="52">
        <f t="shared" si="11"/>
        <v>0</v>
      </c>
      <c r="AF32" s="77" t="str">
        <f t="shared" si="12"/>
        <v>No hay ejecución</v>
      </c>
      <c r="AG32" s="78" t="str">
        <f t="shared" si="13"/>
        <v>NA</v>
      </c>
      <c r="AH32" s="191"/>
    </row>
    <row r="33" spans="1:34" s="79" customFormat="1" ht="37" customHeight="1" thickTop="1" thickBot="1">
      <c r="A33" s="50">
        <v>19</v>
      </c>
      <c r="B33" s="96">
        <v>0</v>
      </c>
      <c r="C33" s="96">
        <v>0</v>
      </c>
      <c r="D33" s="96">
        <v>0</v>
      </c>
      <c r="E33" s="96">
        <v>0</v>
      </c>
      <c r="F33" s="96">
        <v>0</v>
      </c>
      <c r="G33" s="96">
        <v>11</v>
      </c>
      <c r="H33" s="115" t="s">
        <v>363</v>
      </c>
      <c r="I33" s="98" t="s">
        <v>1883</v>
      </c>
      <c r="J33" s="169" t="s">
        <v>1884</v>
      </c>
      <c r="K33" s="99" t="s">
        <v>622</v>
      </c>
      <c r="L33" s="51"/>
      <c r="M33" s="51"/>
      <c r="N33" s="155">
        <f t="shared" si="2"/>
        <v>0</v>
      </c>
      <c r="O33" s="51"/>
      <c r="P33" s="51">
        <v>6</v>
      </c>
      <c r="Q33" s="155">
        <f t="shared" si="3"/>
        <v>6</v>
      </c>
      <c r="R33" s="155">
        <f t="shared" si="4"/>
        <v>6</v>
      </c>
      <c r="S33" s="78" t="s">
        <v>1885</v>
      </c>
      <c r="T33" s="78" t="s">
        <v>203</v>
      </c>
      <c r="U33" s="190">
        <f t="shared" si="5"/>
        <v>0</v>
      </c>
      <c r="V33" s="191"/>
      <c r="W33" s="77" t="str">
        <f t="shared" si="6"/>
        <v>No hay ejecución</v>
      </c>
      <c r="X33" s="78" t="str">
        <f t="shared" si="7"/>
        <v>NA</v>
      </c>
      <c r="Y33" s="191"/>
      <c r="Z33" s="190">
        <f t="shared" si="8"/>
        <v>6</v>
      </c>
      <c r="AA33" s="191"/>
      <c r="AB33" s="77" t="str">
        <f t="shared" si="9"/>
        <v>No hay ejecución</v>
      </c>
      <c r="AC33" s="78" t="str">
        <f t="shared" si="10"/>
        <v>NA</v>
      </c>
      <c r="AD33" s="191"/>
      <c r="AE33" s="52">
        <f t="shared" si="11"/>
        <v>0</v>
      </c>
      <c r="AF33" s="77" t="str">
        <f t="shared" si="12"/>
        <v>No hay ejecución</v>
      </c>
      <c r="AG33" s="78" t="str">
        <f t="shared" si="13"/>
        <v>NA</v>
      </c>
      <c r="AH33" s="191"/>
    </row>
    <row r="34" spans="1:34" s="79" customFormat="1" ht="37" customHeight="1" thickTop="1" thickBot="1">
      <c r="A34" s="50">
        <v>20</v>
      </c>
      <c r="B34" s="96">
        <v>0</v>
      </c>
      <c r="C34" s="96">
        <v>0</v>
      </c>
      <c r="D34" s="96">
        <v>0</v>
      </c>
      <c r="E34" s="96">
        <v>0</v>
      </c>
      <c r="F34" s="96">
        <v>0</v>
      </c>
      <c r="G34" s="96">
        <v>11</v>
      </c>
      <c r="H34" s="115" t="s">
        <v>363</v>
      </c>
      <c r="I34" s="98" t="s">
        <v>1886</v>
      </c>
      <c r="J34" s="169" t="s">
        <v>1887</v>
      </c>
      <c r="K34" s="99" t="s">
        <v>1888</v>
      </c>
      <c r="L34" s="51"/>
      <c r="M34" s="51"/>
      <c r="N34" s="155">
        <f t="shared" si="2"/>
        <v>0</v>
      </c>
      <c r="O34" s="51"/>
      <c r="P34" s="51">
        <v>1</v>
      </c>
      <c r="Q34" s="155">
        <f t="shared" si="3"/>
        <v>1</v>
      </c>
      <c r="R34" s="155">
        <f t="shared" si="4"/>
        <v>1</v>
      </c>
      <c r="S34" s="78" t="s">
        <v>1889</v>
      </c>
      <c r="T34" s="78" t="s">
        <v>203</v>
      </c>
      <c r="U34" s="190">
        <f t="shared" si="5"/>
        <v>0</v>
      </c>
      <c r="V34" s="191"/>
      <c r="W34" s="77" t="str">
        <f t="shared" si="6"/>
        <v>No hay ejecución</v>
      </c>
      <c r="X34" s="78" t="str">
        <f t="shared" si="7"/>
        <v>NA</v>
      </c>
      <c r="Y34" s="191"/>
      <c r="Z34" s="190">
        <f t="shared" si="8"/>
        <v>1</v>
      </c>
      <c r="AA34" s="191"/>
      <c r="AB34" s="77" t="str">
        <f t="shared" si="9"/>
        <v>No hay ejecución</v>
      </c>
      <c r="AC34" s="78" t="str">
        <f t="shared" si="10"/>
        <v>NA</v>
      </c>
      <c r="AD34" s="191"/>
      <c r="AE34" s="52">
        <f t="shared" si="11"/>
        <v>0</v>
      </c>
      <c r="AF34" s="77" t="str">
        <f t="shared" si="12"/>
        <v>No hay ejecución</v>
      </c>
      <c r="AG34" s="78" t="str">
        <f t="shared" si="13"/>
        <v>NA</v>
      </c>
      <c r="AH34" s="191"/>
    </row>
    <row r="35" spans="1:34" s="79" customFormat="1" ht="37" customHeight="1" thickTop="1" thickBot="1">
      <c r="A35" s="50">
        <v>21</v>
      </c>
      <c r="B35" s="96">
        <v>0</v>
      </c>
      <c r="C35" s="96">
        <v>0</v>
      </c>
      <c r="D35" s="96">
        <v>0</v>
      </c>
      <c r="E35" s="96">
        <v>0</v>
      </c>
      <c r="F35" s="96">
        <v>0</v>
      </c>
      <c r="G35" s="96">
        <v>11</v>
      </c>
      <c r="H35" s="115" t="s">
        <v>363</v>
      </c>
      <c r="I35" s="98" t="s">
        <v>1890</v>
      </c>
      <c r="J35" s="169" t="s">
        <v>1891</v>
      </c>
      <c r="K35" s="99" t="s">
        <v>1892</v>
      </c>
      <c r="L35" s="51">
        <v>61</v>
      </c>
      <c r="M35" s="51">
        <v>253</v>
      </c>
      <c r="N35" s="155">
        <f t="shared" si="2"/>
        <v>314</v>
      </c>
      <c r="O35" s="51">
        <v>1148</v>
      </c>
      <c r="P35" s="51">
        <v>44</v>
      </c>
      <c r="Q35" s="155">
        <f t="shared" si="3"/>
        <v>1192</v>
      </c>
      <c r="R35" s="155">
        <f t="shared" si="4"/>
        <v>1506</v>
      </c>
      <c r="S35" s="78" t="s">
        <v>1893</v>
      </c>
      <c r="T35" s="78" t="s">
        <v>203</v>
      </c>
      <c r="U35" s="190">
        <f t="shared" si="5"/>
        <v>314</v>
      </c>
      <c r="V35" s="191"/>
      <c r="W35" s="77" t="str">
        <f t="shared" si="6"/>
        <v>No hay ejecución</v>
      </c>
      <c r="X35" s="78" t="str">
        <f t="shared" si="7"/>
        <v>NA</v>
      </c>
      <c r="Y35" s="191"/>
      <c r="Z35" s="190">
        <f t="shared" si="8"/>
        <v>1192</v>
      </c>
      <c r="AA35" s="191"/>
      <c r="AB35" s="77" t="str">
        <f t="shared" si="9"/>
        <v>No hay ejecución</v>
      </c>
      <c r="AC35" s="78" t="str">
        <f t="shared" si="10"/>
        <v>NA</v>
      </c>
      <c r="AD35" s="191"/>
      <c r="AE35" s="52">
        <f t="shared" si="11"/>
        <v>0</v>
      </c>
      <c r="AF35" s="77" t="str">
        <f t="shared" si="12"/>
        <v>No hay ejecución</v>
      </c>
      <c r="AG35" s="78" t="str">
        <f t="shared" si="13"/>
        <v>NA</v>
      </c>
      <c r="AH35" s="191"/>
    </row>
    <row r="36" spans="1:34" s="79" customFormat="1" ht="37" customHeight="1" thickTop="1" thickBot="1">
      <c r="A36" s="50">
        <v>22</v>
      </c>
      <c r="B36" s="96">
        <v>0</v>
      </c>
      <c r="C36" s="96">
        <v>0</v>
      </c>
      <c r="D36" s="96">
        <v>0</v>
      </c>
      <c r="E36" s="96">
        <v>0</v>
      </c>
      <c r="F36" s="96">
        <v>0</v>
      </c>
      <c r="G36" s="96">
        <v>11</v>
      </c>
      <c r="H36" s="115" t="s">
        <v>363</v>
      </c>
      <c r="I36" s="98" t="s">
        <v>1894</v>
      </c>
      <c r="J36" s="169" t="s">
        <v>1895</v>
      </c>
      <c r="K36" s="99" t="s">
        <v>1896</v>
      </c>
      <c r="L36" s="51">
        <v>1</v>
      </c>
      <c r="M36" s="51">
        <v>1</v>
      </c>
      <c r="N36" s="155">
        <f t="shared" si="2"/>
        <v>2</v>
      </c>
      <c r="O36" s="51">
        <v>1</v>
      </c>
      <c r="P36" s="51">
        <v>1</v>
      </c>
      <c r="Q36" s="155">
        <f t="shared" si="3"/>
        <v>2</v>
      </c>
      <c r="R36" s="155">
        <f t="shared" si="4"/>
        <v>4</v>
      </c>
      <c r="S36" s="78" t="s">
        <v>1897</v>
      </c>
      <c r="T36" s="78" t="s">
        <v>203</v>
      </c>
      <c r="U36" s="190">
        <f t="shared" si="5"/>
        <v>2</v>
      </c>
      <c r="V36" s="191"/>
      <c r="W36" s="77" t="str">
        <f t="shared" si="6"/>
        <v>No hay ejecución</v>
      </c>
      <c r="X36" s="78" t="str">
        <f t="shared" si="7"/>
        <v>NA</v>
      </c>
      <c r="Y36" s="191"/>
      <c r="Z36" s="190">
        <f t="shared" si="8"/>
        <v>2</v>
      </c>
      <c r="AA36" s="191"/>
      <c r="AB36" s="77" t="str">
        <f t="shared" si="9"/>
        <v>No hay ejecución</v>
      </c>
      <c r="AC36" s="78" t="str">
        <f t="shared" si="10"/>
        <v>NA</v>
      </c>
      <c r="AD36" s="191"/>
      <c r="AE36" s="52">
        <f t="shared" si="11"/>
        <v>0</v>
      </c>
      <c r="AF36" s="77" t="str">
        <f t="shared" si="12"/>
        <v>No hay ejecución</v>
      </c>
      <c r="AG36" s="78" t="str">
        <f t="shared" si="13"/>
        <v>NA</v>
      </c>
      <c r="AH36" s="191"/>
    </row>
    <row r="37" spans="1:34" s="79" customFormat="1" ht="37" customHeight="1" thickTop="1" thickBot="1">
      <c r="A37" s="50">
        <v>23</v>
      </c>
      <c r="B37" s="96">
        <v>0</v>
      </c>
      <c r="C37" s="96">
        <v>0</v>
      </c>
      <c r="D37" s="96">
        <v>0</v>
      </c>
      <c r="E37" s="96">
        <v>0</v>
      </c>
      <c r="F37" s="96">
        <v>0</v>
      </c>
      <c r="G37" s="96">
        <v>11</v>
      </c>
      <c r="H37" s="115" t="s">
        <v>363</v>
      </c>
      <c r="I37" s="98" t="s">
        <v>1898</v>
      </c>
      <c r="J37" s="169" t="s">
        <v>1899</v>
      </c>
      <c r="K37" s="99" t="s">
        <v>1900</v>
      </c>
      <c r="L37" s="51">
        <v>2</v>
      </c>
      <c r="M37" s="51">
        <v>2</v>
      </c>
      <c r="N37" s="155">
        <f t="shared" si="2"/>
        <v>4</v>
      </c>
      <c r="O37" s="51">
        <v>3</v>
      </c>
      <c r="P37" s="51">
        <v>2</v>
      </c>
      <c r="Q37" s="155">
        <f t="shared" si="3"/>
        <v>5</v>
      </c>
      <c r="R37" s="155">
        <f t="shared" si="4"/>
        <v>9</v>
      </c>
      <c r="S37" s="78" t="s">
        <v>1901</v>
      </c>
      <c r="T37" s="78" t="s">
        <v>203</v>
      </c>
      <c r="U37" s="190">
        <f t="shared" si="5"/>
        <v>4</v>
      </c>
      <c r="V37" s="191"/>
      <c r="W37" s="77" t="str">
        <f t="shared" si="6"/>
        <v>No hay ejecución</v>
      </c>
      <c r="X37" s="78" t="str">
        <f t="shared" si="7"/>
        <v>NA</v>
      </c>
      <c r="Y37" s="191"/>
      <c r="Z37" s="190">
        <f t="shared" si="8"/>
        <v>5</v>
      </c>
      <c r="AA37" s="191"/>
      <c r="AB37" s="77" t="str">
        <f t="shared" si="9"/>
        <v>No hay ejecución</v>
      </c>
      <c r="AC37" s="78" t="str">
        <f t="shared" si="10"/>
        <v>NA</v>
      </c>
      <c r="AD37" s="191"/>
      <c r="AE37" s="52">
        <f t="shared" si="11"/>
        <v>0</v>
      </c>
      <c r="AF37" s="77" t="str">
        <f t="shared" si="12"/>
        <v>No hay ejecución</v>
      </c>
      <c r="AG37" s="78" t="str">
        <f t="shared" si="13"/>
        <v>NA</v>
      </c>
      <c r="AH37" s="191"/>
    </row>
    <row r="38" spans="1:34" s="79" customFormat="1" ht="37" customHeight="1" thickTop="1" thickBot="1">
      <c r="A38" s="50">
        <v>24</v>
      </c>
      <c r="B38" s="96">
        <v>0</v>
      </c>
      <c r="C38" s="96">
        <v>0</v>
      </c>
      <c r="D38" s="96">
        <v>0</v>
      </c>
      <c r="E38" s="96">
        <v>0</v>
      </c>
      <c r="F38" s="96">
        <v>0</v>
      </c>
      <c r="G38" s="96">
        <v>11</v>
      </c>
      <c r="H38" s="115" t="s">
        <v>363</v>
      </c>
      <c r="I38" s="98" t="s">
        <v>1902</v>
      </c>
      <c r="J38" s="169" t="s">
        <v>1903</v>
      </c>
      <c r="K38" s="99" t="s">
        <v>1904</v>
      </c>
      <c r="L38" s="51">
        <v>1</v>
      </c>
      <c r="M38" s="51">
        <v>1</v>
      </c>
      <c r="N38" s="155">
        <f t="shared" si="2"/>
        <v>2</v>
      </c>
      <c r="O38" s="51">
        <v>3</v>
      </c>
      <c r="P38" s="51">
        <v>2</v>
      </c>
      <c r="Q38" s="155">
        <f t="shared" si="3"/>
        <v>5</v>
      </c>
      <c r="R38" s="155">
        <f t="shared" si="4"/>
        <v>7</v>
      </c>
      <c r="S38" s="78" t="s">
        <v>1901</v>
      </c>
      <c r="T38" s="78" t="s">
        <v>203</v>
      </c>
      <c r="U38" s="190">
        <f t="shared" si="5"/>
        <v>2</v>
      </c>
      <c r="V38" s="191"/>
      <c r="W38" s="77" t="str">
        <f t="shared" si="6"/>
        <v>No hay ejecución</v>
      </c>
      <c r="X38" s="78" t="str">
        <f t="shared" si="7"/>
        <v>NA</v>
      </c>
      <c r="Y38" s="191"/>
      <c r="Z38" s="190">
        <f t="shared" si="8"/>
        <v>5</v>
      </c>
      <c r="AA38" s="191"/>
      <c r="AB38" s="77" t="str">
        <f t="shared" si="9"/>
        <v>No hay ejecución</v>
      </c>
      <c r="AC38" s="78" t="str">
        <f t="shared" si="10"/>
        <v>NA</v>
      </c>
      <c r="AD38" s="191"/>
      <c r="AE38" s="52">
        <f t="shared" si="11"/>
        <v>0</v>
      </c>
      <c r="AF38" s="77" t="str">
        <f t="shared" si="12"/>
        <v>No hay ejecución</v>
      </c>
      <c r="AG38" s="78" t="str">
        <f t="shared" si="13"/>
        <v>NA</v>
      </c>
      <c r="AH38" s="191"/>
    </row>
    <row r="39" spans="1:34" s="79" customFormat="1" ht="37" customHeight="1" thickTop="1" thickBot="1">
      <c r="A39" s="50">
        <v>25</v>
      </c>
      <c r="B39" s="96">
        <v>0</v>
      </c>
      <c r="C39" s="96">
        <v>0</v>
      </c>
      <c r="D39" s="96">
        <v>0</v>
      </c>
      <c r="E39" s="96">
        <v>0</v>
      </c>
      <c r="F39" s="96">
        <v>0</v>
      </c>
      <c r="G39" s="96">
        <v>11</v>
      </c>
      <c r="H39" s="115" t="s">
        <v>363</v>
      </c>
      <c r="I39" s="98" t="s">
        <v>1905</v>
      </c>
      <c r="J39" s="169" t="s">
        <v>1906</v>
      </c>
      <c r="K39" s="99" t="s">
        <v>1907</v>
      </c>
      <c r="L39" s="51">
        <v>34</v>
      </c>
      <c r="M39" s="51">
        <v>2</v>
      </c>
      <c r="N39" s="155">
        <f t="shared" si="2"/>
        <v>36</v>
      </c>
      <c r="O39" s="51">
        <v>2</v>
      </c>
      <c r="P39" s="51">
        <v>2</v>
      </c>
      <c r="Q39" s="155">
        <f t="shared" si="3"/>
        <v>4</v>
      </c>
      <c r="R39" s="155">
        <f t="shared" si="4"/>
        <v>40</v>
      </c>
      <c r="S39" s="78" t="s">
        <v>1901</v>
      </c>
      <c r="T39" s="78" t="s">
        <v>203</v>
      </c>
      <c r="U39" s="190">
        <f t="shared" si="5"/>
        <v>36</v>
      </c>
      <c r="V39" s="191"/>
      <c r="W39" s="77" t="str">
        <f t="shared" si="6"/>
        <v>No hay ejecución</v>
      </c>
      <c r="X39" s="78" t="str">
        <f t="shared" si="7"/>
        <v>NA</v>
      </c>
      <c r="Y39" s="191"/>
      <c r="Z39" s="190">
        <f t="shared" si="8"/>
        <v>4</v>
      </c>
      <c r="AA39" s="191"/>
      <c r="AB39" s="77" t="str">
        <f t="shared" si="9"/>
        <v>No hay ejecución</v>
      </c>
      <c r="AC39" s="78" t="str">
        <f t="shared" si="10"/>
        <v>NA</v>
      </c>
      <c r="AD39" s="191"/>
      <c r="AE39" s="52">
        <f t="shared" si="11"/>
        <v>0</v>
      </c>
      <c r="AF39" s="77" t="str">
        <f t="shared" si="12"/>
        <v>No hay ejecución</v>
      </c>
      <c r="AG39" s="78" t="str">
        <f t="shared" si="13"/>
        <v>NA</v>
      </c>
      <c r="AH39" s="191"/>
    </row>
    <row r="40" spans="1:34" s="79" customFormat="1" ht="37" customHeight="1" thickTop="1" thickBot="1">
      <c r="A40" s="50">
        <v>26</v>
      </c>
      <c r="B40" s="96">
        <v>0</v>
      </c>
      <c r="C40" s="96">
        <v>0</v>
      </c>
      <c r="D40" s="96">
        <v>0</v>
      </c>
      <c r="E40" s="96">
        <v>0</v>
      </c>
      <c r="F40" s="96">
        <v>0</v>
      </c>
      <c r="G40" s="96">
        <v>11</v>
      </c>
      <c r="H40" s="115" t="s">
        <v>363</v>
      </c>
      <c r="I40" s="98" t="s">
        <v>1908</v>
      </c>
      <c r="J40" s="169" t="s">
        <v>1909</v>
      </c>
      <c r="K40" s="99" t="s">
        <v>1910</v>
      </c>
      <c r="L40" s="51">
        <v>10</v>
      </c>
      <c r="M40" s="51">
        <v>9</v>
      </c>
      <c r="N40" s="155">
        <f t="shared" si="2"/>
        <v>19</v>
      </c>
      <c r="O40" s="51">
        <v>8</v>
      </c>
      <c r="P40" s="51">
        <v>8</v>
      </c>
      <c r="Q40" s="155">
        <f t="shared" si="3"/>
        <v>16</v>
      </c>
      <c r="R40" s="155">
        <f t="shared" si="4"/>
        <v>35</v>
      </c>
      <c r="S40" s="78" t="s">
        <v>1901</v>
      </c>
      <c r="T40" s="78" t="s">
        <v>203</v>
      </c>
      <c r="U40" s="190">
        <f t="shared" si="5"/>
        <v>19</v>
      </c>
      <c r="V40" s="191"/>
      <c r="W40" s="77" t="str">
        <f t="shared" si="6"/>
        <v>No hay ejecución</v>
      </c>
      <c r="X40" s="78" t="str">
        <f t="shared" si="7"/>
        <v>NA</v>
      </c>
      <c r="Y40" s="191"/>
      <c r="Z40" s="190">
        <f t="shared" si="8"/>
        <v>16</v>
      </c>
      <c r="AA40" s="191"/>
      <c r="AB40" s="77" t="str">
        <f t="shared" si="9"/>
        <v>No hay ejecución</v>
      </c>
      <c r="AC40" s="78" t="str">
        <f t="shared" si="10"/>
        <v>NA</v>
      </c>
      <c r="AD40" s="191"/>
      <c r="AE40" s="52">
        <f t="shared" si="11"/>
        <v>0</v>
      </c>
      <c r="AF40" s="77" t="str">
        <f t="shared" si="12"/>
        <v>No hay ejecución</v>
      </c>
      <c r="AG40" s="78" t="str">
        <f t="shared" si="13"/>
        <v>NA</v>
      </c>
      <c r="AH40" s="191"/>
    </row>
    <row r="41" spans="1:34" s="79" customFormat="1" ht="37" customHeight="1" thickTop="1" thickBot="1">
      <c r="A41" s="50">
        <v>27</v>
      </c>
      <c r="B41" s="96">
        <v>0</v>
      </c>
      <c r="C41" s="96">
        <v>0</v>
      </c>
      <c r="D41" s="96">
        <v>0</v>
      </c>
      <c r="E41" s="96">
        <v>0</v>
      </c>
      <c r="F41" s="96">
        <v>0</v>
      </c>
      <c r="G41" s="96">
        <v>11</v>
      </c>
      <c r="H41" s="115" t="s">
        <v>363</v>
      </c>
      <c r="I41" s="98" t="s">
        <v>1911</v>
      </c>
      <c r="J41" s="169" t="s">
        <v>1912</v>
      </c>
      <c r="K41" s="99" t="s">
        <v>1913</v>
      </c>
      <c r="L41" s="51">
        <v>5</v>
      </c>
      <c r="M41" s="51">
        <v>5</v>
      </c>
      <c r="N41" s="155">
        <f t="shared" si="2"/>
        <v>10</v>
      </c>
      <c r="O41" s="51">
        <v>5</v>
      </c>
      <c r="P41" s="51">
        <v>5</v>
      </c>
      <c r="Q41" s="155">
        <f t="shared" si="3"/>
        <v>10</v>
      </c>
      <c r="R41" s="155">
        <f t="shared" si="4"/>
        <v>20</v>
      </c>
      <c r="S41" s="78" t="s">
        <v>1901</v>
      </c>
      <c r="T41" s="78" t="s">
        <v>203</v>
      </c>
      <c r="U41" s="190">
        <f t="shared" si="5"/>
        <v>10</v>
      </c>
      <c r="V41" s="191"/>
      <c r="W41" s="77" t="str">
        <f t="shared" si="6"/>
        <v>No hay ejecución</v>
      </c>
      <c r="X41" s="78" t="str">
        <f t="shared" si="7"/>
        <v>NA</v>
      </c>
      <c r="Y41" s="191"/>
      <c r="Z41" s="190">
        <f t="shared" si="8"/>
        <v>10</v>
      </c>
      <c r="AA41" s="191"/>
      <c r="AB41" s="77" t="str">
        <f t="shared" si="9"/>
        <v>No hay ejecución</v>
      </c>
      <c r="AC41" s="78" t="str">
        <f t="shared" si="10"/>
        <v>NA</v>
      </c>
      <c r="AD41" s="191"/>
      <c r="AE41" s="52">
        <f t="shared" si="11"/>
        <v>0</v>
      </c>
      <c r="AF41" s="77" t="str">
        <f t="shared" si="12"/>
        <v>No hay ejecución</v>
      </c>
      <c r="AG41" s="78" t="str">
        <f t="shared" si="13"/>
        <v>NA</v>
      </c>
      <c r="AH41" s="191"/>
    </row>
    <row r="42" spans="1:34" s="79" customFormat="1" ht="37" customHeight="1" thickTop="1" thickBot="1">
      <c r="A42" s="50">
        <v>28</v>
      </c>
      <c r="B42" s="96">
        <v>0</v>
      </c>
      <c r="C42" s="96">
        <v>0</v>
      </c>
      <c r="D42" s="96">
        <v>0</v>
      </c>
      <c r="E42" s="96">
        <v>0</v>
      </c>
      <c r="F42" s="96">
        <v>0</v>
      </c>
      <c r="G42" s="96">
        <v>11</v>
      </c>
      <c r="H42" s="115" t="s">
        <v>363</v>
      </c>
      <c r="I42" s="98" t="s">
        <v>1914</v>
      </c>
      <c r="J42" s="169" t="s">
        <v>1915</v>
      </c>
      <c r="K42" s="99" t="s">
        <v>1916</v>
      </c>
      <c r="L42" s="51">
        <v>16</v>
      </c>
      <c r="M42" s="51">
        <v>121</v>
      </c>
      <c r="N42" s="155">
        <f t="shared" si="2"/>
        <v>137</v>
      </c>
      <c r="O42" s="51">
        <v>24</v>
      </c>
      <c r="P42" s="51">
        <v>101</v>
      </c>
      <c r="Q42" s="155">
        <f t="shared" si="3"/>
        <v>125</v>
      </c>
      <c r="R42" s="155">
        <f t="shared" si="4"/>
        <v>262</v>
      </c>
      <c r="S42" s="78" t="s">
        <v>1917</v>
      </c>
      <c r="T42" s="78" t="s">
        <v>203</v>
      </c>
      <c r="U42" s="190">
        <f t="shared" si="5"/>
        <v>137</v>
      </c>
      <c r="V42" s="191"/>
      <c r="W42" s="77" t="str">
        <f t="shared" si="6"/>
        <v>No hay ejecución</v>
      </c>
      <c r="X42" s="78" t="str">
        <f t="shared" si="7"/>
        <v>NA</v>
      </c>
      <c r="Y42" s="191"/>
      <c r="Z42" s="190">
        <f t="shared" si="8"/>
        <v>125</v>
      </c>
      <c r="AA42" s="191"/>
      <c r="AB42" s="77" t="str">
        <f t="shared" si="9"/>
        <v>No hay ejecución</v>
      </c>
      <c r="AC42" s="78" t="str">
        <f t="shared" si="10"/>
        <v>NA</v>
      </c>
      <c r="AD42" s="191"/>
      <c r="AE42" s="52">
        <f t="shared" si="11"/>
        <v>0</v>
      </c>
      <c r="AF42" s="77" t="str">
        <f t="shared" si="12"/>
        <v>No hay ejecución</v>
      </c>
      <c r="AG42" s="78" t="str">
        <f t="shared" si="13"/>
        <v>NA</v>
      </c>
      <c r="AH42" s="191"/>
    </row>
    <row r="43" spans="1:34" s="79" customFormat="1" ht="37" customHeight="1" thickTop="1" thickBot="1">
      <c r="A43" s="50">
        <v>29</v>
      </c>
      <c r="B43" s="96">
        <v>0</v>
      </c>
      <c r="C43" s="96">
        <v>0</v>
      </c>
      <c r="D43" s="96">
        <v>0</v>
      </c>
      <c r="E43" s="96">
        <v>0</v>
      </c>
      <c r="F43" s="96">
        <v>0</v>
      </c>
      <c r="G43" s="96">
        <v>11</v>
      </c>
      <c r="H43" s="115" t="s">
        <v>363</v>
      </c>
      <c r="I43" s="98" t="s">
        <v>1918</v>
      </c>
      <c r="J43" s="169" t="s">
        <v>1919</v>
      </c>
      <c r="K43" s="99" t="s">
        <v>1679</v>
      </c>
      <c r="L43" s="51">
        <v>459</v>
      </c>
      <c r="M43" s="51">
        <v>478</v>
      </c>
      <c r="N43" s="155">
        <f t="shared" si="2"/>
        <v>937</v>
      </c>
      <c r="O43" s="51">
        <v>478</v>
      </c>
      <c r="P43" s="51">
        <v>908</v>
      </c>
      <c r="Q43" s="155">
        <f t="shared" si="3"/>
        <v>1386</v>
      </c>
      <c r="R43" s="155">
        <f t="shared" si="4"/>
        <v>2323</v>
      </c>
      <c r="S43" s="78" t="s">
        <v>1917</v>
      </c>
      <c r="T43" s="78" t="s">
        <v>203</v>
      </c>
      <c r="U43" s="190">
        <f t="shared" si="5"/>
        <v>937</v>
      </c>
      <c r="V43" s="191"/>
      <c r="W43" s="77" t="str">
        <f t="shared" si="6"/>
        <v>No hay ejecución</v>
      </c>
      <c r="X43" s="78" t="str">
        <f t="shared" si="7"/>
        <v>NA</v>
      </c>
      <c r="Y43" s="191"/>
      <c r="Z43" s="190">
        <f t="shared" si="8"/>
        <v>1386</v>
      </c>
      <c r="AA43" s="191"/>
      <c r="AB43" s="77" t="str">
        <f t="shared" si="9"/>
        <v>No hay ejecución</v>
      </c>
      <c r="AC43" s="78" t="str">
        <f t="shared" si="10"/>
        <v>NA</v>
      </c>
      <c r="AD43" s="191"/>
      <c r="AE43" s="52">
        <f t="shared" si="11"/>
        <v>0</v>
      </c>
      <c r="AF43" s="77" t="str">
        <f t="shared" si="12"/>
        <v>No hay ejecución</v>
      </c>
      <c r="AG43" s="78" t="str">
        <f t="shared" si="13"/>
        <v>NA</v>
      </c>
      <c r="AH43" s="191"/>
    </row>
    <row r="44" spans="1:34" s="79" customFormat="1" ht="37" customHeight="1" thickTop="1" thickBot="1">
      <c r="A44" s="50">
        <v>30</v>
      </c>
      <c r="B44" s="96">
        <v>0</v>
      </c>
      <c r="C44" s="96">
        <v>0</v>
      </c>
      <c r="D44" s="96">
        <v>0</v>
      </c>
      <c r="E44" s="96">
        <v>0</v>
      </c>
      <c r="F44" s="96">
        <v>0</v>
      </c>
      <c r="G44" s="96">
        <v>11</v>
      </c>
      <c r="H44" s="115" t="s">
        <v>363</v>
      </c>
      <c r="I44" s="98" t="s">
        <v>1920</v>
      </c>
      <c r="J44" s="169" t="s">
        <v>1921</v>
      </c>
      <c r="K44" s="99" t="s">
        <v>1922</v>
      </c>
      <c r="L44" s="51">
        <v>6</v>
      </c>
      <c r="M44" s="51">
        <v>6</v>
      </c>
      <c r="N44" s="155">
        <f t="shared" si="2"/>
        <v>12</v>
      </c>
      <c r="O44" s="51">
        <v>6</v>
      </c>
      <c r="P44" s="51">
        <v>6</v>
      </c>
      <c r="Q44" s="155">
        <f t="shared" si="3"/>
        <v>12</v>
      </c>
      <c r="R44" s="155">
        <f t="shared" si="4"/>
        <v>24</v>
      </c>
      <c r="S44" s="78" t="s">
        <v>1917</v>
      </c>
      <c r="T44" s="78" t="s">
        <v>203</v>
      </c>
      <c r="U44" s="190">
        <f t="shared" si="5"/>
        <v>12</v>
      </c>
      <c r="V44" s="191"/>
      <c r="W44" s="77" t="str">
        <f t="shared" si="6"/>
        <v>No hay ejecución</v>
      </c>
      <c r="X44" s="78" t="str">
        <f t="shared" si="7"/>
        <v>NA</v>
      </c>
      <c r="Y44" s="191"/>
      <c r="Z44" s="190">
        <f t="shared" si="8"/>
        <v>12</v>
      </c>
      <c r="AA44" s="191"/>
      <c r="AB44" s="77" t="str">
        <f t="shared" si="9"/>
        <v>No hay ejecución</v>
      </c>
      <c r="AC44" s="78" t="str">
        <f t="shared" si="10"/>
        <v>NA</v>
      </c>
      <c r="AD44" s="191"/>
      <c r="AE44" s="52">
        <f t="shared" si="11"/>
        <v>0</v>
      </c>
      <c r="AF44" s="77" t="str">
        <f t="shared" si="12"/>
        <v>No hay ejecución</v>
      </c>
      <c r="AG44" s="78" t="str">
        <f t="shared" si="13"/>
        <v>NA</v>
      </c>
      <c r="AH44" s="191"/>
    </row>
    <row r="45" spans="1:34" s="79" customFormat="1" ht="37" customHeight="1" thickTop="1" thickBot="1">
      <c r="A45" s="50">
        <v>31</v>
      </c>
      <c r="B45" s="96">
        <v>0</v>
      </c>
      <c r="C45" s="96">
        <v>0</v>
      </c>
      <c r="D45" s="96">
        <v>0</v>
      </c>
      <c r="E45" s="96">
        <v>0</v>
      </c>
      <c r="F45" s="96">
        <v>0</v>
      </c>
      <c r="G45" s="96">
        <v>11</v>
      </c>
      <c r="H45" s="115" t="s">
        <v>363</v>
      </c>
      <c r="I45" s="98" t="s">
        <v>1923</v>
      </c>
      <c r="J45" s="169" t="s">
        <v>1924</v>
      </c>
      <c r="K45" s="99" t="s">
        <v>1925</v>
      </c>
      <c r="L45" s="51">
        <v>11</v>
      </c>
      <c r="M45" s="51">
        <v>19</v>
      </c>
      <c r="N45" s="155">
        <f t="shared" si="2"/>
        <v>30</v>
      </c>
      <c r="O45" s="51">
        <v>13</v>
      </c>
      <c r="P45" s="51">
        <v>12</v>
      </c>
      <c r="Q45" s="155">
        <f t="shared" si="3"/>
        <v>25</v>
      </c>
      <c r="R45" s="155">
        <f t="shared" si="4"/>
        <v>55</v>
      </c>
      <c r="S45" s="78" t="s">
        <v>1917</v>
      </c>
      <c r="T45" s="78" t="s">
        <v>203</v>
      </c>
      <c r="U45" s="190">
        <f t="shared" si="5"/>
        <v>30</v>
      </c>
      <c r="V45" s="191"/>
      <c r="W45" s="77" t="str">
        <f t="shared" si="6"/>
        <v>No hay ejecución</v>
      </c>
      <c r="X45" s="78" t="str">
        <f t="shared" si="7"/>
        <v>NA</v>
      </c>
      <c r="Y45" s="191"/>
      <c r="Z45" s="190">
        <f t="shared" si="8"/>
        <v>25</v>
      </c>
      <c r="AA45" s="191"/>
      <c r="AB45" s="77" t="str">
        <f t="shared" si="9"/>
        <v>No hay ejecución</v>
      </c>
      <c r="AC45" s="78" t="str">
        <f t="shared" si="10"/>
        <v>NA</v>
      </c>
      <c r="AD45" s="191"/>
      <c r="AE45" s="52">
        <f t="shared" si="11"/>
        <v>0</v>
      </c>
      <c r="AF45" s="77" t="str">
        <f t="shared" si="12"/>
        <v>No hay ejecución</v>
      </c>
      <c r="AG45" s="78" t="str">
        <f t="shared" si="13"/>
        <v>NA</v>
      </c>
      <c r="AH45" s="191"/>
    </row>
    <row r="46" spans="1:34" s="79" customFormat="1" ht="37" customHeight="1" thickTop="1" thickBot="1">
      <c r="A46" s="50">
        <v>32</v>
      </c>
      <c r="B46" s="96">
        <v>0</v>
      </c>
      <c r="C46" s="96">
        <v>0</v>
      </c>
      <c r="D46" s="96">
        <v>0</v>
      </c>
      <c r="E46" s="96">
        <v>0</v>
      </c>
      <c r="F46" s="96">
        <v>0</v>
      </c>
      <c r="G46" s="96">
        <v>11</v>
      </c>
      <c r="H46" s="115" t="s">
        <v>363</v>
      </c>
      <c r="I46" s="98" t="s">
        <v>1926</v>
      </c>
      <c r="J46" s="169" t="s">
        <v>1927</v>
      </c>
      <c r="K46" s="99" t="s">
        <v>1928</v>
      </c>
      <c r="L46" s="51">
        <v>20</v>
      </c>
      <c r="M46" s="51">
        <v>25</v>
      </c>
      <c r="N46" s="155">
        <f t="shared" si="2"/>
        <v>45</v>
      </c>
      <c r="O46" s="51">
        <v>25</v>
      </c>
      <c r="P46" s="51">
        <v>20</v>
      </c>
      <c r="Q46" s="155">
        <f t="shared" si="3"/>
        <v>45</v>
      </c>
      <c r="R46" s="155">
        <f t="shared" si="4"/>
        <v>90</v>
      </c>
      <c r="S46" s="78" t="s">
        <v>1917</v>
      </c>
      <c r="T46" s="78" t="s">
        <v>203</v>
      </c>
      <c r="U46" s="190">
        <f t="shared" si="5"/>
        <v>45</v>
      </c>
      <c r="V46" s="191"/>
      <c r="W46" s="77" t="str">
        <f t="shared" si="6"/>
        <v>No hay ejecución</v>
      </c>
      <c r="X46" s="78" t="str">
        <f t="shared" si="7"/>
        <v>NA</v>
      </c>
      <c r="Y46" s="191"/>
      <c r="Z46" s="190">
        <f t="shared" si="8"/>
        <v>45</v>
      </c>
      <c r="AA46" s="191"/>
      <c r="AB46" s="77" t="str">
        <f t="shared" si="9"/>
        <v>No hay ejecución</v>
      </c>
      <c r="AC46" s="78" t="str">
        <f t="shared" si="10"/>
        <v>NA</v>
      </c>
      <c r="AD46" s="191"/>
      <c r="AE46" s="52">
        <f t="shared" si="11"/>
        <v>0</v>
      </c>
      <c r="AF46" s="77" t="str">
        <f t="shared" si="12"/>
        <v>No hay ejecución</v>
      </c>
      <c r="AG46" s="78" t="str">
        <f t="shared" si="13"/>
        <v>NA</v>
      </c>
      <c r="AH46" s="191"/>
    </row>
    <row r="47" spans="1:34" s="79" customFormat="1" ht="37" customHeight="1" thickTop="1" thickBot="1">
      <c r="A47" s="50">
        <v>33</v>
      </c>
      <c r="B47" s="96">
        <v>0</v>
      </c>
      <c r="C47" s="96">
        <v>0</v>
      </c>
      <c r="D47" s="96">
        <v>0</v>
      </c>
      <c r="E47" s="96">
        <v>0</v>
      </c>
      <c r="F47" s="96">
        <v>0</v>
      </c>
      <c r="G47" s="96">
        <v>11</v>
      </c>
      <c r="H47" s="115" t="s">
        <v>363</v>
      </c>
      <c r="I47" s="98" t="s">
        <v>1929</v>
      </c>
      <c r="J47" s="169" t="s">
        <v>1895</v>
      </c>
      <c r="K47" s="99" t="s">
        <v>509</v>
      </c>
      <c r="L47" s="51">
        <v>2</v>
      </c>
      <c r="M47" s="51">
        <v>2</v>
      </c>
      <c r="N47" s="155">
        <f t="shared" si="2"/>
        <v>4</v>
      </c>
      <c r="O47" s="51">
        <v>2</v>
      </c>
      <c r="P47" s="51">
        <v>2</v>
      </c>
      <c r="Q47" s="155">
        <f t="shared" si="3"/>
        <v>4</v>
      </c>
      <c r="R47" s="155">
        <f t="shared" si="4"/>
        <v>8</v>
      </c>
      <c r="S47" s="78" t="s">
        <v>1917</v>
      </c>
      <c r="T47" s="78" t="s">
        <v>203</v>
      </c>
      <c r="U47" s="190">
        <f t="shared" si="5"/>
        <v>4</v>
      </c>
      <c r="V47" s="191"/>
      <c r="W47" s="77" t="str">
        <f t="shared" si="6"/>
        <v>No hay ejecución</v>
      </c>
      <c r="X47" s="78" t="str">
        <f t="shared" si="7"/>
        <v>NA</v>
      </c>
      <c r="Y47" s="191"/>
      <c r="Z47" s="190">
        <f t="shared" si="8"/>
        <v>4</v>
      </c>
      <c r="AA47" s="191"/>
      <c r="AB47" s="77" t="str">
        <f t="shared" si="9"/>
        <v>No hay ejecución</v>
      </c>
      <c r="AC47" s="78" t="str">
        <f t="shared" si="10"/>
        <v>NA</v>
      </c>
      <c r="AD47" s="191"/>
      <c r="AE47" s="52">
        <f t="shared" si="11"/>
        <v>0</v>
      </c>
      <c r="AF47" s="77" t="str">
        <f t="shared" si="12"/>
        <v>No hay ejecución</v>
      </c>
      <c r="AG47" s="78" t="str">
        <f t="shared" si="13"/>
        <v>NA</v>
      </c>
      <c r="AH47" s="191"/>
    </row>
    <row r="48" spans="1:34" s="79" customFormat="1" ht="37" customHeight="1" thickTop="1" thickBot="1">
      <c r="A48" s="50">
        <v>34</v>
      </c>
      <c r="B48" s="96">
        <v>0</v>
      </c>
      <c r="C48" s="96">
        <v>0</v>
      </c>
      <c r="D48" s="96">
        <v>0</v>
      </c>
      <c r="E48" s="96">
        <v>0</v>
      </c>
      <c r="F48" s="96">
        <v>0</v>
      </c>
      <c r="G48" s="96">
        <v>11</v>
      </c>
      <c r="H48" s="115" t="s">
        <v>363</v>
      </c>
      <c r="I48" s="98" t="s">
        <v>1930</v>
      </c>
      <c r="J48" s="169" t="s">
        <v>1921</v>
      </c>
      <c r="K48" s="99" t="s">
        <v>1922</v>
      </c>
      <c r="L48" s="51">
        <v>6</v>
      </c>
      <c r="M48" s="51">
        <v>6</v>
      </c>
      <c r="N48" s="155">
        <f t="shared" si="2"/>
        <v>12</v>
      </c>
      <c r="O48" s="51">
        <v>6</v>
      </c>
      <c r="P48" s="51">
        <v>6</v>
      </c>
      <c r="Q48" s="155">
        <f t="shared" si="3"/>
        <v>12</v>
      </c>
      <c r="R48" s="155">
        <f t="shared" si="4"/>
        <v>24</v>
      </c>
      <c r="S48" s="78" t="s">
        <v>1917</v>
      </c>
      <c r="T48" s="78" t="s">
        <v>203</v>
      </c>
      <c r="U48" s="190">
        <f t="shared" si="5"/>
        <v>12</v>
      </c>
      <c r="V48" s="191"/>
      <c r="W48" s="77" t="str">
        <f t="shared" si="6"/>
        <v>No hay ejecución</v>
      </c>
      <c r="X48" s="78" t="str">
        <f t="shared" si="7"/>
        <v>NA</v>
      </c>
      <c r="Y48" s="191"/>
      <c r="Z48" s="190">
        <f t="shared" si="8"/>
        <v>12</v>
      </c>
      <c r="AA48" s="191"/>
      <c r="AB48" s="77" t="str">
        <f t="shared" si="9"/>
        <v>No hay ejecución</v>
      </c>
      <c r="AC48" s="78" t="str">
        <f t="shared" si="10"/>
        <v>NA</v>
      </c>
      <c r="AD48" s="191"/>
      <c r="AE48" s="52">
        <f t="shared" si="11"/>
        <v>0</v>
      </c>
      <c r="AF48" s="77" t="str">
        <f t="shared" si="12"/>
        <v>No hay ejecución</v>
      </c>
      <c r="AG48" s="78" t="str">
        <f t="shared" si="13"/>
        <v>NA</v>
      </c>
      <c r="AH48" s="191"/>
    </row>
    <row r="49" spans="1:34" s="79" customFormat="1" ht="37" customHeight="1" thickTop="1" thickBot="1">
      <c r="A49" s="50">
        <v>35</v>
      </c>
      <c r="B49" s="96">
        <v>0</v>
      </c>
      <c r="C49" s="96">
        <v>0</v>
      </c>
      <c r="D49" s="96">
        <v>0</v>
      </c>
      <c r="E49" s="96">
        <v>0</v>
      </c>
      <c r="F49" s="96">
        <v>0</v>
      </c>
      <c r="G49" s="96">
        <v>11</v>
      </c>
      <c r="H49" s="115" t="s">
        <v>363</v>
      </c>
      <c r="I49" s="98" t="s">
        <v>1931</v>
      </c>
      <c r="J49" s="169" t="s">
        <v>1932</v>
      </c>
      <c r="K49" s="99" t="s">
        <v>1933</v>
      </c>
      <c r="L49" s="51">
        <v>225</v>
      </c>
      <c r="M49" s="51">
        <v>225</v>
      </c>
      <c r="N49" s="155">
        <f t="shared" si="2"/>
        <v>450</v>
      </c>
      <c r="O49" s="51">
        <v>225</v>
      </c>
      <c r="P49" s="51">
        <v>225</v>
      </c>
      <c r="Q49" s="155">
        <f t="shared" si="3"/>
        <v>450</v>
      </c>
      <c r="R49" s="155">
        <f t="shared" si="4"/>
        <v>900</v>
      </c>
      <c r="S49" s="78" t="s">
        <v>1934</v>
      </c>
      <c r="T49" s="78" t="s">
        <v>203</v>
      </c>
      <c r="U49" s="190">
        <f t="shared" si="5"/>
        <v>450</v>
      </c>
      <c r="V49" s="191"/>
      <c r="W49" s="77" t="str">
        <f t="shared" si="6"/>
        <v>No hay ejecución</v>
      </c>
      <c r="X49" s="78" t="str">
        <f t="shared" si="7"/>
        <v>NA</v>
      </c>
      <c r="Y49" s="191"/>
      <c r="Z49" s="190">
        <f t="shared" si="8"/>
        <v>450</v>
      </c>
      <c r="AA49" s="191"/>
      <c r="AB49" s="77" t="str">
        <f t="shared" si="9"/>
        <v>No hay ejecución</v>
      </c>
      <c r="AC49" s="78" t="str">
        <f t="shared" si="10"/>
        <v>NA</v>
      </c>
      <c r="AD49" s="191"/>
      <c r="AE49" s="52">
        <f t="shared" si="11"/>
        <v>0</v>
      </c>
      <c r="AF49" s="77" t="str">
        <f t="shared" si="12"/>
        <v>No hay ejecución</v>
      </c>
      <c r="AG49" s="78" t="str">
        <f t="shared" si="13"/>
        <v>NA</v>
      </c>
      <c r="AH49" s="191"/>
    </row>
    <row r="50" spans="1:34" s="79" customFormat="1" ht="37" customHeight="1" thickTop="1" thickBot="1">
      <c r="A50" s="50">
        <v>36</v>
      </c>
      <c r="B50" s="96">
        <v>0</v>
      </c>
      <c r="C50" s="96">
        <v>0</v>
      </c>
      <c r="D50" s="96">
        <v>0</v>
      </c>
      <c r="E50" s="96">
        <v>0</v>
      </c>
      <c r="F50" s="96">
        <v>0</v>
      </c>
      <c r="G50" s="96">
        <v>11</v>
      </c>
      <c r="H50" s="115" t="s">
        <v>363</v>
      </c>
      <c r="I50" s="98" t="s">
        <v>1935</v>
      </c>
      <c r="J50" s="169" t="s">
        <v>1936</v>
      </c>
      <c r="K50" s="99" t="s">
        <v>1937</v>
      </c>
      <c r="L50" s="51"/>
      <c r="M50" s="51"/>
      <c r="N50" s="155">
        <f t="shared" si="2"/>
        <v>0</v>
      </c>
      <c r="O50" s="51">
        <v>1</v>
      </c>
      <c r="P50" s="51"/>
      <c r="Q50" s="155">
        <f t="shared" si="3"/>
        <v>1</v>
      </c>
      <c r="R50" s="155">
        <f t="shared" si="4"/>
        <v>1</v>
      </c>
      <c r="S50" s="78" t="s">
        <v>1934</v>
      </c>
      <c r="T50" s="78" t="s">
        <v>203</v>
      </c>
      <c r="U50" s="190">
        <f t="shared" si="5"/>
        <v>0</v>
      </c>
      <c r="V50" s="191"/>
      <c r="W50" s="77" t="str">
        <f t="shared" si="6"/>
        <v>No hay ejecución</v>
      </c>
      <c r="X50" s="78" t="str">
        <f t="shared" si="7"/>
        <v>NA</v>
      </c>
      <c r="Y50" s="191"/>
      <c r="Z50" s="190">
        <f t="shared" si="8"/>
        <v>1</v>
      </c>
      <c r="AA50" s="191"/>
      <c r="AB50" s="77" t="str">
        <f t="shared" si="9"/>
        <v>No hay ejecución</v>
      </c>
      <c r="AC50" s="78" t="str">
        <f t="shared" si="10"/>
        <v>NA</v>
      </c>
      <c r="AD50" s="191"/>
      <c r="AE50" s="52">
        <f t="shared" si="11"/>
        <v>0</v>
      </c>
      <c r="AF50" s="77" t="str">
        <f t="shared" si="12"/>
        <v>No hay ejecución</v>
      </c>
      <c r="AG50" s="78" t="str">
        <f t="shared" si="13"/>
        <v>NA</v>
      </c>
      <c r="AH50" s="191"/>
    </row>
    <row r="51" spans="1:34" s="79" customFormat="1" ht="37" customHeight="1" thickTop="1" thickBot="1">
      <c r="A51" s="50">
        <v>37</v>
      </c>
      <c r="B51" s="96">
        <v>0</v>
      </c>
      <c r="C51" s="96">
        <v>0</v>
      </c>
      <c r="D51" s="96">
        <v>0</v>
      </c>
      <c r="E51" s="96">
        <v>0</v>
      </c>
      <c r="F51" s="96">
        <v>0</v>
      </c>
      <c r="G51" s="96">
        <v>11</v>
      </c>
      <c r="H51" s="115" t="s">
        <v>363</v>
      </c>
      <c r="I51" s="98" t="s">
        <v>1938</v>
      </c>
      <c r="J51" s="169" t="s">
        <v>1939</v>
      </c>
      <c r="K51" s="99" t="s">
        <v>1940</v>
      </c>
      <c r="L51" s="51">
        <v>1</v>
      </c>
      <c r="M51" s="51">
        <v>1</v>
      </c>
      <c r="N51" s="155">
        <f t="shared" si="2"/>
        <v>2</v>
      </c>
      <c r="O51" s="51">
        <v>1</v>
      </c>
      <c r="P51" s="51">
        <v>1</v>
      </c>
      <c r="Q51" s="155">
        <f t="shared" si="3"/>
        <v>2</v>
      </c>
      <c r="R51" s="155">
        <f t="shared" si="4"/>
        <v>4</v>
      </c>
      <c r="S51" s="78" t="s">
        <v>1934</v>
      </c>
      <c r="T51" s="78" t="s">
        <v>203</v>
      </c>
      <c r="U51" s="190">
        <f t="shared" si="5"/>
        <v>2</v>
      </c>
      <c r="V51" s="191"/>
      <c r="W51" s="77" t="str">
        <f t="shared" si="6"/>
        <v>No hay ejecución</v>
      </c>
      <c r="X51" s="78" t="str">
        <f t="shared" si="7"/>
        <v>NA</v>
      </c>
      <c r="Y51" s="191"/>
      <c r="Z51" s="190">
        <f t="shared" si="8"/>
        <v>2</v>
      </c>
      <c r="AA51" s="191"/>
      <c r="AB51" s="77" t="str">
        <f t="shared" si="9"/>
        <v>No hay ejecución</v>
      </c>
      <c r="AC51" s="78" t="str">
        <f t="shared" si="10"/>
        <v>NA</v>
      </c>
      <c r="AD51" s="191"/>
      <c r="AE51" s="52">
        <f t="shared" si="11"/>
        <v>0</v>
      </c>
      <c r="AF51" s="77" t="str">
        <f t="shared" si="12"/>
        <v>No hay ejecución</v>
      </c>
      <c r="AG51" s="78" t="str">
        <f t="shared" si="13"/>
        <v>NA</v>
      </c>
      <c r="AH51" s="191"/>
    </row>
    <row r="52" spans="1:34" s="79" customFormat="1" ht="37" customHeight="1" thickTop="1" thickBot="1">
      <c r="A52" s="50">
        <v>38</v>
      </c>
      <c r="B52" s="96">
        <v>0</v>
      </c>
      <c r="C52" s="96">
        <v>0</v>
      </c>
      <c r="D52" s="96">
        <v>0</v>
      </c>
      <c r="E52" s="96">
        <v>0</v>
      </c>
      <c r="F52" s="96">
        <v>0</v>
      </c>
      <c r="G52" s="96">
        <v>11</v>
      </c>
      <c r="H52" s="115" t="s">
        <v>363</v>
      </c>
      <c r="I52" s="98" t="s">
        <v>1941</v>
      </c>
      <c r="J52" s="169" t="s">
        <v>1942</v>
      </c>
      <c r="K52" s="99" t="s">
        <v>1943</v>
      </c>
      <c r="L52" s="51">
        <v>1560</v>
      </c>
      <c r="M52" s="51">
        <v>1560</v>
      </c>
      <c r="N52" s="155">
        <f t="shared" si="2"/>
        <v>3120</v>
      </c>
      <c r="O52" s="51">
        <v>1560</v>
      </c>
      <c r="P52" s="51">
        <v>1560</v>
      </c>
      <c r="Q52" s="155">
        <f t="shared" si="3"/>
        <v>3120</v>
      </c>
      <c r="R52" s="155">
        <f t="shared" si="4"/>
        <v>6240</v>
      </c>
      <c r="S52" s="78" t="s">
        <v>1944</v>
      </c>
      <c r="T52" s="78" t="s">
        <v>203</v>
      </c>
      <c r="U52" s="190">
        <f t="shared" si="5"/>
        <v>3120</v>
      </c>
      <c r="V52" s="191"/>
      <c r="W52" s="77" t="str">
        <f t="shared" si="6"/>
        <v>No hay ejecución</v>
      </c>
      <c r="X52" s="78" t="str">
        <f t="shared" si="7"/>
        <v>NA</v>
      </c>
      <c r="Y52" s="191"/>
      <c r="Z52" s="190">
        <f t="shared" si="8"/>
        <v>3120</v>
      </c>
      <c r="AA52" s="191"/>
      <c r="AB52" s="77" t="str">
        <f t="shared" si="9"/>
        <v>No hay ejecución</v>
      </c>
      <c r="AC52" s="78" t="str">
        <f t="shared" si="10"/>
        <v>NA</v>
      </c>
      <c r="AD52" s="191"/>
      <c r="AE52" s="52">
        <f t="shared" si="11"/>
        <v>0</v>
      </c>
      <c r="AF52" s="77" t="str">
        <f t="shared" si="12"/>
        <v>No hay ejecución</v>
      </c>
      <c r="AG52" s="78" t="str">
        <f t="shared" si="13"/>
        <v>NA</v>
      </c>
      <c r="AH52" s="191"/>
    </row>
    <row r="53" spans="1:34" s="79" customFormat="1" ht="37" customHeight="1" thickTop="1" thickBot="1">
      <c r="A53" s="50">
        <v>39</v>
      </c>
      <c r="B53" s="96">
        <v>0</v>
      </c>
      <c r="C53" s="96">
        <v>0</v>
      </c>
      <c r="D53" s="96">
        <v>0</v>
      </c>
      <c r="E53" s="96">
        <v>0</v>
      </c>
      <c r="F53" s="96">
        <v>0</v>
      </c>
      <c r="G53" s="96">
        <v>11</v>
      </c>
      <c r="H53" s="115" t="s">
        <v>363</v>
      </c>
      <c r="I53" s="98" t="s">
        <v>1945</v>
      </c>
      <c r="J53" s="169" t="s">
        <v>1946</v>
      </c>
      <c r="K53" s="99" t="s">
        <v>1943</v>
      </c>
      <c r="L53" s="51">
        <v>35</v>
      </c>
      <c r="M53" s="51"/>
      <c r="N53" s="155">
        <f t="shared" si="2"/>
        <v>35</v>
      </c>
      <c r="O53" s="51">
        <v>35</v>
      </c>
      <c r="P53" s="51"/>
      <c r="Q53" s="155">
        <f t="shared" si="3"/>
        <v>35</v>
      </c>
      <c r="R53" s="155">
        <f t="shared" si="4"/>
        <v>70</v>
      </c>
      <c r="S53" s="78" t="s">
        <v>1947</v>
      </c>
      <c r="T53" s="78" t="s">
        <v>203</v>
      </c>
      <c r="U53" s="190">
        <f t="shared" si="5"/>
        <v>35</v>
      </c>
      <c r="V53" s="191"/>
      <c r="W53" s="77" t="str">
        <f t="shared" si="6"/>
        <v>No hay ejecución</v>
      </c>
      <c r="X53" s="78" t="str">
        <f t="shared" si="7"/>
        <v>NA</v>
      </c>
      <c r="Y53" s="191"/>
      <c r="Z53" s="190">
        <f t="shared" si="8"/>
        <v>35</v>
      </c>
      <c r="AA53" s="191"/>
      <c r="AB53" s="77" t="str">
        <f t="shared" si="9"/>
        <v>No hay ejecución</v>
      </c>
      <c r="AC53" s="78" t="str">
        <f t="shared" si="10"/>
        <v>NA</v>
      </c>
      <c r="AD53" s="191"/>
      <c r="AE53" s="52">
        <f t="shared" si="11"/>
        <v>0</v>
      </c>
      <c r="AF53" s="77" t="str">
        <f t="shared" si="12"/>
        <v>No hay ejecución</v>
      </c>
      <c r="AG53" s="78" t="str">
        <f t="shared" si="13"/>
        <v>NA</v>
      </c>
      <c r="AH53" s="191"/>
    </row>
    <row r="54" spans="1:34" s="79" customFormat="1" ht="54.5" customHeight="1" thickTop="1" thickBot="1">
      <c r="A54" s="50">
        <v>40</v>
      </c>
      <c r="B54" s="96">
        <v>0</v>
      </c>
      <c r="C54" s="96">
        <v>0</v>
      </c>
      <c r="D54" s="96">
        <v>0</v>
      </c>
      <c r="E54" s="96">
        <v>0</v>
      </c>
      <c r="F54" s="96">
        <v>0</v>
      </c>
      <c r="G54" s="96">
        <v>11</v>
      </c>
      <c r="H54" s="115" t="s">
        <v>363</v>
      </c>
      <c r="I54" s="98" t="s">
        <v>1948</v>
      </c>
      <c r="J54" s="169" t="s">
        <v>1895</v>
      </c>
      <c r="K54" s="99" t="s">
        <v>744</v>
      </c>
      <c r="L54" s="51"/>
      <c r="M54" s="51">
        <v>1</v>
      </c>
      <c r="N54" s="155">
        <f t="shared" si="2"/>
        <v>1</v>
      </c>
      <c r="O54" s="51"/>
      <c r="P54" s="51"/>
      <c r="Q54" s="155">
        <f t="shared" si="3"/>
        <v>0</v>
      </c>
      <c r="R54" s="155">
        <f t="shared" si="4"/>
        <v>1</v>
      </c>
      <c r="S54" s="78" t="s">
        <v>1949</v>
      </c>
      <c r="T54" s="78" t="s">
        <v>203</v>
      </c>
      <c r="U54" s="190">
        <f t="shared" si="5"/>
        <v>1</v>
      </c>
      <c r="V54" s="191"/>
      <c r="W54" s="77" t="str">
        <f t="shared" si="6"/>
        <v>No hay ejecución</v>
      </c>
      <c r="X54" s="78" t="str">
        <f t="shared" si="7"/>
        <v>NA</v>
      </c>
      <c r="Y54" s="191"/>
      <c r="Z54" s="190">
        <f t="shared" si="8"/>
        <v>0</v>
      </c>
      <c r="AA54" s="191"/>
      <c r="AB54" s="77" t="str">
        <f t="shared" si="9"/>
        <v>No hay ejecución</v>
      </c>
      <c r="AC54" s="78" t="str">
        <f t="shared" si="10"/>
        <v>NA</v>
      </c>
      <c r="AD54" s="191"/>
      <c r="AE54" s="52">
        <f t="shared" si="11"/>
        <v>0</v>
      </c>
      <c r="AF54" s="77" t="str">
        <f t="shared" si="12"/>
        <v>No hay ejecución</v>
      </c>
      <c r="AG54" s="78" t="str">
        <f t="shared" si="13"/>
        <v>NA</v>
      </c>
      <c r="AH54" s="191"/>
    </row>
    <row r="55" spans="1:34" s="79" customFormat="1" ht="37" customHeight="1" thickTop="1" thickBot="1">
      <c r="A55" s="50">
        <v>41</v>
      </c>
      <c r="B55" s="96">
        <v>0</v>
      </c>
      <c r="C55" s="96">
        <v>0</v>
      </c>
      <c r="D55" s="96">
        <v>0</v>
      </c>
      <c r="E55" s="96">
        <v>0</v>
      </c>
      <c r="F55" s="96">
        <v>0</v>
      </c>
      <c r="G55" s="96">
        <v>11</v>
      </c>
      <c r="H55" s="115" t="s">
        <v>363</v>
      </c>
      <c r="I55" s="98" t="s">
        <v>1950</v>
      </c>
      <c r="J55" s="169" t="s">
        <v>1951</v>
      </c>
      <c r="K55" s="99" t="s">
        <v>1952</v>
      </c>
      <c r="L55" s="51">
        <v>2</v>
      </c>
      <c r="M55" s="51">
        <v>2</v>
      </c>
      <c r="N55" s="155">
        <f t="shared" si="2"/>
        <v>4</v>
      </c>
      <c r="O55" s="51">
        <v>2</v>
      </c>
      <c r="P55" s="51">
        <v>2</v>
      </c>
      <c r="Q55" s="155">
        <f t="shared" si="3"/>
        <v>4</v>
      </c>
      <c r="R55" s="155">
        <f t="shared" si="4"/>
        <v>8</v>
      </c>
      <c r="S55" s="78" t="s">
        <v>1944</v>
      </c>
      <c r="T55" s="78" t="s">
        <v>203</v>
      </c>
      <c r="U55" s="190">
        <f t="shared" si="5"/>
        <v>4</v>
      </c>
      <c r="V55" s="191"/>
      <c r="W55" s="77" t="str">
        <f t="shared" si="6"/>
        <v>No hay ejecución</v>
      </c>
      <c r="X55" s="78" t="str">
        <f t="shared" si="7"/>
        <v>NA</v>
      </c>
      <c r="Y55" s="191"/>
      <c r="Z55" s="190">
        <f t="shared" si="8"/>
        <v>4</v>
      </c>
      <c r="AA55" s="191"/>
      <c r="AB55" s="77" t="str">
        <f t="shared" si="9"/>
        <v>No hay ejecución</v>
      </c>
      <c r="AC55" s="78" t="str">
        <f t="shared" si="10"/>
        <v>NA</v>
      </c>
      <c r="AD55" s="191"/>
      <c r="AE55" s="52">
        <f t="shared" si="11"/>
        <v>0</v>
      </c>
      <c r="AF55" s="77" t="str">
        <f t="shared" si="12"/>
        <v>No hay ejecución</v>
      </c>
      <c r="AG55" s="78" t="str">
        <f t="shared" si="13"/>
        <v>NA</v>
      </c>
      <c r="AH55" s="191"/>
    </row>
    <row r="56" spans="1:34" s="79" customFormat="1" ht="37" customHeight="1" thickTop="1" thickBot="1">
      <c r="A56" s="50">
        <v>42</v>
      </c>
      <c r="B56" s="96">
        <v>0</v>
      </c>
      <c r="C56" s="96">
        <v>0</v>
      </c>
      <c r="D56" s="96">
        <v>0</v>
      </c>
      <c r="E56" s="96">
        <v>0</v>
      </c>
      <c r="F56" s="96">
        <v>0</v>
      </c>
      <c r="G56" s="96">
        <v>11</v>
      </c>
      <c r="H56" s="115" t="s">
        <v>363</v>
      </c>
      <c r="I56" s="98" t="s">
        <v>1953</v>
      </c>
      <c r="J56" s="169" t="s">
        <v>1954</v>
      </c>
      <c r="K56" s="99" t="s">
        <v>1955</v>
      </c>
      <c r="L56" s="51">
        <v>1</v>
      </c>
      <c r="M56" s="51">
        <v>1</v>
      </c>
      <c r="N56" s="155">
        <f t="shared" si="2"/>
        <v>2</v>
      </c>
      <c r="O56" s="51">
        <v>1</v>
      </c>
      <c r="P56" s="51">
        <v>1</v>
      </c>
      <c r="Q56" s="155">
        <f t="shared" si="3"/>
        <v>2</v>
      </c>
      <c r="R56" s="155">
        <f t="shared" si="4"/>
        <v>4</v>
      </c>
      <c r="S56" s="78" t="s">
        <v>1944</v>
      </c>
      <c r="T56" s="78" t="s">
        <v>203</v>
      </c>
      <c r="U56" s="190">
        <f t="shared" si="5"/>
        <v>2</v>
      </c>
      <c r="V56" s="191"/>
      <c r="W56" s="77" t="str">
        <f t="shared" si="6"/>
        <v>No hay ejecución</v>
      </c>
      <c r="X56" s="78" t="str">
        <f t="shared" si="7"/>
        <v>NA</v>
      </c>
      <c r="Y56" s="191"/>
      <c r="Z56" s="190">
        <f t="shared" si="8"/>
        <v>2</v>
      </c>
      <c r="AA56" s="191"/>
      <c r="AB56" s="77" t="str">
        <f t="shared" si="9"/>
        <v>No hay ejecución</v>
      </c>
      <c r="AC56" s="78" t="str">
        <f t="shared" si="10"/>
        <v>NA</v>
      </c>
      <c r="AD56" s="191"/>
      <c r="AE56" s="52">
        <f t="shared" si="11"/>
        <v>0</v>
      </c>
      <c r="AF56" s="77" t="str">
        <f t="shared" si="12"/>
        <v>No hay ejecución</v>
      </c>
      <c r="AG56" s="78" t="str">
        <f t="shared" si="13"/>
        <v>NA</v>
      </c>
      <c r="AH56" s="191"/>
    </row>
    <row r="57" spans="1:34" s="79" customFormat="1" ht="37" customHeight="1" thickTop="1" thickBot="1">
      <c r="A57" s="50">
        <v>43</v>
      </c>
      <c r="B57" s="96">
        <v>0</v>
      </c>
      <c r="C57" s="96">
        <v>0</v>
      </c>
      <c r="D57" s="96">
        <v>0</v>
      </c>
      <c r="E57" s="96">
        <v>0</v>
      </c>
      <c r="F57" s="96">
        <v>0</v>
      </c>
      <c r="G57" s="96">
        <v>11</v>
      </c>
      <c r="H57" s="115" t="s">
        <v>363</v>
      </c>
      <c r="I57" s="98" t="s">
        <v>1956</v>
      </c>
      <c r="J57" s="169" t="s">
        <v>1957</v>
      </c>
      <c r="K57" s="99" t="s">
        <v>1838</v>
      </c>
      <c r="L57" s="51">
        <v>2</v>
      </c>
      <c r="M57" s="51">
        <v>2</v>
      </c>
      <c r="N57" s="155">
        <f t="shared" si="2"/>
        <v>4</v>
      </c>
      <c r="O57" s="51">
        <v>2</v>
      </c>
      <c r="P57" s="51">
        <v>2</v>
      </c>
      <c r="Q57" s="155">
        <f t="shared" si="3"/>
        <v>4</v>
      </c>
      <c r="R57" s="155">
        <f t="shared" si="4"/>
        <v>8</v>
      </c>
      <c r="S57" s="78" t="s">
        <v>1958</v>
      </c>
      <c r="T57" s="78" t="s">
        <v>203</v>
      </c>
      <c r="U57" s="190">
        <f t="shared" si="5"/>
        <v>4</v>
      </c>
      <c r="V57" s="191"/>
      <c r="W57" s="77" t="str">
        <f t="shared" si="6"/>
        <v>No hay ejecución</v>
      </c>
      <c r="X57" s="78" t="str">
        <f t="shared" si="7"/>
        <v>NA</v>
      </c>
      <c r="Y57" s="191"/>
      <c r="Z57" s="190">
        <f t="shared" si="8"/>
        <v>4</v>
      </c>
      <c r="AA57" s="191"/>
      <c r="AB57" s="77" t="str">
        <f t="shared" si="9"/>
        <v>No hay ejecución</v>
      </c>
      <c r="AC57" s="78" t="str">
        <f t="shared" si="10"/>
        <v>NA</v>
      </c>
      <c r="AD57" s="191"/>
      <c r="AE57" s="52">
        <f t="shared" si="11"/>
        <v>0</v>
      </c>
      <c r="AF57" s="77" t="str">
        <f t="shared" si="12"/>
        <v>No hay ejecución</v>
      </c>
      <c r="AG57" s="78" t="str">
        <f t="shared" si="13"/>
        <v>NA</v>
      </c>
      <c r="AH57" s="191"/>
    </row>
    <row r="58" spans="1:34" ht="16" customHeight="1" thickTop="1">
      <c r="A58" s="423" t="s">
        <v>573</v>
      </c>
      <c r="B58" s="423"/>
      <c r="C58" s="423"/>
      <c r="D58" s="423"/>
      <c r="E58" s="423"/>
      <c r="F58" s="423"/>
      <c r="G58" s="423"/>
      <c r="H58" s="423"/>
      <c r="I58" s="423"/>
      <c r="J58" s="423"/>
      <c r="K58" s="423"/>
      <c r="L58" s="423"/>
      <c r="M58" s="423"/>
      <c r="N58" s="423"/>
      <c r="O58" s="423"/>
      <c r="P58" s="423"/>
      <c r="Q58" s="423"/>
      <c r="R58" s="423"/>
      <c r="S58" s="423"/>
      <c r="T58" s="423"/>
      <c r="U58" s="423"/>
      <c r="V58" s="423"/>
      <c r="W58" s="423"/>
      <c r="X58" s="423"/>
      <c r="Y58" s="423"/>
      <c r="Z58" s="423"/>
      <c r="AA58" s="423"/>
      <c r="AB58" s="423"/>
      <c r="AC58" s="423"/>
      <c r="AD58" s="423"/>
      <c r="AE58" s="423"/>
      <c r="AF58" s="423"/>
      <c r="AG58" s="423"/>
      <c r="AH58" s="424"/>
    </row>
    <row r="59" spans="1:34" s="79" customFormat="1" ht="37" customHeight="1" thickBot="1">
      <c r="A59" s="50">
        <v>44</v>
      </c>
      <c r="B59" s="96">
        <v>0</v>
      </c>
      <c r="C59" s="96">
        <v>0</v>
      </c>
      <c r="D59" s="96">
        <v>0</v>
      </c>
      <c r="E59" s="96">
        <v>0</v>
      </c>
      <c r="F59" s="96">
        <v>0</v>
      </c>
      <c r="G59" s="96">
        <v>11</v>
      </c>
      <c r="H59" s="115" t="s">
        <v>363</v>
      </c>
      <c r="I59" s="98" t="s">
        <v>1959</v>
      </c>
      <c r="J59" s="169" t="s">
        <v>1960</v>
      </c>
      <c r="K59" s="99" t="s">
        <v>744</v>
      </c>
      <c r="L59" s="51">
        <v>0</v>
      </c>
      <c r="M59" s="51">
        <v>0</v>
      </c>
      <c r="N59" s="155">
        <f>L59+M59</f>
        <v>0</v>
      </c>
      <c r="O59" s="51">
        <v>0</v>
      </c>
      <c r="P59" s="51">
        <v>0</v>
      </c>
      <c r="Q59" s="155">
        <f>O59+P59</f>
        <v>0</v>
      </c>
      <c r="R59" s="155">
        <f>N59+Q59</f>
        <v>0</v>
      </c>
      <c r="S59" s="78" t="s">
        <v>1961</v>
      </c>
      <c r="T59" s="78" t="s">
        <v>203</v>
      </c>
      <c r="U59" s="190">
        <f t="shared" si="5"/>
        <v>0</v>
      </c>
      <c r="V59" s="191"/>
      <c r="W59" s="77" t="str">
        <f t="shared" si="6"/>
        <v>No hay ejecución</v>
      </c>
      <c r="X59" s="78" t="str">
        <f t="shared" si="7"/>
        <v>NA</v>
      </c>
      <c r="Y59" s="191"/>
      <c r="Z59" s="190">
        <f t="shared" si="8"/>
        <v>0</v>
      </c>
      <c r="AA59" s="191"/>
      <c r="AB59" s="77" t="str">
        <f t="shared" si="9"/>
        <v>No hay ejecución</v>
      </c>
      <c r="AC59" s="78" t="str">
        <f t="shared" si="10"/>
        <v>NA</v>
      </c>
      <c r="AD59" s="191"/>
      <c r="AE59" s="52">
        <f t="shared" si="11"/>
        <v>0</v>
      </c>
      <c r="AF59" s="77" t="str">
        <f t="shared" si="12"/>
        <v>No hay ejecución</v>
      </c>
      <c r="AG59" s="78" t="str">
        <f t="shared" si="13"/>
        <v>NA</v>
      </c>
      <c r="AH59" s="191"/>
    </row>
    <row r="60" spans="1:34" s="79" customFormat="1" ht="37" customHeight="1" thickTop="1" thickBot="1">
      <c r="A60" s="50">
        <v>45</v>
      </c>
      <c r="B60" s="96">
        <v>0</v>
      </c>
      <c r="C60" s="96">
        <v>0</v>
      </c>
      <c r="D60" s="96">
        <v>0</v>
      </c>
      <c r="E60" s="96">
        <v>0</v>
      </c>
      <c r="F60" s="96">
        <v>0</v>
      </c>
      <c r="G60" s="96">
        <v>11</v>
      </c>
      <c r="H60" s="115" t="s">
        <v>363</v>
      </c>
      <c r="I60" s="98" t="s">
        <v>1962</v>
      </c>
      <c r="J60" s="169" t="s">
        <v>1963</v>
      </c>
      <c r="K60" s="99" t="s">
        <v>1964</v>
      </c>
      <c r="L60" s="51">
        <v>0</v>
      </c>
      <c r="M60" s="51">
        <v>0</v>
      </c>
      <c r="N60" s="155">
        <f t="shared" ref="N60:N66" si="14">L60+M60</f>
        <v>0</v>
      </c>
      <c r="O60" s="51">
        <v>0</v>
      </c>
      <c r="P60" s="51">
        <v>0</v>
      </c>
      <c r="Q60" s="155">
        <f t="shared" ref="Q60:Q66" si="15">O60+P60</f>
        <v>0</v>
      </c>
      <c r="R60" s="155">
        <f t="shared" ref="R60:R66" si="16">N60+Q60</f>
        <v>0</v>
      </c>
      <c r="S60" s="78" t="s">
        <v>1893</v>
      </c>
      <c r="T60" s="78" t="s">
        <v>203</v>
      </c>
      <c r="U60" s="190">
        <f t="shared" si="5"/>
        <v>0</v>
      </c>
      <c r="V60" s="191"/>
      <c r="W60" s="77" t="str">
        <f t="shared" si="6"/>
        <v>No hay ejecución</v>
      </c>
      <c r="X60" s="78" t="str">
        <f t="shared" si="7"/>
        <v>NA</v>
      </c>
      <c r="Y60" s="191"/>
      <c r="Z60" s="190">
        <f t="shared" si="8"/>
        <v>0</v>
      </c>
      <c r="AA60" s="191"/>
      <c r="AB60" s="77" t="str">
        <f t="shared" si="9"/>
        <v>No hay ejecución</v>
      </c>
      <c r="AC60" s="78" t="str">
        <f t="shared" si="10"/>
        <v>NA</v>
      </c>
      <c r="AD60" s="191"/>
      <c r="AE60" s="52">
        <f t="shared" si="11"/>
        <v>0</v>
      </c>
      <c r="AF60" s="77" t="str">
        <f t="shared" si="12"/>
        <v>No hay ejecución</v>
      </c>
      <c r="AG60" s="78" t="str">
        <f t="shared" si="13"/>
        <v>NA</v>
      </c>
      <c r="AH60" s="191"/>
    </row>
    <row r="61" spans="1:34" s="79" customFormat="1" ht="37" customHeight="1" thickTop="1" thickBot="1">
      <c r="A61" s="50">
        <v>46</v>
      </c>
      <c r="B61" s="96">
        <v>0</v>
      </c>
      <c r="C61" s="96">
        <v>0</v>
      </c>
      <c r="D61" s="96">
        <v>0</v>
      </c>
      <c r="E61" s="96">
        <v>0</v>
      </c>
      <c r="F61" s="96">
        <v>0</v>
      </c>
      <c r="G61" s="96">
        <v>11</v>
      </c>
      <c r="H61" s="115" t="s">
        <v>363</v>
      </c>
      <c r="I61" s="98" t="s">
        <v>1965</v>
      </c>
      <c r="J61" s="169" t="s">
        <v>1966</v>
      </c>
      <c r="K61" s="99" t="s">
        <v>1967</v>
      </c>
      <c r="L61" s="51">
        <v>0</v>
      </c>
      <c r="M61" s="51">
        <v>0</v>
      </c>
      <c r="N61" s="155">
        <f t="shared" si="14"/>
        <v>0</v>
      </c>
      <c r="O61" s="51">
        <v>0</v>
      </c>
      <c r="P61" s="51">
        <v>0</v>
      </c>
      <c r="Q61" s="155">
        <f t="shared" si="15"/>
        <v>0</v>
      </c>
      <c r="R61" s="155">
        <f t="shared" si="16"/>
        <v>0</v>
      </c>
      <c r="S61" s="78" t="s">
        <v>1893</v>
      </c>
      <c r="T61" s="78" t="s">
        <v>203</v>
      </c>
      <c r="U61" s="190">
        <f t="shared" si="5"/>
        <v>0</v>
      </c>
      <c r="V61" s="191"/>
      <c r="W61" s="77" t="str">
        <f t="shared" si="6"/>
        <v>No hay ejecución</v>
      </c>
      <c r="X61" s="78" t="str">
        <f t="shared" si="7"/>
        <v>NA</v>
      </c>
      <c r="Y61" s="191"/>
      <c r="Z61" s="190">
        <f t="shared" si="8"/>
        <v>0</v>
      </c>
      <c r="AA61" s="191"/>
      <c r="AB61" s="77" t="str">
        <f t="shared" si="9"/>
        <v>No hay ejecución</v>
      </c>
      <c r="AC61" s="78" t="str">
        <f t="shared" si="10"/>
        <v>NA</v>
      </c>
      <c r="AD61" s="191"/>
      <c r="AE61" s="52">
        <f t="shared" si="11"/>
        <v>0</v>
      </c>
      <c r="AF61" s="77" t="str">
        <f t="shared" si="12"/>
        <v>No hay ejecución</v>
      </c>
      <c r="AG61" s="78" t="str">
        <f t="shared" si="13"/>
        <v>NA</v>
      </c>
      <c r="AH61" s="191"/>
    </row>
    <row r="62" spans="1:34" s="79" customFormat="1" ht="37" customHeight="1" thickTop="1" thickBot="1">
      <c r="A62" s="50">
        <v>47</v>
      </c>
      <c r="B62" s="96">
        <v>0</v>
      </c>
      <c r="C62" s="96">
        <v>0</v>
      </c>
      <c r="D62" s="96">
        <v>0</v>
      </c>
      <c r="E62" s="96">
        <v>0</v>
      </c>
      <c r="F62" s="96">
        <v>0</v>
      </c>
      <c r="G62" s="96">
        <v>11</v>
      </c>
      <c r="H62" s="115" t="s">
        <v>363</v>
      </c>
      <c r="I62" s="98" t="s">
        <v>1968</v>
      </c>
      <c r="J62" s="169" t="s">
        <v>1969</v>
      </c>
      <c r="K62" s="99" t="s">
        <v>744</v>
      </c>
      <c r="L62" s="51">
        <v>0</v>
      </c>
      <c r="M62" s="51">
        <v>0</v>
      </c>
      <c r="N62" s="155">
        <f t="shared" si="14"/>
        <v>0</v>
      </c>
      <c r="O62" s="51">
        <v>0</v>
      </c>
      <c r="P62" s="51">
        <v>0</v>
      </c>
      <c r="Q62" s="155">
        <f t="shared" si="15"/>
        <v>0</v>
      </c>
      <c r="R62" s="155">
        <f t="shared" si="16"/>
        <v>0</v>
      </c>
      <c r="S62" s="78" t="s">
        <v>1934</v>
      </c>
      <c r="T62" s="78" t="s">
        <v>203</v>
      </c>
      <c r="U62" s="190">
        <f t="shared" si="5"/>
        <v>0</v>
      </c>
      <c r="V62" s="191"/>
      <c r="W62" s="77" t="str">
        <f t="shared" si="6"/>
        <v>No hay ejecución</v>
      </c>
      <c r="X62" s="78" t="str">
        <f t="shared" si="7"/>
        <v>NA</v>
      </c>
      <c r="Y62" s="191"/>
      <c r="Z62" s="190">
        <f t="shared" si="8"/>
        <v>0</v>
      </c>
      <c r="AA62" s="191"/>
      <c r="AB62" s="77" t="str">
        <f t="shared" si="9"/>
        <v>No hay ejecución</v>
      </c>
      <c r="AC62" s="78" t="str">
        <f t="shared" si="10"/>
        <v>NA</v>
      </c>
      <c r="AD62" s="191"/>
      <c r="AE62" s="52">
        <f t="shared" si="11"/>
        <v>0</v>
      </c>
      <c r="AF62" s="77" t="str">
        <f t="shared" si="12"/>
        <v>No hay ejecución</v>
      </c>
      <c r="AG62" s="78" t="str">
        <f t="shared" si="13"/>
        <v>NA</v>
      </c>
      <c r="AH62" s="191"/>
    </row>
    <row r="63" spans="1:34" s="79" customFormat="1" ht="37" customHeight="1" thickTop="1" thickBot="1">
      <c r="A63" s="50">
        <v>48</v>
      </c>
      <c r="B63" s="96">
        <v>0</v>
      </c>
      <c r="C63" s="96">
        <v>0</v>
      </c>
      <c r="D63" s="96">
        <v>0</v>
      </c>
      <c r="E63" s="96">
        <v>0</v>
      </c>
      <c r="F63" s="96">
        <v>0</v>
      </c>
      <c r="G63" s="96">
        <v>11</v>
      </c>
      <c r="H63" s="115" t="s">
        <v>363</v>
      </c>
      <c r="I63" s="98" t="s">
        <v>1970</v>
      </c>
      <c r="J63" s="169" t="s">
        <v>1971</v>
      </c>
      <c r="K63" s="99" t="s">
        <v>744</v>
      </c>
      <c r="L63" s="51">
        <v>0</v>
      </c>
      <c r="M63" s="51">
        <v>0</v>
      </c>
      <c r="N63" s="155">
        <f t="shared" si="14"/>
        <v>0</v>
      </c>
      <c r="O63" s="51">
        <v>0</v>
      </c>
      <c r="P63" s="51">
        <v>0</v>
      </c>
      <c r="Q63" s="155">
        <f t="shared" si="15"/>
        <v>0</v>
      </c>
      <c r="R63" s="155">
        <f t="shared" si="16"/>
        <v>0</v>
      </c>
      <c r="S63" s="78" t="s">
        <v>1949</v>
      </c>
      <c r="T63" s="78" t="s">
        <v>203</v>
      </c>
      <c r="U63" s="190">
        <f t="shared" si="5"/>
        <v>0</v>
      </c>
      <c r="V63" s="191"/>
      <c r="W63" s="77" t="str">
        <f t="shared" si="6"/>
        <v>No hay ejecución</v>
      </c>
      <c r="X63" s="78" t="str">
        <f t="shared" si="7"/>
        <v>NA</v>
      </c>
      <c r="Y63" s="191"/>
      <c r="Z63" s="190">
        <f t="shared" si="8"/>
        <v>0</v>
      </c>
      <c r="AA63" s="191"/>
      <c r="AB63" s="77" t="str">
        <f t="shared" si="9"/>
        <v>No hay ejecución</v>
      </c>
      <c r="AC63" s="78" t="str">
        <f t="shared" si="10"/>
        <v>NA</v>
      </c>
      <c r="AD63" s="191"/>
      <c r="AE63" s="52">
        <f t="shared" si="11"/>
        <v>0</v>
      </c>
      <c r="AF63" s="77" t="str">
        <f t="shared" si="12"/>
        <v>No hay ejecución</v>
      </c>
      <c r="AG63" s="78" t="str">
        <f t="shared" si="13"/>
        <v>NA</v>
      </c>
      <c r="AH63" s="191"/>
    </row>
    <row r="64" spans="1:34" s="79" customFormat="1" ht="37" customHeight="1" thickTop="1" thickBot="1">
      <c r="A64" s="50">
        <v>49</v>
      </c>
      <c r="B64" s="96">
        <v>0</v>
      </c>
      <c r="C64" s="96">
        <v>0</v>
      </c>
      <c r="D64" s="96">
        <v>0</v>
      </c>
      <c r="E64" s="96">
        <v>0</v>
      </c>
      <c r="F64" s="96">
        <v>0</v>
      </c>
      <c r="G64" s="96">
        <v>11</v>
      </c>
      <c r="H64" s="115" t="s">
        <v>363</v>
      </c>
      <c r="I64" s="98" t="s">
        <v>1972</v>
      </c>
      <c r="J64" s="169" t="s">
        <v>1973</v>
      </c>
      <c r="K64" s="99" t="s">
        <v>1974</v>
      </c>
      <c r="L64" s="51">
        <v>0</v>
      </c>
      <c r="M64" s="51">
        <v>0</v>
      </c>
      <c r="N64" s="155">
        <f t="shared" si="14"/>
        <v>0</v>
      </c>
      <c r="O64" s="51">
        <v>0</v>
      </c>
      <c r="P64" s="51">
        <v>0</v>
      </c>
      <c r="Q64" s="155">
        <f t="shared" si="15"/>
        <v>0</v>
      </c>
      <c r="R64" s="155">
        <f t="shared" si="16"/>
        <v>0</v>
      </c>
      <c r="S64" s="78" t="s">
        <v>1949</v>
      </c>
      <c r="T64" s="78" t="s">
        <v>203</v>
      </c>
      <c r="U64" s="190">
        <f t="shared" si="5"/>
        <v>0</v>
      </c>
      <c r="V64" s="191"/>
      <c r="W64" s="77" t="str">
        <f t="shared" si="6"/>
        <v>No hay ejecución</v>
      </c>
      <c r="X64" s="78" t="str">
        <f t="shared" si="7"/>
        <v>NA</v>
      </c>
      <c r="Y64" s="191"/>
      <c r="Z64" s="190">
        <f t="shared" si="8"/>
        <v>0</v>
      </c>
      <c r="AA64" s="191"/>
      <c r="AB64" s="77" t="str">
        <f t="shared" si="9"/>
        <v>No hay ejecución</v>
      </c>
      <c r="AC64" s="78" t="str">
        <f t="shared" si="10"/>
        <v>NA</v>
      </c>
      <c r="AD64" s="191"/>
      <c r="AE64" s="52">
        <f t="shared" si="11"/>
        <v>0</v>
      </c>
      <c r="AF64" s="77" t="str">
        <f t="shared" si="12"/>
        <v>No hay ejecución</v>
      </c>
      <c r="AG64" s="78" t="str">
        <f t="shared" si="13"/>
        <v>NA</v>
      </c>
      <c r="AH64" s="191"/>
    </row>
    <row r="65" spans="1:34" s="79" customFormat="1" ht="37" customHeight="1" thickTop="1" thickBot="1">
      <c r="A65" s="50">
        <v>50</v>
      </c>
      <c r="B65" s="96">
        <v>0</v>
      </c>
      <c r="C65" s="96">
        <v>0</v>
      </c>
      <c r="D65" s="96">
        <v>0</v>
      </c>
      <c r="E65" s="96">
        <v>0</v>
      </c>
      <c r="F65" s="96">
        <v>0</v>
      </c>
      <c r="G65" s="96">
        <v>11</v>
      </c>
      <c r="H65" s="115" t="s">
        <v>363</v>
      </c>
      <c r="I65" s="98" t="s">
        <v>1975</v>
      </c>
      <c r="J65" s="169" t="s">
        <v>1891</v>
      </c>
      <c r="K65" s="99" t="s">
        <v>1943</v>
      </c>
      <c r="L65" s="51">
        <v>0</v>
      </c>
      <c r="M65" s="51">
        <v>0</v>
      </c>
      <c r="N65" s="155">
        <f t="shared" si="14"/>
        <v>0</v>
      </c>
      <c r="O65" s="51">
        <v>0</v>
      </c>
      <c r="P65" s="51">
        <v>0</v>
      </c>
      <c r="Q65" s="155">
        <f t="shared" si="15"/>
        <v>0</v>
      </c>
      <c r="R65" s="155">
        <f t="shared" si="16"/>
        <v>0</v>
      </c>
      <c r="S65" s="78" t="s">
        <v>1949</v>
      </c>
      <c r="T65" s="78" t="s">
        <v>203</v>
      </c>
      <c r="U65" s="190">
        <f t="shared" si="5"/>
        <v>0</v>
      </c>
      <c r="V65" s="191"/>
      <c r="W65" s="77" t="str">
        <f t="shared" si="6"/>
        <v>No hay ejecución</v>
      </c>
      <c r="X65" s="78" t="str">
        <f t="shared" si="7"/>
        <v>NA</v>
      </c>
      <c r="Y65" s="191"/>
      <c r="Z65" s="190">
        <f t="shared" si="8"/>
        <v>0</v>
      </c>
      <c r="AA65" s="191"/>
      <c r="AB65" s="77" t="str">
        <f t="shared" si="9"/>
        <v>No hay ejecución</v>
      </c>
      <c r="AC65" s="78" t="str">
        <f t="shared" si="10"/>
        <v>NA</v>
      </c>
      <c r="AD65" s="191"/>
      <c r="AE65" s="52">
        <f t="shared" si="11"/>
        <v>0</v>
      </c>
      <c r="AF65" s="77" t="str">
        <f t="shared" si="12"/>
        <v>No hay ejecución</v>
      </c>
      <c r="AG65" s="78" t="str">
        <f t="shared" si="13"/>
        <v>NA</v>
      </c>
      <c r="AH65" s="191"/>
    </row>
    <row r="66" spans="1:34" s="79" customFormat="1" ht="37" customHeight="1" thickTop="1" thickBot="1">
      <c r="A66" s="50">
        <v>51</v>
      </c>
      <c r="B66" s="96">
        <v>0</v>
      </c>
      <c r="C66" s="96">
        <v>0</v>
      </c>
      <c r="D66" s="96">
        <v>0</v>
      </c>
      <c r="E66" s="96">
        <v>0</v>
      </c>
      <c r="F66" s="96">
        <v>0</v>
      </c>
      <c r="G66" s="96">
        <v>11</v>
      </c>
      <c r="H66" s="115" t="s">
        <v>363</v>
      </c>
      <c r="I66" s="98" t="s">
        <v>1976</v>
      </c>
      <c r="J66" s="169" t="s">
        <v>1946</v>
      </c>
      <c r="K66" s="99" t="s">
        <v>1679</v>
      </c>
      <c r="L66" s="51">
        <v>0</v>
      </c>
      <c r="M66" s="51">
        <v>0</v>
      </c>
      <c r="N66" s="155">
        <f t="shared" si="14"/>
        <v>0</v>
      </c>
      <c r="O66" s="51">
        <v>0</v>
      </c>
      <c r="P66" s="51">
        <v>0</v>
      </c>
      <c r="Q66" s="155">
        <f t="shared" si="15"/>
        <v>0</v>
      </c>
      <c r="R66" s="155">
        <f t="shared" si="16"/>
        <v>0</v>
      </c>
      <c r="S66" s="78" t="s">
        <v>1949</v>
      </c>
      <c r="T66" s="78" t="s">
        <v>203</v>
      </c>
      <c r="U66" s="190">
        <f t="shared" si="5"/>
        <v>0</v>
      </c>
      <c r="V66" s="191"/>
      <c r="W66" s="77" t="str">
        <f t="shared" si="6"/>
        <v>No hay ejecución</v>
      </c>
      <c r="X66" s="78" t="str">
        <f t="shared" si="7"/>
        <v>NA</v>
      </c>
      <c r="Y66" s="191"/>
      <c r="Z66" s="190">
        <f t="shared" si="8"/>
        <v>0</v>
      </c>
      <c r="AA66" s="191"/>
      <c r="AB66" s="77" t="str">
        <f t="shared" si="9"/>
        <v>No hay ejecución</v>
      </c>
      <c r="AC66" s="78" t="str">
        <f t="shared" si="10"/>
        <v>NA</v>
      </c>
      <c r="AD66" s="191"/>
      <c r="AE66" s="52">
        <f t="shared" si="11"/>
        <v>0</v>
      </c>
      <c r="AF66" s="77" t="str">
        <f t="shared" si="12"/>
        <v>No hay ejecución</v>
      </c>
      <c r="AG66" s="78" t="str">
        <f t="shared" si="13"/>
        <v>NA</v>
      </c>
      <c r="AH66" s="191"/>
    </row>
    <row r="67" spans="1:34" ht="12" thickTop="1" thickBot="1">
      <c r="A67" s="53"/>
      <c r="B67" s="53"/>
      <c r="C67" s="53"/>
      <c r="D67" s="53"/>
      <c r="E67" s="53"/>
      <c r="F67" s="53"/>
      <c r="G67" s="53"/>
      <c r="H67" s="53"/>
      <c r="I67" s="53"/>
      <c r="J67" s="56"/>
      <c r="K67" s="56"/>
      <c r="L67" s="55"/>
      <c r="M67" s="55"/>
      <c r="N67" s="55"/>
      <c r="O67" s="55"/>
      <c r="P67" s="55"/>
      <c r="Q67" s="55"/>
      <c r="R67" s="55"/>
      <c r="S67" s="55"/>
      <c r="T67" s="55"/>
    </row>
    <row r="68" spans="1:34" ht="13" customHeight="1" thickTop="1" thickBot="1">
      <c r="A68" s="425" t="s">
        <v>574</v>
      </c>
      <c r="B68" s="426"/>
      <c r="C68" s="426"/>
      <c r="D68" s="426"/>
      <c r="E68" s="426"/>
      <c r="F68" s="426"/>
      <c r="G68" s="426"/>
      <c r="H68" s="118" t="s">
        <v>1977</v>
      </c>
      <c r="I68" s="53"/>
      <c r="J68" s="56"/>
      <c r="K68" s="56"/>
      <c r="L68" s="55"/>
      <c r="M68" s="55"/>
      <c r="N68" s="55"/>
      <c r="O68" s="55"/>
      <c r="P68" s="55"/>
      <c r="Q68" s="55"/>
      <c r="R68" s="55"/>
      <c r="S68" s="55"/>
      <c r="T68" s="55"/>
    </row>
    <row r="69" spans="1:34" ht="10.5" customHeight="1" thickTop="1" thickBot="1">
      <c r="A69" s="57"/>
      <c r="B69" s="57"/>
      <c r="C69" s="57"/>
      <c r="D69" s="57"/>
      <c r="E69" s="57"/>
      <c r="F69" s="57"/>
      <c r="G69" s="57"/>
      <c r="H69" s="58"/>
      <c r="I69" s="53"/>
      <c r="J69" s="56"/>
      <c r="K69" s="56"/>
      <c r="L69" s="55"/>
      <c r="M69" s="55"/>
      <c r="N69" s="55"/>
      <c r="O69" s="55"/>
      <c r="P69" s="55"/>
      <c r="Q69" s="55"/>
      <c r="R69" s="55"/>
      <c r="S69" s="55"/>
      <c r="T69" s="55"/>
    </row>
    <row r="70" spans="1:34" ht="13" customHeight="1" thickTop="1" thickBot="1">
      <c r="A70" s="417" t="s">
        <v>576</v>
      </c>
      <c r="B70" s="418"/>
      <c r="C70" s="418"/>
      <c r="D70" s="418"/>
      <c r="E70" s="418"/>
      <c r="F70" s="418"/>
      <c r="G70" s="418"/>
      <c r="H70" s="113" t="s">
        <v>1978</v>
      </c>
      <c r="I70" s="53"/>
      <c r="J70" s="56"/>
      <c r="K70" s="56"/>
      <c r="L70" s="55"/>
      <c r="M70" s="55"/>
      <c r="N70" s="55"/>
      <c r="O70" s="55"/>
      <c r="P70" s="55"/>
      <c r="Q70" s="55"/>
      <c r="R70" s="55"/>
      <c r="S70" s="55"/>
      <c r="T70" s="55"/>
    </row>
    <row r="71" spans="1:34" ht="12" thickTop="1" thickBot="1">
      <c r="A71" s="60"/>
      <c r="B71" s="60"/>
      <c r="C71" s="60"/>
      <c r="D71" s="60"/>
      <c r="E71" s="60"/>
      <c r="F71" s="60"/>
      <c r="G71" s="59"/>
      <c r="H71" s="61"/>
      <c r="I71" s="53"/>
      <c r="J71" s="56"/>
      <c r="K71" s="56"/>
      <c r="L71" s="55"/>
      <c r="M71" s="55"/>
      <c r="N71" s="55"/>
      <c r="O71" s="55"/>
      <c r="P71" s="55"/>
      <c r="Q71" s="55"/>
      <c r="R71" s="55"/>
      <c r="S71" s="55"/>
      <c r="T71" s="55"/>
    </row>
    <row r="72" spans="1:34" ht="12" thickTop="1" thickBot="1">
      <c r="A72" s="62" t="s">
        <v>577</v>
      </c>
      <c r="B72" s="53"/>
      <c r="C72" s="53"/>
      <c r="D72" s="63"/>
      <c r="E72" s="53"/>
      <c r="F72" s="53"/>
      <c r="G72" s="53"/>
      <c r="H72" s="53"/>
      <c r="I72" s="53"/>
      <c r="J72" s="56"/>
      <c r="K72" s="56"/>
      <c r="L72" s="55"/>
      <c r="M72" s="55"/>
      <c r="N72" s="55"/>
      <c r="O72" s="55"/>
      <c r="P72" s="55"/>
      <c r="Q72" s="55"/>
      <c r="R72" s="55"/>
      <c r="S72" s="55"/>
      <c r="T72" s="55"/>
    </row>
    <row r="73" spans="1:34" ht="12" customHeight="1" thickTop="1" thickBot="1">
      <c r="A73" s="70">
        <v>1</v>
      </c>
      <c r="B73" s="53" t="s">
        <v>578</v>
      </c>
      <c r="C73" s="53"/>
      <c r="D73" s="63"/>
      <c r="E73" s="53"/>
      <c r="F73" s="53"/>
      <c r="G73" s="53"/>
      <c r="H73" s="53"/>
      <c r="I73" s="53"/>
      <c r="J73" s="56"/>
      <c r="K73" s="56"/>
      <c r="L73" s="55"/>
      <c r="M73" s="55"/>
      <c r="N73" s="55"/>
      <c r="O73" s="55"/>
      <c r="P73" s="55"/>
      <c r="Q73" s="55"/>
      <c r="R73" s="55"/>
      <c r="S73" s="55"/>
      <c r="T73" s="55"/>
    </row>
    <row r="74" spans="1:34" ht="13" customHeight="1" thickTop="1" thickBot="1">
      <c r="A74" s="70">
        <v>2</v>
      </c>
      <c r="B74" s="53" t="s">
        <v>579</v>
      </c>
      <c r="C74" s="53"/>
      <c r="D74" s="63"/>
      <c r="E74" s="53"/>
      <c r="F74" s="53"/>
      <c r="G74" s="53"/>
      <c r="H74" s="53"/>
      <c r="I74" s="53"/>
      <c r="J74" s="56"/>
      <c r="K74" s="56"/>
      <c r="L74" s="55"/>
      <c r="M74" s="55"/>
      <c r="N74" s="55"/>
      <c r="O74" s="55"/>
      <c r="P74" s="55"/>
      <c r="Q74" s="55"/>
      <c r="R74" s="55"/>
      <c r="S74" s="55"/>
      <c r="T74" s="55"/>
    </row>
    <row r="75" spans="1:34" ht="13" customHeight="1" thickTop="1" thickBot="1">
      <c r="A75" s="70">
        <v>3</v>
      </c>
      <c r="B75" s="53" t="s">
        <v>580</v>
      </c>
      <c r="C75" s="53"/>
      <c r="D75" s="63"/>
      <c r="E75" s="53"/>
      <c r="F75" s="53"/>
      <c r="G75" s="53"/>
      <c r="H75" s="53"/>
      <c r="I75" s="53"/>
      <c r="L75" s="55"/>
      <c r="M75" s="55"/>
      <c r="N75" s="55"/>
      <c r="O75" s="55"/>
      <c r="P75" s="55"/>
      <c r="Q75" s="55"/>
      <c r="R75" s="55"/>
      <c r="S75" s="55"/>
      <c r="T75" s="55"/>
    </row>
    <row r="76" spans="1:34" ht="13" customHeight="1" thickTop="1" thickBot="1">
      <c r="A76" s="70">
        <v>4</v>
      </c>
      <c r="B76" s="53" t="s">
        <v>581</v>
      </c>
      <c r="C76" s="53"/>
      <c r="D76" s="64"/>
      <c r="E76" s="53"/>
      <c r="F76" s="53"/>
      <c r="G76" s="53"/>
      <c r="H76" s="53"/>
      <c r="I76" s="53"/>
      <c r="J76" s="65"/>
      <c r="K76" s="65"/>
      <c r="L76" s="55"/>
      <c r="M76" s="55"/>
      <c r="N76" s="55"/>
      <c r="O76" s="55"/>
      <c r="P76" s="55"/>
      <c r="Q76" s="55"/>
      <c r="R76" s="55"/>
      <c r="S76" s="55"/>
      <c r="T76" s="55"/>
    </row>
    <row r="77" spans="1:34" ht="13" customHeight="1" thickTop="1" thickBot="1">
      <c r="A77" s="70">
        <v>5</v>
      </c>
      <c r="B77" s="53" t="s">
        <v>582</v>
      </c>
      <c r="C77" s="53"/>
      <c r="D77" s="64"/>
      <c r="E77" s="53"/>
      <c r="F77" s="53"/>
      <c r="G77" s="53"/>
      <c r="H77" s="53"/>
      <c r="I77" s="53"/>
      <c r="J77" s="54"/>
      <c r="K77" s="54"/>
      <c r="L77" s="55"/>
      <c r="M77" s="55"/>
      <c r="N77" s="55"/>
      <c r="O77" s="55"/>
      <c r="P77" s="55"/>
      <c r="Q77" s="55"/>
      <c r="R77" s="55"/>
      <c r="S77" s="55"/>
      <c r="T77" s="55"/>
    </row>
    <row r="78" spans="1:34" ht="13" customHeight="1" thickTop="1" thickBot="1">
      <c r="A78" s="70">
        <v>6</v>
      </c>
      <c r="B78" s="53" t="s">
        <v>583</v>
      </c>
      <c r="C78" s="53"/>
      <c r="D78" s="64"/>
      <c r="E78" s="53"/>
      <c r="F78" s="53"/>
      <c r="G78" s="53"/>
      <c r="H78" s="53"/>
      <c r="I78" s="53"/>
      <c r="J78" s="54"/>
      <c r="K78" s="54"/>
      <c r="L78" s="55"/>
      <c r="M78" s="55"/>
      <c r="N78" s="55"/>
      <c r="O78" s="55"/>
      <c r="P78" s="55"/>
      <c r="Q78" s="55"/>
      <c r="R78" s="55"/>
      <c r="S78" s="55"/>
      <c r="T78" s="55"/>
    </row>
    <row r="79" spans="1:34" ht="13" customHeight="1" thickTop="1">
      <c r="A79" s="70">
        <v>7</v>
      </c>
      <c r="B79" s="53" t="s">
        <v>584</v>
      </c>
      <c r="C79" s="53"/>
      <c r="D79" s="64"/>
      <c r="E79" s="53"/>
      <c r="F79" s="53"/>
      <c r="G79" s="53"/>
      <c r="H79" s="53"/>
      <c r="I79" s="53"/>
      <c r="J79" s="56"/>
      <c r="K79" s="56"/>
      <c r="L79" s="61"/>
      <c r="M79" s="61"/>
      <c r="N79" s="61"/>
      <c r="O79" s="61"/>
      <c r="P79" s="61"/>
      <c r="Q79" s="61"/>
      <c r="R79" s="61"/>
      <c r="S79" s="61"/>
      <c r="T79" s="61"/>
    </row>
    <row r="80" spans="1:34" ht="13" customHeight="1">
      <c r="A80" s="70">
        <v>8</v>
      </c>
      <c r="B80" s="53" t="s">
        <v>585</v>
      </c>
      <c r="C80" s="53"/>
      <c r="D80" s="64"/>
      <c r="E80" s="53"/>
      <c r="F80" s="53"/>
      <c r="G80" s="53"/>
      <c r="H80" s="53"/>
      <c r="I80" s="53"/>
      <c r="J80" s="56"/>
      <c r="K80" s="56"/>
      <c r="L80" s="61"/>
      <c r="M80" s="61"/>
      <c r="N80" s="61"/>
      <c r="O80" s="61"/>
      <c r="P80" s="61"/>
      <c r="Q80" s="61"/>
      <c r="R80" s="61"/>
      <c r="S80" s="61"/>
      <c r="T80" s="61"/>
    </row>
    <row r="81" spans="1:20" ht="13" customHeight="1">
      <c r="A81" s="70">
        <v>9</v>
      </c>
      <c r="B81" s="65" t="s">
        <v>586</v>
      </c>
      <c r="E81" s="53"/>
      <c r="F81" s="53"/>
      <c r="G81" s="53"/>
      <c r="H81" s="53"/>
      <c r="I81" s="53"/>
      <c r="J81" s="56"/>
      <c r="K81" s="56"/>
      <c r="L81" s="61"/>
      <c r="M81" s="61"/>
      <c r="N81" s="61"/>
      <c r="O81" s="61"/>
      <c r="P81" s="61"/>
      <c r="Q81" s="61"/>
      <c r="R81" s="61"/>
      <c r="S81" s="61"/>
      <c r="T81" s="61"/>
    </row>
    <row r="82" spans="1:20" ht="13" customHeight="1">
      <c r="A82" s="70">
        <v>10</v>
      </c>
      <c r="B82" s="53" t="s">
        <v>587</v>
      </c>
      <c r="C82" s="70"/>
      <c r="D82" s="53"/>
      <c r="G82" s="53"/>
      <c r="H82" s="53"/>
      <c r="I82" s="53"/>
      <c r="J82" s="56"/>
      <c r="K82" s="56"/>
      <c r="L82" s="61"/>
      <c r="M82" s="61"/>
      <c r="N82" s="61"/>
      <c r="O82" s="61"/>
      <c r="P82" s="61"/>
      <c r="Q82" s="61"/>
      <c r="R82" s="61"/>
      <c r="S82" s="61"/>
      <c r="T82" s="61"/>
    </row>
    <row r="83" spans="1:20" ht="13" customHeight="1">
      <c r="A83" s="70">
        <v>11</v>
      </c>
      <c r="B83" s="71" t="s">
        <v>588</v>
      </c>
      <c r="C83" s="70"/>
      <c r="D83" s="53"/>
      <c r="E83" s="53"/>
      <c r="F83" s="53"/>
      <c r="G83" s="53"/>
      <c r="H83" s="53"/>
      <c r="I83" s="53"/>
      <c r="J83" s="56"/>
      <c r="K83" s="56"/>
      <c r="L83" s="61"/>
      <c r="M83" s="61"/>
      <c r="N83" s="61"/>
      <c r="O83" s="61"/>
      <c r="P83" s="61"/>
      <c r="Q83" s="61"/>
      <c r="R83" s="61"/>
      <c r="S83" s="61"/>
      <c r="T83" s="61"/>
    </row>
    <row r="84" spans="1:20" ht="13" customHeight="1">
      <c r="A84" s="70">
        <v>12</v>
      </c>
      <c r="B84" s="71" t="s">
        <v>589</v>
      </c>
      <c r="C84" s="70"/>
      <c r="D84" s="53"/>
      <c r="E84" s="53"/>
      <c r="F84" s="53"/>
      <c r="G84" s="53"/>
      <c r="H84" s="53"/>
      <c r="I84" s="53"/>
      <c r="J84" s="56"/>
      <c r="K84" s="56"/>
      <c r="L84" s="61"/>
      <c r="M84" s="61"/>
      <c r="N84" s="61"/>
      <c r="O84" s="61"/>
      <c r="P84" s="61"/>
      <c r="Q84" s="61"/>
      <c r="R84" s="61"/>
      <c r="S84" s="61"/>
      <c r="T84" s="61"/>
    </row>
    <row r="85" spans="1:20" ht="13" customHeight="1">
      <c r="A85" s="70">
        <v>13</v>
      </c>
      <c r="B85" s="71" t="s">
        <v>590</v>
      </c>
      <c r="C85" s="70"/>
      <c r="D85" s="53"/>
      <c r="E85" s="53"/>
      <c r="F85" s="53"/>
      <c r="G85" s="53"/>
      <c r="H85" s="53"/>
      <c r="I85" s="53"/>
      <c r="J85" s="56"/>
      <c r="K85" s="56"/>
      <c r="L85" s="61"/>
      <c r="M85" s="61"/>
      <c r="N85" s="61"/>
      <c r="O85" s="61"/>
      <c r="P85" s="61"/>
      <c r="Q85" s="61"/>
      <c r="R85" s="61"/>
      <c r="S85" s="61"/>
      <c r="T85" s="61"/>
    </row>
    <row r="86" spans="1:20" ht="13" customHeight="1">
      <c r="A86" s="70">
        <v>14</v>
      </c>
      <c r="B86" s="53" t="s">
        <v>591</v>
      </c>
      <c r="C86" s="70"/>
      <c r="D86" s="53"/>
      <c r="E86" s="53"/>
      <c r="F86" s="53"/>
      <c r="G86" s="53"/>
      <c r="H86" s="53"/>
      <c r="I86" s="53"/>
      <c r="J86" s="56"/>
      <c r="K86" s="56"/>
      <c r="L86" s="61"/>
      <c r="M86" s="61"/>
      <c r="N86" s="61"/>
      <c r="O86" s="61"/>
      <c r="P86" s="61"/>
      <c r="Q86" s="61"/>
      <c r="R86" s="61"/>
      <c r="S86" s="61"/>
      <c r="T86" s="61"/>
    </row>
    <row r="87" spans="1:20" ht="13" customHeight="1">
      <c r="A87" s="70">
        <v>15</v>
      </c>
      <c r="B87" s="71" t="s">
        <v>592</v>
      </c>
      <c r="C87" s="70"/>
      <c r="D87" s="53"/>
      <c r="E87" s="53"/>
      <c r="F87" s="53"/>
      <c r="G87" s="53"/>
      <c r="H87" s="53"/>
      <c r="I87" s="53"/>
      <c r="J87" s="56"/>
      <c r="K87" s="56"/>
      <c r="L87" s="61"/>
      <c r="M87" s="61"/>
      <c r="N87" s="61"/>
      <c r="O87" s="61"/>
      <c r="P87" s="61"/>
      <c r="Q87" s="61"/>
      <c r="R87" s="61"/>
      <c r="S87" s="61"/>
      <c r="T87" s="61"/>
    </row>
    <row r="88" spans="1:20" ht="13" customHeight="1" thickBot="1">
      <c r="A88" s="70"/>
      <c r="B88" s="71"/>
      <c r="C88" s="65"/>
      <c r="D88" s="65"/>
      <c r="E88" s="65"/>
      <c r="F88" s="65"/>
      <c r="G88" s="65"/>
      <c r="H88" s="65"/>
      <c r="I88" s="65"/>
      <c r="J88" s="66"/>
      <c r="K88" s="66"/>
      <c r="L88" s="66"/>
      <c r="M88" s="66"/>
      <c r="N88" s="66"/>
      <c r="O88" s="66"/>
      <c r="P88" s="66"/>
      <c r="Q88" s="66"/>
      <c r="R88" s="66"/>
      <c r="S88" s="93"/>
      <c r="T88" s="66"/>
    </row>
    <row r="89" spans="1:20" ht="11" thickTop="1">
      <c r="C89" s="67"/>
      <c r="D89" s="67"/>
      <c r="E89" s="67"/>
      <c r="F89" s="67"/>
    </row>
    <row r="90" spans="1:20">
      <c r="A90" s="65"/>
      <c r="D90" s="65"/>
      <c r="E90" s="65"/>
      <c r="F90" s="65"/>
      <c r="G90" s="65"/>
      <c r="H90" s="65"/>
      <c r="I90" s="65"/>
      <c r="J90" s="65"/>
      <c r="K90" s="65"/>
      <c r="L90" s="65"/>
      <c r="M90" s="65"/>
      <c r="N90" s="65"/>
      <c r="O90" s="65"/>
      <c r="P90" s="65"/>
      <c r="Q90" s="65"/>
      <c r="R90" s="65"/>
      <c r="S90" s="92"/>
      <c r="T90" s="65"/>
    </row>
    <row r="91" spans="1:20">
      <c r="A91" s="65"/>
      <c r="B91" s="65"/>
      <c r="C91" s="65"/>
      <c r="D91" s="65"/>
      <c r="E91" s="65"/>
      <c r="F91" s="65"/>
      <c r="G91" s="65"/>
      <c r="H91" s="65"/>
      <c r="I91" s="65"/>
      <c r="J91" s="65"/>
      <c r="K91" s="65"/>
      <c r="L91" s="65"/>
      <c r="M91" s="65"/>
      <c r="N91" s="65"/>
      <c r="O91" s="65"/>
      <c r="P91" s="65"/>
      <c r="Q91" s="65"/>
      <c r="R91" s="65"/>
      <c r="S91" s="92"/>
      <c r="T91" s="65"/>
    </row>
    <row r="92" spans="1:20" s="65" customFormat="1">
      <c r="S92" s="92"/>
    </row>
    <row r="93" spans="1:20" s="65" customFormat="1" ht="9.75" customHeight="1">
      <c r="S93" s="92"/>
    </row>
    <row r="94" spans="1:20" s="65" customFormat="1">
      <c r="A94" s="47"/>
      <c r="B94" s="47"/>
      <c r="C94" s="47"/>
      <c r="D94" s="47"/>
      <c r="E94" s="47"/>
      <c r="F94" s="47"/>
      <c r="G94" s="47"/>
      <c r="H94" s="47"/>
      <c r="I94" s="47"/>
      <c r="J94" s="47"/>
      <c r="K94" s="47"/>
      <c r="L94" s="47"/>
      <c r="M94" s="47"/>
      <c r="N94" s="47"/>
      <c r="O94" s="47"/>
      <c r="P94" s="47"/>
      <c r="Q94" s="47"/>
      <c r="R94" s="47"/>
      <c r="S94" s="91"/>
      <c r="T94" s="47"/>
    </row>
    <row r="95" spans="1:20" s="65" customFormat="1" ht="9" customHeight="1">
      <c r="A95" s="47"/>
      <c r="B95" s="47"/>
      <c r="C95" s="47"/>
      <c r="D95" s="47"/>
      <c r="E95" s="47"/>
      <c r="F95" s="47"/>
      <c r="G95" s="47"/>
      <c r="H95" s="47"/>
      <c r="I95" s="47"/>
      <c r="J95" s="47"/>
      <c r="K95" s="47"/>
      <c r="L95" s="47"/>
      <c r="M95" s="47"/>
      <c r="N95" s="47"/>
      <c r="O95" s="47"/>
      <c r="P95" s="47"/>
      <c r="Q95" s="47"/>
      <c r="R95" s="47"/>
      <c r="S95" s="91"/>
      <c r="T95" s="47"/>
    </row>
    <row r="96" spans="1:20" s="65" customFormat="1">
      <c r="A96" s="47"/>
      <c r="B96" s="47"/>
      <c r="C96" s="47"/>
      <c r="D96" s="47"/>
      <c r="E96" s="47"/>
      <c r="F96" s="47"/>
      <c r="G96" s="47"/>
      <c r="H96" s="47"/>
      <c r="I96" s="47"/>
      <c r="J96" s="47"/>
      <c r="K96" s="47"/>
      <c r="L96" s="47"/>
      <c r="M96" s="47"/>
      <c r="N96" s="47"/>
      <c r="O96" s="47"/>
      <c r="P96" s="47"/>
      <c r="Q96" s="47"/>
      <c r="R96" s="47"/>
      <c r="S96" s="91"/>
      <c r="T96" s="47"/>
    </row>
    <row r="97" spans="1:20" s="65" customFormat="1">
      <c r="A97" s="47"/>
      <c r="B97" s="47"/>
      <c r="C97" s="47"/>
      <c r="D97" s="47"/>
      <c r="E97" s="47"/>
      <c r="F97" s="47"/>
      <c r="G97" s="47"/>
      <c r="H97" s="47"/>
      <c r="I97" s="47"/>
      <c r="J97" s="47"/>
      <c r="K97" s="47"/>
      <c r="L97" s="47"/>
      <c r="M97" s="47"/>
      <c r="N97" s="47"/>
      <c r="O97" s="47"/>
      <c r="P97" s="47"/>
      <c r="Q97" s="47"/>
      <c r="R97" s="47"/>
      <c r="S97" s="91"/>
      <c r="T97" s="47"/>
    </row>
    <row r="98" spans="1:20" s="65" customFormat="1">
      <c r="A98" s="47"/>
      <c r="B98" s="47"/>
      <c r="C98" s="47"/>
      <c r="D98" s="47"/>
      <c r="E98" s="47"/>
      <c r="F98" s="47"/>
      <c r="G98" s="47"/>
      <c r="H98" s="47"/>
      <c r="I98" s="47"/>
      <c r="J98" s="47"/>
      <c r="K98" s="47"/>
      <c r="L98" s="47"/>
      <c r="M98" s="47"/>
      <c r="N98" s="47"/>
      <c r="O98" s="47"/>
      <c r="P98" s="47"/>
      <c r="Q98" s="47"/>
      <c r="R98" s="47"/>
      <c r="S98" s="91"/>
      <c r="T98" s="47"/>
    </row>
    <row r="99" spans="1:20" s="65" customFormat="1">
      <c r="A99" s="47"/>
      <c r="B99" s="47"/>
      <c r="C99" s="47"/>
      <c r="D99" s="47"/>
      <c r="E99" s="47"/>
      <c r="F99" s="47"/>
      <c r="G99" s="47"/>
      <c r="H99" s="47"/>
      <c r="I99" s="47"/>
      <c r="J99" s="47"/>
      <c r="K99" s="47"/>
      <c r="L99" s="47"/>
      <c r="M99" s="47"/>
      <c r="N99" s="47"/>
      <c r="O99" s="47"/>
      <c r="P99" s="47"/>
      <c r="Q99" s="47"/>
      <c r="R99" s="47"/>
      <c r="S99" s="91"/>
      <c r="T99" s="47"/>
    </row>
    <row r="100" spans="1:20" s="65" customFormat="1">
      <c r="A100" s="47"/>
      <c r="B100" s="47"/>
      <c r="C100" s="47"/>
      <c r="D100" s="47"/>
      <c r="E100" s="47"/>
      <c r="F100" s="47"/>
      <c r="G100" s="47"/>
      <c r="H100" s="47"/>
      <c r="I100" s="47"/>
      <c r="J100" s="47"/>
      <c r="K100" s="47"/>
      <c r="L100" s="47"/>
      <c r="M100" s="47"/>
      <c r="N100" s="47"/>
      <c r="O100" s="47"/>
      <c r="P100" s="47"/>
      <c r="Q100" s="47"/>
      <c r="R100" s="47"/>
      <c r="S100" s="91"/>
      <c r="T100" s="47"/>
    </row>
    <row r="101" spans="1:20" s="65" customFormat="1">
      <c r="A101" s="47"/>
      <c r="B101" s="47"/>
      <c r="C101" s="47"/>
      <c r="D101" s="47"/>
      <c r="E101" s="47"/>
      <c r="F101" s="47"/>
      <c r="G101" s="47"/>
      <c r="H101" s="47"/>
      <c r="I101" s="47"/>
      <c r="J101" s="47"/>
      <c r="K101" s="47"/>
      <c r="L101" s="47"/>
      <c r="M101" s="47"/>
      <c r="N101" s="47"/>
      <c r="O101" s="47"/>
      <c r="P101" s="47"/>
      <c r="Q101" s="47"/>
      <c r="R101" s="47"/>
      <c r="S101" s="91"/>
      <c r="T101" s="47"/>
    </row>
    <row r="102" spans="1:20" s="65" customFormat="1">
      <c r="A102" s="47"/>
      <c r="B102" s="47"/>
      <c r="C102" s="47"/>
      <c r="D102" s="47"/>
      <c r="E102" s="47"/>
      <c r="F102" s="47"/>
      <c r="G102" s="47"/>
      <c r="H102" s="47"/>
      <c r="I102" s="47"/>
      <c r="J102" s="47"/>
      <c r="K102" s="47"/>
      <c r="L102" s="47"/>
      <c r="M102" s="47"/>
      <c r="N102" s="47"/>
      <c r="O102" s="47"/>
      <c r="P102" s="47"/>
      <c r="Q102" s="47"/>
      <c r="R102" s="47"/>
      <c r="S102" s="91"/>
      <c r="T102" s="47"/>
    </row>
    <row r="103" spans="1:20" s="65" customFormat="1">
      <c r="A103" s="47"/>
      <c r="B103" s="47"/>
      <c r="C103" s="47"/>
      <c r="D103" s="47"/>
      <c r="E103" s="47"/>
      <c r="F103" s="47"/>
      <c r="G103" s="47"/>
      <c r="H103" s="47"/>
      <c r="I103" s="47"/>
      <c r="J103" s="47"/>
      <c r="K103" s="47"/>
      <c r="L103" s="47"/>
      <c r="M103" s="47"/>
      <c r="N103" s="47"/>
      <c r="O103" s="47"/>
      <c r="P103" s="47"/>
      <c r="Q103" s="47"/>
      <c r="R103" s="47"/>
      <c r="S103" s="91"/>
      <c r="T103" s="47"/>
    </row>
    <row r="104" spans="1:20" s="65" customFormat="1">
      <c r="A104" s="47"/>
      <c r="B104" s="47"/>
      <c r="C104" s="47"/>
      <c r="D104" s="47"/>
      <c r="E104" s="47"/>
      <c r="F104" s="47"/>
      <c r="G104" s="47"/>
      <c r="H104" s="47"/>
      <c r="I104" s="47"/>
      <c r="J104" s="47"/>
      <c r="K104" s="47"/>
      <c r="L104" s="47"/>
      <c r="M104" s="47"/>
      <c r="N104" s="47"/>
      <c r="O104" s="47"/>
      <c r="P104" s="47"/>
      <c r="Q104" s="47"/>
      <c r="R104" s="47"/>
      <c r="S104" s="91"/>
      <c r="T104" s="47"/>
    </row>
  </sheetData>
  <mergeCells count="45">
    <mergeCell ref="AG13:AG14"/>
    <mergeCell ref="AH13:AH14"/>
    <mergeCell ref="A58:AH58"/>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D13:AD14"/>
    <mergeCell ref="AE13:AE14"/>
    <mergeCell ref="AF13:AF14"/>
    <mergeCell ref="A68:G68"/>
    <mergeCell ref="A70:G70"/>
    <mergeCell ref="H12:H14"/>
    <mergeCell ref="I12:I14"/>
    <mergeCell ref="J12:R12"/>
    <mergeCell ref="S12:S14"/>
    <mergeCell ref="T12:T14"/>
    <mergeCell ref="J13:J14"/>
    <mergeCell ref="K13:K14"/>
    <mergeCell ref="L13:Q13"/>
    <mergeCell ref="A9:G9"/>
    <mergeCell ref="A11:A14"/>
    <mergeCell ref="B11:G11"/>
    <mergeCell ref="H11:T11"/>
    <mergeCell ref="B12:B14"/>
    <mergeCell ref="C12:C14"/>
    <mergeCell ref="D12:D14"/>
    <mergeCell ref="E12:E14"/>
    <mergeCell ref="F12:F14"/>
    <mergeCell ref="G12:G14"/>
    <mergeCell ref="A8:G8"/>
    <mergeCell ref="A1:H1"/>
    <mergeCell ref="A2:H2"/>
    <mergeCell ref="A4:G4"/>
    <mergeCell ref="A6:G6"/>
    <mergeCell ref="A7:G7"/>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02444-87C6-4877-B95B-99157CB23082}">
  <dimension ref="A1:AH72"/>
  <sheetViews>
    <sheetView showGridLines="0" workbookViewId="0">
      <selection activeCell="H8" sqref="H8"/>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91" customWidth="1"/>
    <col min="20" max="20" width="20.5" style="47" customWidth="1"/>
    <col min="21" max="16384" width="11.5" style="47"/>
  </cols>
  <sheetData>
    <row r="1" spans="1:34" ht="12">
      <c r="A1" s="376" t="s">
        <v>434</v>
      </c>
      <c r="B1" s="376"/>
      <c r="C1" s="376"/>
      <c r="D1" s="376"/>
      <c r="E1" s="376"/>
      <c r="F1" s="376"/>
      <c r="G1" s="376"/>
      <c r="H1" s="376"/>
    </row>
    <row r="2" spans="1:34" ht="16">
      <c r="A2" s="444" t="s">
        <v>435</v>
      </c>
      <c r="B2" s="444"/>
      <c r="C2" s="444"/>
      <c r="D2" s="444"/>
      <c r="E2" s="444"/>
      <c r="F2" s="444"/>
      <c r="G2" s="444"/>
      <c r="H2" s="444"/>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v>169</v>
      </c>
    </row>
    <row r="8" spans="1:34" ht="11">
      <c r="A8" s="374" t="s">
        <v>439</v>
      </c>
      <c r="B8" s="375"/>
      <c r="C8" s="375"/>
      <c r="D8" s="375"/>
      <c r="E8" s="375"/>
      <c r="F8" s="375"/>
      <c r="G8" s="375"/>
      <c r="H8" s="114" t="s">
        <v>1826</v>
      </c>
    </row>
    <row r="9" spans="1:34" ht="11">
      <c r="A9" s="374" t="s">
        <v>1827</v>
      </c>
      <c r="B9" s="375"/>
      <c r="C9" s="375"/>
      <c r="D9" s="375"/>
      <c r="E9" s="375"/>
      <c r="F9" s="375"/>
      <c r="G9" s="375"/>
      <c r="H9" s="114" t="s">
        <v>1979</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34" s="79" customFormat="1" ht="59.5" customHeight="1" thickBot="1">
      <c r="A15" s="50">
        <v>1</v>
      </c>
      <c r="B15" s="68">
        <v>0</v>
      </c>
      <c r="C15" s="68">
        <v>0</v>
      </c>
      <c r="D15" s="68">
        <v>0</v>
      </c>
      <c r="E15" s="68">
        <v>0</v>
      </c>
      <c r="F15" s="68">
        <v>0</v>
      </c>
      <c r="G15" s="68">
        <v>10</v>
      </c>
      <c r="H15" s="208" t="s">
        <v>404</v>
      </c>
      <c r="I15" s="209" t="s">
        <v>1756</v>
      </c>
      <c r="J15" s="87" t="s">
        <v>1757</v>
      </c>
      <c r="K15" s="87" t="s">
        <v>1758</v>
      </c>
      <c r="L15" s="210">
        <v>5</v>
      </c>
      <c r="M15" s="210">
        <v>5</v>
      </c>
      <c r="N15" s="155">
        <f>L15+M15</f>
        <v>10</v>
      </c>
      <c r="O15" s="210">
        <v>5</v>
      </c>
      <c r="P15" s="210">
        <v>5</v>
      </c>
      <c r="Q15" s="155">
        <f>O15+P15</f>
        <v>10</v>
      </c>
      <c r="R15" s="155">
        <f>N15+Q15</f>
        <v>20</v>
      </c>
      <c r="S15" s="211" t="s">
        <v>1759</v>
      </c>
      <c r="T15" s="211" t="s">
        <v>1760</v>
      </c>
      <c r="U15" s="190">
        <f>N15</f>
        <v>10</v>
      </c>
      <c r="V15" s="191"/>
      <c r="W15" s="77" t="str">
        <f>IF(V15="","No hay ejecución",IF(AND(U15&gt;0), V15/U15,"No hay Programación"))</f>
        <v>No hay ejecución</v>
      </c>
      <c r="X15" s="78" t="str">
        <f t="shared" ref="X15:X34" si="0">IF(W15="No hay ejecución","NA",IF(W15&gt;=90%,"De acuerdo a lo programado",IF(W15&gt;=70%,"Atraso Leve",IF(W15&lt;70%,"En Riesgo de no Cumplimiento"))))</f>
        <v>NA</v>
      </c>
      <c r="Y15" s="191"/>
      <c r="Z15" s="190">
        <f>+Q15</f>
        <v>10</v>
      </c>
      <c r="AA15" s="191"/>
      <c r="AB15" s="77" t="str">
        <f>IF(AA15="","No hay ejecución",IF(AND(Z15&gt;0), AA15/Z15,"No hay Programación"))</f>
        <v>No hay ejecución</v>
      </c>
      <c r="AC15" s="78" t="str">
        <f t="shared" ref="AC15:AC34" si="1">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s="79" customFormat="1" ht="59.5" customHeight="1" thickTop="1" thickBot="1">
      <c r="A16" s="50">
        <v>2</v>
      </c>
      <c r="B16" s="68">
        <v>0</v>
      </c>
      <c r="C16" s="68">
        <v>0</v>
      </c>
      <c r="D16" s="68">
        <v>0</v>
      </c>
      <c r="E16" s="68">
        <v>0</v>
      </c>
      <c r="F16" s="68">
        <v>0</v>
      </c>
      <c r="G16" s="68">
        <v>10</v>
      </c>
      <c r="H16" s="208" t="s">
        <v>404</v>
      </c>
      <c r="I16" s="209" t="s">
        <v>1761</v>
      </c>
      <c r="J16" s="87" t="s">
        <v>1762</v>
      </c>
      <c r="K16" s="87" t="s">
        <v>1763</v>
      </c>
      <c r="L16" s="210">
        <v>0</v>
      </c>
      <c r="M16" s="210">
        <v>0</v>
      </c>
      <c r="N16" s="155">
        <f t="shared" ref="N16:N28" si="2">L16+M16</f>
        <v>0</v>
      </c>
      <c r="O16" s="210">
        <v>1</v>
      </c>
      <c r="P16" s="210">
        <v>0</v>
      </c>
      <c r="Q16" s="155">
        <f t="shared" ref="Q16:Q28" si="3">O16+P16</f>
        <v>1</v>
      </c>
      <c r="R16" s="155">
        <f t="shared" ref="R16:R28" si="4">N16+Q16</f>
        <v>1</v>
      </c>
      <c r="S16" s="211" t="s">
        <v>1759</v>
      </c>
      <c r="T16" s="211" t="s">
        <v>1764</v>
      </c>
      <c r="U16" s="190">
        <f t="shared" ref="U16:U28" si="5">N16</f>
        <v>0</v>
      </c>
      <c r="V16" s="191"/>
      <c r="W16" s="77" t="str">
        <f t="shared" ref="W16:W34" si="6">IF(V16="","No hay ejecución",IF(AND(U16&gt;0), V16/U16,"No hay Programación"))</f>
        <v>No hay ejecución</v>
      </c>
      <c r="X16" s="78" t="str">
        <f t="shared" si="0"/>
        <v>NA</v>
      </c>
      <c r="Y16" s="191"/>
      <c r="Z16" s="190">
        <f t="shared" ref="Z16:Z34" si="7">+Q16</f>
        <v>1</v>
      </c>
      <c r="AA16" s="191"/>
      <c r="AB16" s="77" t="str">
        <f t="shared" ref="AB16:AB34" si="8">IF(AA16="","No hay ejecución",IF(AND(Z16&gt;0), AA16/Z16,"No hay Programación"))</f>
        <v>No hay ejecución</v>
      </c>
      <c r="AC16" s="78" t="str">
        <f t="shared" si="1"/>
        <v>NA</v>
      </c>
      <c r="AD16" s="191"/>
      <c r="AE16" s="52">
        <f t="shared" ref="AE16:AE34" si="9">V16+AA16</f>
        <v>0</v>
      </c>
      <c r="AF16" s="77" t="str">
        <f t="shared" ref="AF16:AF34" si="10">IF(AE16=0,"No hay ejecución",IF(AND(AE16&gt;0), AE16/R16,"No hay Programación"))</f>
        <v>No hay ejecución</v>
      </c>
      <c r="AG16" s="78" t="str">
        <f t="shared" ref="AG16:AG34" si="11">IF(AF16="No hay ejecución","NA",IF(AF16&gt;=90%,"De acuerdo a lo programado",IF(AF16&gt;=70%,"Atraso Leve",IF(AF16&lt;70%,"Incumplimiento"))))</f>
        <v>NA</v>
      </c>
      <c r="AH16" s="191"/>
    </row>
    <row r="17" spans="1:34" s="79" customFormat="1" ht="59.5" customHeight="1" thickTop="1" thickBot="1">
      <c r="A17" s="50">
        <v>3</v>
      </c>
      <c r="B17" s="68">
        <v>0</v>
      </c>
      <c r="C17" s="68">
        <v>0</v>
      </c>
      <c r="D17" s="68">
        <v>0</v>
      </c>
      <c r="E17" s="68">
        <v>0</v>
      </c>
      <c r="F17" s="68">
        <v>0</v>
      </c>
      <c r="G17" s="68">
        <v>10</v>
      </c>
      <c r="H17" s="208" t="s">
        <v>404</v>
      </c>
      <c r="I17" s="209" t="s">
        <v>1765</v>
      </c>
      <c r="J17" s="87" t="s">
        <v>1766</v>
      </c>
      <c r="K17" s="87" t="s">
        <v>1767</v>
      </c>
      <c r="L17" s="210">
        <v>25</v>
      </c>
      <c r="M17" s="210">
        <v>25</v>
      </c>
      <c r="N17" s="155">
        <f t="shared" si="2"/>
        <v>50</v>
      </c>
      <c r="O17" s="210">
        <v>25</v>
      </c>
      <c r="P17" s="210">
        <v>25</v>
      </c>
      <c r="Q17" s="155">
        <f t="shared" si="3"/>
        <v>50</v>
      </c>
      <c r="R17" s="155">
        <f t="shared" si="4"/>
        <v>100</v>
      </c>
      <c r="S17" s="211" t="s">
        <v>1759</v>
      </c>
      <c r="T17" s="211" t="s">
        <v>1768</v>
      </c>
      <c r="U17" s="190">
        <f t="shared" si="5"/>
        <v>50</v>
      </c>
      <c r="V17" s="191"/>
      <c r="W17" s="77" t="str">
        <f t="shared" si="6"/>
        <v>No hay ejecución</v>
      </c>
      <c r="X17" s="78" t="str">
        <f t="shared" si="0"/>
        <v>NA</v>
      </c>
      <c r="Y17" s="191"/>
      <c r="Z17" s="190">
        <f t="shared" si="7"/>
        <v>50</v>
      </c>
      <c r="AA17" s="191"/>
      <c r="AB17" s="77" t="str">
        <f t="shared" si="8"/>
        <v>No hay ejecución</v>
      </c>
      <c r="AC17" s="78" t="str">
        <f t="shared" si="1"/>
        <v>NA</v>
      </c>
      <c r="AD17" s="191"/>
      <c r="AE17" s="52">
        <f t="shared" si="9"/>
        <v>0</v>
      </c>
      <c r="AF17" s="77" t="str">
        <f t="shared" si="10"/>
        <v>No hay ejecución</v>
      </c>
      <c r="AG17" s="78" t="str">
        <f t="shared" si="11"/>
        <v>NA</v>
      </c>
      <c r="AH17" s="191"/>
    </row>
    <row r="18" spans="1:34" s="79" customFormat="1" ht="37" customHeight="1" thickTop="1" thickBot="1">
      <c r="A18" s="50">
        <v>4</v>
      </c>
      <c r="B18" s="68">
        <v>0</v>
      </c>
      <c r="C18" s="68">
        <v>0</v>
      </c>
      <c r="D18" s="68">
        <v>0</v>
      </c>
      <c r="E18" s="68">
        <v>0</v>
      </c>
      <c r="F18" s="68">
        <v>0</v>
      </c>
      <c r="G18" s="68">
        <v>10</v>
      </c>
      <c r="H18" s="208" t="s">
        <v>404</v>
      </c>
      <c r="I18" s="209" t="s">
        <v>1769</v>
      </c>
      <c r="J18" s="87" t="s">
        <v>1770</v>
      </c>
      <c r="K18" s="87" t="s">
        <v>1771</v>
      </c>
      <c r="L18" s="210">
        <v>0</v>
      </c>
      <c r="M18" s="210">
        <v>0</v>
      </c>
      <c r="N18" s="155">
        <f t="shared" si="2"/>
        <v>0</v>
      </c>
      <c r="O18" s="210">
        <v>5</v>
      </c>
      <c r="P18" s="210">
        <v>5</v>
      </c>
      <c r="Q18" s="155">
        <f t="shared" si="3"/>
        <v>10</v>
      </c>
      <c r="R18" s="155">
        <f t="shared" si="4"/>
        <v>10</v>
      </c>
      <c r="S18" s="211" t="s">
        <v>1772</v>
      </c>
      <c r="T18" s="211" t="s">
        <v>1773</v>
      </c>
      <c r="U18" s="190">
        <f t="shared" si="5"/>
        <v>0</v>
      </c>
      <c r="V18" s="191"/>
      <c r="W18" s="77" t="str">
        <f t="shared" si="6"/>
        <v>No hay ejecución</v>
      </c>
      <c r="X18" s="78" t="str">
        <f t="shared" si="0"/>
        <v>NA</v>
      </c>
      <c r="Y18" s="191"/>
      <c r="Z18" s="190">
        <f t="shared" si="7"/>
        <v>10</v>
      </c>
      <c r="AA18" s="191"/>
      <c r="AB18" s="77" t="str">
        <f t="shared" si="8"/>
        <v>No hay ejecución</v>
      </c>
      <c r="AC18" s="78" t="str">
        <f t="shared" si="1"/>
        <v>NA</v>
      </c>
      <c r="AD18" s="191"/>
      <c r="AE18" s="52">
        <f t="shared" si="9"/>
        <v>0</v>
      </c>
      <c r="AF18" s="77" t="str">
        <f t="shared" si="10"/>
        <v>No hay ejecución</v>
      </c>
      <c r="AG18" s="78" t="str">
        <f t="shared" si="11"/>
        <v>NA</v>
      </c>
      <c r="AH18" s="191"/>
    </row>
    <row r="19" spans="1:34" s="79" customFormat="1" ht="37" customHeight="1" thickTop="1" thickBot="1">
      <c r="A19" s="50">
        <v>5</v>
      </c>
      <c r="B19" s="68">
        <v>0</v>
      </c>
      <c r="C19" s="68">
        <v>0</v>
      </c>
      <c r="D19" s="68">
        <v>0</v>
      </c>
      <c r="E19" s="68">
        <v>0</v>
      </c>
      <c r="F19" s="68">
        <v>0</v>
      </c>
      <c r="G19" s="68">
        <v>10</v>
      </c>
      <c r="H19" s="208" t="s">
        <v>404</v>
      </c>
      <c r="I19" s="209" t="s">
        <v>1774</v>
      </c>
      <c r="J19" s="87" t="s">
        <v>1775</v>
      </c>
      <c r="K19" s="87" t="s">
        <v>1776</v>
      </c>
      <c r="L19" s="210">
        <v>5</v>
      </c>
      <c r="M19" s="210">
        <v>5</v>
      </c>
      <c r="N19" s="155">
        <f t="shared" si="2"/>
        <v>10</v>
      </c>
      <c r="O19" s="210">
        <v>5</v>
      </c>
      <c r="P19" s="210">
        <v>5</v>
      </c>
      <c r="Q19" s="155">
        <f t="shared" si="3"/>
        <v>10</v>
      </c>
      <c r="R19" s="155">
        <f t="shared" si="4"/>
        <v>20</v>
      </c>
      <c r="S19" s="211" t="s">
        <v>1777</v>
      </c>
      <c r="T19" s="211" t="s">
        <v>1778</v>
      </c>
      <c r="U19" s="190">
        <f t="shared" si="5"/>
        <v>10</v>
      </c>
      <c r="V19" s="191"/>
      <c r="W19" s="77" t="str">
        <f t="shared" si="6"/>
        <v>No hay ejecución</v>
      </c>
      <c r="X19" s="78" t="str">
        <f t="shared" si="0"/>
        <v>NA</v>
      </c>
      <c r="Y19" s="191"/>
      <c r="Z19" s="190">
        <f t="shared" si="7"/>
        <v>10</v>
      </c>
      <c r="AA19" s="191"/>
      <c r="AB19" s="77" t="str">
        <f t="shared" si="8"/>
        <v>No hay ejecución</v>
      </c>
      <c r="AC19" s="78" t="str">
        <f t="shared" si="1"/>
        <v>NA</v>
      </c>
      <c r="AD19" s="191"/>
      <c r="AE19" s="52">
        <f t="shared" si="9"/>
        <v>0</v>
      </c>
      <c r="AF19" s="77" t="str">
        <f t="shared" si="10"/>
        <v>No hay ejecución</v>
      </c>
      <c r="AG19" s="78" t="str">
        <f t="shared" si="11"/>
        <v>NA</v>
      </c>
      <c r="AH19" s="191"/>
    </row>
    <row r="20" spans="1:34" s="79" customFormat="1" ht="37" customHeight="1" thickTop="1" thickBot="1">
      <c r="A20" s="50">
        <v>6</v>
      </c>
      <c r="B20" s="68">
        <v>0</v>
      </c>
      <c r="C20" s="68">
        <v>0</v>
      </c>
      <c r="D20" s="68">
        <v>0</v>
      </c>
      <c r="E20" s="68">
        <v>0</v>
      </c>
      <c r="F20" s="68">
        <v>0</v>
      </c>
      <c r="G20" s="68">
        <v>10</v>
      </c>
      <c r="H20" s="208" t="s">
        <v>404</v>
      </c>
      <c r="I20" s="209" t="s">
        <v>1779</v>
      </c>
      <c r="J20" s="87" t="s">
        <v>1780</v>
      </c>
      <c r="K20" s="87" t="s">
        <v>1781</v>
      </c>
      <c r="L20" s="210">
        <v>1</v>
      </c>
      <c r="M20" s="210">
        <v>2</v>
      </c>
      <c r="N20" s="155">
        <f t="shared" si="2"/>
        <v>3</v>
      </c>
      <c r="O20" s="210">
        <v>2</v>
      </c>
      <c r="P20" s="210">
        <v>2</v>
      </c>
      <c r="Q20" s="155">
        <f t="shared" si="3"/>
        <v>4</v>
      </c>
      <c r="R20" s="155">
        <f t="shared" si="4"/>
        <v>7</v>
      </c>
      <c r="S20" s="211" t="s">
        <v>1782</v>
      </c>
      <c r="T20" s="213" t="s">
        <v>1783</v>
      </c>
      <c r="U20" s="190">
        <f t="shared" si="5"/>
        <v>3</v>
      </c>
      <c r="V20" s="191"/>
      <c r="W20" s="77" t="str">
        <f t="shared" si="6"/>
        <v>No hay ejecución</v>
      </c>
      <c r="X20" s="78" t="str">
        <f t="shared" si="0"/>
        <v>NA</v>
      </c>
      <c r="Y20" s="191"/>
      <c r="Z20" s="190">
        <f t="shared" si="7"/>
        <v>4</v>
      </c>
      <c r="AA20" s="191"/>
      <c r="AB20" s="77" t="str">
        <f t="shared" si="8"/>
        <v>No hay ejecución</v>
      </c>
      <c r="AC20" s="78" t="str">
        <f t="shared" si="1"/>
        <v>NA</v>
      </c>
      <c r="AD20" s="191"/>
      <c r="AE20" s="52">
        <f t="shared" si="9"/>
        <v>0</v>
      </c>
      <c r="AF20" s="77" t="str">
        <f t="shared" si="10"/>
        <v>No hay ejecución</v>
      </c>
      <c r="AG20" s="78" t="str">
        <f t="shared" si="11"/>
        <v>NA</v>
      </c>
      <c r="AH20" s="191"/>
    </row>
    <row r="21" spans="1:34" s="79" customFormat="1" ht="37" customHeight="1" thickTop="1" thickBot="1">
      <c r="A21" s="50">
        <v>7</v>
      </c>
      <c r="B21" s="68">
        <v>0</v>
      </c>
      <c r="C21" s="68">
        <v>0</v>
      </c>
      <c r="D21" s="68">
        <v>0</v>
      </c>
      <c r="E21" s="68">
        <v>0</v>
      </c>
      <c r="F21" s="68">
        <v>0</v>
      </c>
      <c r="G21" s="68">
        <v>10</v>
      </c>
      <c r="H21" s="208" t="s">
        <v>404</v>
      </c>
      <c r="I21" s="209" t="s">
        <v>1784</v>
      </c>
      <c r="J21" s="87" t="s">
        <v>1785</v>
      </c>
      <c r="K21" s="87" t="s">
        <v>1786</v>
      </c>
      <c r="L21" s="210">
        <v>0</v>
      </c>
      <c r="M21" s="210">
        <v>2</v>
      </c>
      <c r="N21" s="155">
        <f t="shared" si="2"/>
        <v>2</v>
      </c>
      <c r="O21" s="210">
        <v>0</v>
      </c>
      <c r="P21" s="210">
        <v>2</v>
      </c>
      <c r="Q21" s="155">
        <f t="shared" si="3"/>
        <v>2</v>
      </c>
      <c r="R21" s="155">
        <f t="shared" si="4"/>
        <v>4</v>
      </c>
      <c r="S21" s="211" t="s">
        <v>1777</v>
      </c>
      <c r="T21" s="213" t="s">
        <v>1787</v>
      </c>
      <c r="U21" s="190">
        <f t="shared" si="5"/>
        <v>2</v>
      </c>
      <c r="V21" s="191"/>
      <c r="W21" s="77" t="str">
        <f t="shared" si="6"/>
        <v>No hay ejecución</v>
      </c>
      <c r="X21" s="78" t="str">
        <f t="shared" si="0"/>
        <v>NA</v>
      </c>
      <c r="Y21" s="191"/>
      <c r="Z21" s="190">
        <f t="shared" si="7"/>
        <v>2</v>
      </c>
      <c r="AA21" s="191"/>
      <c r="AB21" s="77" t="str">
        <f t="shared" si="8"/>
        <v>No hay ejecución</v>
      </c>
      <c r="AC21" s="78" t="str">
        <f t="shared" si="1"/>
        <v>NA</v>
      </c>
      <c r="AD21" s="191"/>
      <c r="AE21" s="52">
        <f t="shared" si="9"/>
        <v>0</v>
      </c>
      <c r="AF21" s="77" t="str">
        <f t="shared" si="10"/>
        <v>No hay ejecución</v>
      </c>
      <c r="AG21" s="78" t="str">
        <f t="shared" si="11"/>
        <v>NA</v>
      </c>
      <c r="AH21" s="191"/>
    </row>
    <row r="22" spans="1:34" s="79" customFormat="1" ht="37" customHeight="1" thickTop="1" thickBot="1">
      <c r="A22" s="50">
        <v>8</v>
      </c>
      <c r="B22" s="68">
        <v>0</v>
      </c>
      <c r="C22" s="68">
        <v>0</v>
      </c>
      <c r="D22" s="68">
        <v>0</v>
      </c>
      <c r="E22" s="68">
        <v>0</v>
      </c>
      <c r="F22" s="68">
        <v>0</v>
      </c>
      <c r="G22" s="68">
        <v>10</v>
      </c>
      <c r="H22" s="208" t="s">
        <v>404</v>
      </c>
      <c r="I22" s="209" t="s">
        <v>1788</v>
      </c>
      <c r="J22" s="212" t="s">
        <v>1789</v>
      </c>
      <c r="K22" s="87" t="s">
        <v>1790</v>
      </c>
      <c r="L22" s="210">
        <v>2</v>
      </c>
      <c r="M22" s="210">
        <v>2</v>
      </c>
      <c r="N22" s="155">
        <f t="shared" si="2"/>
        <v>4</v>
      </c>
      <c r="O22" s="210">
        <v>2</v>
      </c>
      <c r="P22" s="210">
        <v>2</v>
      </c>
      <c r="Q22" s="155">
        <f t="shared" si="3"/>
        <v>4</v>
      </c>
      <c r="R22" s="155">
        <f t="shared" si="4"/>
        <v>8</v>
      </c>
      <c r="S22" s="211" t="s">
        <v>1782</v>
      </c>
      <c r="T22" s="213" t="s">
        <v>1791</v>
      </c>
      <c r="U22" s="190">
        <f t="shared" si="5"/>
        <v>4</v>
      </c>
      <c r="V22" s="191"/>
      <c r="W22" s="77" t="str">
        <f t="shared" si="6"/>
        <v>No hay ejecución</v>
      </c>
      <c r="X22" s="78" t="str">
        <f t="shared" si="0"/>
        <v>NA</v>
      </c>
      <c r="Y22" s="191"/>
      <c r="Z22" s="190">
        <f t="shared" si="7"/>
        <v>4</v>
      </c>
      <c r="AA22" s="191"/>
      <c r="AB22" s="77" t="str">
        <f t="shared" si="8"/>
        <v>No hay ejecución</v>
      </c>
      <c r="AC22" s="78" t="str">
        <f t="shared" si="1"/>
        <v>NA</v>
      </c>
      <c r="AD22" s="191"/>
      <c r="AE22" s="52">
        <f t="shared" si="9"/>
        <v>0</v>
      </c>
      <c r="AF22" s="77" t="str">
        <f t="shared" si="10"/>
        <v>No hay ejecución</v>
      </c>
      <c r="AG22" s="78" t="str">
        <f t="shared" si="11"/>
        <v>NA</v>
      </c>
      <c r="AH22" s="191"/>
    </row>
    <row r="23" spans="1:34" s="79" customFormat="1" ht="37" customHeight="1" thickTop="1" thickBot="1">
      <c r="A23" s="50">
        <v>9</v>
      </c>
      <c r="B23" s="68">
        <v>0</v>
      </c>
      <c r="C23" s="68">
        <v>0</v>
      </c>
      <c r="D23" s="68">
        <v>0</v>
      </c>
      <c r="E23" s="68">
        <v>0</v>
      </c>
      <c r="F23" s="68">
        <v>0</v>
      </c>
      <c r="G23" s="68">
        <v>10</v>
      </c>
      <c r="H23" s="208" t="s">
        <v>404</v>
      </c>
      <c r="I23" s="209" t="s">
        <v>1792</v>
      </c>
      <c r="J23" s="212" t="s">
        <v>1793</v>
      </c>
      <c r="K23" s="87" t="s">
        <v>1794</v>
      </c>
      <c r="L23" s="210">
        <v>10</v>
      </c>
      <c r="M23" s="210">
        <v>10</v>
      </c>
      <c r="N23" s="155">
        <f t="shared" si="2"/>
        <v>20</v>
      </c>
      <c r="O23" s="210">
        <v>10</v>
      </c>
      <c r="P23" s="210">
        <v>10</v>
      </c>
      <c r="Q23" s="155">
        <f t="shared" si="3"/>
        <v>20</v>
      </c>
      <c r="R23" s="155">
        <f t="shared" si="4"/>
        <v>40</v>
      </c>
      <c r="S23" s="211" t="s">
        <v>1782</v>
      </c>
      <c r="T23" s="87" t="s">
        <v>203</v>
      </c>
      <c r="U23" s="190">
        <f t="shared" si="5"/>
        <v>20</v>
      </c>
      <c r="V23" s="191"/>
      <c r="W23" s="77" t="str">
        <f t="shared" si="6"/>
        <v>No hay ejecución</v>
      </c>
      <c r="X23" s="78" t="str">
        <f t="shared" si="0"/>
        <v>NA</v>
      </c>
      <c r="Y23" s="191"/>
      <c r="Z23" s="190">
        <f t="shared" si="7"/>
        <v>20</v>
      </c>
      <c r="AA23" s="191"/>
      <c r="AB23" s="77" t="str">
        <f t="shared" si="8"/>
        <v>No hay ejecución</v>
      </c>
      <c r="AC23" s="78" t="str">
        <f t="shared" si="1"/>
        <v>NA</v>
      </c>
      <c r="AD23" s="191"/>
      <c r="AE23" s="52">
        <f t="shared" si="9"/>
        <v>0</v>
      </c>
      <c r="AF23" s="77" t="str">
        <f t="shared" si="10"/>
        <v>No hay ejecución</v>
      </c>
      <c r="AG23" s="78" t="str">
        <f t="shared" si="11"/>
        <v>NA</v>
      </c>
      <c r="AH23" s="191"/>
    </row>
    <row r="24" spans="1:34" s="79" customFormat="1" ht="37" customHeight="1" thickTop="1" thickBot="1">
      <c r="A24" s="50">
        <v>10</v>
      </c>
      <c r="B24" s="68">
        <v>0</v>
      </c>
      <c r="C24" s="68">
        <v>0</v>
      </c>
      <c r="D24" s="68">
        <v>0</v>
      </c>
      <c r="E24" s="68">
        <v>0</v>
      </c>
      <c r="F24" s="68">
        <v>0</v>
      </c>
      <c r="G24" s="68">
        <v>10</v>
      </c>
      <c r="H24" s="208" t="s">
        <v>404</v>
      </c>
      <c r="I24" s="209" t="s">
        <v>1796</v>
      </c>
      <c r="J24" s="212" t="s">
        <v>1797</v>
      </c>
      <c r="K24" s="87" t="s">
        <v>622</v>
      </c>
      <c r="L24" s="210">
        <v>0</v>
      </c>
      <c r="M24" s="210">
        <v>3</v>
      </c>
      <c r="N24" s="155">
        <f t="shared" si="2"/>
        <v>3</v>
      </c>
      <c r="O24" s="210">
        <v>3</v>
      </c>
      <c r="P24" s="210">
        <v>1</v>
      </c>
      <c r="Q24" s="155">
        <f t="shared" si="3"/>
        <v>4</v>
      </c>
      <c r="R24" s="155">
        <f t="shared" si="4"/>
        <v>7</v>
      </c>
      <c r="S24" s="211" t="s">
        <v>1782</v>
      </c>
      <c r="T24" s="213" t="s">
        <v>1798</v>
      </c>
      <c r="U24" s="190">
        <f t="shared" si="5"/>
        <v>3</v>
      </c>
      <c r="V24" s="191"/>
      <c r="W24" s="77" t="str">
        <f t="shared" si="6"/>
        <v>No hay ejecución</v>
      </c>
      <c r="X24" s="78" t="str">
        <f t="shared" si="0"/>
        <v>NA</v>
      </c>
      <c r="Y24" s="191"/>
      <c r="Z24" s="190">
        <f t="shared" si="7"/>
        <v>4</v>
      </c>
      <c r="AA24" s="191"/>
      <c r="AB24" s="77" t="str">
        <f t="shared" si="8"/>
        <v>No hay ejecución</v>
      </c>
      <c r="AC24" s="78" t="str">
        <f t="shared" si="1"/>
        <v>NA</v>
      </c>
      <c r="AD24" s="191"/>
      <c r="AE24" s="52">
        <f t="shared" si="9"/>
        <v>0</v>
      </c>
      <c r="AF24" s="77" t="str">
        <f t="shared" si="10"/>
        <v>No hay ejecución</v>
      </c>
      <c r="AG24" s="78" t="str">
        <f t="shared" si="11"/>
        <v>NA</v>
      </c>
      <c r="AH24" s="191"/>
    </row>
    <row r="25" spans="1:34" s="79" customFormat="1" ht="37" customHeight="1" thickTop="1" thickBot="1">
      <c r="A25" s="50">
        <v>11</v>
      </c>
      <c r="B25" s="68">
        <v>0</v>
      </c>
      <c r="C25" s="68">
        <v>0</v>
      </c>
      <c r="D25" s="68">
        <v>0</v>
      </c>
      <c r="E25" s="68">
        <v>0</v>
      </c>
      <c r="F25" s="68">
        <v>0</v>
      </c>
      <c r="G25" s="68" t="s">
        <v>130</v>
      </c>
      <c r="H25" s="209" t="s">
        <v>314</v>
      </c>
      <c r="I25" s="209" t="s">
        <v>1807</v>
      </c>
      <c r="J25" s="212" t="s">
        <v>1602</v>
      </c>
      <c r="K25" s="87" t="s">
        <v>717</v>
      </c>
      <c r="L25" s="210">
        <v>1</v>
      </c>
      <c r="M25" s="210">
        <v>0</v>
      </c>
      <c r="N25" s="155">
        <f t="shared" si="2"/>
        <v>1</v>
      </c>
      <c r="O25" s="210">
        <v>1</v>
      </c>
      <c r="P25" s="210">
        <v>1</v>
      </c>
      <c r="Q25" s="155">
        <f t="shared" si="3"/>
        <v>2</v>
      </c>
      <c r="R25" s="155">
        <f t="shared" si="4"/>
        <v>3</v>
      </c>
      <c r="S25" s="211" t="s">
        <v>1782</v>
      </c>
      <c r="T25" s="213" t="s">
        <v>1808</v>
      </c>
      <c r="U25" s="190">
        <f t="shared" si="5"/>
        <v>1</v>
      </c>
      <c r="V25" s="191"/>
      <c r="W25" s="77" t="str">
        <f t="shared" si="6"/>
        <v>No hay ejecución</v>
      </c>
      <c r="X25" s="78" t="str">
        <f t="shared" si="0"/>
        <v>NA</v>
      </c>
      <c r="Y25" s="191"/>
      <c r="Z25" s="190">
        <f t="shared" si="7"/>
        <v>2</v>
      </c>
      <c r="AA25" s="191"/>
      <c r="AB25" s="77" t="str">
        <f t="shared" si="8"/>
        <v>No hay ejecución</v>
      </c>
      <c r="AC25" s="78" t="str">
        <f t="shared" si="1"/>
        <v>NA</v>
      </c>
      <c r="AD25" s="191"/>
      <c r="AE25" s="52">
        <f t="shared" si="9"/>
        <v>0</v>
      </c>
      <c r="AF25" s="77" t="str">
        <f t="shared" si="10"/>
        <v>No hay ejecución</v>
      </c>
      <c r="AG25" s="78" t="str">
        <f t="shared" si="11"/>
        <v>NA</v>
      </c>
      <c r="AH25" s="191"/>
    </row>
    <row r="26" spans="1:34" s="79" customFormat="1" ht="37" customHeight="1" thickTop="1" thickBot="1">
      <c r="A26" s="50">
        <v>12</v>
      </c>
      <c r="B26" s="68">
        <v>0</v>
      </c>
      <c r="C26" s="68">
        <v>0</v>
      </c>
      <c r="D26" s="68">
        <v>0</v>
      </c>
      <c r="E26" s="68">
        <v>0</v>
      </c>
      <c r="F26" s="68">
        <v>0</v>
      </c>
      <c r="G26" s="68" t="s">
        <v>130</v>
      </c>
      <c r="H26" s="209" t="s">
        <v>314</v>
      </c>
      <c r="I26" s="209" t="s">
        <v>1809</v>
      </c>
      <c r="J26" s="212" t="s">
        <v>1602</v>
      </c>
      <c r="K26" s="87" t="s">
        <v>712</v>
      </c>
      <c r="L26" s="210">
        <v>1</v>
      </c>
      <c r="M26" s="210">
        <v>0</v>
      </c>
      <c r="N26" s="155">
        <f t="shared" si="2"/>
        <v>1</v>
      </c>
      <c r="O26" s="210">
        <v>1</v>
      </c>
      <c r="P26" s="210">
        <v>1</v>
      </c>
      <c r="Q26" s="155">
        <f t="shared" si="3"/>
        <v>2</v>
      </c>
      <c r="R26" s="155">
        <f t="shared" si="4"/>
        <v>3</v>
      </c>
      <c r="S26" s="211" t="s">
        <v>1782</v>
      </c>
      <c r="T26" s="213" t="s">
        <v>1808</v>
      </c>
      <c r="U26" s="190">
        <f t="shared" si="5"/>
        <v>1</v>
      </c>
      <c r="V26" s="191"/>
      <c r="W26" s="77" t="str">
        <f t="shared" si="6"/>
        <v>No hay ejecución</v>
      </c>
      <c r="X26" s="78" t="str">
        <f t="shared" si="0"/>
        <v>NA</v>
      </c>
      <c r="Y26" s="191"/>
      <c r="Z26" s="190">
        <f t="shared" si="7"/>
        <v>2</v>
      </c>
      <c r="AA26" s="191"/>
      <c r="AB26" s="77" t="str">
        <f t="shared" si="8"/>
        <v>No hay ejecución</v>
      </c>
      <c r="AC26" s="78" t="str">
        <f t="shared" si="1"/>
        <v>NA</v>
      </c>
      <c r="AD26" s="191"/>
      <c r="AE26" s="52">
        <f t="shared" si="9"/>
        <v>0</v>
      </c>
      <c r="AF26" s="77" t="str">
        <f t="shared" si="10"/>
        <v>No hay ejecución</v>
      </c>
      <c r="AG26" s="78" t="str">
        <f t="shared" si="11"/>
        <v>NA</v>
      </c>
      <c r="AH26" s="191"/>
    </row>
    <row r="27" spans="1:34" s="79" customFormat="1" ht="37" customHeight="1" thickTop="1" thickBot="1">
      <c r="A27" s="50">
        <v>13</v>
      </c>
      <c r="B27" s="68">
        <v>0</v>
      </c>
      <c r="C27" s="68">
        <v>0</v>
      </c>
      <c r="D27" s="68">
        <v>0</v>
      </c>
      <c r="E27" s="68">
        <v>0</v>
      </c>
      <c r="F27" s="68">
        <v>0</v>
      </c>
      <c r="G27" s="68">
        <v>10</v>
      </c>
      <c r="H27" s="208" t="s">
        <v>404</v>
      </c>
      <c r="I27" s="209" t="s">
        <v>1799</v>
      </c>
      <c r="J27" s="212" t="s">
        <v>1800</v>
      </c>
      <c r="K27" s="87" t="s">
        <v>1801</v>
      </c>
      <c r="L27" s="210">
        <v>1</v>
      </c>
      <c r="M27" s="210">
        <v>3</v>
      </c>
      <c r="N27" s="155">
        <f t="shared" si="2"/>
        <v>4</v>
      </c>
      <c r="O27" s="210">
        <v>3</v>
      </c>
      <c r="P27" s="210">
        <v>1</v>
      </c>
      <c r="Q27" s="155">
        <f t="shared" si="3"/>
        <v>4</v>
      </c>
      <c r="R27" s="155">
        <f t="shared" si="4"/>
        <v>8</v>
      </c>
      <c r="S27" s="211" t="s">
        <v>1782</v>
      </c>
      <c r="T27" s="213" t="s">
        <v>1802</v>
      </c>
      <c r="U27" s="190">
        <f t="shared" si="5"/>
        <v>4</v>
      </c>
      <c r="V27" s="191"/>
      <c r="W27" s="77" t="str">
        <f t="shared" si="6"/>
        <v>No hay ejecución</v>
      </c>
      <c r="X27" s="78" t="str">
        <f t="shared" si="0"/>
        <v>NA</v>
      </c>
      <c r="Y27" s="191"/>
      <c r="Z27" s="190">
        <f t="shared" si="7"/>
        <v>4</v>
      </c>
      <c r="AA27" s="191"/>
      <c r="AB27" s="77" t="str">
        <f t="shared" si="8"/>
        <v>No hay ejecución</v>
      </c>
      <c r="AC27" s="78" t="str">
        <f t="shared" si="1"/>
        <v>NA</v>
      </c>
      <c r="AD27" s="191"/>
      <c r="AE27" s="52">
        <f t="shared" si="9"/>
        <v>0</v>
      </c>
      <c r="AF27" s="77" t="str">
        <f t="shared" si="10"/>
        <v>No hay ejecución</v>
      </c>
      <c r="AG27" s="78" t="str">
        <f t="shared" si="11"/>
        <v>NA</v>
      </c>
      <c r="AH27" s="191"/>
    </row>
    <row r="28" spans="1:34" s="79" customFormat="1" ht="37" customHeight="1" thickTop="1" thickBot="1">
      <c r="A28" s="50">
        <v>14</v>
      </c>
      <c r="B28" s="68">
        <v>0</v>
      </c>
      <c r="C28" s="68">
        <v>0</v>
      </c>
      <c r="D28" s="68">
        <v>0</v>
      </c>
      <c r="E28" s="68">
        <v>0</v>
      </c>
      <c r="F28" s="68">
        <v>0</v>
      </c>
      <c r="G28" s="68">
        <v>10</v>
      </c>
      <c r="H28" s="208" t="s">
        <v>404</v>
      </c>
      <c r="I28" s="209" t="s">
        <v>1803</v>
      </c>
      <c r="J28" s="212" t="s">
        <v>1804</v>
      </c>
      <c r="K28" s="87" t="s">
        <v>1805</v>
      </c>
      <c r="L28" s="210">
        <v>0</v>
      </c>
      <c r="M28" s="210">
        <v>2</v>
      </c>
      <c r="N28" s="155">
        <f t="shared" si="2"/>
        <v>2</v>
      </c>
      <c r="O28" s="210">
        <v>2</v>
      </c>
      <c r="P28" s="210">
        <v>2</v>
      </c>
      <c r="Q28" s="155">
        <f t="shared" si="3"/>
        <v>4</v>
      </c>
      <c r="R28" s="155">
        <f t="shared" si="4"/>
        <v>6</v>
      </c>
      <c r="S28" s="211" t="s">
        <v>1782</v>
      </c>
      <c r="T28" s="213" t="s">
        <v>1806</v>
      </c>
      <c r="U28" s="190">
        <f t="shared" si="5"/>
        <v>2</v>
      </c>
      <c r="V28" s="191"/>
      <c r="W28" s="77" t="str">
        <f t="shared" si="6"/>
        <v>No hay ejecución</v>
      </c>
      <c r="X28" s="78" t="str">
        <f t="shared" si="0"/>
        <v>NA</v>
      </c>
      <c r="Y28" s="191"/>
      <c r="Z28" s="190">
        <f t="shared" si="7"/>
        <v>4</v>
      </c>
      <c r="AA28" s="191"/>
      <c r="AB28" s="77" t="str">
        <f t="shared" si="8"/>
        <v>No hay ejecución</v>
      </c>
      <c r="AC28" s="78" t="str">
        <f t="shared" si="1"/>
        <v>NA</v>
      </c>
      <c r="AD28" s="191"/>
      <c r="AE28" s="52">
        <f t="shared" si="9"/>
        <v>0</v>
      </c>
      <c r="AF28" s="77" t="str">
        <f t="shared" si="10"/>
        <v>No hay ejecución</v>
      </c>
      <c r="AG28" s="78" t="str">
        <f t="shared" si="11"/>
        <v>NA</v>
      </c>
      <c r="AH28" s="191"/>
    </row>
    <row r="29" spans="1:34" ht="16" customHeight="1" thickTop="1">
      <c r="A29" s="423" t="s">
        <v>573</v>
      </c>
      <c r="B29" s="423"/>
      <c r="C29" s="423"/>
      <c r="D29" s="423"/>
      <c r="E29" s="423"/>
      <c r="F29" s="423"/>
      <c r="G29" s="423"/>
      <c r="H29" s="423"/>
      <c r="I29" s="423"/>
      <c r="J29" s="423"/>
      <c r="K29" s="423"/>
      <c r="L29" s="423"/>
      <c r="M29" s="423"/>
      <c r="N29" s="423"/>
      <c r="O29" s="423"/>
      <c r="P29" s="423"/>
      <c r="Q29" s="423"/>
      <c r="R29" s="423"/>
      <c r="S29" s="423"/>
      <c r="T29" s="423"/>
      <c r="U29" s="423"/>
      <c r="V29" s="423"/>
      <c r="W29" s="423"/>
      <c r="X29" s="423"/>
      <c r="Y29" s="423"/>
      <c r="Z29" s="423"/>
      <c r="AA29" s="423"/>
      <c r="AB29" s="423"/>
      <c r="AC29" s="423"/>
      <c r="AD29" s="423"/>
      <c r="AE29" s="423"/>
      <c r="AF29" s="423"/>
      <c r="AG29" s="423"/>
      <c r="AH29" s="424"/>
    </row>
    <row r="30" spans="1:34" s="79" customFormat="1" ht="37" customHeight="1" thickBot="1">
      <c r="A30" s="50">
        <v>44</v>
      </c>
      <c r="B30" s="68">
        <v>0</v>
      </c>
      <c r="C30" s="68">
        <v>0</v>
      </c>
      <c r="D30" s="68">
        <v>0</v>
      </c>
      <c r="E30" s="68">
        <v>0</v>
      </c>
      <c r="F30" s="68">
        <v>0</v>
      </c>
      <c r="G30" s="68">
        <v>10</v>
      </c>
      <c r="H30" s="208" t="s">
        <v>290</v>
      </c>
      <c r="I30" s="208" t="s">
        <v>1810</v>
      </c>
      <c r="J30" s="212" t="s">
        <v>1811</v>
      </c>
      <c r="K30" s="87" t="s">
        <v>1812</v>
      </c>
      <c r="L30" s="212"/>
      <c r="M30" s="212"/>
      <c r="N30" s="155">
        <f>L30+M30</f>
        <v>0</v>
      </c>
      <c r="O30" s="51"/>
      <c r="P30" s="51"/>
      <c r="Q30" s="155">
        <f>O30+P30</f>
        <v>0</v>
      </c>
      <c r="R30" s="155">
        <f>N30+Q30</f>
        <v>0</v>
      </c>
      <c r="S30" s="212" t="s">
        <v>1782</v>
      </c>
      <c r="T30" s="78" t="s">
        <v>203</v>
      </c>
      <c r="U30" s="190"/>
      <c r="V30" s="191"/>
      <c r="W30" s="77" t="str">
        <f t="shared" si="6"/>
        <v>No hay ejecución</v>
      </c>
      <c r="X30" s="78" t="str">
        <f t="shared" si="0"/>
        <v>NA</v>
      </c>
      <c r="Y30" s="191"/>
      <c r="Z30" s="190">
        <f t="shared" si="7"/>
        <v>0</v>
      </c>
      <c r="AA30" s="191"/>
      <c r="AB30" s="77" t="str">
        <f t="shared" si="8"/>
        <v>No hay ejecución</v>
      </c>
      <c r="AC30" s="78" t="str">
        <f t="shared" si="1"/>
        <v>NA</v>
      </c>
      <c r="AD30" s="191"/>
      <c r="AE30" s="52">
        <f t="shared" si="9"/>
        <v>0</v>
      </c>
      <c r="AF30" s="77" t="str">
        <f t="shared" si="10"/>
        <v>No hay ejecución</v>
      </c>
      <c r="AG30" s="78" t="str">
        <f t="shared" si="11"/>
        <v>NA</v>
      </c>
      <c r="AH30" s="191"/>
    </row>
    <row r="31" spans="1:34" s="79" customFormat="1" ht="37" customHeight="1" thickTop="1" thickBot="1">
      <c r="A31" s="50">
        <v>45</v>
      </c>
      <c r="B31" s="68">
        <v>0</v>
      </c>
      <c r="C31" s="68">
        <v>0</v>
      </c>
      <c r="D31" s="68">
        <v>0</v>
      </c>
      <c r="E31" s="68">
        <v>0</v>
      </c>
      <c r="F31" s="68">
        <v>0</v>
      </c>
      <c r="G31" s="68">
        <v>10</v>
      </c>
      <c r="H31" s="208" t="s">
        <v>323</v>
      </c>
      <c r="I31" s="208" t="s">
        <v>1813</v>
      </c>
      <c r="J31" s="212" t="s">
        <v>1814</v>
      </c>
      <c r="K31" s="87" t="s">
        <v>1815</v>
      </c>
      <c r="L31" s="212"/>
      <c r="M31" s="212"/>
      <c r="N31" s="155">
        <f t="shared" ref="N31:N34" si="12">L31+M31</f>
        <v>0</v>
      </c>
      <c r="O31" s="51"/>
      <c r="P31" s="51"/>
      <c r="Q31" s="155">
        <f t="shared" ref="Q31:Q34" si="13">O31+P31</f>
        <v>0</v>
      </c>
      <c r="R31" s="155">
        <f t="shared" ref="R31:R34" si="14">N31+Q31</f>
        <v>0</v>
      </c>
      <c r="S31" s="212" t="s">
        <v>1782</v>
      </c>
      <c r="T31" s="78" t="s">
        <v>203</v>
      </c>
      <c r="U31" s="190"/>
      <c r="V31" s="191"/>
      <c r="W31" s="77" t="str">
        <f t="shared" si="6"/>
        <v>No hay ejecución</v>
      </c>
      <c r="X31" s="78" t="str">
        <f t="shared" si="0"/>
        <v>NA</v>
      </c>
      <c r="Y31" s="191"/>
      <c r="Z31" s="190">
        <f t="shared" si="7"/>
        <v>0</v>
      </c>
      <c r="AA31" s="191"/>
      <c r="AB31" s="77" t="str">
        <f t="shared" si="8"/>
        <v>No hay ejecución</v>
      </c>
      <c r="AC31" s="78" t="str">
        <f t="shared" si="1"/>
        <v>NA</v>
      </c>
      <c r="AD31" s="191"/>
      <c r="AE31" s="52">
        <f t="shared" si="9"/>
        <v>0</v>
      </c>
      <c r="AF31" s="77" t="str">
        <f t="shared" si="10"/>
        <v>No hay ejecución</v>
      </c>
      <c r="AG31" s="78" t="str">
        <f t="shared" si="11"/>
        <v>NA</v>
      </c>
      <c r="AH31" s="191"/>
    </row>
    <row r="32" spans="1:34" s="79" customFormat="1" ht="37" customHeight="1" thickTop="1" thickBot="1">
      <c r="A32" s="50">
        <v>46</v>
      </c>
      <c r="B32" s="68">
        <v>0</v>
      </c>
      <c r="C32" s="68">
        <v>0</v>
      </c>
      <c r="D32" s="68">
        <v>0</v>
      </c>
      <c r="E32" s="68">
        <v>0</v>
      </c>
      <c r="F32" s="68">
        <v>0</v>
      </c>
      <c r="G32" s="68">
        <v>10</v>
      </c>
      <c r="H32" s="208" t="s">
        <v>404</v>
      </c>
      <c r="I32" s="208" t="s">
        <v>1816</v>
      </c>
      <c r="J32" s="212" t="s">
        <v>1817</v>
      </c>
      <c r="K32" s="87" t="s">
        <v>1818</v>
      </c>
      <c r="L32" s="212"/>
      <c r="M32" s="212"/>
      <c r="N32" s="155">
        <f t="shared" si="12"/>
        <v>0</v>
      </c>
      <c r="O32" s="51"/>
      <c r="P32" s="51"/>
      <c r="Q32" s="155">
        <f t="shared" si="13"/>
        <v>0</v>
      </c>
      <c r="R32" s="155">
        <f t="shared" si="14"/>
        <v>0</v>
      </c>
      <c r="S32" s="212" t="s">
        <v>1759</v>
      </c>
      <c r="T32" s="78" t="s">
        <v>203</v>
      </c>
      <c r="U32" s="190"/>
      <c r="V32" s="191"/>
      <c r="W32" s="77" t="str">
        <f t="shared" si="6"/>
        <v>No hay ejecución</v>
      </c>
      <c r="X32" s="78" t="str">
        <f t="shared" si="0"/>
        <v>NA</v>
      </c>
      <c r="Y32" s="191"/>
      <c r="Z32" s="190">
        <f t="shared" si="7"/>
        <v>0</v>
      </c>
      <c r="AA32" s="191"/>
      <c r="AB32" s="77" t="str">
        <f t="shared" si="8"/>
        <v>No hay ejecución</v>
      </c>
      <c r="AC32" s="78" t="str">
        <f t="shared" si="1"/>
        <v>NA</v>
      </c>
      <c r="AD32" s="191"/>
      <c r="AE32" s="52">
        <f t="shared" si="9"/>
        <v>0</v>
      </c>
      <c r="AF32" s="77" t="str">
        <f t="shared" si="10"/>
        <v>No hay ejecución</v>
      </c>
      <c r="AG32" s="78" t="str">
        <f t="shared" si="11"/>
        <v>NA</v>
      </c>
      <c r="AH32" s="191"/>
    </row>
    <row r="33" spans="1:34" s="79" customFormat="1" ht="37" customHeight="1" thickTop="1" thickBot="1">
      <c r="A33" s="50">
        <v>47</v>
      </c>
      <c r="B33" s="68">
        <v>0</v>
      </c>
      <c r="C33" s="68">
        <v>0</v>
      </c>
      <c r="D33" s="68">
        <v>0</v>
      </c>
      <c r="E33" s="68">
        <v>0</v>
      </c>
      <c r="F33" s="68">
        <v>0</v>
      </c>
      <c r="G33" s="68">
        <v>10</v>
      </c>
      <c r="H33" s="208" t="s">
        <v>404</v>
      </c>
      <c r="I33" s="208" t="s">
        <v>1819</v>
      </c>
      <c r="J33" s="212" t="s">
        <v>1820</v>
      </c>
      <c r="K33" s="87" t="s">
        <v>1821</v>
      </c>
      <c r="L33" s="212"/>
      <c r="M33" s="212"/>
      <c r="N33" s="155">
        <f t="shared" si="12"/>
        <v>0</v>
      </c>
      <c r="O33" s="51"/>
      <c r="P33" s="51"/>
      <c r="Q33" s="155">
        <f t="shared" si="13"/>
        <v>0</v>
      </c>
      <c r="R33" s="155">
        <f t="shared" si="14"/>
        <v>0</v>
      </c>
      <c r="S33" s="212" t="s">
        <v>1782</v>
      </c>
      <c r="T33" s="78" t="s">
        <v>203</v>
      </c>
      <c r="U33" s="190"/>
      <c r="V33" s="191"/>
      <c r="W33" s="77" t="str">
        <f t="shared" si="6"/>
        <v>No hay ejecución</v>
      </c>
      <c r="X33" s="78" t="str">
        <f t="shared" si="0"/>
        <v>NA</v>
      </c>
      <c r="Y33" s="191"/>
      <c r="Z33" s="190">
        <f t="shared" si="7"/>
        <v>0</v>
      </c>
      <c r="AA33" s="191"/>
      <c r="AB33" s="77" t="str">
        <f t="shared" si="8"/>
        <v>No hay ejecución</v>
      </c>
      <c r="AC33" s="78" t="str">
        <f t="shared" si="1"/>
        <v>NA</v>
      </c>
      <c r="AD33" s="191"/>
      <c r="AE33" s="52">
        <f t="shared" si="9"/>
        <v>0</v>
      </c>
      <c r="AF33" s="77" t="str">
        <f t="shared" si="10"/>
        <v>No hay ejecución</v>
      </c>
      <c r="AG33" s="78" t="str">
        <f t="shared" si="11"/>
        <v>NA</v>
      </c>
      <c r="AH33" s="191"/>
    </row>
    <row r="34" spans="1:34" s="79" customFormat="1" ht="37" customHeight="1" thickTop="1" thickBot="1">
      <c r="A34" s="50">
        <v>48</v>
      </c>
      <c r="B34" s="68">
        <v>0</v>
      </c>
      <c r="C34" s="68">
        <v>0</v>
      </c>
      <c r="D34" s="68">
        <v>0</v>
      </c>
      <c r="E34" s="68">
        <v>0</v>
      </c>
      <c r="F34" s="68">
        <v>0</v>
      </c>
      <c r="G34" s="68">
        <v>10</v>
      </c>
      <c r="H34" s="208" t="s">
        <v>404</v>
      </c>
      <c r="I34" s="208" t="s">
        <v>1822</v>
      </c>
      <c r="J34" s="212" t="s">
        <v>1823</v>
      </c>
      <c r="K34" s="87" t="s">
        <v>1824</v>
      </c>
      <c r="L34" s="212"/>
      <c r="M34" s="212"/>
      <c r="N34" s="155">
        <f t="shared" si="12"/>
        <v>0</v>
      </c>
      <c r="O34" s="51"/>
      <c r="P34" s="51"/>
      <c r="Q34" s="155">
        <f t="shared" si="13"/>
        <v>0</v>
      </c>
      <c r="R34" s="155">
        <f t="shared" si="14"/>
        <v>0</v>
      </c>
      <c r="S34" s="212" t="s">
        <v>1782</v>
      </c>
      <c r="T34" s="78" t="s">
        <v>203</v>
      </c>
      <c r="U34" s="190"/>
      <c r="V34" s="191"/>
      <c r="W34" s="77" t="str">
        <f t="shared" si="6"/>
        <v>No hay ejecución</v>
      </c>
      <c r="X34" s="78" t="str">
        <f t="shared" si="0"/>
        <v>NA</v>
      </c>
      <c r="Y34" s="191"/>
      <c r="Z34" s="190">
        <f t="shared" si="7"/>
        <v>0</v>
      </c>
      <c r="AA34" s="191"/>
      <c r="AB34" s="77" t="str">
        <f t="shared" si="8"/>
        <v>No hay ejecución</v>
      </c>
      <c r="AC34" s="78" t="str">
        <f t="shared" si="1"/>
        <v>NA</v>
      </c>
      <c r="AD34" s="191"/>
      <c r="AE34" s="52">
        <f t="shared" si="9"/>
        <v>0</v>
      </c>
      <c r="AF34" s="77" t="str">
        <f t="shared" si="10"/>
        <v>No hay ejecución</v>
      </c>
      <c r="AG34" s="78" t="str">
        <f t="shared" si="11"/>
        <v>NA</v>
      </c>
      <c r="AH34" s="191"/>
    </row>
    <row r="35" spans="1:34" ht="12" thickTop="1" thickBot="1">
      <c r="A35" s="53"/>
      <c r="B35" s="53"/>
      <c r="C35" s="53"/>
      <c r="D35" s="53"/>
      <c r="E35" s="53"/>
      <c r="F35" s="53"/>
      <c r="G35" s="53"/>
      <c r="H35" s="53"/>
      <c r="I35" s="53"/>
      <c r="J35" s="56"/>
      <c r="K35" s="56"/>
      <c r="L35" s="55"/>
      <c r="M35" s="55"/>
      <c r="N35" s="55"/>
      <c r="O35" s="55"/>
      <c r="P35" s="55"/>
      <c r="Q35" s="55"/>
      <c r="R35" s="55"/>
      <c r="S35" s="55"/>
      <c r="T35" s="55"/>
    </row>
    <row r="36" spans="1:34" ht="13" customHeight="1" thickTop="1" thickBot="1">
      <c r="A36" s="425" t="s">
        <v>574</v>
      </c>
      <c r="B36" s="426"/>
      <c r="C36" s="426"/>
      <c r="D36" s="426"/>
      <c r="E36" s="426"/>
      <c r="F36" s="426"/>
      <c r="G36" s="426"/>
      <c r="H36" s="69" t="s">
        <v>1980</v>
      </c>
      <c r="I36" s="53"/>
      <c r="J36" s="56"/>
      <c r="K36" s="56"/>
      <c r="L36" s="55"/>
      <c r="M36" s="55"/>
      <c r="N36" s="55"/>
      <c r="O36" s="55"/>
      <c r="P36" s="55"/>
      <c r="Q36" s="55"/>
      <c r="R36" s="55"/>
      <c r="S36" s="55"/>
      <c r="T36" s="55"/>
    </row>
    <row r="37" spans="1:34" ht="10.5" customHeight="1" thickTop="1" thickBot="1">
      <c r="A37" s="57"/>
      <c r="B37" s="57"/>
      <c r="C37" s="57"/>
      <c r="D37" s="57"/>
      <c r="E37" s="57"/>
      <c r="F37" s="57"/>
      <c r="G37" s="57"/>
      <c r="H37" s="58"/>
      <c r="I37" s="53"/>
      <c r="J37" s="56"/>
      <c r="K37" s="56"/>
      <c r="L37" s="55"/>
      <c r="M37" s="55"/>
      <c r="N37" s="55"/>
      <c r="O37" s="55"/>
      <c r="P37" s="55"/>
      <c r="Q37" s="55"/>
      <c r="R37" s="55"/>
      <c r="S37" s="55"/>
      <c r="T37" s="55"/>
    </row>
    <row r="38" spans="1:34" ht="13" customHeight="1" thickTop="1" thickBot="1">
      <c r="A38" s="417" t="s">
        <v>576</v>
      </c>
      <c r="B38" s="418"/>
      <c r="C38" s="418"/>
      <c r="D38" s="418"/>
      <c r="E38" s="418"/>
      <c r="F38" s="418"/>
      <c r="G38" s="418"/>
      <c r="H38" s="133" t="s">
        <v>1981</v>
      </c>
      <c r="I38" s="53"/>
      <c r="J38" s="56"/>
      <c r="K38" s="56"/>
      <c r="L38" s="55"/>
      <c r="M38" s="55"/>
      <c r="N38" s="55"/>
      <c r="O38" s="55"/>
      <c r="P38" s="55"/>
      <c r="Q38" s="55"/>
      <c r="R38" s="55"/>
      <c r="S38" s="55"/>
      <c r="T38" s="55"/>
    </row>
    <row r="39" spans="1:34" ht="12" thickTop="1" thickBot="1">
      <c r="A39" s="60"/>
      <c r="B39" s="60"/>
      <c r="C39" s="60"/>
      <c r="D39" s="60"/>
      <c r="E39" s="60"/>
      <c r="F39" s="60"/>
      <c r="G39" s="59"/>
      <c r="H39" s="61"/>
      <c r="I39" s="53"/>
      <c r="J39" s="56"/>
      <c r="K39" s="56"/>
      <c r="L39" s="55"/>
      <c r="M39" s="55"/>
      <c r="N39" s="55"/>
      <c r="O39" s="55"/>
      <c r="P39" s="55"/>
      <c r="Q39" s="55"/>
      <c r="R39" s="55"/>
      <c r="S39" s="55"/>
      <c r="T39" s="55"/>
    </row>
    <row r="40" spans="1:34" ht="12" thickTop="1" thickBot="1">
      <c r="A40" s="62" t="s">
        <v>577</v>
      </c>
      <c r="B40" s="53"/>
      <c r="C40" s="53"/>
      <c r="D40" s="63"/>
      <c r="E40" s="53"/>
      <c r="F40" s="53"/>
      <c r="G40" s="53"/>
      <c r="H40" s="53"/>
      <c r="I40" s="53"/>
      <c r="J40" s="56"/>
      <c r="K40" s="56"/>
      <c r="L40" s="55"/>
      <c r="M40" s="55"/>
      <c r="N40" s="55"/>
      <c r="O40" s="55"/>
      <c r="P40" s="55"/>
      <c r="Q40" s="55"/>
      <c r="R40" s="55"/>
      <c r="S40" s="55"/>
      <c r="T40" s="55"/>
    </row>
    <row r="41" spans="1:34" ht="12" customHeight="1" thickTop="1" thickBot="1">
      <c r="A41" s="70">
        <v>1</v>
      </c>
      <c r="B41" s="53" t="s">
        <v>578</v>
      </c>
      <c r="C41" s="53"/>
      <c r="D41" s="63"/>
      <c r="E41" s="53"/>
      <c r="F41" s="53"/>
      <c r="G41" s="53"/>
      <c r="H41" s="53"/>
      <c r="I41" s="53"/>
      <c r="J41" s="56"/>
      <c r="K41" s="56"/>
      <c r="L41" s="55"/>
      <c r="M41" s="55"/>
      <c r="N41" s="55"/>
      <c r="O41" s="55"/>
      <c r="P41" s="55"/>
      <c r="Q41" s="55"/>
      <c r="R41" s="55"/>
      <c r="S41" s="55"/>
      <c r="T41" s="55"/>
    </row>
    <row r="42" spans="1:34" ht="13" customHeight="1" thickTop="1" thickBot="1">
      <c r="A42" s="70">
        <v>2</v>
      </c>
      <c r="B42" s="53" t="s">
        <v>579</v>
      </c>
      <c r="C42" s="53"/>
      <c r="D42" s="63"/>
      <c r="E42" s="53"/>
      <c r="F42" s="53"/>
      <c r="G42" s="53"/>
      <c r="H42" s="53"/>
      <c r="I42" s="53"/>
      <c r="J42" s="56"/>
      <c r="K42" s="56"/>
      <c r="L42" s="55"/>
      <c r="M42" s="55"/>
      <c r="N42" s="55"/>
      <c r="O42" s="55"/>
      <c r="P42" s="55"/>
      <c r="Q42" s="55"/>
      <c r="R42" s="55"/>
      <c r="S42" s="55"/>
      <c r="T42" s="55"/>
    </row>
    <row r="43" spans="1:34" ht="13" customHeight="1" thickTop="1" thickBot="1">
      <c r="A43" s="70">
        <v>3</v>
      </c>
      <c r="B43" s="53" t="s">
        <v>580</v>
      </c>
      <c r="C43" s="53"/>
      <c r="D43" s="63"/>
      <c r="E43" s="53"/>
      <c r="F43" s="53"/>
      <c r="G43" s="53"/>
      <c r="H43" s="53"/>
      <c r="I43" s="53"/>
      <c r="L43" s="55"/>
      <c r="M43" s="55"/>
      <c r="N43" s="55"/>
      <c r="O43" s="55"/>
      <c r="P43" s="55"/>
      <c r="Q43" s="55"/>
      <c r="R43" s="55"/>
      <c r="S43" s="55"/>
      <c r="T43" s="55"/>
    </row>
    <row r="44" spans="1:34" ht="13" customHeight="1" thickTop="1" thickBot="1">
      <c r="A44" s="70">
        <v>4</v>
      </c>
      <c r="B44" s="53" t="s">
        <v>581</v>
      </c>
      <c r="C44" s="53"/>
      <c r="D44" s="64"/>
      <c r="E44" s="53"/>
      <c r="F44" s="53"/>
      <c r="G44" s="53"/>
      <c r="H44" s="53"/>
      <c r="I44" s="53"/>
      <c r="J44" s="65"/>
      <c r="K44" s="65"/>
      <c r="L44" s="55"/>
      <c r="M44" s="55"/>
      <c r="N44" s="55"/>
      <c r="O44" s="55"/>
      <c r="P44" s="55"/>
      <c r="Q44" s="55"/>
      <c r="R44" s="55"/>
      <c r="S44" s="55"/>
      <c r="T44" s="55"/>
    </row>
    <row r="45" spans="1:34" ht="13" customHeight="1" thickTop="1" thickBot="1">
      <c r="A45" s="70">
        <v>5</v>
      </c>
      <c r="B45" s="53" t="s">
        <v>582</v>
      </c>
      <c r="C45" s="53"/>
      <c r="D45" s="64"/>
      <c r="E45" s="53"/>
      <c r="F45" s="53"/>
      <c r="G45" s="53"/>
      <c r="H45" s="53"/>
      <c r="I45" s="53"/>
      <c r="J45" s="54"/>
      <c r="K45" s="54"/>
      <c r="L45" s="55"/>
      <c r="M45" s="55"/>
      <c r="N45" s="55"/>
      <c r="O45" s="55"/>
      <c r="P45" s="55"/>
      <c r="Q45" s="55"/>
      <c r="R45" s="55"/>
      <c r="S45" s="55"/>
      <c r="T45" s="55"/>
    </row>
    <row r="46" spans="1:34" ht="13" customHeight="1" thickTop="1" thickBot="1">
      <c r="A46" s="70">
        <v>6</v>
      </c>
      <c r="B46" s="53" t="s">
        <v>583</v>
      </c>
      <c r="C46" s="53"/>
      <c r="D46" s="64"/>
      <c r="E46" s="53"/>
      <c r="F46" s="53"/>
      <c r="G46" s="53"/>
      <c r="H46" s="53"/>
      <c r="I46" s="53"/>
      <c r="J46" s="54"/>
      <c r="K46" s="54"/>
      <c r="L46" s="55"/>
      <c r="M46" s="55"/>
      <c r="N46" s="55"/>
      <c r="O46" s="55"/>
      <c r="P46" s="55"/>
      <c r="Q46" s="55"/>
      <c r="R46" s="55"/>
      <c r="S46" s="55"/>
      <c r="T46" s="55"/>
    </row>
    <row r="47" spans="1:34" ht="13" customHeight="1" thickTop="1">
      <c r="A47" s="70">
        <v>7</v>
      </c>
      <c r="B47" s="53" t="s">
        <v>584</v>
      </c>
      <c r="C47" s="53"/>
      <c r="D47" s="64"/>
      <c r="E47" s="53"/>
      <c r="F47" s="53"/>
      <c r="G47" s="53"/>
      <c r="H47" s="53"/>
      <c r="I47" s="53"/>
      <c r="J47" s="56"/>
      <c r="K47" s="56"/>
      <c r="L47" s="61"/>
      <c r="M47" s="61"/>
      <c r="N47" s="61"/>
      <c r="O47" s="61"/>
      <c r="P47" s="61"/>
      <c r="Q47" s="61"/>
      <c r="R47" s="61"/>
      <c r="S47" s="61"/>
      <c r="T47" s="61"/>
    </row>
    <row r="48" spans="1:34" ht="13" customHeight="1">
      <c r="A48" s="70">
        <v>8</v>
      </c>
      <c r="B48" s="53" t="s">
        <v>585</v>
      </c>
      <c r="C48" s="53"/>
      <c r="D48" s="64"/>
      <c r="E48" s="53"/>
      <c r="F48" s="53"/>
      <c r="G48" s="53"/>
      <c r="H48" s="53"/>
      <c r="I48" s="53"/>
      <c r="J48" s="56"/>
      <c r="K48" s="56"/>
      <c r="L48" s="61"/>
      <c r="M48" s="61"/>
      <c r="N48" s="61"/>
      <c r="O48" s="61"/>
      <c r="P48" s="61"/>
      <c r="Q48" s="61"/>
      <c r="R48" s="61"/>
      <c r="S48" s="61"/>
      <c r="T48" s="61"/>
    </row>
    <row r="49" spans="1:20" ht="13" customHeight="1">
      <c r="A49" s="70">
        <v>9</v>
      </c>
      <c r="B49" s="65" t="s">
        <v>586</v>
      </c>
      <c r="E49" s="53"/>
      <c r="F49" s="53"/>
      <c r="G49" s="53"/>
      <c r="H49" s="53"/>
      <c r="I49" s="53"/>
      <c r="J49" s="56"/>
      <c r="K49" s="56"/>
      <c r="L49" s="61"/>
      <c r="M49" s="61"/>
      <c r="N49" s="61"/>
      <c r="O49" s="61"/>
      <c r="P49" s="61"/>
      <c r="Q49" s="61"/>
      <c r="R49" s="61"/>
      <c r="S49" s="61"/>
      <c r="T49" s="61"/>
    </row>
    <row r="50" spans="1:20" ht="13" customHeight="1">
      <c r="A50" s="70">
        <v>10</v>
      </c>
      <c r="B50" s="53" t="s">
        <v>587</v>
      </c>
      <c r="C50" s="70"/>
      <c r="D50" s="53"/>
      <c r="G50" s="53"/>
      <c r="H50" s="53"/>
      <c r="I50" s="53"/>
      <c r="J50" s="56"/>
      <c r="K50" s="56"/>
      <c r="L50" s="61"/>
      <c r="M50" s="61"/>
      <c r="N50" s="61"/>
      <c r="O50" s="61"/>
      <c r="P50" s="61"/>
      <c r="Q50" s="61"/>
      <c r="R50" s="61"/>
      <c r="S50" s="61"/>
      <c r="T50" s="61"/>
    </row>
    <row r="51" spans="1:20" ht="13" customHeight="1">
      <c r="A51" s="70">
        <v>11</v>
      </c>
      <c r="B51" s="71" t="s">
        <v>588</v>
      </c>
      <c r="C51" s="70"/>
      <c r="D51" s="53"/>
      <c r="E51" s="53"/>
      <c r="F51" s="53"/>
      <c r="G51" s="53"/>
      <c r="H51" s="53"/>
      <c r="I51" s="53"/>
      <c r="J51" s="56"/>
      <c r="K51" s="56"/>
      <c r="L51" s="61"/>
      <c r="M51" s="61"/>
      <c r="N51" s="61"/>
      <c r="O51" s="61"/>
      <c r="P51" s="61"/>
      <c r="Q51" s="61"/>
      <c r="R51" s="61"/>
      <c r="S51" s="61"/>
      <c r="T51" s="61"/>
    </row>
    <row r="52" spans="1:20" ht="13" customHeight="1">
      <c r="A52" s="70">
        <v>12</v>
      </c>
      <c r="B52" s="71" t="s">
        <v>589</v>
      </c>
      <c r="C52" s="70"/>
      <c r="D52" s="53"/>
      <c r="E52" s="53"/>
      <c r="F52" s="53"/>
      <c r="G52" s="53"/>
      <c r="H52" s="53"/>
      <c r="I52" s="53"/>
      <c r="J52" s="56"/>
      <c r="K52" s="56"/>
      <c r="L52" s="61"/>
      <c r="M52" s="61"/>
      <c r="N52" s="61"/>
      <c r="O52" s="61"/>
      <c r="P52" s="61"/>
      <c r="Q52" s="61"/>
      <c r="R52" s="61"/>
      <c r="S52" s="61"/>
      <c r="T52" s="61"/>
    </row>
    <row r="53" spans="1:20" ht="13" customHeight="1">
      <c r="A53" s="70">
        <v>13</v>
      </c>
      <c r="B53" s="71" t="s">
        <v>590</v>
      </c>
      <c r="C53" s="70"/>
      <c r="D53" s="53"/>
      <c r="E53" s="53"/>
      <c r="F53" s="53"/>
      <c r="G53" s="53"/>
      <c r="H53" s="53"/>
      <c r="I53" s="53"/>
      <c r="J53" s="56"/>
      <c r="K53" s="56"/>
      <c r="L53" s="61"/>
      <c r="M53" s="61"/>
      <c r="N53" s="61"/>
      <c r="O53" s="61"/>
      <c r="P53" s="61"/>
      <c r="Q53" s="61"/>
      <c r="R53" s="61"/>
      <c r="S53" s="61"/>
      <c r="T53" s="61"/>
    </row>
    <row r="54" spans="1:20" ht="13" customHeight="1">
      <c r="A54" s="70">
        <v>14</v>
      </c>
      <c r="B54" s="53" t="s">
        <v>591</v>
      </c>
      <c r="C54" s="70"/>
      <c r="D54" s="53"/>
      <c r="E54" s="53"/>
      <c r="F54" s="53"/>
      <c r="G54" s="53"/>
      <c r="H54" s="53"/>
      <c r="I54" s="53"/>
      <c r="J54" s="56"/>
      <c r="K54" s="56"/>
      <c r="L54" s="61"/>
      <c r="M54" s="61"/>
      <c r="N54" s="61"/>
      <c r="O54" s="61"/>
      <c r="P54" s="61"/>
      <c r="Q54" s="61"/>
      <c r="R54" s="61"/>
      <c r="S54" s="61"/>
      <c r="T54" s="61"/>
    </row>
    <row r="55" spans="1:20" ht="13" customHeight="1">
      <c r="A55" s="70">
        <v>15</v>
      </c>
      <c r="B55" s="71" t="s">
        <v>592</v>
      </c>
      <c r="C55" s="70"/>
      <c r="D55" s="53"/>
      <c r="E55" s="53"/>
      <c r="F55" s="53"/>
      <c r="G55" s="53"/>
      <c r="H55" s="53"/>
      <c r="I55" s="53"/>
      <c r="J55" s="56"/>
      <c r="K55" s="56"/>
      <c r="L55" s="61"/>
      <c r="M55" s="61"/>
      <c r="N55" s="61"/>
      <c r="O55" s="61"/>
      <c r="P55" s="61"/>
      <c r="Q55" s="61"/>
      <c r="R55" s="61"/>
      <c r="S55" s="61"/>
      <c r="T55" s="61"/>
    </row>
    <row r="56" spans="1:20" ht="13" customHeight="1" thickBot="1">
      <c r="A56" s="70"/>
      <c r="B56" s="71"/>
      <c r="C56" s="65"/>
      <c r="D56" s="65"/>
      <c r="E56" s="65"/>
      <c r="F56" s="65"/>
      <c r="G56" s="65"/>
      <c r="H56" s="65"/>
      <c r="I56" s="65"/>
      <c r="J56" s="66"/>
      <c r="K56" s="66"/>
      <c r="L56" s="66"/>
      <c r="M56" s="66"/>
      <c r="N56" s="66"/>
      <c r="O56" s="66"/>
      <c r="P56" s="66"/>
      <c r="Q56" s="66"/>
      <c r="R56" s="66"/>
      <c r="S56" s="93"/>
      <c r="T56" s="66"/>
    </row>
    <row r="57" spans="1:20" ht="11" thickTop="1">
      <c r="C57" s="67"/>
      <c r="D57" s="67"/>
      <c r="E57" s="67"/>
      <c r="F57" s="67"/>
    </row>
    <row r="58" spans="1:20">
      <c r="A58" s="65"/>
      <c r="D58" s="65"/>
      <c r="E58" s="65"/>
      <c r="F58" s="65"/>
      <c r="G58" s="65"/>
      <c r="H58" s="65"/>
      <c r="I58" s="65"/>
      <c r="J58" s="65"/>
      <c r="K58" s="65"/>
      <c r="L58" s="65"/>
      <c r="M58" s="65"/>
      <c r="N58" s="65"/>
      <c r="O58" s="65"/>
      <c r="P58" s="65"/>
      <c r="Q58" s="65"/>
      <c r="R58" s="65"/>
      <c r="S58" s="92"/>
      <c r="T58" s="65"/>
    </row>
    <row r="59" spans="1:20">
      <c r="A59" s="65"/>
      <c r="B59" s="65"/>
      <c r="C59" s="65"/>
      <c r="D59" s="65"/>
      <c r="E59" s="65"/>
      <c r="F59" s="65"/>
      <c r="G59" s="65"/>
      <c r="H59" s="65"/>
      <c r="I59" s="65"/>
      <c r="J59" s="65"/>
      <c r="K59" s="65"/>
      <c r="L59" s="65"/>
      <c r="M59" s="65"/>
      <c r="N59" s="65"/>
      <c r="O59" s="65"/>
      <c r="P59" s="65"/>
      <c r="Q59" s="65"/>
      <c r="R59" s="65"/>
      <c r="S59" s="92"/>
      <c r="T59" s="65"/>
    </row>
    <row r="60" spans="1:20" s="65" customFormat="1">
      <c r="S60" s="92"/>
    </row>
    <row r="61" spans="1:20" s="65" customFormat="1" ht="9.75" customHeight="1">
      <c r="S61" s="92"/>
    </row>
    <row r="62" spans="1:20" s="65" customFormat="1">
      <c r="A62" s="47"/>
      <c r="B62" s="47"/>
      <c r="C62" s="47"/>
      <c r="D62" s="47"/>
      <c r="E62" s="47"/>
      <c r="F62" s="47"/>
      <c r="G62" s="47"/>
      <c r="H62" s="47"/>
      <c r="I62" s="47"/>
      <c r="J62" s="47"/>
      <c r="K62" s="47"/>
      <c r="L62" s="47"/>
      <c r="M62" s="47"/>
      <c r="N62" s="47"/>
      <c r="O62" s="47"/>
      <c r="P62" s="47"/>
      <c r="Q62" s="47"/>
      <c r="R62" s="47"/>
      <c r="S62" s="91"/>
      <c r="T62" s="47"/>
    </row>
    <row r="63" spans="1:20" s="65" customFormat="1" ht="9" customHeight="1">
      <c r="A63" s="47"/>
      <c r="B63" s="47"/>
      <c r="C63" s="47"/>
      <c r="D63" s="47"/>
      <c r="E63" s="47"/>
      <c r="F63" s="47"/>
      <c r="G63" s="47"/>
      <c r="H63" s="47"/>
      <c r="I63" s="47"/>
      <c r="J63" s="47"/>
      <c r="K63" s="47"/>
      <c r="L63" s="47"/>
      <c r="M63" s="47"/>
      <c r="N63" s="47"/>
      <c r="O63" s="47"/>
      <c r="P63" s="47"/>
      <c r="Q63" s="47"/>
      <c r="R63" s="47"/>
      <c r="S63" s="91"/>
      <c r="T63" s="47"/>
    </row>
    <row r="64" spans="1:20" s="65" customFormat="1">
      <c r="A64" s="47"/>
      <c r="B64" s="47"/>
      <c r="C64" s="47"/>
      <c r="D64" s="47"/>
      <c r="E64" s="47"/>
      <c r="F64" s="47"/>
      <c r="G64" s="47"/>
      <c r="H64" s="47"/>
      <c r="I64" s="47"/>
      <c r="J64" s="47"/>
      <c r="K64" s="47"/>
      <c r="L64" s="47"/>
      <c r="M64" s="47"/>
      <c r="N64" s="47"/>
      <c r="O64" s="47"/>
      <c r="P64" s="47"/>
      <c r="Q64" s="47"/>
      <c r="R64" s="47"/>
      <c r="S64" s="91"/>
      <c r="T64" s="47"/>
    </row>
    <row r="65" spans="1:20" s="65" customFormat="1">
      <c r="A65" s="47"/>
      <c r="B65" s="47"/>
      <c r="C65" s="47"/>
      <c r="D65" s="47"/>
      <c r="E65" s="47"/>
      <c r="F65" s="47"/>
      <c r="G65" s="47"/>
      <c r="H65" s="47"/>
      <c r="I65" s="47"/>
      <c r="J65" s="47"/>
      <c r="K65" s="47"/>
      <c r="L65" s="47"/>
      <c r="M65" s="47"/>
      <c r="N65" s="47"/>
      <c r="O65" s="47"/>
      <c r="P65" s="47"/>
      <c r="Q65" s="47"/>
      <c r="R65" s="47"/>
      <c r="S65" s="91"/>
      <c r="T65" s="47"/>
    </row>
    <row r="66" spans="1:20" s="65" customFormat="1">
      <c r="A66" s="47"/>
      <c r="B66" s="47"/>
      <c r="C66" s="47"/>
      <c r="D66" s="47"/>
      <c r="E66" s="47"/>
      <c r="F66" s="47"/>
      <c r="G66" s="47"/>
      <c r="H66" s="47"/>
      <c r="I66" s="47"/>
      <c r="J66" s="47"/>
      <c r="K66" s="47"/>
      <c r="L66" s="47"/>
      <c r="M66" s="47"/>
      <c r="N66" s="47"/>
      <c r="O66" s="47"/>
      <c r="P66" s="47"/>
      <c r="Q66" s="47"/>
      <c r="R66" s="47"/>
      <c r="S66" s="91"/>
      <c r="T66" s="47"/>
    </row>
    <row r="67" spans="1:20" s="65" customFormat="1">
      <c r="A67" s="47"/>
      <c r="B67" s="47"/>
      <c r="C67" s="47"/>
      <c r="D67" s="47"/>
      <c r="E67" s="47"/>
      <c r="F67" s="47"/>
      <c r="G67" s="47"/>
      <c r="H67" s="47"/>
      <c r="I67" s="47"/>
      <c r="J67" s="47"/>
      <c r="K67" s="47"/>
      <c r="L67" s="47"/>
      <c r="M67" s="47"/>
      <c r="N67" s="47"/>
      <c r="O67" s="47"/>
      <c r="P67" s="47"/>
      <c r="Q67" s="47"/>
      <c r="R67" s="47"/>
      <c r="S67" s="91"/>
      <c r="T67" s="47"/>
    </row>
    <row r="68" spans="1:20" s="65" customFormat="1">
      <c r="A68" s="47"/>
      <c r="B68" s="47"/>
      <c r="C68" s="47"/>
      <c r="D68" s="47"/>
      <c r="E68" s="47"/>
      <c r="F68" s="47"/>
      <c r="G68" s="47"/>
      <c r="H68" s="47"/>
      <c r="I68" s="47"/>
      <c r="J68" s="47"/>
      <c r="K68" s="47"/>
      <c r="L68" s="47"/>
      <c r="M68" s="47"/>
      <c r="N68" s="47"/>
      <c r="O68" s="47"/>
      <c r="P68" s="47"/>
      <c r="Q68" s="47"/>
      <c r="R68" s="47"/>
      <c r="S68" s="91"/>
      <c r="T68" s="47"/>
    </row>
    <row r="69" spans="1:20" s="65" customFormat="1">
      <c r="A69" s="47"/>
      <c r="B69" s="47"/>
      <c r="C69" s="47"/>
      <c r="D69" s="47"/>
      <c r="E69" s="47"/>
      <c r="F69" s="47"/>
      <c r="G69" s="47"/>
      <c r="H69" s="47"/>
      <c r="I69" s="47"/>
      <c r="J69" s="47"/>
      <c r="K69" s="47"/>
      <c r="L69" s="47"/>
      <c r="M69" s="47"/>
      <c r="N69" s="47"/>
      <c r="O69" s="47"/>
      <c r="P69" s="47"/>
      <c r="Q69" s="47"/>
      <c r="R69" s="47"/>
      <c r="S69" s="91"/>
      <c r="T69" s="47"/>
    </row>
    <row r="70" spans="1:20" s="65" customFormat="1">
      <c r="A70" s="47"/>
      <c r="B70" s="47"/>
      <c r="C70" s="47"/>
      <c r="D70" s="47"/>
      <c r="E70" s="47"/>
      <c r="F70" s="47"/>
      <c r="G70" s="47"/>
      <c r="H70" s="47"/>
      <c r="I70" s="47"/>
      <c r="J70" s="47"/>
      <c r="K70" s="47"/>
      <c r="L70" s="47"/>
      <c r="M70" s="47"/>
      <c r="N70" s="47"/>
      <c r="O70" s="47"/>
      <c r="P70" s="47"/>
      <c r="Q70" s="47"/>
      <c r="R70" s="47"/>
      <c r="S70" s="91"/>
      <c r="T70" s="47"/>
    </row>
    <row r="71" spans="1:20" s="65" customFormat="1">
      <c r="A71" s="47"/>
      <c r="B71" s="47"/>
      <c r="C71" s="47"/>
      <c r="D71" s="47"/>
      <c r="E71" s="47"/>
      <c r="F71" s="47"/>
      <c r="G71" s="47"/>
      <c r="H71" s="47"/>
      <c r="I71" s="47"/>
      <c r="J71" s="47"/>
      <c r="K71" s="47"/>
      <c r="L71" s="47"/>
      <c r="M71" s="47"/>
      <c r="N71" s="47"/>
      <c r="O71" s="47"/>
      <c r="P71" s="47"/>
      <c r="Q71" s="47"/>
      <c r="R71" s="47"/>
      <c r="S71" s="91"/>
      <c r="T71" s="47"/>
    </row>
    <row r="72" spans="1:20" s="65" customFormat="1">
      <c r="A72" s="47"/>
      <c r="B72" s="47"/>
      <c r="C72" s="47"/>
      <c r="D72" s="47"/>
      <c r="E72" s="47"/>
      <c r="F72" s="47"/>
      <c r="G72" s="47"/>
      <c r="H72" s="47"/>
      <c r="I72" s="47"/>
      <c r="J72" s="47"/>
      <c r="K72" s="47"/>
      <c r="L72" s="47"/>
      <c r="M72" s="47"/>
      <c r="N72" s="47"/>
      <c r="O72" s="47"/>
      <c r="P72" s="47"/>
      <c r="Q72" s="47"/>
      <c r="R72" s="47"/>
      <c r="S72" s="91"/>
      <c r="T72" s="47"/>
    </row>
  </sheetData>
  <mergeCells count="45">
    <mergeCell ref="A38:G38"/>
    <mergeCell ref="AE13:AE14"/>
    <mergeCell ref="AF13:AF14"/>
    <mergeCell ref="AG13:AG14"/>
    <mergeCell ref="AH13:AH14"/>
    <mergeCell ref="A29:AH29"/>
    <mergeCell ref="A36:G36"/>
    <mergeCell ref="X13:X14"/>
    <mergeCell ref="Y13:Y14"/>
    <mergeCell ref="AA13:AA14"/>
    <mergeCell ref="AB13:AB14"/>
    <mergeCell ref="AC13:AC14"/>
    <mergeCell ref="AD13:AD14"/>
    <mergeCell ref="T12:T14"/>
    <mergeCell ref="U12:U14"/>
    <mergeCell ref="V12:Y12"/>
    <mergeCell ref="A9:G9"/>
    <mergeCell ref="A11:A14"/>
    <mergeCell ref="B11:G11"/>
    <mergeCell ref="H11:T11"/>
    <mergeCell ref="U11:AD11"/>
    <mergeCell ref="F12:F14"/>
    <mergeCell ref="G12:G14"/>
    <mergeCell ref="H12:H14"/>
    <mergeCell ref="I12:I14"/>
    <mergeCell ref="J12:R12"/>
    <mergeCell ref="Z12:Z14"/>
    <mergeCell ref="AA12:AD12"/>
    <mergeCell ref="J13:J14"/>
    <mergeCell ref="K13:K14"/>
    <mergeCell ref="L13:Q13"/>
    <mergeCell ref="V13:V14"/>
    <mergeCell ref="AE11:AH12"/>
    <mergeCell ref="B12:B14"/>
    <mergeCell ref="C12:C14"/>
    <mergeCell ref="D12:D14"/>
    <mergeCell ref="E12:E14"/>
    <mergeCell ref="W13:W14"/>
    <mergeCell ref="S12:S14"/>
    <mergeCell ref="A8:G8"/>
    <mergeCell ref="A1:H1"/>
    <mergeCell ref="A2:H2"/>
    <mergeCell ref="A4:G4"/>
    <mergeCell ref="A6:G6"/>
    <mergeCell ref="A7:G7"/>
  </mergeCells>
  <dataValidations count="1">
    <dataValidation type="list" allowBlank="1" showInputMessage="1" showErrorMessage="1" sqref="J15 B15:H28 B30:H34" xr:uid="{403FE9CA-315F-451B-B477-873B125F4910}"/>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22B50-7223-0A4A-A8DE-78535BD0E296}">
  <sheetPr>
    <outlinePr summaryBelow="0" summaryRight="0"/>
  </sheetPr>
  <dimension ref="A1:AH218"/>
  <sheetViews>
    <sheetView showGridLines="0" workbookViewId="0">
      <selection activeCell="H202" sqref="H202"/>
    </sheetView>
  </sheetViews>
  <sheetFormatPr baseColWidth="10" defaultColWidth="11.5" defaultRowHeight="10" outlineLevelRow="2"/>
  <cols>
    <col min="1" max="1" width="4.5" style="47" bestFit="1" customWidth="1"/>
    <col min="2" max="7" width="5" style="47" customWidth="1"/>
    <col min="8" max="8" width="24.5" style="47" customWidth="1"/>
    <col min="9" max="9" width="35.5" style="47" customWidth="1"/>
    <col min="10" max="10" width="17.5" style="47" customWidth="1"/>
    <col min="11" max="11" width="19.6640625" style="47" customWidth="1"/>
    <col min="12" max="13" width="6.33203125" style="47" customWidth="1"/>
    <col min="14" max="14" width="7.83203125" style="47" bestFit="1" customWidth="1"/>
    <col min="15" max="15" width="5.1640625" style="47" bestFit="1" customWidth="1"/>
    <col min="16" max="16" width="6.5" style="47" bestFit="1" customWidth="1"/>
    <col min="17" max="18" width="9.1640625" style="47" bestFit="1" customWidth="1"/>
    <col min="19" max="19" width="16" style="91" customWidth="1"/>
    <col min="20" max="20" width="23.83203125" style="47" customWidth="1"/>
    <col min="21" max="16384" width="11.5" style="47"/>
  </cols>
  <sheetData>
    <row r="1" spans="1:34" ht="12">
      <c r="A1" s="376" t="s">
        <v>434</v>
      </c>
      <c r="B1" s="376"/>
      <c r="C1" s="376"/>
      <c r="D1" s="376"/>
      <c r="E1" s="376"/>
      <c r="F1" s="376"/>
      <c r="G1" s="376"/>
      <c r="H1" s="376"/>
    </row>
    <row r="2" spans="1:34" ht="16">
      <c r="A2" s="427" t="s">
        <v>435</v>
      </c>
      <c r="B2" s="427"/>
      <c r="C2" s="427"/>
      <c r="D2" s="427"/>
      <c r="E2" s="427"/>
      <c r="F2" s="427"/>
      <c r="G2" s="427"/>
      <c r="H2" s="427"/>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v>169</v>
      </c>
    </row>
    <row r="8" spans="1:34" ht="11">
      <c r="A8" s="374" t="s">
        <v>439</v>
      </c>
      <c r="B8" s="375"/>
      <c r="C8" s="375"/>
      <c r="D8" s="375"/>
      <c r="E8" s="375"/>
      <c r="F8" s="375"/>
      <c r="G8" s="375"/>
      <c r="H8" s="114" t="s">
        <v>593</v>
      </c>
    </row>
    <row r="9" spans="1:34" ht="11">
      <c r="A9" s="374" t="s">
        <v>441</v>
      </c>
      <c r="B9" s="375"/>
      <c r="C9" s="375"/>
      <c r="D9" s="375"/>
      <c r="E9" s="375"/>
      <c r="F9" s="375"/>
      <c r="G9" s="375"/>
      <c r="H9" s="114" t="s">
        <v>139</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34" s="79" customFormat="1" ht="184" customHeight="1" collapsed="1" thickBot="1">
      <c r="A15" s="50">
        <v>1</v>
      </c>
      <c r="B15" s="96" t="s">
        <v>236</v>
      </c>
      <c r="C15" s="96">
        <v>0</v>
      </c>
      <c r="D15" s="96">
        <v>0</v>
      </c>
      <c r="E15" s="96">
        <v>0</v>
      </c>
      <c r="F15" s="96">
        <v>0</v>
      </c>
      <c r="G15" s="96">
        <v>7</v>
      </c>
      <c r="H15" s="115" t="s">
        <v>329</v>
      </c>
      <c r="I15" s="98" t="s">
        <v>1982</v>
      </c>
      <c r="J15" s="169" t="s">
        <v>1983</v>
      </c>
      <c r="K15" s="99" t="s">
        <v>1984</v>
      </c>
      <c r="L15" s="51">
        <f>SUM(L16:L27)</f>
        <v>6</v>
      </c>
      <c r="M15" s="51">
        <f>SUM(M16:M27)</f>
        <v>4</v>
      </c>
      <c r="N15" s="155">
        <f>SUM(N16:N27)</f>
        <v>10</v>
      </c>
      <c r="O15" s="51">
        <f t="shared" ref="O15:R15" si="0">SUM(O16:O27)</f>
        <v>1</v>
      </c>
      <c r="P15" s="51">
        <f t="shared" si="0"/>
        <v>1</v>
      </c>
      <c r="Q15" s="155">
        <f t="shared" si="0"/>
        <v>2</v>
      </c>
      <c r="R15" s="155">
        <f t="shared" si="0"/>
        <v>12</v>
      </c>
      <c r="S15" s="78" t="s">
        <v>1985</v>
      </c>
      <c r="T15" s="100" t="s">
        <v>4607</v>
      </c>
      <c r="U15" s="190">
        <f>N15</f>
        <v>10</v>
      </c>
      <c r="V15" s="191"/>
      <c r="W15" s="77" t="str">
        <f>IF(V15="","No hay ejecución",IF(AND(U15&gt;0), V15/U15,"No hay Programación"))</f>
        <v>No hay ejecución</v>
      </c>
      <c r="X15" s="78" t="str">
        <f t="shared" ref="X15" si="1">IF(W15="No hay ejecución","NA",IF(W15&gt;=90%,"De acuerdo a lo programado",IF(W15&gt;=70%,"Atraso Leve",IF(W15&lt;70%,"En Riesgo de no Cumplimiento"))))</f>
        <v>NA</v>
      </c>
      <c r="Y15" s="191"/>
      <c r="Z15" s="190">
        <f>+Q15</f>
        <v>2</v>
      </c>
      <c r="AA15" s="191"/>
      <c r="AB15" s="77" t="str">
        <f>IF(AA15="","No hay ejecución",IF(AND(Z15&gt;0), AA15/Z15,"No hay Programación"))</f>
        <v>No hay ejecución</v>
      </c>
      <c r="AC15" s="78" t="str">
        <f t="shared" ref="AC15" si="2">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s="86" customFormat="1" ht="19" hidden="1" customHeight="1" outlineLevel="2" collapsed="1">
      <c r="A16" s="84" t="s">
        <v>41</v>
      </c>
      <c r="B16" s="108" t="s">
        <v>236</v>
      </c>
      <c r="C16" s="108">
        <v>0</v>
      </c>
      <c r="D16" s="108">
        <v>0</v>
      </c>
      <c r="E16" s="108">
        <v>0</v>
      </c>
      <c r="F16" s="108">
        <v>0</v>
      </c>
      <c r="G16" s="108">
        <v>7</v>
      </c>
      <c r="H16" s="116" t="s">
        <v>329</v>
      </c>
      <c r="I16" s="106" t="s">
        <v>1986</v>
      </c>
      <c r="J16" s="291" t="s">
        <v>1983</v>
      </c>
      <c r="K16" s="103" t="s">
        <v>1987</v>
      </c>
      <c r="L16" s="85">
        <v>0</v>
      </c>
      <c r="M16" s="85">
        <v>0</v>
      </c>
      <c r="N16" s="157">
        <f t="shared" ref="N16:N79" si="3">L16+M16</f>
        <v>0</v>
      </c>
      <c r="O16" s="85">
        <v>0</v>
      </c>
      <c r="P16" s="85">
        <v>1</v>
      </c>
      <c r="Q16" s="157">
        <f t="shared" ref="Q16:Q79" si="4">O16+P16</f>
        <v>1</v>
      </c>
      <c r="R16" s="157">
        <f t="shared" ref="R16:R79" si="5">N16+Q16</f>
        <v>1</v>
      </c>
      <c r="S16" s="82" t="s">
        <v>1988</v>
      </c>
      <c r="T16" s="104" t="s">
        <v>4608</v>
      </c>
      <c r="U16" s="190">
        <f t="shared" ref="U16:U79" si="6">N16</f>
        <v>0</v>
      </c>
      <c r="V16" s="191"/>
      <c r="W16" s="77" t="str">
        <f t="shared" ref="W16:W79" si="7">IF(V16="","No hay ejecución",IF(AND(U16&gt;0), V16/U16,"No hay Programación"))</f>
        <v>No hay ejecución</v>
      </c>
      <c r="X16" s="78" t="str">
        <f t="shared" ref="X16:X79" si="8">IF(W16="No hay ejecución","NA",IF(W16&gt;=90%,"De acuerdo a lo programado",IF(W16&gt;=70%,"Atraso Leve",IF(W16&lt;70%,"En Riesgo de no Cumplimiento"))))</f>
        <v>NA</v>
      </c>
      <c r="Y16" s="191"/>
      <c r="Z16" s="190">
        <f t="shared" ref="Z16:Z79" si="9">+Q16</f>
        <v>1</v>
      </c>
      <c r="AA16" s="191"/>
      <c r="AB16" s="77" t="str">
        <f t="shared" ref="AB16:AB79" si="10">IF(AA16="","No hay ejecución",IF(AND(Z16&gt;0), AA16/Z16,"No hay Programación"))</f>
        <v>No hay ejecución</v>
      </c>
      <c r="AC16" s="78" t="str">
        <f t="shared" ref="AC16:AC79" si="11">IF(AB16="No hay ejecución","NA",IF(AB16&gt;=90%,"De acuerdo a lo programado",IF(AB16&gt;=70%,"Atraso Leve",IF(AB16&lt;70%,"En Riesgo de no Cumplimiento"))))</f>
        <v>NA</v>
      </c>
      <c r="AD16" s="191"/>
      <c r="AE16" s="52">
        <f t="shared" ref="AE16:AE79" si="12">V16+AA16</f>
        <v>0</v>
      </c>
      <c r="AF16" s="77" t="str">
        <f t="shared" ref="AF16:AF79" si="13">IF(AE16=0,"No hay ejecución",IF(AND(AE16&gt;0), AE16/R16,"No hay Programación"))</f>
        <v>No hay ejecución</v>
      </c>
      <c r="AG16" s="78" t="str">
        <f t="shared" ref="AG16:AG79" si="14">IF(AF16="No hay ejecución","NA",IF(AF16&gt;=90%,"De acuerdo a lo programado",IF(AF16&gt;=70%,"Atraso Leve",IF(AF16&lt;70%,"Incumplimiento"))))</f>
        <v>NA</v>
      </c>
      <c r="AH16" s="191"/>
    </row>
    <row r="17" spans="1:34" s="86" customFormat="1" ht="19" hidden="1" customHeight="1" outlineLevel="2" collapsed="1">
      <c r="A17" s="84" t="s">
        <v>46</v>
      </c>
      <c r="B17" s="108" t="s">
        <v>236</v>
      </c>
      <c r="C17" s="108">
        <v>0</v>
      </c>
      <c r="D17" s="108">
        <v>0</v>
      </c>
      <c r="E17" s="108">
        <v>0</v>
      </c>
      <c r="F17" s="108">
        <v>0</v>
      </c>
      <c r="G17" s="108">
        <v>7</v>
      </c>
      <c r="H17" s="116" t="s">
        <v>329</v>
      </c>
      <c r="I17" s="106" t="s">
        <v>4609</v>
      </c>
      <c r="J17" s="291" t="s">
        <v>1983</v>
      </c>
      <c r="K17" s="103" t="s">
        <v>1987</v>
      </c>
      <c r="L17" s="85">
        <v>0</v>
      </c>
      <c r="M17" s="85">
        <v>1</v>
      </c>
      <c r="N17" s="157">
        <f t="shared" si="3"/>
        <v>1</v>
      </c>
      <c r="O17" s="85">
        <v>0</v>
      </c>
      <c r="P17" s="85">
        <v>0</v>
      </c>
      <c r="Q17" s="157">
        <f t="shared" si="4"/>
        <v>0</v>
      </c>
      <c r="R17" s="157">
        <f t="shared" si="5"/>
        <v>1</v>
      </c>
      <c r="S17" s="82" t="s">
        <v>1988</v>
      </c>
      <c r="T17" s="104" t="s">
        <v>4610</v>
      </c>
      <c r="U17" s="190">
        <f t="shared" si="6"/>
        <v>1</v>
      </c>
      <c r="V17" s="191"/>
      <c r="W17" s="77" t="str">
        <f t="shared" si="7"/>
        <v>No hay ejecución</v>
      </c>
      <c r="X17" s="78" t="str">
        <f t="shared" si="8"/>
        <v>NA</v>
      </c>
      <c r="Y17" s="191"/>
      <c r="Z17" s="190">
        <f t="shared" si="9"/>
        <v>0</v>
      </c>
      <c r="AA17" s="191"/>
      <c r="AB17" s="77" t="str">
        <f t="shared" si="10"/>
        <v>No hay ejecución</v>
      </c>
      <c r="AC17" s="78" t="str">
        <f t="shared" si="11"/>
        <v>NA</v>
      </c>
      <c r="AD17" s="191"/>
      <c r="AE17" s="52">
        <f t="shared" si="12"/>
        <v>0</v>
      </c>
      <c r="AF17" s="77" t="str">
        <f t="shared" si="13"/>
        <v>No hay ejecución</v>
      </c>
      <c r="AG17" s="78" t="str">
        <f t="shared" si="14"/>
        <v>NA</v>
      </c>
      <c r="AH17" s="191"/>
    </row>
    <row r="18" spans="1:34" s="86" customFormat="1" ht="19" hidden="1" customHeight="1" outlineLevel="2" collapsed="1">
      <c r="A18" s="84" t="s">
        <v>52</v>
      </c>
      <c r="B18" s="108"/>
      <c r="C18" s="108">
        <v>0</v>
      </c>
      <c r="D18" s="108">
        <v>0</v>
      </c>
      <c r="E18" s="108">
        <v>0</v>
      </c>
      <c r="F18" s="108">
        <v>0</v>
      </c>
      <c r="G18" s="108"/>
      <c r="H18" s="116" t="s">
        <v>329</v>
      </c>
      <c r="I18" s="106" t="s">
        <v>4611</v>
      </c>
      <c r="J18" s="291" t="s">
        <v>1983</v>
      </c>
      <c r="K18" s="103" t="s">
        <v>1987</v>
      </c>
      <c r="L18" s="85">
        <v>0</v>
      </c>
      <c r="M18" s="85">
        <v>1</v>
      </c>
      <c r="N18" s="157">
        <f t="shared" si="3"/>
        <v>1</v>
      </c>
      <c r="O18" s="85">
        <v>0</v>
      </c>
      <c r="P18" s="85">
        <v>0</v>
      </c>
      <c r="Q18" s="157">
        <f t="shared" si="4"/>
        <v>0</v>
      </c>
      <c r="R18" s="157">
        <f t="shared" si="5"/>
        <v>1</v>
      </c>
      <c r="S18" s="82" t="s">
        <v>1991</v>
      </c>
      <c r="T18" s="104" t="s">
        <v>4610</v>
      </c>
      <c r="U18" s="190">
        <f t="shared" si="6"/>
        <v>1</v>
      </c>
      <c r="V18" s="191"/>
      <c r="W18" s="77" t="str">
        <f t="shared" si="7"/>
        <v>No hay ejecución</v>
      </c>
      <c r="X18" s="78" t="str">
        <f t="shared" si="8"/>
        <v>NA</v>
      </c>
      <c r="Y18" s="191"/>
      <c r="Z18" s="190">
        <f t="shared" si="9"/>
        <v>0</v>
      </c>
      <c r="AA18" s="191"/>
      <c r="AB18" s="77" t="str">
        <f t="shared" si="10"/>
        <v>No hay ejecución</v>
      </c>
      <c r="AC18" s="78" t="str">
        <f t="shared" si="11"/>
        <v>NA</v>
      </c>
      <c r="AD18" s="191"/>
      <c r="AE18" s="52">
        <f t="shared" si="12"/>
        <v>0</v>
      </c>
      <c r="AF18" s="77" t="str">
        <f t="shared" si="13"/>
        <v>No hay ejecución</v>
      </c>
      <c r="AG18" s="78" t="str">
        <f t="shared" si="14"/>
        <v>NA</v>
      </c>
      <c r="AH18" s="191"/>
    </row>
    <row r="19" spans="1:34" s="86" customFormat="1" ht="19" hidden="1" customHeight="1" outlineLevel="2" collapsed="1">
      <c r="A19" s="84" t="s">
        <v>76</v>
      </c>
      <c r="B19" s="108" t="s">
        <v>236</v>
      </c>
      <c r="C19" s="108">
        <v>0</v>
      </c>
      <c r="D19" s="108">
        <v>0</v>
      </c>
      <c r="E19" s="108">
        <v>0</v>
      </c>
      <c r="F19" s="108">
        <v>0</v>
      </c>
      <c r="G19" s="108">
        <v>7</v>
      </c>
      <c r="H19" s="116" t="s">
        <v>329</v>
      </c>
      <c r="I19" s="106" t="s">
        <v>4612</v>
      </c>
      <c r="J19" s="291" t="s">
        <v>1983</v>
      </c>
      <c r="K19" s="103" t="s">
        <v>1989</v>
      </c>
      <c r="L19" s="85">
        <v>1</v>
      </c>
      <c r="M19" s="85">
        <v>0</v>
      </c>
      <c r="N19" s="157">
        <f t="shared" si="3"/>
        <v>1</v>
      </c>
      <c r="O19" s="85">
        <v>0</v>
      </c>
      <c r="P19" s="85">
        <v>0</v>
      </c>
      <c r="Q19" s="157">
        <f t="shared" si="4"/>
        <v>0</v>
      </c>
      <c r="R19" s="157">
        <f t="shared" si="5"/>
        <v>1</v>
      </c>
      <c r="S19" s="82" t="s">
        <v>1990</v>
      </c>
      <c r="T19" s="104" t="s">
        <v>4610</v>
      </c>
      <c r="U19" s="190">
        <f t="shared" si="6"/>
        <v>1</v>
      </c>
      <c r="V19" s="191"/>
      <c r="W19" s="77" t="str">
        <f t="shared" si="7"/>
        <v>No hay ejecución</v>
      </c>
      <c r="X19" s="78" t="str">
        <f t="shared" si="8"/>
        <v>NA</v>
      </c>
      <c r="Y19" s="191"/>
      <c r="Z19" s="190">
        <f t="shared" si="9"/>
        <v>0</v>
      </c>
      <c r="AA19" s="191"/>
      <c r="AB19" s="77" t="str">
        <f t="shared" si="10"/>
        <v>No hay ejecución</v>
      </c>
      <c r="AC19" s="78" t="str">
        <f t="shared" si="11"/>
        <v>NA</v>
      </c>
      <c r="AD19" s="191"/>
      <c r="AE19" s="52">
        <f t="shared" si="12"/>
        <v>0</v>
      </c>
      <c r="AF19" s="77" t="str">
        <f t="shared" si="13"/>
        <v>No hay ejecución</v>
      </c>
      <c r="AG19" s="78" t="str">
        <f t="shared" si="14"/>
        <v>NA</v>
      </c>
      <c r="AH19" s="191"/>
    </row>
    <row r="20" spans="1:34" s="86" customFormat="1" ht="19" hidden="1" customHeight="1" outlineLevel="2" collapsed="1">
      <c r="A20" s="84" t="s">
        <v>81</v>
      </c>
      <c r="B20" s="108" t="s">
        <v>236</v>
      </c>
      <c r="C20" s="108">
        <v>0</v>
      </c>
      <c r="D20" s="108">
        <v>0</v>
      </c>
      <c r="E20" s="108">
        <v>0</v>
      </c>
      <c r="F20" s="108">
        <v>0</v>
      </c>
      <c r="G20" s="108">
        <v>7</v>
      </c>
      <c r="H20" s="116" t="s">
        <v>329</v>
      </c>
      <c r="I20" s="106" t="s">
        <v>4613</v>
      </c>
      <c r="J20" s="291" t="s">
        <v>1983</v>
      </c>
      <c r="K20" s="103" t="s">
        <v>1989</v>
      </c>
      <c r="L20" s="85">
        <v>1</v>
      </c>
      <c r="M20" s="85">
        <v>0</v>
      </c>
      <c r="N20" s="157">
        <f t="shared" si="3"/>
        <v>1</v>
      </c>
      <c r="O20" s="85">
        <v>0</v>
      </c>
      <c r="P20" s="85">
        <v>0</v>
      </c>
      <c r="Q20" s="157">
        <f t="shared" si="4"/>
        <v>0</v>
      </c>
      <c r="R20" s="157">
        <f t="shared" si="5"/>
        <v>1</v>
      </c>
      <c r="S20" s="82" t="s">
        <v>1991</v>
      </c>
      <c r="T20" s="104" t="s">
        <v>4614</v>
      </c>
      <c r="U20" s="190">
        <f t="shared" si="6"/>
        <v>1</v>
      </c>
      <c r="V20" s="191"/>
      <c r="W20" s="77" t="str">
        <f t="shared" si="7"/>
        <v>No hay ejecución</v>
      </c>
      <c r="X20" s="78" t="str">
        <f t="shared" si="8"/>
        <v>NA</v>
      </c>
      <c r="Y20" s="191"/>
      <c r="Z20" s="190">
        <f t="shared" si="9"/>
        <v>0</v>
      </c>
      <c r="AA20" s="191"/>
      <c r="AB20" s="77" t="str">
        <f t="shared" si="10"/>
        <v>No hay ejecución</v>
      </c>
      <c r="AC20" s="78" t="str">
        <f t="shared" si="11"/>
        <v>NA</v>
      </c>
      <c r="AD20" s="191"/>
      <c r="AE20" s="52">
        <f t="shared" si="12"/>
        <v>0</v>
      </c>
      <c r="AF20" s="77" t="str">
        <f t="shared" si="13"/>
        <v>No hay ejecución</v>
      </c>
      <c r="AG20" s="78" t="str">
        <f t="shared" si="14"/>
        <v>NA</v>
      </c>
      <c r="AH20" s="191"/>
    </row>
    <row r="21" spans="1:34" s="86" customFormat="1" ht="19" hidden="1" customHeight="1" outlineLevel="2" collapsed="1">
      <c r="A21" s="84" t="s">
        <v>86</v>
      </c>
      <c r="B21" s="108" t="s">
        <v>236</v>
      </c>
      <c r="C21" s="108">
        <v>0</v>
      </c>
      <c r="D21" s="108">
        <v>0</v>
      </c>
      <c r="E21" s="108">
        <v>0</v>
      </c>
      <c r="F21" s="108">
        <v>0</v>
      </c>
      <c r="G21" s="108">
        <v>7</v>
      </c>
      <c r="H21" s="116" t="s">
        <v>329</v>
      </c>
      <c r="I21" s="106" t="s">
        <v>4615</v>
      </c>
      <c r="J21" s="291" t="s">
        <v>1983</v>
      </c>
      <c r="K21" s="103" t="s">
        <v>1989</v>
      </c>
      <c r="L21" s="85">
        <v>1</v>
      </c>
      <c r="M21" s="85">
        <v>0</v>
      </c>
      <c r="N21" s="157">
        <f t="shared" si="3"/>
        <v>1</v>
      </c>
      <c r="O21" s="85">
        <v>0</v>
      </c>
      <c r="P21" s="85">
        <v>0</v>
      </c>
      <c r="Q21" s="157">
        <f t="shared" si="4"/>
        <v>0</v>
      </c>
      <c r="R21" s="157">
        <f t="shared" si="5"/>
        <v>1</v>
      </c>
      <c r="S21" s="82" t="s">
        <v>1993</v>
      </c>
      <c r="T21" s="104" t="s">
        <v>4610</v>
      </c>
      <c r="U21" s="190">
        <f t="shared" si="6"/>
        <v>1</v>
      </c>
      <c r="V21" s="191"/>
      <c r="W21" s="77" t="str">
        <f t="shared" si="7"/>
        <v>No hay ejecución</v>
      </c>
      <c r="X21" s="78" t="str">
        <f t="shared" si="8"/>
        <v>NA</v>
      </c>
      <c r="Y21" s="191"/>
      <c r="Z21" s="190">
        <f t="shared" si="9"/>
        <v>0</v>
      </c>
      <c r="AA21" s="191"/>
      <c r="AB21" s="77" t="str">
        <f t="shared" si="10"/>
        <v>No hay ejecución</v>
      </c>
      <c r="AC21" s="78" t="str">
        <f t="shared" si="11"/>
        <v>NA</v>
      </c>
      <c r="AD21" s="191"/>
      <c r="AE21" s="52">
        <f t="shared" si="12"/>
        <v>0</v>
      </c>
      <c r="AF21" s="77" t="str">
        <f t="shared" si="13"/>
        <v>No hay ejecución</v>
      </c>
      <c r="AG21" s="78" t="str">
        <f t="shared" si="14"/>
        <v>NA</v>
      </c>
      <c r="AH21" s="191"/>
    </row>
    <row r="22" spans="1:34" s="86" customFormat="1" ht="19" hidden="1" customHeight="1" outlineLevel="2" collapsed="1">
      <c r="A22" s="84" t="s">
        <v>91</v>
      </c>
      <c r="B22" s="108" t="s">
        <v>236</v>
      </c>
      <c r="C22" s="108">
        <v>0</v>
      </c>
      <c r="D22" s="108">
        <v>0</v>
      </c>
      <c r="E22" s="108">
        <v>0</v>
      </c>
      <c r="F22" s="108">
        <v>0</v>
      </c>
      <c r="G22" s="108">
        <v>7</v>
      </c>
      <c r="H22" s="116" t="s">
        <v>329</v>
      </c>
      <c r="I22" s="106" t="s">
        <v>4616</v>
      </c>
      <c r="J22" s="291" t="s">
        <v>1983</v>
      </c>
      <c r="K22" s="103" t="s">
        <v>1989</v>
      </c>
      <c r="L22" s="85">
        <v>1</v>
      </c>
      <c r="M22" s="85">
        <v>0</v>
      </c>
      <c r="N22" s="157">
        <f t="shared" si="3"/>
        <v>1</v>
      </c>
      <c r="O22" s="85">
        <v>0</v>
      </c>
      <c r="P22" s="85">
        <v>0</v>
      </c>
      <c r="Q22" s="157">
        <f t="shared" si="4"/>
        <v>0</v>
      </c>
      <c r="R22" s="157">
        <f t="shared" si="5"/>
        <v>1</v>
      </c>
      <c r="S22" s="82" t="s">
        <v>1990</v>
      </c>
      <c r="T22" s="104" t="s">
        <v>1992</v>
      </c>
      <c r="U22" s="190">
        <f t="shared" si="6"/>
        <v>1</v>
      </c>
      <c r="V22" s="191"/>
      <c r="W22" s="77" t="str">
        <f t="shared" si="7"/>
        <v>No hay ejecución</v>
      </c>
      <c r="X22" s="78" t="str">
        <f t="shared" si="8"/>
        <v>NA</v>
      </c>
      <c r="Y22" s="191"/>
      <c r="Z22" s="190">
        <f t="shared" si="9"/>
        <v>0</v>
      </c>
      <c r="AA22" s="191"/>
      <c r="AB22" s="77" t="str">
        <f t="shared" si="10"/>
        <v>No hay ejecución</v>
      </c>
      <c r="AC22" s="78" t="str">
        <f t="shared" si="11"/>
        <v>NA</v>
      </c>
      <c r="AD22" s="191"/>
      <c r="AE22" s="52">
        <f t="shared" si="12"/>
        <v>0</v>
      </c>
      <c r="AF22" s="77" t="str">
        <f t="shared" si="13"/>
        <v>No hay ejecución</v>
      </c>
      <c r="AG22" s="78" t="str">
        <f t="shared" si="14"/>
        <v>NA</v>
      </c>
      <c r="AH22" s="191"/>
    </row>
    <row r="23" spans="1:34" s="86" customFormat="1" ht="19" hidden="1" customHeight="1" outlineLevel="2" collapsed="1">
      <c r="A23" s="84" t="s">
        <v>98</v>
      </c>
      <c r="B23" s="108" t="s">
        <v>236</v>
      </c>
      <c r="C23" s="108">
        <v>0</v>
      </c>
      <c r="D23" s="108">
        <v>0</v>
      </c>
      <c r="E23" s="108">
        <v>0</v>
      </c>
      <c r="F23" s="108">
        <v>0</v>
      </c>
      <c r="G23" s="108">
        <v>7</v>
      </c>
      <c r="H23" s="116" t="s">
        <v>329</v>
      </c>
      <c r="I23" s="106" t="s">
        <v>4617</v>
      </c>
      <c r="J23" s="291" t="s">
        <v>1983</v>
      </c>
      <c r="K23" s="103" t="s">
        <v>1989</v>
      </c>
      <c r="L23" s="85">
        <v>1</v>
      </c>
      <c r="M23" s="85">
        <v>0</v>
      </c>
      <c r="N23" s="157">
        <f t="shared" si="3"/>
        <v>1</v>
      </c>
      <c r="O23" s="85">
        <v>0</v>
      </c>
      <c r="P23" s="85">
        <v>0</v>
      </c>
      <c r="Q23" s="157">
        <f t="shared" si="4"/>
        <v>0</v>
      </c>
      <c r="R23" s="157">
        <f t="shared" si="5"/>
        <v>1</v>
      </c>
      <c r="S23" s="82" t="s">
        <v>1988</v>
      </c>
      <c r="T23" s="104" t="s">
        <v>1992</v>
      </c>
      <c r="U23" s="190">
        <f t="shared" si="6"/>
        <v>1</v>
      </c>
      <c r="V23" s="191"/>
      <c r="W23" s="77" t="str">
        <f t="shared" si="7"/>
        <v>No hay ejecución</v>
      </c>
      <c r="X23" s="78" t="str">
        <f t="shared" si="8"/>
        <v>NA</v>
      </c>
      <c r="Y23" s="191"/>
      <c r="Z23" s="190">
        <f t="shared" si="9"/>
        <v>0</v>
      </c>
      <c r="AA23" s="191"/>
      <c r="AB23" s="77" t="str">
        <f t="shared" si="10"/>
        <v>No hay ejecución</v>
      </c>
      <c r="AC23" s="78" t="str">
        <f t="shared" si="11"/>
        <v>NA</v>
      </c>
      <c r="AD23" s="191"/>
      <c r="AE23" s="52">
        <f t="shared" si="12"/>
        <v>0</v>
      </c>
      <c r="AF23" s="77" t="str">
        <f t="shared" si="13"/>
        <v>No hay ejecución</v>
      </c>
      <c r="AG23" s="78" t="str">
        <f t="shared" si="14"/>
        <v>NA</v>
      </c>
      <c r="AH23" s="191"/>
    </row>
    <row r="24" spans="1:34" s="86" customFormat="1" ht="19" hidden="1" customHeight="1" outlineLevel="2" collapsed="1">
      <c r="A24" s="84" t="s">
        <v>103</v>
      </c>
      <c r="B24" s="108" t="s">
        <v>236</v>
      </c>
      <c r="C24" s="108">
        <v>0</v>
      </c>
      <c r="D24" s="108">
        <v>0</v>
      </c>
      <c r="E24" s="108">
        <v>0</v>
      </c>
      <c r="F24" s="108">
        <v>0</v>
      </c>
      <c r="G24" s="108">
        <v>7</v>
      </c>
      <c r="H24" s="116" t="s">
        <v>329</v>
      </c>
      <c r="I24" s="106" t="s">
        <v>4618</v>
      </c>
      <c r="J24" s="291" t="s">
        <v>1983</v>
      </c>
      <c r="K24" s="103" t="s">
        <v>1989</v>
      </c>
      <c r="L24" s="85">
        <v>1</v>
      </c>
      <c r="M24" s="85">
        <v>0</v>
      </c>
      <c r="N24" s="157">
        <f t="shared" si="3"/>
        <v>1</v>
      </c>
      <c r="O24" s="85">
        <v>0</v>
      </c>
      <c r="P24" s="85">
        <v>0</v>
      </c>
      <c r="Q24" s="157">
        <f t="shared" si="4"/>
        <v>0</v>
      </c>
      <c r="R24" s="157">
        <f t="shared" si="5"/>
        <v>1</v>
      </c>
      <c r="S24" s="82" t="s">
        <v>1988</v>
      </c>
      <c r="T24" s="104" t="s">
        <v>1992</v>
      </c>
      <c r="U24" s="190">
        <f t="shared" si="6"/>
        <v>1</v>
      </c>
      <c r="V24" s="191"/>
      <c r="W24" s="77" t="str">
        <f t="shared" si="7"/>
        <v>No hay ejecución</v>
      </c>
      <c r="X24" s="78" t="str">
        <f t="shared" si="8"/>
        <v>NA</v>
      </c>
      <c r="Y24" s="191"/>
      <c r="Z24" s="190">
        <f t="shared" si="9"/>
        <v>0</v>
      </c>
      <c r="AA24" s="191"/>
      <c r="AB24" s="77" t="str">
        <f t="shared" si="10"/>
        <v>No hay ejecución</v>
      </c>
      <c r="AC24" s="78" t="str">
        <f t="shared" si="11"/>
        <v>NA</v>
      </c>
      <c r="AD24" s="191"/>
      <c r="AE24" s="52">
        <f t="shared" si="12"/>
        <v>0</v>
      </c>
      <c r="AF24" s="77" t="str">
        <f t="shared" si="13"/>
        <v>No hay ejecución</v>
      </c>
      <c r="AG24" s="78" t="str">
        <f t="shared" si="14"/>
        <v>NA</v>
      </c>
      <c r="AH24" s="191"/>
    </row>
    <row r="25" spans="1:34" s="86" customFormat="1" ht="19" hidden="1" customHeight="1" outlineLevel="2" collapsed="1">
      <c r="A25" s="84" t="s">
        <v>107</v>
      </c>
      <c r="B25" s="108" t="s">
        <v>236</v>
      </c>
      <c r="C25" s="108">
        <v>0</v>
      </c>
      <c r="D25" s="108">
        <v>0</v>
      </c>
      <c r="E25" s="108">
        <v>0</v>
      </c>
      <c r="F25" s="108">
        <v>0</v>
      </c>
      <c r="G25" s="108">
        <v>7</v>
      </c>
      <c r="H25" s="116" t="s">
        <v>329</v>
      </c>
      <c r="I25" s="106" t="s">
        <v>4619</v>
      </c>
      <c r="J25" s="291" t="s">
        <v>1983</v>
      </c>
      <c r="K25" s="103" t="s">
        <v>1989</v>
      </c>
      <c r="L25" s="85">
        <v>0</v>
      </c>
      <c r="M25" s="85">
        <v>0</v>
      </c>
      <c r="N25" s="157">
        <f t="shared" si="3"/>
        <v>0</v>
      </c>
      <c r="O25" s="85">
        <v>1</v>
      </c>
      <c r="P25" s="85">
        <v>0</v>
      </c>
      <c r="Q25" s="157">
        <f t="shared" si="4"/>
        <v>1</v>
      </c>
      <c r="R25" s="157">
        <f t="shared" si="5"/>
        <v>1</v>
      </c>
      <c r="S25" s="82" t="s">
        <v>1991</v>
      </c>
      <c r="T25" s="104" t="s">
        <v>1992</v>
      </c>
      <c r="U25" s="190">
        <f t="shared" si="6"/>
        <v>0</v>
      </c>
      <c r="V25" s="191"/>
      <c r="W25" s="77" t="str">
        <f t="shared" si="7"/>
        <v>No hay ejecución</v>
      </c>
      <c r="X25" s="78" t="str">
        <f t="shared" si="8"/>
        <v>NA</v>
      </c>
      <c r="Y25" s="191"/>
      <c r="Z25" s="190">
        <f t="shared" si="9"/>
        <v>1</v>
      </c>
      <c r="AA25" s="191"/>
      <c r="AB25" s="77" t="str">
        <f t="shared" si="10"/>
        <v>No hay ejecución</v>
      </c>
      <c r="AC25" s="78" t="str">
        <f t="shared" si="11"/>
        <v>NA</v>
      </c>
      <c r="AD25" s="191"/>
      <c r="AE25" s="52">
        <f t="shared" si="12"/>
        <v>0</v>
      </c>
      <c r="AF25" s="77" t="str">
        <f t="shared" si="13"/>
        <v>No hay ejecución</v>
      </c>
      <c r="AG25" s="78" t="str">
        <f t="shared" si="14"/>
        <v>NA</v>
      </c>
      <c r="AH25" s="191"/>
    </row>
    <row r="26" spans="1:34" s="86" customFormat="1" ht="19" hidden="1" customHeight="1" outlineLevel="2" collapsed="1">
      <c r="A26" s="84" t="s">
        <v>111</v>
      </c>
      <c r="B26" s="108" t="s">
        <v>236</v>
      </c>
      <c r="C26" s="108">
        <v>0</v>
      </c>
      <c r="D26" s="108">
        <v>0</v>
      </c>
      <c r="E26" s="108">
        <v>0</v>
      </c>
      <c r="F26" s="108">
        <v>0</v>
      </c>
      <c r="G26" s="108">
        <v>7</v>
      </c>
      <c r="H26" s="116" t="s">
        <v>329</v>
      </c>
      <c r="I26" s="106" t="s">
        <v>4620</v>
      </c>
      <c r="J26" s="291" t="s">
        <v>1983</v>
      </c>
      <c r="K26" s="103" t="s">
        <v>1989</v>
      </c>
      <c r="L26" s="85">
        <v>0</v>
      </c>
      <c r="M26" s="85">
        <v>1</v>
      </c>
      <c r="N26" s="157">
        <f t="shared" si="3"/>
        <v>1</v>
      </c>
      <c r="O26" s="85">
        <v>0</v>
      </c>
      <c r="P26" s="85">
        <v>0</v>
      </c>
      <c r="Q26" s="157">
        <f t="shared" si="4"/>
        <v>0</v>
      </c>
      <c r="R26" s="157">
        <f t="shared" si="5"/>
        <v>1</v>
      </c>
      <c r="S26" s="82" t="s">
        <v>1988</v>
      </c>
      <c r="T26" s="104" t="s">
        <v>1992</v>
      </c>
      <c r="U26" s="190">
        <f t="shared" si="6"/>
        <v>1</v>
      </c>
      <c r="V26" s="191"/>
      <c r="W26" s="77" t="str">
        <f t="shared" si="7"/>
        <v>No hay ejecución</v>
      </c>
      <c r="X26" s="78" t="str">
        <f t="shared" si="8"/>
        <v>NA</v>
      </c>
      <c r="Y26" s="191"/>
      <c r="Z26" s="190">
        <f t="shared" si="9"/>
        <v>0</v>
      </c>
      <c r="AA26" s="191"/>
      <c r="AB26" s="77" t="str">
        <f t="shared" si="10"/>
        <v>No hay ejecución</v>
      </c>
      <c r="AC26" s="78" t="str">
        <f t="shared" si="11"/>
        <v>NA</v>
      </c>
      <c r="AD26" s="191"/>
      <c r="AE26" s="52">
        <f t="shared" si="12"/>
        <v>0</v>
      </c>
      <c r="AF26" s="77" t="str">
        <f t="shared" si="13"/>
        <v>No hay ejecución</v>
      </c>
      <c r="AG26" s="78" t="str">
        <f t="shared" si="14"/>
        <v>NA</v>
      </c>
      <c r="AH26" s="191"/>
    </row>
    <row r="27" spans="1:34" s="86" customFormat="1" ht="19" hidden="1" customHeight="1" outlineLevel="2" collapsed="1">
      <c r="A27" s="84" t="s">
        <v>3108</v>
      </c>
      <c r="B27" s="108" t="s">
        <v>236</v>
      </c>
      <c r="C27" s="108">
        <v>0</v>
      </c>
      <c r="D27" s="108">
        <v>0</v>
      </c>
      <c r="E27" s="108">
        <v>0</v>
      </c>
      <c r="F27" s="108">
        <v>0</v>
      </c>
      <c r="G27" s="108">
        <v>7</v>
      </c>
      <c r="H27" s="116" t="s">
        <v>329</v>
      </c>
      <c r="I27" s="106" t="s">
        <v>4621</v>
      </c>
      <c r="J27" s="291" t="s">
        <v>1983</v>
      </c>
      <c r="K27" s="103" t="s">
        <v>1989</v>
      </c>
      <c r="L27" s="85">
        <v>0</v>
      </c>
      <c r="M27" s="85">
        <v>1</v>
      </c>
      <c r="N27" s="157">
        <f t="shared" si="3"/>
        <v>1</v>
      </c>
      <c r="O27" s="85">
        <v>0</v>
      </c>
      <c r="P27" s="85">
        <v>0</v>
      </c>
      <c r="Q27" s="157">
        <f t="shared" si="4"/>
        <v>0</v>
      </c>
      <c r="R27" s="157">
        <f t="shared" si="5"/>
        <v>1</v>
      </c>
      <c r="S27" s="82" t="s">
        <v>1991</v>
      </c>
      <c r="T27" s="104" t="s">
        <v>1992</v>
      </c>
      <c r="U27" s="190">
        <f t="shared" si="6"/>
        <v>1</v>
      </c>
      <c r="V27" s="191"/>
      <c r="W27" s="77" t="str">
        <f t="shared" si="7"/>
        <v>No hay ejecución</v>
      </c>
      <c r="X27" s="78" t="str">
        <f t="shared" si="8"/>
        <v>NA</v>
      </c>
      <c r="Y27" s="191"/>
      <c r="Z27" s="190">
        <f t="shared" si="9"/>
        <v>0</v>
      </c>
      <c r="AA27" s="191"/>
      <c r="AB27" s="77" t="str">
        <f t="shared" si="10"/>
        <v>No hay ejecución</v>
      </c>
      <c r="AC27" s="78" t="str">
        <f t="shared" si="11"/>
        <v>NA</v>
      </c>
      <c r="AD27" s="191"/>
      <c r="AE27" s="52">
        <f t="shared" si="12"/>
        <v>0</v>
      </c>
      <c r="AF27" s="77" t="str">
        <f t="shared" si="13"/>
        <v>No hay ejecución</v>
      </c>
      <c r="AG27" s="78" t="str">
        <f t="shared" si="14"/>
        <v>NA</v>
      </c>
      <c r="AH27" s="191"/>
    </row>
    <row r="28" spans="1:34" s="79" customFormat="1" ht="93" customHeight="1" collapsed="1" thickTop="1" thickBot="1">
      <c r="A28" s="50">
        <v>2</v>
      </c>
      <c r="B28" s="96" t="s">
        <v>236</v>
      </c>
      <c r="C28" s="96">
        <v>0</v>
      </c>
      <c r="D28" s="96">
        <v>0</v>
      </c>
      <c r="E28" s="96">
        <v>0</v>
      </c>
      <c r="F28" s="96">
        <v>0</v>
      </c>
      <c r="G28" s="96">
        <v>7</v>
      </c>
      <c r="H28" s="115" t="s">
        <v>329</v>
      </c>
      <c r="I28" s="98" t="s">
        <v>1994</v>
      </c>
      <c r="J28" s="169" t="s">
        <v>1995</v>
      </c>
      <c r="K28" s="99" t="s">
        <v>1984</v>
      </c>
      <c r="L28" s="51">
        <f t="shared" ref="L28:R28" si="15">SUM(L29:L35)</f>
        <v>3</v>
      </c>
      <c r="M28" s="51">
        <f t="shared" si="15"/>
        <v>2</v>
      </c>
      <c r="N28" s="155">
        <f t="shared" si="15"/>
        <v>5</v>
      </c>
      <c r="O28" s="51">
        <f t="shared" si="15"/>
        <v>0</v>
      </c>
      <c r="P28" s="51">
        <f t="shared" si="15"/>
        <v>2</v>
      </c>
      <c r="Q28" s="155">
        <f t="shared" si="15"/>
        <v>2</v>
      </c>
      <c r="R28" s="155">
        <f t="shared" si="15"/>
        <v>7</v>
      </c>
      <c r="S28" s="78" t="s">
        <v>4622</v>
      </c>
      <c r="T28" s="100" t="s">
        <v>1996</v>
      </c>
      <c r="U28" s="190">
        <f t="shared" si="6"/>
        <v>5</v>
      </c>
      <c r="V28" s="191"/>
      <c r="W28" s="77" t="str">
        <f t="shared" si="7"/>
        <v>No hay ejecución</v>
      </c>
      <c r="X28" s="78" t="str">
        <f t="shared" si="8"/>
        <v>NA</v>
      </c>
      <c r="Y28" s="191"/>
      <c r="Z28" s="190">
        <f t="shared" si="9"/>
        <v>2</v>
      </c>
      <c r="AA28" s="191"/>
      <c r="AB28" s="77" t="str">
        <f t="shared" si="10"/>
        <v>No hay ejecución</v>
      </c>
      <c r="AC28" s="78" t="str">
        <f t="shared" si="11"/>
        <v>NA</v>
      </c>
      <c r="AD28" s="191"/>
      <c r="AE28" s="52">
        <f t="shared" si="12"/>
        <v>0</v>
      </c>
      <c r="AF28" s="77" t="str">
        <f t="shared" si="13"/>
        <v>No hay ejecución</v>
      </c>
      <c r="AG28" s="78" t="str">
        <f t="shared" si="14"/>
        <v>NA</v>
      </c>
      <c r="AH28" s="191"/>
    </row>
    <row r="29" spans="1:34" s="86" customFormat="1" ht="27" hidden="1" customHeight="1" outlineLevel="2" collapsed="1">
      <c r="A29" s="84" t="s">
        <v>642</v>
      </c>
      <c r="B29" s="108" t="s">
        <v>236</v>
      </c>
      <c r="C29" s="108">
        <v>0</v>
      </c>
      <c r="D29" s="108">
        <v>0</v>
      </c>
      <c r="E29" s="108">
        <v>0</v>
      </c>
      <c r="F29" s="108">
        <v>0</v>
      </c>
      <c r="G29" s="108">
        <v>7</v>
      </c>
      <c r="H29" s="116" t="s">
        <v>329</v>
      </c>
      <c r="I29" s="106" t="s">
        <v>1997</v>
      </c>
      <c r="J29" s="291" t="s">
        <v>1995</v>
      </c>
      <c r="K29" s="103" t="s">
        <v>1998</v>
      </c>
      <c r="L29" s="85">
        <v>1</v>
      </c>
      <c r="M29" s="85">
        <v>0</v>
      </c>
      <c r="N29" s="157">
        <f t="shared" si="3"/>
        <v>1</v>
      </c>
      <c r="O29" s="85">
        <v>0</v>
      </c>
      <c r="P29" s="85">
        <v>0</v>
      </c>
      <c r="Q29" s="157">
        <f t="shared" si="4"/>
        <v>0</v>
      </c>
      <c r="R29" s="157">
        <f t="shared" si="5"/>
        <v>1</v>
      </c>
      <c r="S29" s="82" t="s">
        <v>1988</v>
      </c>
      <c r="T29" s="104" t="s">
        <v>1999</v>
      </c>
      <c r="U29" s="190">
        <f t="shared" si="6"/>
        <v>1</v>
      </c>
      <c r="V29" s="191"/>
      <c r="W29" s="77" t="str">
        <f t="shared" si="7"/>
        <v>No hay ejecución</v>
      </c>
      <c r="X29" s="78" t="str">
        <f t="shared" si="8"/>
        <v>NA</v>
      </c>
      <c r="Y29" s="191"/>
      <c r="Z29" s="190">
        <f t="shared" si="9"/>
        <v>0</v>
      </c>
      <c r="AA29" s="191"/>
      <c r="AB29" s="77" t="str">
        <f t="shared" si="10"/>
        <v>No hay ejecución</v>
      </c>
      <c r="AC29" s="78" t="str">
        <f t="shared" si="11"/>
        <v>NA</v>
      </c>
      <c r="AD29" s="191"/>
      <c r="AE29" s="52">
        <f t="shared" si="12"/>
        <v>0</v>
      </c>
      <c r="AF29" s="77" t="str">
        <f t="shared" si="13"/>
        <v>No hay ejecución</v>
      </c>
      <c r="AG29" s="78" t="str">
        <f t="shared" si="14"/>
        <v>NA</v>
      </c>
      <c r="AH29" s="191"/>
    </row>
    <row r="30" spans="1:34" s="86" customFormat="1" ht="27" hidden="1" customHeight="1" outlineLevel="2" collapsed="1">
      <c r="A30" s="84" t="s">
        <v>647</v>
      </c>
      <c r="B30" s="108" t="s">
        <v>236</v>
      </c>
      <c r="C30" s="108">
        <v>0</v>
      </c>
      <c r="D30" s="108">
        <v>0</v>
      </c>
      <c r="E30" s="108">
        <v>0</v>
      </c>
      <c r="F30" s="108">
        <v>0</v>
      </c>
      <c r="G30" s="108">
        <v>7</v>
      </c>
      <c r="H30" s="116" t="s">
        <v>329</v>
      </c>
      <c r="I30" s="106" t="s">
        <v>2000</v>
      </c>
      <c r="J30" s="291" t="s">
        <v>1995</v>
      </c>
      <c r="K30" s="103" t="s">
        <v>1998</v>
      </c>
      <c r="L30" s="85">
        <v>1</v>
      </c>
      <c r="M30" s="85">
        <v>0</v>
      </c>
      <c r="N30" s="157">
        <f t="shared" si="3"/>
        <v>1</v>
      </c>
      <c r="O30" s="85">
        <v>0</v>
      </c>
      <c r="P30" s="85">
        <v>0</v>
      </c>
      <c r="Q30" s="157">
        <f t="shared" si="4"/>
        <v>0</v>
      </c>
      <c r="R30" s="157">
        <f t="shared" si="5"/>
        <v>1</v>
      </c>
      <c r="S30" s="82" t="s">
        <v>2001</v>
      </c>
      <c r="T30" s="104" t="s">
        <v>1999</v>
      </c>
      <c r="U30" s="190">
        <f t="shared" si="6"/>
        <v>1</v>
      </c>
      <c r="V30" s="191"/>
      <c r="W30" s="77" t="str">
        <f t="shared" si="7"/>
        <v>No hay ejecución</v>
      </c>
      <c r="X30" s="78" t="str">
        <f t="shared" si="8"/>
        <v>NA</v>
      </c>
      <c r="Y30" s="191"/>
      <c r="Z30" s="190">
        <f t="shared" si="9"/>
        <v>0</v>
      </c>
      <c r="AA30" s="191"/>
      <c r="AB30" s="77" t="str">
        <f t="shared" si="10"/>
        <v>No hay ejecución</v>
      </c>
      <c r="AC30" s="78" t="str">
        <f t="shared" si="11"/>
        <v>NA</v>
      </c>
      <c r="AD30" s="191"/>
      <c r="AE30" s="52">
        <f t="shared" si="12"/>
        <v>0</v>
      </c>
      <c r="AF30" s="77" t="str">
        <f t="shared" si="13"/>
        <v>No hay ejecución</v>
      </c>
      <c r="AG30" s="78" t="str">
        <f t="shared" si="14"/>
        <v>NA</v>
      </c>
      <c r="AH30" s="191"/>
    </row>
    <row r="31" spans="1:34" s="86" customFormat="1" ht="27" hidden="1" customHeight="1" outlineLevel="2" collapsed="1">
      <c r="A31" s="84" t="s">
        <v>652</v>
      </c>
      <c r="B31" s="108" t="s">
        <v>236</v>
      </c>
      <c r="C31" s="108">
        <v>0</v>
      </c>
      <c r="D31" s="108">
        <v>0</v>
      </c>
      <c r="E31" s="108">
        <v>0</v>
      </c>
      <c r="F31" s="108">
        <v>0</v>
      </c>
      <c r="G31" s="108">
        <v>7</v>
      </c>
      <c r="H31" s="116" t="s">
        <v>329</v>
      </c>
      <c r="I31" s="106" t="s">
        <v>2002</v>
      </c>
      <c r="J31" s="291" t="s">
        <v>1995</v>
      </c>
      <c r="K31" s="103" t="s">
        <v>1998</v>
      </c>
      <c r="L31" s="85">
        <v>0</v>
      </c>
      <c r="M31" s="85">
        <v>0</v>
      </c>
      <c r="N31" s="157">
        <f t="shared" si="3"/>
        <v>0</v>
      </c>
      <c r="O31" s="85">
        <v>0</v>
      </c>
      <c r="P31" s="85">
        <v>1</v>
      </c>
      <c r="Q31" s="157">
        <f t="shared" si="4"/>
        <v>1</v>
      </c>
      <c r="R31" s="157">
        <f t="shared" si="5"/>
        <v>1</v>
      </c>
      <c r="S31" s="82" t="s">
        <v>2003</v>
      </c>
      <c r="T31" s="104" t="s">
        <v>1999</v>
      </c>
      <c r="U31" s="190">
        <f t="shared" si="6"/>
        <v>0</v>
      </c>
      <c r="V31" s="191"/>
      <c r="W31" s="77" t="str">
        <f t="shared" si="7"/>
        <v>No hay ejecución</v>
      </c>
      <c r="X31" s="78" t="str">
        <f t="shared" si="8"/>
        <v>NA</v>
      </c>
      <c r="Y31" s="191"/>
      <c r="Z31" s="190">
        <f t="shared" si="9"/>
        <v>1</v>
      </c>
      <c r="AA31" s="191"/>
      <c r="AB31" s="77" t="str">
        <f t="shared" si="10"/>
        <v>No hay ejecución</v>
      </c>
      <c r="AC31" s="78" t="str">
        <f t="shared" si="11"/>
        <v>NA</v>
      </c>
      <c r="AD31" s="191"/>
      <c r="AE31" s="52">
        <f t="shared" si="12"/>
        <v>0</v>
      </c>
      <c r="AF31" s="77" t="str">
        <f t="shared" si="13"/>
        <v>No hay ejecución</v>
      </c>
      <c r="AG31" s="78" t="str">
        <f t="shared" si="14"/>
        <v>NA</v>
      </c>
      <c r="AH31" s="191"/>
    </row>
    <row r="32" spans="1:34" s="86" customFormat="1" ht="27" hidden="1" customHeight="1" outlineLevel="2" collapsed="1">
      <c r="A32" s="84" t="s">
        <v>4623</v>
      </c>
      <c r="B32" s="108" t="s">
        <v>236</v>
      </c>
      <c r="C32" s="108">
        <v>0</v>
      </c>
      <c r="D32" s="108">
        <v>0</v>
      </c>
      <c r="E32" s="108">
        <v>0</v>
      </c>
      <c r="F32" s="108">
        <v>0</v>
      </c>
      <c r="G32" s="108">
        <v>7</v>
      </c>
      <c r="H32" s="116" t="s">
        <v>329</v>
      </c>
      <c r="I32" s="106" t="s">
        <v>2004</v>
      </c>
      <c r="J32" s="291" t="s">
        <v>1995</v>
      </c>
      <c r="K32" s="103" t="s">
        <v>1998</v>
      </c>
      <c r="L32" s="85">
        <v>0</v>
      </c>
      <c r="M32" s="85">
        <v>1</v>
      </c>
      <c r="N32" s="157">
        <f t="shared" si="3"/>
        <v>1</v>
      </c>
      <c r="O32" s="85">
        <v>0</v>
      </c>
      <c r="P32" s="85">
        <v>0</v>
      </c>
      <c r="Q32" s="157">
        <f t="shared" si="4"/>
        <v>0</v>
      </c>
      <c r="R32" s="157">
        <f t="shared" si="5"/>
        <v>1</v>
      </c>
      <c r="S32" s="82" t="s">
        <v>2003</v>
      </c>
      <c r="T32" s="104" t="s">
        <v>1999</v>
      </c>
      <c r="U32" s="190">
        <f t="shared" si="6"/>
        <v>1</v>
      </c>
      <c r="V32" s="191"/>
      <c r="W32" s="77" t="str">
        <f t="shared" si="7"/>
        <v>No hay ejecución</v>
      </c>
      <c r="X32" s="78" t="str">
        <f t="shared" si="8"/>
        <v>NA</v>
      </c>
      <c r="Y32" s="191"/>
      <c r="Z32" s="190">
        <f t="shared" si="9"/>
        <v>0</v>
      </c>
      <c r="AA32" s="191"/>
      <c r="AB32" s="77" t="str">
        <f t="shared" si="10"/>
        <v>No hay ejecución</v>
      </c>
      <c r="AC32" s="78" t="str">
        <f t="shared" si="11"/>
        <v>NA</v>
      </c>
      <c r="AD32" s="191"/>
      <c r="AE32" s="52">
        <f t="shared" si="12"/>
        <v>0</v>
      </c>
      <c r="AF32" s="77" t="str">
        <f t="shared" si="13"/>
        <v>No hay ejecución</v>
      </c>
      <c r="AG32" s="78" t="str">
        <f t="shared" si="14"/>
        <v>NA</v>
      </c>
      <c r="AH32" s="191"/>
    </row>
    <row r="33" spans="1:34" s="86" customFormat="1" ht="27" hidden="1" customHeight="1" outlineLevel="2" collapsed="1">
      <c r="A33" s="84" t="s">
        <v>4624</v>
      </c>
      <c r="B33" s="108" t="s">
        <v>236</v>
      </c>
      <c r="C33" s="108">
        <v>0</v>
      </c>
      <c r="D33" s="108">
        <v>0</v>
      </c>
      <c r="E33" s="108">
        <v>0</v>
      </c>
      <c r="F33" s="108">
        <v>0</v>
      </c>
      <c r="G33" s="108">
        <v>7</v>
      </c>
      <c r="H33" s="116" t="s">
        <v>329</v>
      </c>
      <c r="I33" s="106" t="s">
        <v>2005</v>
      </c>
      <c r="J33" s="291" t="s">
        <v>1995</v>
      </c>
      <c r="K33" s="103" t="s">
        <v>1998</v>
      </c>
      <c r="L33" s="85">
        <v>0</v>
      </c>
      <c r="M33" s="85">
        <v>0</v>
      </c>
      <c r="N33" s="157">
        <f t="shared" si="3"/>
        <v>0</v>
      </c>
      <c r="O33" s="85">
        <v>0</v>
      </c>
      <c r="P33" s="85">
        <v>1</v>
      </c>
      <c r="Q33" s="157">
        <f t="shared" si="4"/>
        <v>1</v>
      </c>
      <c r="R33" s="157">
        <f t="shared" si="5"/>
        <v>1</v>
      </c>
      <c r="S33" s="82" t="s">
        <v>2003</v>
      </c>
      <c r="T33" s="104" t="s">
        <v>1999</v>
      </c>
      <c r="U33" s="190">
        <f t="shared" si="6"/>
        <v>0</v>
      </c>
      <c r="V33" s="191"/>
      <c r="W33" s="77" t="str">
        <f t="shared" si="7"/>
        <v>No hay ejecución</v>
      </c>
      <c r="X33" s="78" t="str">
        <f t="shared" si="8"/>
        <v>NA</v>
      </c>
      <c r="Y33" s="191"/>
      <c r="Z33" s="190">
        <f t="shared" si="9"/>
        <v>1</v>
      </c>
      <c r="AA33" s="191"/>
      <c r="AB33" s="77" t="str">
        <f t="shared" si="10"/>
        <v>No hay ejecución</v>
      </c>
      <c r="AC33" s="78" t="str">
        <f t="shared" si="11"/>
        <v>NA</v>
      </c>
      <c r="AD33" s="191"/>
      <c r="AE33" s="52">
        <f t="shared" si="12"/>
        <v>0</v>
      </c>
      <c r="AF33" s="77" t="str">
        <f t="shared" si="13"/>
        <v>No hay ejecución</v>
      </c>
      <c r="AG33" s="78" t="str">
        <f t="shared" si="14"/>
        <v>NA</v>
      </c>
      <c r="AH33" s="191"/>
    </row>
    <row r="34" spans="1:34" s="86" customFormat="1" ht="27" hidden="1" customHeight="1" outlineLevel="2" collapsed="1">
      <c r="A34" s="84" t="s">
        <v>4625</v>
      </c>
      <c r="B34" s="108" t="s">
        <v>236</v>
      </c>
      <c r="C34" s="108">
        <v>0</v>
      </c>
      <c r="D34" s="108">
        <v>0</v>
      </c>
      <c r="E34" s="108">
        <v>0</v>
      </c>
      <c r="F34" s="108">
        <v>0</v>
      </c>
      <c r="G34" s="108">
        <v>7</v>
      </c>
      <c r="H34" s="116" t="s">
        <v>329</v>
      </c>
      <c r="I34" s="106" t="s">
        <v>2006</v>
      </c>
      <c r="J34" s="291" t="s">
        <v>1995</v>
      </c>
      <c r="K34" s="103" t="s">
        <v>1998</v>
      </c>
      <c r="L34" s="85">
        <v>0</v>
      </c>
      <c r="M34" s="85">
        <v>1</v>
      </c>
      <c r="N34" s="157">
        <f t="shared" si="3"/>
        <v>1</v>
      </c>
      <c r="O34" s="85">
        <v>0</v>
      </c>
      <c r="P34" s="85">
        <v>0</v>
      </c>
      <c r="Q34" s="157">
        <f t="shared" si="4"/>
        <v>0</v>
      </c>
      <c r="R34" s="157">
        <f t="shared" si="5"/>
        <v>1</v>
      </c>
      <c r="S34" s="82" t="s">
        <v>1991</v>
      </c>
      <c r="T34" s="104" t="s">
        <v>1999</v>
      </c>
      <c r="U34" s="190">
        <f t="shared" si="6"/>
        <v>1</v>
      </c>
      <c r="V34" s="191"/>
      <c r="W34" s="77" t="str">
        <f t="shared" si="7"/>
        <v>No hay ejecución</v>
      </c>
      <c r="X34" s="78" t="str">
        <f t="shared" si="8"/>
        <v>NA</v>
      </c>
      <c r="Y34" s="191"/>
      <c r="Z34" s="190">
        <f t="shared" si="9"/>
        <v>0</v>
      </c>
      <c r="AA34" s="191"/>
      <c r="AB34" s="77" t="str">
        <f t="shared" si="10"/>
        <v>No hay ejecución</v>
      </c>
      <c r="AC34" s="78" t="str">
        <f t="shared" si="11"/>
        <v>NA</v>
      </c>
      <c r="AD34" s="191"/>
      <c r="AE34" s="52">
        <f t="shared" si="12"/>
        <v>0</v>
      </c>
      <c r="AF34" s="77" t="str">
        <f t="shared" si="13"/>
        <v>No hay ejecución</v>
      </c>
      <c r="AG34" s="78" t="str">
        <f t="shared" si="14"/>
        <v>NA</v>
      </c>
      <c r="AH34" s="191"/>
    </row>
    <row r="35" spans="1:34" s="86" customFormat="1" ht="27" hidden="1" customHeight="1" outlineLevel="2" collapsed="1">
      <c r="A35" s="84" t="s">
        <v>4626</v>
      </c>
      <c r="B35" s="108" t="s">
        <v>236</v>
      </c>
      <c r="C35" s="108">
        <v>0</v>
      </c>
      <c r="D35" s="108">
        <v>0</v>
      </c>
      <c r="E35" s="108">
        <v>0</v>
      </c>
      <c r="F35" s="108">
        <v>0</v>
      </c>
      <c r="G35" s="108">
        <v>7</v>
      </c>
      <c r="H35" s="116" t="s">
        <v>329</v>
      </c>
      <c r="I35" s="106" t="s">
        <v>2007</v>
      </c>
      <c r="J35" s="291" t="s">
        <v>1995</v>
      </c>
      <c r="K35" s="103" t="s">
        <v>1998</v>
      </c>
      <c r="L35" s="85">
        <v>1</v>
      </c>
      <c r="M35" s="85">
        <v>0</v>
      </c>
      <c r="N35" s="157">
        <f t="shared" si="3"/>
        <v>1</v>
      </c>
      <c r="O35" s="85">
        <v>0</v>
      </c>
      <c r="P35" s="85">
        <v>0</v>
      </c>
      <c r="Q35" s="157">
        <f t="shared" si="4"/>
        <v>0</v>
      </c>
      <c r="R35" s="157">
        <f t="shared" si="5"/>
        <v>1</v>
      </c>
      <c r="S35" s="82" t="s">
        <v>1991</v>
      </c>
      <c r="T35" s="104" t="s">
        <v>1999</v>
      </c>
      <c r="U35" s="190">
        <f t="shared" si="6"/>
        <v>1</v>
      </c>
      <c r="V35" s="191"/>
      <c r="W35" s="77" t="str">
        <f t="shared" si="7"/>
        <v>No hay ejecución</v>
      </c>
      <c r="X35" s="78" t="str">
        <f t="shared" si="8"/>
        <v>NA</v>
      </c>
      <c r="Y35" s="191"/>
      <c r="Z35" s="190">
        <f t="shared" si="9"/>
        <v>0</v>
      </c>
      <c r="AA35" s="191"/>
      <c r="AB35" s="77" t="str">
        <f t="shared" si="10"/>
        <v>No hay ejecución</v>
      </c>
      <c r="AC35" s="78" t="str">
        <f t="shared" si="11"/>
        <v>NA</v>
      </c>
      <c r="AD35" s="191"/>
      <c r="AE35" s="52">
        <f t="shared" si="12"/>
        <v>0</v>
      </c>
      <c r="AF35" s="77" t="str">
        <f t="shared" si="13"/>
        <v>No hay ejecución</v>
      </c>
      <c r="AG35" s="78" t="str">
        <f t="shared" si="14"/>
        <v>NA</v>
      </c>
      <c r="AH35" s="191"/>
    </row>
    <row r="36" spans="1:34" s="79" customFormat="1" ht="67" customHeight="1" collapsed="1" thickTop="1" thickBot="1">
      <c r="A36" s="50">
        <v>3</v>
      </c>
      <c r="B36" s="96" t="s">
        <v>236</v>
      </c>
      <c r="C36" s="96">
        <v>0</v>
      </c>
      <c r="D36" s="96">
        <v>0</v>
      </c>
      <c r="E36" s="96">
        <v>0</v>
      </c>
      <c r="F36" s="96">
        <v>0</v>
      </c>
      <c r="G36" s="96">
        <v>7</v>
      </c>
      <c r="H36" s="115" t="s">
        <v>329</v>
      </c>
      <c r="I36" s="98" t="s">
        <v>2008</v>
      </c>
      <c r="J36" s="169" t="s">
        <v>1995</v>
      </c>
      <c r="K36" s="99" t="s">
        <v>1984</v>
      </c>
      <c r="L36" s="51">
        <v>1</v>
      </c>
      <c r="M36" s="51">
        <v>2</v>
      </c>
      <c r="N36" s="155">
        <f t="shared" si="3"/>
        <v>3</v>
      </c>
      <c r="O36" s="51">
        <v>1</v>
      </c>
      <c r="P36" s="51">
        <v>9</v>
      </c>
      <c r="Q36" s="155">
        <f t="shared" si="4"/>
        <v>10</v>
      </c>
      <c r="R36" s="155">
        <f t="shared" si="5"/>
        <v>13</v>
      </c>
      <c r="S36" s="78" t="s">
        <v>4627</v>
      </c>
      <c r="T36" s="100" t="s">
        <v>2009</v>
      </c>
      <c r="U36" s="190">
        <f t="shared" si="6"/>
        <v>3</v>
      </c>
      <c r="V36" s="191"/>
      <c r="W36" s="77" t="str">
        <f t="shared" si="7"/>
        <v>No hay ejecución</v>
      </c>
      <c r="X36" s="78" t="str">
        <f t="shared" si="8"/>
        <v>NA</v>
      </c>
      <c r="Y36" s="191"/>
      <c r="Z36" s="190">
        <f t="shared" si="9"/>
        <v>10</v>
      </c>
      <c r="AA36" s="191"/>
      <c r="AB36" s="77" t="str">
        <f t="shared" si="10"/>
        <v>No hay ejecución</v>
      </c>
      <c r="AC36" s="78" t="str">
        <f t="shared" si="11"/>
        <v>NA</v>
      </c>
      <c r="AD36" s="191"/>
      <c r="AE36" s="52">
        <f t="shared" si="12"/>
        <v>0</v>
      </c>
      <c r="AF36" s="77" t="str">
        <f t="shared" si="13"/>
        <v>No hay ejecución</v>
      </c>
      <c r="AG36" s="78" t="str">
        <f t="shared" si="14"/>
        <v>NA</v>
      </c>
      <c r="AH36" s="191"/>
    </row>
    <row r="37" spans="1:34" s="79" customFormat="1" ht="37.5" customHeight="1" collapsed="1" thickTop="1" thickBot="1">
      <c r="A37" s="50">
        <v>4</v>
      </c>
      <c r="B37" s="96" t="s">
        <v>236</v>
      </c>
      <c r="C37" s="96">
        <v>0</v>
      </c>
      <c r="D37" s="96">
        <v>0</v>
      </c>
      <c r="E37" s="96">
        <v>0</v>
      </c>
      <c r="F37" s="96">
        <v>0</v>
      </c>
      <c r="G37" s="96">
        <v>7</v>
      </c>
      <c r="H37" s="115" t="s">
        <v>329</v>
      </c>
      <c r="I37" s="98" t="s">
        <v>2010</v>
      </c>
      <c r="J37" s="169" t="s">
        <v>2011</v>
      </c>
      <c r="K37" s="99" t="s">
        <v>1984</v>
      </c>
      <c r="L37" s="51">
        <v>0</v>
      </c>
      <c r="M37" s="51">
        <v>0</v>
      </c>
      <c r="N37" s="155">
        <f t="shared" si="3"/>
        <v>0</v>
      </c>
      <c r="O37" s="51">
        <v>1</v>
      </c>
      <c r="P37" s="51">
        <v>0</v>
      </c>
      <c r="Q37" s="155">
        <f t="shared" si="4"/>
        <v>1</v>
      </c>
      <c r="R37" s="155">
        <f t="shared" si="5"/>
        <v>1</v>
      </c>
      <c r="S37" s="78" t="s">
        <v>4627</v>
      </c>
      <c r="T37" s="100" t="s">
        <v>2009</v>
      </c>
      <c r="U37" s="190">
        <f t="shared" si="6"/>
        <v>0</v>
      </c>
      <c r="V37" s="191"/>
      <c r="W37" s="77" t="str">
        <f t="shared" si="7"/>
        <v>No hay ejecución</v>
      </c>
      <c r="X37" s="78" t="str">
        <f t="shared" si="8"/>
        <v>NA</v>
      </c>
      <c r="Y37" s="191"/>
      <c r="Z37" s="190">
        <f t="shared" si="9"/>
        <v>1</v>
      </c>
      <c r="AA37" s="191"/>
      <c r="AB37" s="77" t="str">
        <f t="shared" si="10"/>
        <v>No hay ejecución</v>
      </c>
      <c r="AC37" s="78" t="str">
        <f t="shared" si="11"/>
        <v>NA</v>
      </c>
      <c r="AD37" s="191"/>
      <c r="AE37" s="52">
        <f t="shared" si="12"/>
        <v>0</v>
      </c>
      <c r="AF37" s="77" t="str">
        <f t="shared" si="13"/>
        <v>No hay ejecución</v>
      </c>
      <c r="AG37" s="78" t="str">
        <f t="shared" si="14"/>
        <v>NA</v>
      </c>
      <c r="AH37" s="191"/>
    </row>
    <row r="38" spans="1:34" s="79" customFormat="1" ht="52.5" customHeight="1" collapsed="1" thickTop="1" thickBot="1">
      <c r="A38" s="50">
        <v>5</v>
      </c>
      <c r="B38" s="96" t="s">
        <v>236</v>
      </c>
      <c r="C38" s="96">
        <v>0</v>
      </c>
      <c r="D38" s="96">
        <v>0</v>
      </c>
      <c r="E38" s="96">
        <v>0</v>
      </c>
      <c r="F38" s="96">
        <v>0</v>
      </c>
      <c r="G38" s="96">
        <v>7</v>
      </c>
      <c r="H38" s="115" t="s">
        <v>329</v>
      </c>
      <c r="I38" s="98" t="s">
        <v>2012</v>
      </c>
      <c r="J38" s="169" t="s">
        <v>2013</v>
      </c>
      <c r="K38" s="99" t="s">
        <v>744</v>
      </c>
      <c r="L38" s="51">
        <f t="shared" ref="L38:R38" si="16">L39+L40</f>
        <v>0</v>
      </c>
      <c r="M38" s="51">
        <f t="shared" si="16"/>
        <v>0</v>
      </c>
      <c r="N38" s="155">
        <f t="shared" si="16"/>
        <v>0</v>
      </c>
      <c r="O38" s="51">
        <f t="shared" si="16"/>
        <v>0</v>
      </c>
      <c r="P38" s="51">
        <f t="shared" si="16"/>
        <v>2</v>
      </c>
      <c r="Q38" s="155">
        <f t="shared" si="16"/>
        <v>2</v>
      </c>
      <c r="R38" s="155">
        <f t="shared" si="16"/>
        <v>2</v>
      </c>
      <c r="S38" s="78" t="s">
        <v>4627</v>
      </c>
      <c r="T38" s="100" t="s">
        <v>2014</v>
      </c>
      <c r="U38" s="190">
        <f t="shared" si="6"/>
        <v>0</v>
      </c>
      <c r="V38" s="191"/>
      <c r="W38" s="77" t="str">
        <f t="shared" si="7"/>
        <v>No hay ejecución</v>
      </c>
      <c r="X38" s="78" t="str">
        <f t="shared" si="8"/>
        <v>NA</v>
      </c>
      <c r="Y38" s="191"/>
      <c r="Z38" s="190">
        <f t="shared" si="9"/>
        <v>2</v>
      </c>
      <c r="AA38" s="191"/>
      <c r="AB38" s="77" t="str">
        <f t="shared" si="10"/>
        <v>No hay ejecución</v>
      </c>
      <c r="AC38" s="78" t="str">
        <f t="shared" si="11"/>
        <v>NA</v>
      </c>
      <c r="AD38" s="191"/>
      <c r="AE38" s="52">
        <f t="shared" si="12"/>
        <v>0</v>
      </c>
      <c r="AF38" s="77" t="str">
        <f t="shared" si="13"/>
        <v>No hay ejecución</v>
      </c>
      <c r="AG38" s="78" t="str">
        <f t="shared" si="14"/>
        <v>NA</v>
      </c>
      <c r="AH38" s="191"/>
    </row>
    <row r="39" spans="1:34" s="86" customFormat="1" ht="24" hidden="1" customHeight="1" outlineLevel="2" collapsed="1">
      <c r="A39" s="84" t="s">
        <v>605</v>
      </c>
      <c r="B39" s="108" t="s">
        <v>236</v>
      </c>
      <c r="C39" s="108">
        <v>0</v>
      </c>
      <c r="D39" s="108">
        <v>0</v>
      </c>
      <c r="E39" s="108">
        <v>0</v>
      </c>
      <c r="F39" s="108">
        <v>0</v>
      </c>
      <c r="G39" s="108">
        <v>7</v>
      </c>
      <c r="H39" s="116" t="s">
        <v>329</v>
      </c>
      <c r="I39" s="106" t="s">
        <v>2015</v>
      </c>
      <c r="J39" s="291" t="s">
        <v>2013</v>
      </c>
      <c r="K39" s="103" t="s">
        <v>744</v>
      </c>
      <c r="L39" s="85">
        <v>0</v>
      </c>
      <c r="M39" s="85">
        <v>0</v>
      </c>
      <c r="N39" s="157">
        <f t="shared" si="3"/>
        <v>0</v>
      </c>
      <c r="O39" s="85">
        <v>0</v>
      </c>
      <c r="P39" s="85">
        <v>1</v>
      </c>
      <c r="Q39" s="157">
        <f t="shared" si="4"/>
        <v>1</v>
      </c>
      <c r="R39" s="157">
        <f t="shared" si="5"/>
        <v>1</v>
      </c>
      <c r="S39" s="82" t="s">
        <v>2016</v>
      </c>
      <c r="T39" s="104" t="s">
        <v>4628</v>
      </c>
      <c r="U39" s="190">
        <f t="shared" si="6"/>
        <v>0</v>
      </c>
      <c r="V39" s="191"/>
      <c r="W39" s="77" t="str">
        <f t="shared" si="7"/>
        <v>No hay ejecución</v>
      </c>
      <c r="X39" s="78" t="str">
        <f t="shared" si="8"/>
        <v>NA</v>
      </c>
      <c r="Y39" s="191"/>
      <c r="Z39" s="190">
        <f t="shared" si="9"/>
        <v>1</v>
      </c>
      <c r="AA39" s="191"/>
      <c r="AB39" s="77" t="str">
        <f t="shared" si="10"/>
        <v>No hay ejecución</v>
      </c>
      <c r="AC39" s="78" t="str">
        <f t="shared" si="11"/>
        <v>NA</v>
      </c>
      <c r="AD39" s="191"/>
      <c r="AE39" s="52">
        <f t="shared" si="12"/>
        <v>0</v>
      </c>
      <c r="AF39" s="77" t="str">
        <f t="shared" si="13"/>
        <v>No hay ejecución</v>
      </c>
      <c r="AG39" s="78" t="str">
        <f t="shared" si="14"/>
        <v>NA</v>
      </c>
      <c r="AH39" s="191"/>
    </row>
    <row r="40" spans="1:34" s="86" customFormat="1" ht="24" hidden="1" customHeight="1" outlineLevel="2" collapsed="1">
      <c r="A40" s="84" t="s">
        <v>606</v>
      </c>
      <c r="B40" s="108" t="s">
        <v>236</v>
      </c>
      <c r="C40" s="108">
        <v>0</v>
      </c>
      <c r="D40" s="108">
        <v>0</v>
      </c>
      <c r="E40" s="108">
        <v>0</v>
      </c>
      <c r="F40" s="108">
        <v>0</v>
      </c>
      <c r="G40" s="108">
        <v>7</v>
      </c>
      <c r="H40" s="116" t="s">
        <v>329</v>
      </c>
      <c r="I40" s="106" t="s">
        <v>2017</v>
      </c>
      <c r="J40" s="291" t="s">
        <v>2013</v>
      </c>
      <c r="K40" s="103" t="s">
        <v>744</v>
      </c>
      <c r="L40" s="85">
        <v>0</v>
      </c>
      <c r="M40" s="85">
        <v>0</v>
      </c>
      <c r="N40" s="157">
        <f t="shared" si="3"/>
        <v>0</v>
      </c>
      <c r="O40" s="85">
        <v>0</v>
      </c>
      <c r="P40" s="85">
        <v>1</v>
      </c>
      <c r="Q40" s="157">
        <f t="shared" si="4"/>
        <v>1</v>
      </c>
      <c r="R40" s="157">
        <f t="shared" si="5"/>
        <v>1</v>
      </c>
      <c r="S40" s="82" t="s">
        <v>2018</v>
      </c>
      <c r="T40" s="104" t="s">
        <v>203</v>
      </c>
      <c r="U40" s="190">
        <f t="shared" si="6"/>
        <v>0</v>
      </c>
      <c r="V40" s="191"/>
      <c r="W40" s="77" t="str">
        <f t="shared" si="7"/>
        <v>No hay ejecución</v>
      </c>
      <c r="X40" s="78" t="str">
        <f t="shared" si="8"/>
        <v>NA</v>
      </c>
      <c r="Y40" s="191"/>
      <c r="Z40" s="190">
        <f t="shared" si="9"/>
        <v>1</v>
      </c>
      <c r="AA40" s="191"/>
      <c r="AB40" s="77" t="str">
        <f t="shared" si="10"/>
        <v>No hay ejecución</v>
      </c>
      <c r="AC40" s="78" t="str">
        <f t="shared" si="11"/>
        <v>NA</v>
      </c>
      <c r="AD40" s="191"/>
      <c r="AE40" s="52">
        <f t="shared" si="12"/>
        <v>0</v>
      </c>
      <c r="AF40" s="77" t="str">
        <f t="shared" si="13"/>
        <v>No hay ejecución</v>
      </c>
      <c r="AG40" s="78" t="str">
        <f t="shared" si="14"/>
        <v>NA</v>
      </c>
      <c r="AH40" s="191"/>
    </row>
    <row r="41" spans="1:34" s="79" customFormat="1" ht="50" customHeight="1" collapsed="1" thickTop="1" thickBot="1">
      <c r="A41" s="50">
        <v>6</v>
      </c>
      <c r="B41" s="96" t="s">
        <v>236</v>
      </c>
      <c r="C41" s="96">
        <v>0</v>
      </c>
      <c r="D41" s="96">
        <v>0</v>
      </c>
      <c r="E41" s="96">
        <v>0</v>
      </c>
      <c r="F41" s="96">
        <v>0</v>
      </c>
      <c r="G41" s="96">
        <v>7</v>
      </c>
      <c r="H41" s="115" t="s">
        <v>329</v>
      </c>
      <c r="I41" s="98" t="s">
        <v>4629</v>
      </c>
      <c r="J41" s="169" t="s">
        <v>2019</v>
      </c>
      <c r="K41" s="99" t="s">
        <v>744</v>
      </c>
      <c r="L41" s="51">
        <v>1</v>
      </c>
      <c r="M41" s="51">
        <v>1</v>
      </c>
      <c r="N41" s="155">
        <f t="shared" si="3"/>
        <v>2</v>
      </c>
      <c r="O41" s="51">
        <v>1</v>
      </c>
      <c r="P41" s="51">
        <v>1</v>
      </c>
      <c r="Q41" s="155">
        <f t="shared" si="4"/>
        <v>2</v>
      </c>
      <c r="R41" s="155">
        <f t="shared" si="5"/>
        <v>4</v>
      </c>
      <c r="S41" s="78" t="s">
        <v>1991</v>
      </c>
      <c r="T41" s="78" t="s">
        <v>203</v>
      </c>
      <c r="U41" s="190">
        <f t="shared" si="6"/>
        <v>2</v>
      </c>
      <c r="V41" s="191"/>
      <c r="W41" s="77" t="str">
        <f t="shared" si="7"/>
        <v>No hay ejecución</v>
      </c>
      <c r="X41" s="78" t="str">
        <f t="shared" si="8"/>
        <v>NA</v>
      </c>
      <c r="Y41" s="191"/>
      <c r="Z41" s="190">
        <f t="shared" si="9"/>
        <v>2</v>
      </c>
      <c r="AA41" s="191"/>
      <c r="AB41" s="77" t="str">
        <f t="shared" si="10"/>
        <v>No hay ejecución</v>
      </c>
      <c r="AC41" s="78" t="str">
        <f t="shared" si="11"/>
        <v>NA</v>
      </c>
      <c r="AD41" s="191"/>
      <c r="AE41" s="52">
        <f t="shared" si="12"/>
        <v>0</v>
      </c>
      <c r="AF41" s="77" t="str">
        <f t="shared" si="13"/>
        <v>No hay ejecución</v>
      </c>
      <c r="AG41" s="78" t="str">
        <f t="shared" si="14"/>
        <v>NA</v>
      </c>
      <c r="AH41" s="191"/>
    </row>
    <row r="42" spans="1:34" s="79" customFormat="1" ht="191.5" customHeight="1" collapsed="1" thickTop="1" thickBot="1">
      <c r="A42" s="50">
        <v>7</v>
      </c>
      <c r="B42" s="96" t="s">
        <v>236</v>
      </c>
      <c r="C42" s="96">
        <v>0</v>
      </c>
      <c r="D42" s="96">
        <v>0</v>
      </c>
      <c r="E42" s="96">
        <v>0</v>
      </c>
      <c r="F42" s="96">
        <v>0</v>
      </c>
      <c r="G42" s="96">
        <v>7</v>
      </c>
      <c r="H42" s="115" t="s">
        <v>329</v>
      </c>
      <c r="I42" s="98" t="s">
        <v>2020</v>
      </c>
      <c r="J42" s="169" t="s">
        <v>2021</v>
      </c>
      <c r="K42" s="99" t="s">
        <v>734</v>
      </c>
      <c r="L42" s="51">
        <v>0</v>
      </c>
      <c r="M42" s="51">
        <v>1</v>
      </c>
      <c r="N42" s="155">
        <f t="shared" si="3"/>
        <v>1</v>
      </c>
      <c r="O42" s="51">
        <v>0</v>
      </c>
      <c r="P42" s="51">
        <v>0</v>
      </c>
      <c r="Q42" s="155">
        <f t="shared" si="4"/>
        <v>0</v>
      </c>
      <c r="R42" s="155">
        <f t="shared" si="5"/>
        <v>1</v>
      </c>
      <c r="S42" s="78" t="s">
        <v>4630</v>
      </c>
      <c r="T42" s="100" t="s">
        <v>2022</v>
      </c>
      <c r="U42" s="190">
        <f t="shared" si="6"/>
        <v>1</v>
      </c>
      <c r="V42" s="191"/>
      <c r="W42" s="77" t="str">
        <f t="shared" si="7"/>
        <v>No hay ejecución</v>
      </c>
      <c r="X42" s="78" t="str">
        <f t="shared" si="8"/>
        <v>NA</v>
      </c>
      <c r="Y42" s="191"/>
      <c r="Z42" s="190">
        <f t="shared" si="9"/>
        <v>0</v>
      </c>
      <c r="AA42" s="191"/>
      <c r="AB42" s="77" t="str">
        <f t="shared" si="10"/>
        <v>No hay ejecución</v>
      </c>
      <c r="AC42" s="78" t="str">
        <f t="shared" si="11"/>
        <v>NA</v>
      </c>
      <c r="AD42" s="191"/>
      <c r="AE42" s="52">
        <f t="shared" si="12"/>
        <v>0</v>
      </c>
      <c r="AF42" s="77" t="str">
        <f t="shared" si="13"/>
        <v>No hay ejecución</v>
      </c>
      <c r="AG42" s="78" t="str">
        <f t="shared" si="14"/>
        <v>NA</v>
      </c>
      <c r="AH42" s="191"/>
    </row>
    <row r="43" spans="1:34" s="79" customFormat="1" ht="177.5" customHeight="1" thickTop="1" thickBot="1">
      <c r="A43" s="50">
        <v>8</v>
      </c>
      <c r="B43" s="96" t="s">
        <v>236</v>
      </c>
      <c r="C43" s="96">
        <v>0</v>
      </c>
      <c r="D43" s="96">
        <v>0</v>
      </c>
      <c r="E43" s="96">
        <v>0</v>
      </c>
      <c r="F43" s="96">
        <v>0</v>
      </c>
      <c r="G43" s="96">
        <v>7</v>
      </c>
      <c r="H43" s="115" t="s">
        <v>329</v>
      </c>
      <c r="I43" s="98" t="s">
        <v>2023</v>
      </c>
      <c r="J43" s="169" t="s">
        <v>2024</v>
      </c>
      <c r="K43" s="99" t="s">
        <v>708</v>
      </c>
      <c r="L43" s="51">
        <v>0</v>
      </c>
      <c r="M43" s="51">
        <v>1</v>
      </c>
      <c r="N43" s="155">
        <f t="shared" si="3"/>
        <v>1</v>
      </c>
      <c r="O43" s="51">
        <v>0</v>
      </c>
      <c r="P43" s="51">
        <v>0</v>
      </c>
      <c r="Q43" s="155">
        <f t="shared" si="4"/>
        <v>0</v>
      </c>
      <c r="R43" s="155">
        <f t="shared" si="5"/>
        <v>1</v>
      </c>
      <c r="S43" s="78" t="s">
        <v>4630</v>
      </c>
      <c r="T43" s="100" t="s">
        <v>2022</v>
      </c>
      <c r="U43" s="190">
        <f t="shared" si="6"/>
        <v>1</v>
      </c>
      <c r="V43" s="191"/>
      <c r="W43" s="77" t="str">
        <f t="shared" si="7"/>
        <v>No hay ejecución</v>
      </c>
      <c r="X43" s="78" t="str">
        <f t="shared" si="8"/>
        <v>NA</v>
      </c>
      <c r="Y43" s="191"/>
      <c r="Z43" s="190">
        <f t="shared" si="9"/>
        <v>0</v>
      </c>
      <c r="AA43" s="191"/>
      <c r="AB43" s="77" t="str">
        <f t="shared" si="10"/>
        <v>No hay ejecución</v>
      </c>
      <c r="AC43" s="78" t="str">
        <f t="shared" si="11"/>
        <v>NA</v>
      </c>
      <c r="AD43" s="191"/>
      <c r="AE43" s="52">
        <f t="shared" si="12"/>
        <v>0</v>
      </c>
      <c r="AF43" s="77" t="str">
        <f t="shared" si="13"/>
        <v>No hay ejecución</v>
      </c>
      <c r="AG43" s="78" t="str">
        <f t="shared" si="14"/>
        <v>NA</v>
      </c>
      <c r="AH43" s="191"/>
    </row>
    <row r="44" spans="1:34" s="79" customFormat="1" ht="37.5" customHeight="1" thickTop="1" thickBot="1">
      <c r="A44" s="50">
        <v>9</v>
      </c>
      <c r="B44" s="96" t="s">
        <v>236</v>
      </c>
      <c r="C44" s="96">
        <v>0</v>
      </c>
      <c r="D44" s="96">
        <v>0</v>
      </c>
      <c r="E44" s="96">
        <v>0</v>
      </c>
      <c r="F44" s="96">
        <v>0</v>
      </c>
      <c r="G44" s="96">
        <v>7</v>
      </c>
      <c r="H44" s="115" t="s">
        <v>329</v>
      </c>
      <c r="I44" s="98" t="s">
        <v>2025</v>
      </c>
      <c r="J44" s="169" t="s">
        <v>2026</v>
      </c>
      <c r="K44" s="99" t="s">
        <v>2027</v>
      </c>
      <c r="L44" s="51">
        <v>0</v>
      </c>
      <c r="M44" s="51">
        <v>2</v>
      </c>
      <c r="N44" s="155">
        <f t="shared" si="3"/>
        <v>2</v>
      </c>
      <c r="O44" s="51">
        <v>0</v>
      </c>
      <c r="P44" s="51">
        <v>0</v>
      </c>
      <c r="Q44" s="155">
        <f t="shared" si="4"/>
        <v>0</v>
      </c>
      <c r="R44" s="155">
        <f t="shared" si="5"/>
        <v>2</v>
      </c>
      <c r="S44" s="78" t="s">
        <v>2028</v>
      </c>
      <c r="T44" s="78" t="s">
        <v>203</v>
      </c>
      <c r="U44" s="190">
        <f t="shared" si="6"/>
        <v>2</v>
      </c>
      <c r="V44" s="191"/>
      <c r="W44" s="77" t="str">
        <f t="shared" si="7"/>
        <v>No hay ejecución</v>
      </c>
      <c r="X44" s="78" t="str">
        <f t="shared" si="8"/>
        <v>NA</v>
      </c>
      <c r="Y44" s="191"/>
      <c r="Z44" s="190">
        <f t="shared" si="9"/>
        <v>0</v>
      </c>
      <c r="AA44" s="191"/>
      <c r="AB44" s="77" t="str">
        <f t="shared" si="10"/>
        <v>No hay ejecución</v>
      </c>
      <c r="AC44" s="78" t="str">
        <f t="shared" si="11"/>
        <v>NA</v>
      </c>
      <c r="AD44" s="191"/>
      <c r="AE44" s="52">
        <f t="shared" si="12"/>
        <v>0</v>
      </c>
      <c r="AF44" s="77" t="str">
        <f t="shared" si="13"/>
        <v>No hay ejecución</v>
      </c>
      <c r="AG44" s="78" t="str">
        <f t="shared" si="14"/>
        <v>NA</v>
      </c>
      <c r="AH44" s="191"/>
    </row>
    <row r="45" spans="1:34" s="79" customFormat="1" ht="37.5" customHeight="1" thickTop="1" thickBot="1">
      <c r="A45" s="50">
        <v>10</v>
      </c>
      <c r="B45" s="96" t="s">
        <v>236</v>
      </c>
      <c r="C45" s="96">
        <v>0</v>
      </c>
      <c r="D45" s="96">
        <v>0</v>
      </c>
      <c r="E45" s="96">
        <v>0</v>
      </c>
      <c r="F45" s="96">
        <v>0</v>
      </c>
      <c r="G45" s="96">
        <v>7</v>
      </c>
      <c r="H45" s="115" t="s">
        <v>329</v>
      </c>
      <c r="I45" s="98" t="s">
        <v>4631</v>
      </c>
      <c r="J45" s="169" t="s">
        <v>2029</v>
      </c>
      <c r="K45" s="99" t="s">
        <v>744</v>
      </c>
      <c r="L45" s="51">
        <v>0</v>
      </c>
      <c r="M45" s="51">
        <v>25</v>
      </c>
      <c r="N45" s="155">
        <f t="shared" si="3"/>
        <v>25</v>
      </c>
      <c r="O45" s="51">
        <v>0</v>
      </c>
      <c r="P45" s="51">
        <v>25</v>
      </c>
      <c r="Q45" s="155">
        <f t="shared" si="4"/>
        <v>25</v>
      </c>
      <c r="R45" s="155">
        <f t="shared" si="5"/>
        <v>50</v>
      </c>
      <c r="S45" s="78" t="s">
        <v>2030</v>
      </c>
      <c r="T45" s="78" t="s">
        <v>203</v>
      </c>
      <c r="U45" s="190">
        <f t="shared" si="6"/>
        <v>25</v>
      </c>
      <c r="V45" s="191"/>
      <c r="W45" s="77" t="str">
        <f t="shared" si="7"/>
        <v>No hay ejecución</v>
      </c>
      <c r="X45" s="78" t="str">
        <f t="shared" si="8"/>
        <v>NA</v>
      </c>
      <c r="Y45" s="191"/>
      <c r="Z45" s="190">
        <f t="shared" si="9"/>
        <v>25</v>
      </c>
      <c r="AA45" s="191"/>
      <c r="AB45" s="77" t="str">
        <f t="shared" si="10"/>
        <v>No hay ejecución</v>
      </c>
      <c r="AC45" s="78" t="str">
        <f t="shared" si="11"/>
        <v>NA</v>
      </c>
      <c r="AD45" s="191"/>
      <c r="AE45" s="52">
        <f t="shared" si="12"/>
        <v>0</v>
      </c>
      <c r="AF45" s="77" t="str">
        <f t="shared" si="13"/>
        <v>No hay ejecución</v>
      </c>
      <c r="AG45" s="78" t="str">
        <f t="shared" si="14"/>
        <v>NA</v>
      </c>
      <c r="AH45" s="191"/>
    </row>
    <row r="46" spans="1:34" s="79" customFormat="1" ht="37.5" customHeight="1" thickTop="1" thickBot="1">
      <c r="A46" s="50">
        <v>11</v>
      </c>
      <c r="B46" s="96" t="s">
        <v>236</v>
      </c>
      <c r="C46" s="96">
        <v>0</v>
      </c>
      <c r="D46" s="96">
        <v>0</v>
      </c>
      <c r="E46" s="96">
        <v>0</v>
      </c>
      <c r="F46" s="96">
        <v>0</v>
      </c>
      <c r="G46" s="96">
        <v>7</v>
      </c>
      <c r="H46" s="115" t="s">
        <v>329</v>
      </c>
      <c r="I46" s="98" t="s">
        <v>2031</v>
      </c>
      <c r="J46" s="169" t="s">
        <v>2029</v>
      </c>
      <c r="K46" s="99" t="s">
        <v>744</v>
      </c>
      <c r="L46" s="51">
        <v>0</v>
      </c>
      <c r="M46" s="51">
        <v>43</v>
      </c>
      <c r="N46" s="155">
        <f t="shared" si="3"/>
        <v>43</v>
      </c>
      <c r="O46" s="51">
        <v>0</v>
      </c>
      <c r="P46" s="51">
        <v>44</v>
      </c>
      <c r="Q46" s="155">
        <f t="shared" si="4"/>
        <v>44</v>
      </c>
      <c r="R46" s="155">
        <f t="shared" si="5"/>
        <v>87</v>
      </c>
      <c r="S46" s="78" t="s">
        <v>2030</v>
      </c>
      <c r="T46" s="78" t="s">
        <v>203</v>
      </c>
      <c r="U46" s="190">
        <f t="shared" si="6"/>
        <v>43</v>
      </c>
      <c r="V46" s="191"/>
      <c r="W46" s="77" t="str">
        <f t="shared" si="7"/>
        <v>No hay ejecución</v>
      </c>
      <c r="X46" s="78" t="str">
        <f t="shared" si="8"/>
        <v>NA</v>
      </c>
      <c r="Y46" s="191"/>
      <c r="Z46" s="190">
        <f t="shared" si="9"/>
        <v>44</v>
      </c>
      <c r="AA46" s="191"/>
      <c r="AB46" s="77" t="str">
        <f t="shared" si="10"/>
        <v>No hay ejecución</v>
      </c>
      <c r="AC46" s="78" t="str">
        <f t="shared" si="11"/>
        <v>NA</v>
      </c>
      <c r="AD46" s="191"/>
      <c r="AE46" s="52">
        <f t="shared" si="12"/>
        <v>0</v>
      </c>
      <c r="AF46" s="77" t="str">
        <f t="shared" si="13"/>
        <v>No hay ejecución</v>
      </c>
      <c r="AG46" s="78" t="str">
        <f t="shared" si="14"/>
        <v>NA</v>
      </c>
      <c r="AH46" s="191"/>
    </row>
    <row r="47" spans="1:34" s="79" customFormat="1" ht="90.5" customHeight="1" collapsed="1" thickTop="1" thickBot="1">
      <c r="A47" s="50">
        <v>12</v>
      </c>
      <c r="B47" s="96" t="s">
        <v>236</v>
      </c>
      <c r="C47" s="96">
        <v>0</v>
      </c>
      <c r="D47" s="96">
        <v>0</v>
      </c>
      <c r="E47" s="96">
        <v>0</v>
      </c>
      <c r="F47" s="96">
        <v>0</v>
      </c>
      <c r="G47" s="96">
        <v>7</v>
      </c>
      <c r="H47" s="115" t="s">
        <v>329</v>
      </c>
      <c r="I47" s="98" t="s">
        <v>2032</v>
      </c>
      <c r="J47" s="169" t="s">
        <v>2026</v>
      </c>
      <c r="K47" s="99" t="s">
        <v>2027</v>
      </c>
      <c r="L47" s="51">
        <f>L48+L49+L50</f>
        <v>0</v>
      </c>
      <c r="M47" s="51">
        <v>1</v>
      </c>
      <c r="N47" s="155">
        <f>SUM(N48+N49+N50)</f>
        <v>1</v>
      </c>
      <c r="O47" s="51">
        <f>O48+O49+O50</f>
        <v>1</v>
      </c>
      <c r="P47" s="51">
        <v>1</v>
      </c>
      <c r="Q47" s="155">
        <f>SUM(Q48+Q49+Q50)</f>
        <v>2</v>
      </c>
      <c r="R47" s="155">
        <f>SUM(R48+R49+R50)</f>
        <v>3</v>
      </c>
      <c r="S47" s="78" t="s">
        <v>2028</v>
      </c>
      <c r="T47" s="78" t="s">
        <v>203</v>
      </c>
      <c r="U47" s="190">
        <f t="shared" si="6"/>
        <v>1</v>
      </c>
      <c r="V47" s="191"/>
      <c r="W47" s="77" t="str">
        <f t="shared" si="7"/>
        <v>No hay ejecución</v>
      </c>
      <c r="X47" s="78" t="str">
        <f t="shared" si="8"/>
        <v>NA</v>
      </c>
      <c r="Y47" s="191"/>
      <c r="Z47" s="190">
        <f t="shared" si="9"/>
        <v>2</v>
      </c>
      <c r="AA47" s="191"/>
      <c r="AB47" s="77" t="str">
        <f t="shared" si="10"/>
        <v>No hay ejecución</v>
      </c>
      <c r="AC47" s="78" t="str">
        <f t="shared" si="11"/>
        <v>NA</v>
      </c>
      <c r="AD47" s="191"/>
      <c r="AE47" s="52">
        <f t="shared" si="12"/>
        <v>0</v>
      </c>
      <c r="AF47" s="77" t="str">
        <f t="shared" si="13"/>
        <v>No hay ejecución</v>
      </c>
      <c r="AG47" s="78" t="str">
        <f t="shared" si="14"/>
        <v>NA</v>
      </c>
      <c r="AH47" s="191"/>
    </row>
    <row r="48" spans="1:34" s="86" customFormat="1" ht="31.5" hidden="1" customHeight="1" outlineLevel="2" collapsed="1">
      <c r="A48" s="84" t="s">
        <v>1021</v>
      </c>
      <c r="B48" s="108" t="s">
        <v>236</v>
      </c>
      <c r="C48" s="108">
        <v>0</v>
      </c>
      <c r="D48" s="108">
        <v>0</v>
      </c>
      <c r="E48" s="108">
        <v>0</v>
      </c>
      <c r="F48" s="108">
        <v>0</v>
      </c>
      <c r="G48" s="108">
        <v>7</v>
      </c>
      <c r="H48" s="116" t="s">
        <v>329</v>
      </c>
      <c r="I48" s="106" t="s">
        <v>2033</v>
      </c>
      <c r="J48" s="291" t="s">
        <v>2034</v>
      </c>
      <c r="K48" s="103" t="s">
        <v>744</v>
      </c>
      <c r="L48" s="85">
        <v>0</v>
      </c>
      <c r="M48" s="85">
        <v>1</v>
      </c>
      <c r="N48" s="157">
        <f t="shared" si="3"/>
        <v>1</v>
      </c>
      <c r="O48" s="85">
        <v>0</v>
      </c>
      <c r="P48" s="85">
        <v>0</v>
      </c>
      <c r="Q48" s="157">
        <f t="shared" si="4"/>
        <v>0</v>
      </c>
      <c r="R48" s="157">
        <f t="shared" si="5"/>
        <v>1</v>
      </c>
      <c r="S48" s="82" t="s">
        <v>2028</v>
      </c>
      <c r="T48" s="82" t="s">
        <v>203</v>
      </c>
      <c r="U48" s="190">
        <f t="shared" si="6"/>
        <v>1</v>
      </c>
      <c r="V48" s="191"/>
      <c r="W48" s="77" t="str">
        <f t="shared" si="7"/>
        <v>No hay ejecución</v>
      </c>
      <c r="X48" s="78" t="str">
        <f t="shared" si="8"/>
        <v>NA</v>
      </c>
      <c r="Y48" s="191"/>
      <c r="Z48" s="190">
        <f t="shared" si="9"/>
        <v>0</v>
      </c>
      <c r="AA48" s="191"/>
      <c r="AB48" s="77" t="str">
        <f t="shared" si="10"/>
        <v>No hay ejecución</v>
      </c>
      <c r="AC48" s="78" t="str">
        <f t="shared" si="11"/>
        <v>NA</v>
      </c>
      <c r="AD48" s="191"/>
      <c r="AE48" s="52">
        <f t="shared" si="12"/>
        <v>0</v>
      </c>
      <c r="AF48" s="77" t="str">
        <f t="shared" si="13"/>
        <v>No hay ejecución</v>
      </c>
      <c r="AG48" s="78" t="str">
        <f t="shared" si="14"/>
        <v>NA</v>
      </c>
      <c r="AH48" s="191"/>
    </row>
    <row r="49" spans="1:34" s="86" customFormat="1" ht="31.5" hidden="1" customHeight="1" outlineLevel="2" collapsed="1">
      <c r="A49" s="84" t="s">
        <v>1025</v>
      </c>
      <c r="B49" s="108" t="s">
        <v>236</v>
      </c>
      <c r="C49" s="108">
        <v>0</v>
      </c>
      <c r="D49" s="108">
        <v>0</v>
      </c>
      <c r="E49" s="108">
        <v>0</v>
      </c>
      <c r="F49" s="108">
        <v>0</v>
      </c>
      <c r="G49" s="108">
        <v>7</v>
      </c>
      <c r="H49" s="116" t="s">
        <v>329</v>
      </c>
      <c r="I49" s="106" t="s">
        <v>2035</v>
      </c>
      <c r="J49" s="291" t="s">
        <v>2036</v>
      </c>
      <c r="K49" s="103" t="s">
        <v>1725</v>
      </c>
      <c r="L49" s="85">
        <v>0</v>
      </c>
      <c r="M49" s="85">
        <v>0</v>
      </c>
      <c r="N49" s="157">
        <f t="shared" si="3"/>
        <v>0</v>
      </c>
      <c r="O49" s="85">
        <v>1</v>
      </c>
      <c r="P49" s="85">
        <v>0</v>
      </c>
      <c r="Q49" s="157">
        <f t="shared" si="4"/>
        <v>1</v>
      </c>
      <c r="R49" s="157">
        <f t="shared" si="5"/>
        <v>1</v>
      </c>
      <c r="S49" s="82" t="s">
        <v>2028</v>
      </c>
      <c r="T49" s="82" t="s">
        <v>203</v>
      </c>
      <c r="U49" s="190">
        <f t="shared" si="6"/>
        <v>0</v>
      </c>
      <c r="V49" s="191"/>
      <c r="W49" s="77" t="str">
        <f t="shared" si="7"/>
        <v>No hay ejecución</v>
      </c>
      <c r="X49" s="78" t="str">
        <f t="shared" si="8"/>
        <v>NA</v>
      </c>
      <c r="Y49" s="191"/>
      <c r="Z49" s="190">
        <f t="shared" si="9"/>
        <v>1</v>
      </c>
      <c r="AA49" s="191"/>
      <c r="AB49" s="77" t="str">
        <f t="shared" si="10"/>
        <v>No hay ejecución</v>
      </c>
      <c r="AC49" s="78" t="str">
        <f t="shared" si="11"/>
        <v>NA</v>
      </c>
      <c r="AD49" s="191"/>
      <c r="AE49" s="52">
        <f t="shared" si="12"/>
        <v>0</v>
      </c>
      <c r="AF49" s="77" t="str">
        <f t="shared" si="13"/>
        <v>No hay ejecución</v>
      </c>
      <c r="AG49" s="78" t="str">
        <f t="shared" si="14"/>
        <v>NA</v>
      </c>
      <c r="AH49" s="191"/>
    </row>
    <row r="50" spans="1:34" s="86" customFormat="1" ht="31.5" hidden="1" customHeight="1" outlineLevel="2" collapsed="1">
      <c r="A50" s="84" t="s">
        <v>4632</v>
      </c>
      <c r="B50" s="108" t="s">
        <v>236</v>
      </c>
      <c r="C50" s="108">
        <v>0</v>
      </c>
      <c r="D50" s="108">
        <v>0</v>
      </c>
      <c r="E50" s="108">
        <v>0</v>
      </c>
      <c r="F50" s="108">
        <v>0</v>
      </c>
      <c r="G50" s="108">
        <v>7</v>
      </c>
      <c r="H50" s="116" t="s">
        <v>329</v>
      </c>
      <c r="I50" s="106" t="s">
        <v>2037</v>
      </c>
      <c r="J50" s="291" t="s">
        <v>2026</v>
      </c>
      <c r="K50" s="103" t="s">
        <v>2027</v>
      </c>
      <c r="L50" s="85">
        <v>0</v>
      </c>
      <c r="M50" s="85">
        <v>0</v>
      </c>
      <c r="N50" s="157">
        <f t="shared" si="3"/>
        <v>0</v>
      </c>
      <c r="O50" s="85">
        <v>0</v>
      </c>
      <c r="P50" s="85">
        <v>1</v>
      </c>
      <c r="Q50" s="157">
        <f t="shared" si="4"/>
        <v>1</v>
      </c>
      <c r="R50" s="157">
        <f t="shared" si="5"/>
        <v>1</v>
      </c>
      <c r="S50" s="82" t="s">
        <v>2028</v>
      </c>
      <c r="T50" s="82" t="s">
        <v>203</v>
      </c>
      <c r="U50" s="190">
        <f t="shared" si="6"/>
        <v>0</v>
      </c>
      <c r="V50" s="191"/>
      <c r="W50" s="77" t="str">
        <f t="shared" si="7"/>
        <v>No hay ejecución</v>
      </c>
      <c r="X50" s="78" t="str">
        <f t="shared" si="8"/>
        <v>NA</v>
      </c>
      <c r="Y50" s="191"/>
      <c r="Z50" s="190">
        <f t="shared" si="9"/>
        <v>1</v>
      </c>
      <c r="AA50" s="191"/>
      <c r="AB50" s="77" t="str">
        <f t="shared" si="10"/>
        <v>No hay ejecución</v>
      </c>
      <c r="AC50" s="78" t="str">
        <f t="shared" si="11"/>
        <v>NA</v>
      </c>
      <c r="AD50" s="191"/>
      <c r="AE50" s="52">
        <f t="shared" si="12"/>
        <v>0</v>
      </c>
      <c r="AF50" s="77" t="str">
        <f t="shared" si="13"/>
        <v>No hay ejecución</v>
      </c>
      <c r="AG50" s="78" t="str">
        <f t="shared" si="14"/>
        <v>NA</v>
      </c>
      <c r="AH50" s="191"/>
    </row>
    <row r="51" spans="1:34" s="79" customFormat="1" ht="47" customHeight="1" collapsed="1" thickTop="1" thickBot="1">
      <c r="A51" s="50">
        <v>13</v>
      </c>
      <c r="B51" s="96" t="s">
        <v>236</v>
      </c>
      <c r="C51" s="96">
        <v>0</v>
      </c>
      <c r="D51" s="96">
        <v>0</v>
      </c>
      <c r="E51" s="96">
        <v>0</v>
      </c>
      <c r="F51" s="96">
        <v>0</v>
      </c>
      <c r="G51" s="96">
        <v>7</v>
      </c>
      <c r="H51" s="115" t="s">
        <v>329</v>
      </c>
      <c r="I51" s="98" t="s">
        <v>2038</v>
      </c>
      <c r="J51" s="169" t="s">
        <v>2029</v>
      </c>
      <c r="K51" s="99" t="s">
        <v>744</v>
      </c>
      <c r="L51" s="51">
        <v>0</v>
      </c>
      <c r="M51" s="51">
        <v>0</v>
      </c>
      <c r="N51" s="155">
        <f t="shared" si="3"/>
        <v>0</v>
      </c>
      <c r="O51" s="51">
        <v>0</v>
      </c>
      <c r="P51" s="51">
        <v>1</v>
      </c>
      <c r="Q51" s="155">
        <f t="shared" si="4"/>
        <v>1</v>
      </c>
      <c r="R51" s="155">
        <f t="shared" si="5"/>
        <v>1</v>
      </c>
      <c r="S51" s="78" t="s">
        <v>2028</v>
      </c>
      <c r="T51" s="78" t="s">
        <v>203</v>
      </c>
      <c r="U51" s="190">
        <f t="shared" si="6"/>
        <v>0</v>
      </c>
      <c r="V51" s="191"/>
      <c r="W51" s="77" t="str">
        <f t="shared" si="7"/>
        <v>No hay ejecución</v>
      </c>
      <c r="X51" s="78" t="str">
        <f t="shared" si="8"/>
        <v>NA</v>
      </c>
      <c r="Y51" s="191"/>
      <c r="Z51" s="190">
        <f t="shared" si="9"/>
        <v>1</v>
      </c>
      <c r="AA51" s="191"/>
      <c r="AB51" s="77" t="str">
        <f t="shared" si="10"/>
        <v>No hay ejecución</v>
      </c>
      <c r="AC51" s="78" t="str">
        <f t="shared" si="11"/>
        <v>NA</v>
      </c>
      <c r="AD51" s="191"/>
      <c r="AE51" s="52">
        <f t="shared" si="12"/>
        <v>0</v>
      </c>
      <c r="AF51" s="77" t="str">
        <f t="shared" si="13"/>
        <v>No hay ejecución</v>
      </c>
      <c r="AG51" s="78" t="str">
        <f t="shared" si="14"/>
        <v>NA</v>
      </c>
      <c r="AH51" s="191"/>
    </row>
    <row r="52" spans="1:34" s="79" customFormat="1" ht="69.5" customHeight="1" collapsed="1" thickTop="1" thickBot="1">
      <c r="A52" s="50">
        <v>14</v>
      </c>
      <c r="B52" s="96" t="s">
        <v>236</v>
      </c>
      <c r="C52" s="96">
        <v>0</v>
      </c>
      <c r="D52" s="96">
        <v>0</v>
      </c>
      <c r="E52" s="96">
        <v>0</v>
      </c>
      <c r="F52" s="96">
        <v>0</v>
      </c>
      <c r="G52" s="96">
        <v>7</v>
      </c>
      <c r="H52" s="115" t="s">
        <v>329</v>
      </c>
      <c r="I52" s="98" t="s">
        <v>2039</v>
      </c>
      <c r="J52" s="169" t="s">
        <v>2029</v>
      </c>
      <c r="K52" s="99" t="s">
        <v>744</v>
      </c>
      <c r="L52" s="51">
        <v>0</v>
      </c>
      <c r="M52" s="51">
        <v>1</v>
      </c>
      <c r="N52" s="155">
        <f t="shared" si="3"/>
        <v>1</v>
      </c>
      <c r="O52" s="51">
        <v>0</v>
      </c>
      <c r="P52" s="51">
        <v>1</v>
      </c>
      <c r="Q52" s="155">
        <f t="shared" si="4"/>
        <v>1</v>
      </c>
      <c r="R52" s="155">
        <f t="shared" si="5"/>
        <v>2</v>
      </c>
      <c r="S52" s="78" t="s">
        <v>2028</v>
      </c>
      <c r="T52" s="78" t="s">
        <v>203</v>
      </c>
      <c r="U52" s="190">
        <f t="shared" si="6"/>
        <v>1</v>
      </c>
      <c r="V52" s="191"/>
      <c r="W52" s="77" t="str">
        <f t="shared" si="7"/>
        <v>No hay ejecución</v>
      </c>
      <c r="X52" s="78" t="str">
        <f t="shared" si="8"/>
        <v>NA</v>
      </c>
      <c r="Y52" s="191"/>
      <c r="Z52" s="190">
        <f t="shared" si="9"/>
        <v>1</v>
      </c>
      <c r="AA52" s="191"/>
      <c r="AB52" s="77" t="str">
        <f t="shared" si="10"/>
        <v>No hay ejecución</v>
      </c>
      <c r="AC52" s="78" t="str">
        <f t="shared" si="11"/>
        <v>NA</v>
      </c>
      <c r="AD52" s="191"/>
      <c r="AE52" s="52">
        <f t="shared" si="12"/>
        <v>0</v>
      </c>
      <c r="AF52" s="77" t="str">
        <f t="shared" si="13"/>
        <v>No hay ejecución</v>
      </c>
      <c r="AG52" s="78" t="str">
        <f t="shared" si="14"/>
        <v>NA</v>
      </c>
      <c r="AH52" s="191"/>
    </row>
    <row r="53" spans="1:34" s="79" customFormat="1" ht="56" customHeight="1" collapsed="1" thickTop="1" thickBot="1">
      <c r="A53" s="50">
        <v>15</v>
      </c>
      <c r="B53" s="96" t="s">
        <v>236</v>
      </c>
      <c r="C53" s="96">
        <v>0</v>
      </c>
      <c r="D53" s="96">
        <v>0</v>
      </c>
      <c r="E53" s="96">
        <v>0</v>
      </c>
      <c r="F53" s="96">
        <v>0</v>
      </c>
      <c r="G53" s="96">
        <v>7</v>
      </c>
      <c r="H53" s="115" t="s">
        <v>329</v>
      </c>
      <c r="I53" s="98" t="s">
        <v>2040</v>
      </c>
      <c r="J53" s="169" t="s">
        <v>2029</v>
      </c>
      <c r="K53" s="99" t="s">
        <v>744</v>
      </c>
      <c r="L53" s="51">
        <v>0</v>
      </c>
      <c r="M53" s="51">
        <v>1</v>
      </c>
      <c r="N53" s="155">
        <f t="shared" si="3"/>
        <v>1</v>
      </c>
      <c r="O53" s="51">
        <v>0</v>
      </c>
      <c r="P53" s="51">
        <v>1</v>
      </c>
      <c r="Q53" s="155">
        <f t="shared" si="4"/>
        <v>1</v>
      </c>
      <c r="R53" s="155">
        <f t="shared" si="5"/>
        <v>2</v>
      </c>
      <c r="S53" s="78" t="s">
        <v>2028</v>
      </c>
      <c r="T53" s="78" t="s">
        <v>203</v>
      </c>
      <c r="U53" s="190">
        <f t="shared" si="6"/>
        <v>1</v>
      </c>
      <c r="V53" s="191"/>
      <c r="W53" s="77" t="str">
        <f t="shared" si="7"/>
        <v>No hay ejecución</v>
      </c>
      <c r="X53" s="78" t="str">
        <f t="shared" si="8"/>
        <v>NA</v>
      </c>
      <c r="Y53" s="191"/>
      <c r="Z53" s="190">
        <f t="shared" si="9"/>
        <v>1</v>
      </c>
      <c r="AA53" s="191"/>
      <c r="AB53" s="77" t="str">
        <f t="shared" si="10"/>
        <v>No hay ejecución</v>
      </c>
      <c r="AC53" s="78" t="str">
        <f t="shared" si="11"/>
        <v>NA</v>
      </c>
      <c r="AD53" s="191"/>
      <c r="AE53" s="52">
        <f t="shared" si="12"/>
        <v>0</v>
      </c>
      <c r="AF53" s="77" t="str">
        <f t="shared" si="13"/>
        <v>No hay ejecución</v>
      </c>
      <c r="AG53" s="78" t="str">
        <f t="shared" si="14"/>
        <v>NA</v>
      </c>
      <c r="AH53" s="191"/>
    </row>
    <row r="54" spans="1:34" s="79" customFormat="1" ht="50" customHeight="1" collapsed="1" thickTop="1" thickBot="1">
      <c r="A54" s="50">
        <v>16</v>
      </c>
      <c r="B54" s="96" t="s">
        <v>236</v>
      </c>
      <c r="C54" s="96">
        <v>0</v>
      </c>
      <c r="D54" s="96">
        <v>0</v>
      </c>
      <c r="E54" s="96">
        <v>0</v>
      </c>
      <c r="F54" s="96">
        <v>0</v>
      </c>
      <c r="G54" s="96">
        <v>7</v>
      </c>
      <c r="H54" s="115" t="s">
        <v>329</v>
      </c>
      <c r="I54" s="98" t="s">
        <v>2041</v>
      </c>
      <c r="J54" s="169" t="s">
        <v>2029</v>
      </c>
      <c r="K54" s="99" t="s">
        <v>744</v>
      </c>
      <c r="L54" s="51">
        <v>0</v>
      </c>
      <c r="M54" s="51">
        <v>0</v>
      </c>
      <c r="N54" s="155">
        <f t="shared" si="3"/>
        <v>0</v>
      </c>
      <c r="O54" s="51">
        <v>0</v>
      </c>
      <c r="P54" s="51">
        <v>1</v>
      </c>
      <c r="Q54" s="155">
        <f t="shared" si="4"/>
        <v>1</v>
      </c>
      <c r="R54" s="155">
        <f t="shared" si="5"/>
        <v>1</v>
      </c>
      <c r="S54" s="78" t="s">
        <v>2028</v>
      </c>
      <c r="T54" s="78" t="s">
        <v>203</v>
      </c>
      <c r="U54" s="190">
        <f t="shared" si="6"/>
        <v>0</v>
      </c>
      <c r="V54" s="191"/>
      <c r="W54" s="77" t="str">
        <f t="shared" si="7"/>
        <v>No hay ejecución</v>
      </c>
      <c r="X54" s="78" t="str">
        <f t="shared" si="8"/>
        <v>NA</v>
      </c>
      <c r="Y54" s="191"/>
      <c r="Z54" s="190">
        <f t="shared" si="9"/>
        <v>1</v>
      </c>
      <c r="AA54" s="191"/>
      <c r="AB54" s="77" t="str">
        <f t="shared" si="10"/>
        <v>No hay ejecución</v>
      </c>
      <c r="AC54" s="78" t="str">
        <f t="shared" si="11"/>
        <v>NA</v>
      </c>
      <c r="AD54" s="191"/>
      <c r="AE54" s="52">
        <f t="shared" si="12"/>
        <v>0</v>
      </c>
      <c r="AF54" s="77" t="str">
        <f t="shared" si="13"/>
        <v>No hay ejecución</v>
      </c>
      <c r="AG54" s="78" t="str">
        <f t="shared" si="14"/>
        <v>NA</v>
      </c>
      <c r="AH54" s="191"/>
    </row>
    <row r="55" spans="1:34" s="79" customFormat="1" ht="53" customHeight="1" collapsed="1" thickTop="1" thickBot="1">
      <c r="A55" s="50">
        <v>17</v>
      </c>
      <c r="B55" s="96" t="s">
        <v>236</v>
      </c>
      <c r="C55" s="96">
        <v>0</v>
      </c>
      <c r="D55" s="96">
        <v>0</v>
      </c>
      <c r="E55" s="96">
        <v>0</v>
      </c>
      <c r="F55" s="96">
        <v>0</v>
      </c>
      <c r="G55" s="96">
        <v>7</v>
      </c>
      <c r="H55" s="115" t="s">
        <v>329</v>
      </c>
      <c r="I55" s="98" t="s">
        <v>2042</v>
      </c>
      <c r="J55" s="169" t="s">
        <v>2026</v>
      </c>
      <c r="K55" s="99" t="s">
        <v>2027</v>
      </c>
      <c r="L55" s="51">
        <v>0</v>
      </c>
      <c r="M55" s="51">
        <v>1</v>
      </c>
      <c r="N55" s="155">
        <f t="shared" si="3"/>
        <v>1</v>
      </c>
      <c r="O55" s="51">
        <v>0</v>
      </c>
      <c r="P55" s="51">
        <v>0</v>
      </c>
      <c r="Q55" s="155">
        <f t="shared" si="4"/>
        <v>0</v>
      </c>
      <c r="R55" s="155">
        <f t="shared" si="5"/>
        <v>1</v>
      </c>
      <c r="S55" s="78" t="s">
        <v>2003</v>
      </c>
      <c r="T55" s="78" t="s">
        <v>203</v>
      </c>
      <c r="U55" s="190">
        <f t="shared" si="6"/>
        <v>1</v>
      </c>
      <c r="V55" s="191"/>
      <c r="W55" s="77" t="str">
        <f t="shared" si="7"/>
        <v>No hay ejecución</v>
      </c>
      <c r="X55" s="78" t="str">
        <f t="shared" si="8"/>
        <v>NA</v>
      </c>
      <c r="Y55" s="191"/>
      <c r="Z55" s="190">
        <f t="shared" si="9"/>
        <v>0</v>
      </c>
      <c r="AA55" s="191"/>
      <c r="AB55" s="77" t="str">
        <f t="shared" si="10"/>
        <v>No hay ejecución</v>
      </c>
      <c r="AC55" s="78" t="str">
        <f t="shared" si="11"/>
        <v>NA</v>
      </c>
      <c r="AD55" s="191"/>
      <c r="AE55" s="52">
        <f t="shared" si="12"/>
        <v>0</v>
      </c>
      <c r="AF55" s="77" t="str">
        <f t="shared" si="13"/>
        <v>No hay ejecución</v>
      </c>
      <c r="AG55" s="78" t="str">
        <f t="shared" si="14"/>
        <v>NA</v>
      </c>
      <c r="AH55" s="191"/>
    </row>
    <row r="56" spans="1:34" s="79" customFormat="1" ht="54.5" customHeight="1" collapsed="1" thickTop="1" thickBot="1">
      <c r="A56" s="50">
        <v>18</v>
      </c>
      <c r="B56" s="96" t="s">
        <v>236</v>
      </c>
      <c r="C56" s="96">
        <v>0</v>
      </c>
      <c r="D56" s="96">
        <v>0</v>
      </c>
      <c r="E56" s="96">
        <v>0</v>
      </c>
      <c r="F56" s="96">
        <v>0</v>
      </c>
      <c r="G56" s="96">
        <v>7</v>
      </c>
      <c r="H56" s="115" t="s">
        <v>329</v>
      </c>
      <c r="I56" s="98" t="s">
        <v>2043</v>
      </c>
      <c r="J56" s="169" t="s">
        <v>2026</v>
      </c>
      <c r="K56" s="99" t="s">
        <v>2027</v>
      </c>
      <c r="L56" s="51">
        <v>0</v>
      </c>
      <c r="M56" s="51">
        <v>0</v>
      </c>
      <c r="N56" s="155">
        <f t="shared" si="3"/>
        <v>0</v>
      </c>
      <c r="O56" s="51">
        <v>1</v>
      </c>
      <c r="P56" s="51">
        <v>0</v>
      </c>
      <c r="Q56" s="155">
        <f t="shared" si="4"/>
        <v>1</v>
      </c>
      <c r="R56" s="155">
        <f t="shared" si="5"/>
        <v>1</v>
      </c>
      <c r="S56" s="78" t="s">
        <v>2003</v>
      </c>
      <c r="T56" s="78" t="s">
        <v>203</v>
      </c>
      <c r="U56" s="190">
        <f t="shared" si="6"/>
        <v>0</v>
      </c>
      <c r="V56" s="191"/>
      <c r="W56" s="77" t="str">
        <f t="shared" si="7"/>
        <v>No hay ejecución</v>
      </c>
      <c r="X56" s="78" t="str">
        <f t="shared" si="8"/>
        <v>NA</v>
      </c>
      <c r="Y56" s="191"/>
      <c r="Z56" s="190">
        <f t="shared" si="9"/>
        <v>1</v>
      </c>
      <c r="AA56" s="191"/>
      <c r="AB56" s="77" t="str">
        <f t="shared" si="10"/>
        <v>No hay ejecución</v>
      </c>
      <c r="AC56" s="78" t="str">
        <f t="shared" si="11"/>
        <v>NA</v>
      </c>
      <c r="AD56" s="191"/>
      <c r="AE56" s="52">
        <f t="shared" si="12"/>
        <v>0</v>
      </c>
      <c r="AF56" s="77" t="str">
        <f t="shared" si="13"/>
        <v>No hay ejecución</v>
      </c>
      <c r="AG56" s="78" t="str">
        <f t="shared" si="14"/>
        <v>NA</v>
      </c>
      <c r="AH56" s="191"/>
    </row>
    <row r="57" spans="1:34" s="79" customFormat="1" ht="63" customHeight="1" collapsed="1" thickTop="1" thickBot="1">
      <c r="A57" s="50">
        <v>19</v>
      </c>
      <c r="B57" s="96" t="s">
        <v>236</v>
      </c>
      <c r="C57" s="96">
        <v>0</v>
      </c>
      <c r="D57" s="96">
        <v>0</v>
      </c>
      <c r="E57" s="96">
        <v>0</v>
      </c>
      <c r="F57" s="96">
        <v>0</v>
      </c>
      <c r="G57" s="96">
        <v>7</v>
      </c>
      <c r="H57" s="115" t="s">
        <v>329</v>
      </c>
      <c r="I57" s="98" t="s">
        <v>4633</v>
      </c>
      <c r="J57" s="169" t="s">
        <v>2026</v>
      </c>
      <c r="K57" s="99" t="s">
        <v>2027</v>
      </c>
      <c r="L57" s="51">
        <v>0</v>
      </c>
      <c r="M57" s="51">
        <v>1</v>
      </c>
      <c r="N57" s="155">
        <f t="shared" si="3"/>
        <v>1</v>
      </c>
      <c r="O57" s="51">
        <v>0</v>
      </c>
      <c r="P57" s="51">
        <v>0</v>
      </c>
      <c r="Q57" s="155">
        <f t="shared" si="4"/>
        <v>0</v>
      </c>
      <c r="R57" s="155">
        <f t="shared" si="5"/>
        <v>1</v>
      </c>
      <c r="S57" s="78" t="s">
        <v>2003</v>
      </c>
      <c r="T57" s="78" t="s">
        <v>203</v>
      </c>
      <c r="U57" s="190">
        <f t="shared" si="6"/>
        <v>1</v>
      </c>
      <c r="V57" s="191"/>
      <c r="W57" s="77" t="str">
        <f t="shared" si="7"/>
        <v>No hay ejecución</v>
      </c>
      <c r="X57" s="78" t="str">
        <f t="shared" si="8"/>
        <v>NA</v>
      </c>
      <c r="Y57" s="191"/>
      <c r="Z57" s="190">
        <f t="shared" si="9"/>
        <v>0</v>
      </c>
      <c r="AA57" s="191"/>
      <c r="AB57" s="77" t="str">
        <f t="shared" si="10"/>
        <v>No hay ejecución</v>
      </c>
      <c r="AC57" s="78" t="str">
        <f t="shared" si="11"/>
        <v>NA</v>
      </c>
      <c r="AD57" s="191"/>
      <c r="AE57" s="52">
        <f t="shared" si="12"/>
        <v>0</v>
      </c>
      <c r="AF57" s="77" t="str">
        <f t="shared" si="13"/>
        <v>No hay ejecución</v>
      </c>
      <c r="AG57" s="78" t="str">
        <f t="shared" si="14"/>
        <v>NA</v>
      </c>
      <c r="AH57" s="191"/>
    </row>
    <row r="58" spans="1:34" s="79" customFormat="1" ht="63.5" customHeight="1" collapsed="1" thickTop="1" thickBot="1">
      <c r="A58" s="50">
        <v>20</v>
      </c>
      <c r="B58" s="96" t="s">
        <v>236</v>
      </c>
      <c r="C58" s="96">
        <v>0</v>
      </c>
      <c r="D58" s="96">
        <v>0</v>
      </c>
      <c r="E58" s="96">
        <v>0</v>
      </c>
      <c r="F58" s="96">
        <v>0</v>
      </c>
      <c r="G58" s="96">
        <v>7</v>
      </c>
      <c r="H58" s="115" t="s">
        <v>329</v>
      </c>
      <c r="I58" s="98" t="s">
        <v>2044</v>
      </c>
      <c r="J58" s="169" t="s">
        <v>2026</v>
      </c>
      <c r="K58" s="99" t="s">
        <v>2027</v>
      </c>
      <c r="L58" s="51">
        <v>0</v>
      </c>
      <c r="M58" s="51">
        <v>5</v>
      </c>
      <c r="N58" s="155">
        <f t="shared" si="3"/>
        <v>5</v>
      </c>
      <c r="O58" s="51">
        <v>5</v>
      </c>
      <c r="P58" s="51">
        <v>0</v>
      </c>
      <c r="Q58" s="155">
        <f t="shared" si="4"/>
        <v>5</v>
      </c>
      <c r="R58" s="155">
        <f t="shared" si="5"/>
        <v>10</v>
      </c>
      <c r="S58" s="78" t="s">
        <v>2003</v>
      </c>
      <c r="T58" s="78" t="s">
        <v>203</v>
      </c>
      <c r="U58" s="190">
        <f t="shared" si="6"/>
        <v>5</v>
      </c>
      <c r="V58" s="191"/>
      <c r="W58" s="77" t="str">
        <f t="shared" si="7"/>
        <v>No hay ejecución</v>
      </c>
      <c r="X58" s="78" t="str">
        <f t="shared" si="8"/>
        <v>NA</v>
      </c>
      <c r="Y58" s="191"/>
      <c r="Z58" s="190">
        <f t="shared" si="9"/>
        <v>5</v>
      </c>
      <c r="AA58" s="191"/>
      <c r="AB58" s="77" t="str">
        <f t="shared" si="10"/>
        <v>No hay ejecución</v>
      </c>
      <c r="AC58" s="78" t="str">
        <f t="shared" si="11"/>
        <v>NA</v>
      </c>
      <c r="AD58" s="191"/>
      <c r="AE58" s="52">
        <f t="shared" si="12"/>
        <v>0</v>
      </c>
      <c r="AF58" s="77" t="str">
        <f t="shared" si="13"/>
        <v>No hay ejecución</v>
      </c>
      <c r="AG58" s="78" t="str">
        <f t="shared" si="14"/>
        <v>NA</v>
      </c>
      <c r="AH58" s="191"/>
    </row>
    <row r="59" spans="1:34" s="79" customFormat="1" ht="55.5" customHeight="1" collapsed="1" thickTop="1" thickBot="1">
      <c r="A59" s="50">
        <v>21</v>
      </c>
      <c r="B59" s="96" t="s">
        <v>236</v>
      </c>
      <c r="C59" s="96">
        <v>0</v>
      </c>
      <c r="D59" s="96">
        <v>0</v>
      </c>
      <c r="E59" s="96">
        <v>0</v>
      </c>
      <c r="F59" s="96">
        <v>0</v>
      </c>
      <c r="G59" s="96">
        <v>7</v>
      </c>
      <c r="H59" s="115" t="s">
        <v>329</v>
      </c>
      <c r="I59" s="98" t="s">
        <v>2045</v>
      </c>
      <c r="J59" s="169" t="s">
        <v>2026</v>
      </c>
      <c r="K59" s="99" t="s">
        <v>2027</v>
      </c>
      <c r="L59" s="51">
        <v>1</v>
      </c>
      <c r="M59" s="51">
        <v>1</v>
      </c>
      <c r="N59" s="155">
        <f t="shared" si="3"/>
        <v>2</v>
      </c>
      <c r="O59" s="51">
        <v>1</v>
      </c>
      <c r="P59" s="51">
        <v>1</v>
      </c>
      <c r="Q59" s="155">
        <f t="shared" si="4"/>
        <v>2</v>
      </c>
      <c r="R59" s="155">
        <f t="shared" si="5"/>
        <v>4</v>
      </c>
      <c r="S59" s="78" t="s">
        <v>2028</v>
      </c>
      <c r="T59" s="78" t="s">
        <v>203</v>
      </c>
      <c r="U59" s="190">
        <f t="shared" si="6"/>
        <v>2</v>
      </c>
      <c r="V59" s="191"/>
      <c r="W59" s="77" t="str">
        <f t="shared" si="7"/>
        <v>No hay ejecución</v>
      </c>
      <c r="X59" s="78" t="str">
        <f t="shared" si="8"/>
        <v>NA</v>
      </c>
      <c r="Y59" s="191"/>
      <c r="Z59" s="190">
        <f t="shared" si="9"/>
        <v>2</v>
      </c>
      <c r="AA59" s="191"/>
      <c r="AB59" s="77" t="str">
        <f t="shared" si="10"/>
        <v>No hay ejecución</v>
      </c>
      <c r="AC59" s="78" t="str">
        <f t="shared" si="11"/>
        <v>NA</v>
      </c>
      <c r="AD59" s="191"/>
      <c r="AE59" s="52">
        <f t="shared" si="12"/>
        <v>0</v>
      </c>
      <c r="AF59" s="77" t="str">
        <f t="shared" si="13"/>
        <v>No hay ejecución</v>
      </c>
      <c r="AG59" s="78" t="str">
        <f t="shared" si="14"/>
        <v>NA</v>
      </c>
      <c r="AH59" s="191"/>
    </row>
    <row r="60" spans="1:34" s="79" customFormat="1" ht="63" customHeight="1" collapsed="1" thickTop="1" thickBot="1">
      <c r="A60" s="50">
        <v>22</v>
      </c>
      <c r="B60" s="96" t="s">
        <v>236</v>
      </c>
      <c r="C60" s="96">
        <v>0</v>
      </c>
      <c r="D60" s="96">
        <v>0</v>
      </c>
      <c r="E60" s="96">
        <v>0</v>
      </c>
      <c r="F60" s="96">
        <v>0</v>
      </c>
      <c r="G60" s="96">
        <v>7</v>
      </c>
      <c r="H60" s="115" t="s">
        <v>329</v>
      </c>
      <c r="I60" s="98" t="s">
        <v>2046</v>
      </c>
      <c r="J60" s="169" t="s">
        <v>2047</v>
      </c>
      <c r="K60" s="99" t="s">
        <v>1725</v>
      </c>
      <c r="L60" s="51">
        <f t="shared" ref="L60:R60" si="17">L61+L62+L63</f>
        <v>0</v>
      </c>
      <c r="M60" s="51">
        <f t="shared" si="17"/>
        <v>1</v>
      </c>
      <c r="N60" s="155">
        <f t="shared" si="17"/>
        <v>1</v>
      </c>
      <c r="O60" s="51">
        <f t="shared" si="17"/>
        <v>1</v>
      </c>
      <c r="P60" s="51">
        <f t="shared" si="17"/>
        <v>1</v>
      </c>
      <c r="Q60" s="155">
        <f t="shared" si="17"/>
        <v>2</v>
      </c>
      <c r="R60" s="155">
        <f t="shared" si="17"/>
        <v>3</v>
      </c>
      <c r="S60" s="78" t="s">
        <v>2048</v>
      </c>
      <c r="T60" s="78" t="s">
        <v>203</v>
      </c>
      <c r="U60" s="190">
        <f t="shared" si="6"/>
        <v>1</v>
      </c>
      <c r="V60" s="191"/>
      <c r="W60" s="77" t="str">
        <f t="shared" si="7"/>
        <v>No hay ejecución</v>
      </c>
      <c r="X60" s="78" t="str">
        <f t="shared" si="8"/>
        <v>NA</v>
      </c>
      <c r="Y60" s="191"/>
      <c r="Z60" s="190">
        <f t="shared" si="9"/>
        <v>2</v>
      </c>
      <c r="AA60" s="191"/>
      <c r="AB60" s="77" t="str">
        <f t="shared" si="10"/>
        <v>No hay ejecución</v>
      </c>
      <c r="AC60" s="78" t="str">
        <f t="shared" si="11"/>
        <v>NA</v>
      </c>
      <c r="AD60" s="191"/>
      <c r="AE60" s="52">
        <f t="shared" si="12"/>
        <v>0</v>
      </c>
      <c r="AF60" s="77" t="str">
        <f t="shared" si="13"/>
        <v>No hay ejecución</v>
      </c>
      <c r="AG60" s="78" t="str">
        <f t="shared" si="14"/>
        <v>NA</v>
      </c>
      <c r="AH60" s="191"/>
    </row>
    <row r="61" spans="1:34" s="86" customFormat="1" ht="26" hidden="1" customHeight="1" outlineLevel="2" collapsed="1">
      <c r="A61" s="84" t="s">
        <v>4634</v>
      </c>
      <c r="B61" s="108" t="s">
        <v>236</v>
      </c>
      <c r="C61" s="108">
        <v>0</v>
      </c>
      <c r="D61" s="108">
        <v>0</v>
      </c>
      <c r="E61" s="108">
        <v>0</v>
      </c>
      <c r="F61" s="108">
        <v>0</v>
      </c>
      <c r="G61" s="108">
        <v>7</v>
      </c>
      <c r="H61" s="116" t="s">
        <v>329</v>
      </c>
      <c r="I61" s="106" t="s">
        <v>2049</v>
      </c>
      <c r="J61" s="291" t="s">
        <v>2034</v>
      </c>
      <c r="K61" s="103" t="s">
        <v>744</v>
      </c>
      <c r="L61" s="85">
        <v>0</v>
      </c>
      <c r="M61" s="85">
        <v>1</v>
      </c>
      <c r="N61" s="157">
        <f t="shared" si="3"/>
        <v>1</v>
      </c>
      <c r="O61" s="85">
        <v>0</v>
      </c>
      <c r="P61" s="85">
        <v>0</v>
      </c>
      <c r="Q61" s="157">
        <f t="shared" si="4"/>
        <v>0</v>
      </c>
      <c r="R61" s="157">
        <f t="shared" si="5"/>
        <v>1</v>
      </c>
      <c r="S61" s="82" t="s">
        <v>2048</v>
      </c>
      <c r="T61" s="82" t="s">
        <v>203</v>
      </c>
      <c r="U61" s="190">
        <f t="shared" si="6"/>
        <v>1</v>
      </c>
      <c r="V61" s="191"/>
      <c r="W61" s="77" t="str">
        <f t="shared" si="7"/>
        <v>No hay ejecución</v>
      </c>
      <c r="X61" s="78" t="str">
        <f t="shared" si="8"/>
        <v>NA</v>
      </c>
      <c r="Y61" s="191"/>
      <c r="Z61" s="190">
        <f t="shared" si="9"/>
        <v>0</v>
      </c>
      <c r="AA61" s="191"/>
      <c r="AB61" s="77" t="str">
        <f t="shared" si="10"/>
        <v>No hay ejecución</v>
      </c>
      <c r="AC61" s="78" t="str">
        <f t="shared" si="11"/>
        <v>NA</v>
      </c>
      <c r="AD61" s="191"/>
      <c r="AE61" s="52">
        <f t="shared" si="12"/>
        <v>0</v>
      </c>
      <c r="AF61" s="77" t="str">
        <f t="shared" si="13"/>
        <v>No hay ejecución</v>
      </c>
      <c r="AG61" s="78" t="str">
        <f t="shared" si="14"/>
        <v>NA</v>
      </c>
      <c r="AH61" s="191"/>
    </row>
    <row r="62" spans="1:34" s="86" customFormat="1" ht="26" hidden="1" customHeight="1" outlineLevel="2" collapsed="1">
      <c r="A62" s="84" t="s">
        <v>4635</v>
      </c>
      <c r="B62" s="108" t="s">
        <v>236</v>
      </c>
      <c r="C62" s="108">
        <v>0</v>
      </c>
      <c r="D62" s="108">
        <v>0</v>
      </c>
      <c r="E62" s="108">
        <v>0</v>
      </c>
      <c r="F62" s="108">
        <v>0</v>
      </c>
      <c r="G62" s="108">
        <v>7</v>
      </c>
      <c r="H62" s="116" t="s">
        <v>329</v>
      </c>
      <c r="I62" s="106" t="s">
        <v>2050</v>
      </c>
      <c r="J62" s="291" t="s">
        <v>2036</v>
      </c>
      <c r="K62" s="103" t="s">
        <v>744</v>
      </c>
      <c r="L62" s="85">
        <v>0</v>
      </c>
      <c r="M62" s="85">
        <v>0</v>
      </c>
      <c r="N62" s="157">
        <f t="shared" si="3"/>
        <v>0</v>
      </c>
      <c r="O62" s="85">
        <v>1</v>
      </c>
      <c r="P62" s="85">
        <v>0</v>
      </c>
      <c r="Q62" s="157">
        <f t="shared" si="4"/>
        <v>1</v>
      </c>
      <c r="R62" s="157">
        <f t="shared" si="5"/>
        <v>1</v>
      </c>
      <c r="S62" s="82" t="s">
        <v>2030</v>
      </c>
      <c r="T62" s="82" t="s">
        <v>203</v>
      </c>
      <c r="U62" s="190">
        <f t="shared" si="6"/>
        <v>0</v>
      </c>
      <c r="V62" s="191"/>
      <c r="W62" s="77" t="str">
        <f t="shared" si="7"/>
        <v>No hay ejecución</v>
      </c>
      <c r="X62" s="78" t="str">
        <f t="shared" si="8"/>
        <v>NA</v>
      </c>
      <c r="Y62" s="191"/>
      <c r="Z62" s="190">
        <f t="shared" si="9"/>
        <v>1</v>
      </c>
      <c r="AA62" s="191"/>
      <c r="AB62" s="77" t="str">
        <f t="shared" si="10"/>
        <v>No hay ejecución</v>
      </c>
      <c r="AC62" s="78" t="str">
        <f t="shared" si="11"/>
        <v>NA</v>
      </c>
      <c r="AD62" s="191"/>
      <c r="AE62" s="52">
        <f t="shared" si="12"/>
        <v>0</v>
      </c>
      <c r="AF62" s="77" t="str">
        <f t="shared" si="13"/>
        <v>No hay ejecución</v>
      </c>
      <c r="AG62" s="78" t="str">
        <f t="shared" si="14"/>
        <v>NA</v>
      </c>
      <c r="AH62" s="191"/>
    </row>
    <row r="63" spans="1:34" s="86" customFormat="1" ht="26" hidden="1" customHeight="1" outlineLevel="2" collapsed="1">
      <c r="A63" s="84" t="s">
        <v>4636</v>
      </c>
      <c r="B63" s="108" t="s">
        <v>236</v>
      </c>
      <c r="C63" s="108">
        <v>0</v>
      </c>
      <c r="D63" s="108">
        <v>0</v>
      </c>
      <c r="E63" s="108">
        <v>0</v>
      </c>
      <c r="F63" s="108">
        <v>0</v>
      </c>
      <c r="G63" s="108">
        <v>7</v>
      </c>
      <c r="H63" s="116" t="s">
        <v>329</v>
      </c>
      <c r="I63" s="106" t="s">
        <v>2051</v>
      </c>
      <c r="J63" s="291" t="s">
        <v>2026</v>
      </c>
      <c r="K63" s="103" t="s">
        <v>2027</v>
      </c>
      <c r="L63" s="85">
        <v>0</v>
      </c>
      <c r="M63" s="85">
        <v>0</v>
      </c>
      <c r="N63" s="157">
        <f t="shared" si="3"/>
        <v>0</v>
      </c>
      <c r="O63" s="85">
        <v>0</v>
      </c>
      <c r="P63" s="85">
        <v>1</v>
      </c>
      <c r="Q63" s="157">
        <f t="shared" si="4"/>
        <v>1</v>
      </c>
      <c r="R63" s="157">
        <f t="shared" si="5"/>
        <v>1</v>
      </c>
      <c r="S63" s="82" t="s">
        <v>2030</v>
      </c>
      <c r="T63" s="82" t="s">
        <v>203</v>
      </c>
      <c r="U63" s="190">
        <f t="shared" si="6"/>
        <v>0</v>
      </c>
      <c r="V63" s="191"/>
      <c r="W63" s="77" t="str">
        <f t="shared" si="7"/>
        <v>No hay ejecución</v>
      </c>
      <c r="X63" s="78" t="str">
        <f t="shared" si="8"/>
        <v>NA</v>
      </c>
      <c r="Y63" s="191"/>
      <c r="Z63" s="190">
        <f t="shared" si="9"/>
        <v>1</v>
      </c>
      <c r="AA63" s="191"/>
      <c r="AB63" s="77" t="str">
        <f t="shared" si="10"/>
        <v>No hay ejecución</v>
      </c>
      <c r="AC63" s="78" t="str">
        <f t="shared" si="11"/>
        <v>NA</v>
      </c>
      <c r="AD63" s="191"/>
      <c r="AE63" s="52">
        <f t="shared" si="12"/>
        <v>0</v>
      </c>
      <c r="AF63" s="77" t="str">
        <f t="shared" si="13"/>
        <v>No hay ejecución</v>
      </c>
      <c r="AG63" s="78" t="str">
        <f t="shared" si="14"/>
        <v>NA</v>
      </c>
      <c r="AH63" s="191"/>
    </row>
    <row r="64" spans="1:34" s="79" customFormat="1" ht="65" customHeight="1" collapsed="1" thickTop="1" thickBot="1">
      <c r="A64" s="50">
        <v>23</v>
      </c>
      <c r="B64" s="96" t="s">
        <v>236</v>
      </c>
      <c r="C64" s="96">
        <v>0</v>
      </c>
      <c r="D64" s="96">
        <v>0</v>
      </c>
      <c r="E64" s="96">
        <v>0</v>
      </c>
      <c r="F64" s="96">
        <v>0</v>
      </c>
      <c r="G64" s="96">
        <v>7</v>
      </c>
      <c r="H64" s="115" t="s">
        <v>329</v>
      </c>
      <c r="I64" s="98" t="s">
        <v>2052</v>
      </c>
      <c r="J64" s="169" t="s">
        <v>2047</v>
      </c>
      <c r="K64" s="99" t="s">
        <v>1725</v>
      </c>
      <c r="L64" s="51">
        <f t="shared" ref="L64:R64" si="18">L65+L66+L67</f>
        <v>0</v>
      </c>
      <c r="M64" s="51">
        <f t="shared" si="18"/>
        <v>1</v>
      </c>
      <c r="N64" s="155">
        <f t="shared" si="18"/>
        <v>1</v>
      </c>
      <c r="O64" s="51">
        <f t="shared" si="18"/>
        <v>1</v>
      </c>
      <c r="P64" s="51">
        <f t="shared" si="18"/>
        <v>1</v>
      </c>
      <c r="Q64" s="155">
        <f t="shared" si="18"/>
        <v>2</v>
      </c>
      <c r="R64" s="155">
        <f t="shared" si="18"/>
        <v>3</v>
      </c>
      <c r="S64" s="78" t="s">
        <v>2048</v>
      </c>
      <c r="T64" s="78" t="s">
        <v>203</v>
      </c>
      <c r="U64" s="190">
        <f t="shared" si="6"/>
        <v>1</v>
      </c>
      <c r="V64" s="191"/>
      <c r="W64" s="77" t="str">
        <f t="shared" si="7"/>
        <v>No hay ejecución</v>
      </c>
      <c r="X64" s="78" t="str">
        <f t="shared" si="8"/>
        <v>NA</v>
      </c>
      <c r="Y64" s="191"/>
      <c r="Z64" s="190">
        <f t="shared" si="9"/>
        <v>2</v>
      </c>
      <c r="AA64" s="191"/>
      <c r="AB64" s="77" t="str">
        <f t="shared" si="10"/>
        <v>No hay ejecución</v>
      </c>
      <c r="AC64" s="78" t="str">
        <f t="shared" si="11"/>
        <v>NA</v>
      </c>
      <c r="AD64" s="191"/>
      <c r="AE64" s="52">
        <f t="shared" si="12"/>
        <v>0</v>
      </c>
      <c r="AF64" s="77" t="str">
        <f t="shared" si="13"/>
        <v>No hay ejecución</v>
      </c>
      <c r="AG64" s="78" t="str">
        <f t="shared" si="14"/>
        <v>NA</v>
      </c>
      <c r="AH64" s="191"/>
    </row>
    <row r="65" spans="1:34" s="86" customFormat="1" ht="33" hidden="1" customHeight="1" outlineLevel="2" collapsed="1">
      <c r="A65" s="84" t="s">
        <v>4637</v>
      </c>
      <c r="B65" s="108" t="s">
        <v>236</v>
      </c>
      <c r="C65" s="108">
        <v>0</v>
      </c>
      <c r="D65" s="108">
        <v>0</v>
      </c>
      <c r="E65" s="108">
        <v>0</v>
      </c>
      <c r="F65" s="108">
        <v>0</v>
      </c>
      <c r="G65" s="108">
        <v>7</v>
      </c>
      <c r="H65" s="116" t="s">
        <v>329</v>
      </c>
      <c r="I65" s="106" t="s">
        <v>4638</v>
      </c>
      <c r="J65" s="291" t="s">
        <v>2034</v>
      </c>
      <c r="K65" s="103" t="s">
        <v>744</v>
      </c>
      <c r="L65" s="85">
        <v>0</v>
      </c>
      <c r="M65" s="85">
        <v>1</v>
      </c>
      <c r="N65" s="157">
        <f t="shared" si="3"/>
        <v>1</v>
      </c>
      <c r="O65" s="85">
        <v>0</v>
      </c>
      <c r="P65" s="85">
        <v>0</v>
      </c>
      <c r="Q65" s="157">
        <f t="shared" si="4"/>
        <v>0</v>
      </c>
      <c r="R65" s="157">
        <f t="shared" si="5"/>
        <v>1</v>
      </c>
      <c r="S65" s="82" t="s">
        <v>2048</v>
      </c>
      <c r="T65" s="82" t="s">
        <v>203</v>
      </c>
      <c r="U65" s="190">
        <f t="shared" si="6"/>
        <v>1</v>
      </c>
      <c r="V65" s="191"/>
      <c r="W65" s="77" t="str">
        <f t="shared" si="7"/>
        <v>No hay ejecución</v>
      </c>
      <c r="X65" s="78" t="str">
        <f t="shared" si="8"/>
        <v>NA</v>
      </c>
      <c r="Y65" s="191"/>
      <c r="Z65" s="190">
        <f t="shared" si="9"/>
        <v>0</v>
      </c>
      <c r="AA65" s="191"/>
      <c r="AB65" s="77" t="str">
        <f t="shared" si="10"/>
        <v>No hay ejecución</v>
      </c>
      <c r="AC65" s="78" t="str">
        <f t="shared" si="11"/>
        <v>NA</v>
      </c>
      <c r="AD65" s="191"/>
      <c r="AE65" s="52">
        <f t="shared" si="12"/>
        <v>0</v>
      </c>
      <c r="AF65" s="77" t="str">
        <f t="shared" si="13"/>
        <v>No hay ejecución</v>
      </c>
      <c r="AG65" s="78" t="str">
        <f t="shared" si="14"/>
        <v>NA</v>
      </c>
      <c r="AH65" s="191"/>
    </row>
    <row r="66" spans="1:34" s="86" customFormat="1" ht="33" hidden="1" customHeight="1" outlineLevel="2" collapsed="1">
      <c r="A66" s="84" t="s">
        <v>4639</v>
      </c>
      <c r="B66" s="108" t="s">
        <v>236</v>
      </c>
      <c r="C66" s="108">
        <v>0</v>
      </c>
      <c r="D66" s="108">
        <v>0</v>
      </c>
      <c r="E66" s="108">
        <v>0</v>
      </c>
      <c r="F66" s="108">
        <v>0</v>
      </c>
      <c r="G66" s="108">
        <v>7</v>
      </c>
      <c r="H66" s="116" t="s">
        <v>329</v>
      </c>
      <c r="I66" s="106" t="s">
        <v>2053</v>
      </c>
      <c r="J66" s="291" t="s">
        <v>2036</v>
      </c>
      <c r="K66" s="103" t="s">
        <v>744</v>
      </c>
      <c r="L66" s="85">
        <v>0</v>
      </c>
      <c r="M66" s="85">
        <v>0</v>
      </c>
      <c r="N66" s="157">
        <f t="shared" si="3"/>
        <v>0</v>
      </c>
      <c r="O66" s="85">
        <v>1</v>
      </c>
      <c r="P66" s="85">
        <v>0</v>
      </c>
      <c r="Q66" s="157">
        <f t="shared" si="4"/>
        <v>1</v>
      </c>
      <c r="R66" s="157">
        <f t="shared" si="5"/>
        <v>1</v>
      </c>
      <c r="S66" s="82" t="s">
        <v>2028</v>
      </c>
      <c r="T66" s="82" t="s">
        <v>203</v>
      </c>
      <c r="U66" s="190">
        <f t="shared" si="6"/>
        <v>0</v>
      </c>
      <c r="V66" s="191"/>
      <c r="W66" s="77" t="str">
        <f t="shared" si="7"/>
        <v>No hay ejecución</v>
      </c>
      <c r="X66" s="78" t="str">
        <f t="shared" si="8"/>
        <v>NA</v>
      </c>
      <c r="Y66" s="191"/>
      <c r="Z66" s="190">
        <f t="shared" si="9"/>
        <v>1</v>
      </c>
      <c r="AA66" s="191"/>
      <c r="AB66" s="77" t="str">
        <f t="shared" si="10"/>
        <v>No hay ejecución</v>
      </c>
      <c r="AC66" s="78" t="str">
        <f t="shared" si="11"/>
        <v>NA</v>
      </c>
      <c r="AD66" s="191"/>
      <c r="AE66" s="52">
        <f t="shared" si="12"/>
        <v>0</v>
      </c>
      <c r="AF66" s="77" t="str">
        <f t="shared" si="13"/>
        <v>No hay ejecución</v>
      </c>
      <c r="AG66" s="78" t="str">
        <f t="shared" si="14"/>
        <v>NA</v>
      </c>
      <c r="AH66" s="191"/>
    </row>
    <row r="67" spans="1:34" s="86" customFormat="1" ht="33" hidden="1" customHeight="1" outlineLevel="2" collapsed="1">
      <c r="A67" s="84" t="s">
        <v>4640</v>
      </c>
      <c r="B67" s="108" t="s">
        <v>236</v>
      </c>
      <c r="C67" s="108">
        <v>0</v>
      </c>
      <c r="D67" s="108">
        <v>0</v>
      </c>
      <c r="E67" s="108">
        <v>0</v>
      </c>
      <c r="F67" s="108">
        <v>0</v>
      </c>
      <c r="G67" s="108">
        <v>7</v>
      </c>
      <c r="H67" s="116" t="s">
        <v>329</v>
      </c>
      <c r="I67" s="106" t="s">
        <v>2054</v>
      </c>
      <c r="J67" s="291" t="s">
        <v>2026</v>
      </c>
      <c r="K67" s="103" t="s">
        <v>2027</v>
      </c>
      <c r="L67" s="85">
        <v>0</v>
      </c>
      <c r="M67" s="85">
        <v>0</v>
      </c>
      <c r="N67" s="157">
        <f t="shared" si="3"/>
        <v>0</v>
      </c>
      <c r="O67" s="85">
        <v>0</v>
      </c>
      <c r="P67" s="85">
        <v>1</v>
      </c>
      <c r="Q67" s="157">
        <f t="shared" si="4"/>
        <v>1</v>
      </c>
      <c r="R67" s="157">
        <f t="shared" si="5"/>
        <v>1</v>
      </c>
      <c r="S67" s="82" t="s">
        <v>2048</v>
      </c>
      <c r="T67" s="82" t="s">
        <v>203</v>
      </c>
      <c r="U67" s="190">
        <f t="shared" si="6"/>
        <v>0</v>
      </c>
      <c r="V67" s="191"/>
      <c r="W67" s="77" t="str">
        <f t="shared" si="7"/>
        <v>No hay ejecución</v>
      </c>
      <c r="X67" s="78" t="str">
        <f t="shared" si="8"/>
        <v>NA</v>
      </c>
      <c r="Y67" s="191"/>
      <c r="Z67" s="190">
        <f t="shared" si="9"/>
        <v>1</v>
      </c>
      <c r="AA67" s="191"/>
      <c r="AB67" s="77" t="str">
        <f t="shared" si="10"/>
        <v>No hay ejecución</v>
      </c>
      <c r="AC67" s="78" t="str">
        <f t="shared" si="11"/>
        <v>NA</v>
      </c>
      <c r="AD67" s="191"/>
      <c r="AE67" s="52">
        <f t="shared" si="12"/>
        <v>0</v>
      </c>
      <c r="AF67" s="77" t="str">
        <f t="shared" si="13"/>
        <v>No hay ejecución</v>
      </c>
      <c r="AG67" s="78" t="str">
        <f t="shared" si="14"/>
        <v>NA</v>
      </c>
      <c r="AH67" s="191"/>
    </row>
    <row r="68" spans="1:34" s="79" customFormat="1" ht="72.5" customHeight="1" collapsed="1" thickTop="1" thickBot="1">
      <c r="A68" s="50">
        <v>24</v>
      </c>
      <c r="B68" s="96" t="s">
        <v>236</v>
      </c>
      <c r="C68" s="96">
        <v>0</v>
      </c>
      <c r="D68" s="96">
        <v>0</v>
      </c>
      <c r="E68" s="96">
        <v>0</v>
      </c>
      <c r="F68" s="96">
        <v>0</v>
      </c>
      <c r="G68" s="96">
        <v>7</v>
      </c>
      <c r="H68" s="115" t="s">
        <v>329</v>
      </c>
      <c r="I68" s="98" t="s">
        <v>4641</v>
      </c>
      <c r="J68" s="169" t="s">
        <v>2036</v>
      </c>
      <c r="K68" s="99" t="s">
        <v>1725</v>
      </c>
      <c r="L68" s="51">
        <f t="shared" ref="L68:R68" si="19">L69+L70</f>
        <v>0</v>
      </c>
      <c r="M68" s="51">
        <f t="shared" si="19"/>
        <v>1</v>
      </c>
      <c r="N68" s="155">
        <f t="shared" si="19"/>
        <v>1</v>
      </c>
      <c r="O68" s="51">
        <f t="shared" si="19"/>
        <v>1</v>
      </c>
      <c r="P68" s="51">
        <f t="shared" si="19"/>
        <v>0</v>
      </c>
      <c r="Q68" s="155">
        <f t="shared" si="19"/>
        <v>1</v>
      </c>
      <c r="R68" s="155">
        <f t="shared" si="19"/>
        <v>2</v>
      </c>
      <c r="S68" s="78" t="s">
        <v>2048</v>
      </c>
      <c r="T68" s="78" t="s">
        <v>203</v>
      </c>
      <c r="U68" s="190">
        <f t="shared" si="6"/>
        <v>1</v>
      </c>
      <c r="V68" s="191"/>
      <c r="W68" s="77" t="str">
        <f t="shared" si="7"/>
        <v>No hay ejecución</v>
      </c>
      <c r="X68" s="78" t="str">
        <f t="shared" si="8"/>
        <v>NA</v>
      </c>
      <c r="Y68" s="191"/>
      <c r="Z68" s="190">
        <f t="shared" si="9"/>
        <v>1</v>
      </c>
      <c r="AA68" s="191"/>
      <c r="AB68" s="77" t="str">
        <f t="shared" si="10"/>
        <v>No hay ejecución</v>
      </c>
      <c r="AC68" s="78" t="str">
        <f t="shared" si="11"/>
        <v>NA</v>
      </c>
      <c r="AD68" s="191"/>
      <c r="AE68" s="52">
        <f t="shared" si="12"/>
        <v>0</v>
      </c>
      <c r="AF68" s="77" t="str">
        <f t="shared" si="13"/>
        <v>No hay ejecución</v>
      </c>
      <c r="AG68" s="78" t="str">
        <f t="shared" si="14"/>
        <v>NA</v>
      </c>
      <c r="AH68" s="191"/>
    </row>
    <row r="69" spans="1:34" s="86" customFormat="1" ht="38" hidden="1" customHeight="1" outlineLevel="2" collapsed="1">
      <c r="A69" s="84" t="s">
        <v>4642</v>
      </c>
      <c r="B69" s="108" t="s">
        <v>236</v>
      </c>
      <c r="C69" s="108">
        <v>0</v>
      </c>
      <c r="D69" s="108">
        <v>0</v>
      </c>
      <c r="E69" s="108">
        <v>0</v>
      </c>
      <c r="F69" s="108">
        <v>0</v>
      </c>
      <c r="G69" s="108">
        <v>7</v>
      </c>
      <c r="H69" s="116" t="s">
        <v>329</v>
      </c>
      <c r="I69" s="106" t="s">
        <v>2055</v>
      </c>
      <c r="J69" s="291" t="s">
        <v>2034</v>
      </c>
      <c r="K69" s="103" t="s">
        <v>744</v>
      </c>
      <c r="L69" s="85">
        <v>0</v>
      </c>
      <c r="M69" s="85">
        <v>1</v>
      </c>
      <c r="N69" s="157">
        <f t="shared" si="3"/>
        <v>1</v>
      </c>
      <c r="O69" s="85">
        <v>0</v>
      </c>
      <c r="P69" s="85">
        <v>0</v>
      </c>
      <c r="Q69" s="157">
        <f t="shared" si="4"/>
        <v>0</v>
      </c>
      <c r="R69" s="157">
        <f t="shared" si="5"/>
        <v>1</v>
      </c>
      <c r="S69" s="82" t="s">
        <v>2048</v>
      </c>
      <c r="T69" s="82" t="s">
        <v>203</v>
      </c>
      <c r="U69" s="190">
        <f t="shared" si="6"/>
        <v>1</v>
      </c>
      <c r="V69" s="191"/>
      <c r="W69" s="77" t="str">
        <f t="shared" si="7"/>
        <v>No hay ejecución</v>
      </c>
      <c r="X69" s="78" t="str">
        <f t="shared" si="8"/>
        <v>NA</v>
      </c>
      <c r="Y69" s="191"/>
      <c r="Z69" s="190">
        <f t="shared" si="9"/>
        <v>0</v>
      </c>
      <c r="AA69" s="191"/>
      <c r="AB69" s="77" t="str">
        <f t="shared" si="10"/>
        <v>No hay ejecución</v>
      </c>
      <c r="AC69" s="78" t="str">
        <f t="shared" si="11"/>
        <v>NA</v>
      </c>
      <c r="AD69" s="191"/>
      <c r="AE69" s="52">
        <f t="shared" si="12"/>
        <v>0</v>
      </c>
      <c r="AF69" s="77" t="str">
        <f t="shared" si="13"/>
        <v>No hay ejecución</v>
      </c>
      <c r="AG69" s="78" t="str">
        <f t="shared" si="14"/>
        <v>NA</v>
      </c>
      <c r="AH69" s="191"/>
    </row>
    <row r="70" spans="1:34" s="86" customFormat="1" ht="38" hidden="1" customHeight="1" outlineLevel="2" collapsed="1">
      <c r="A70" s="84" t="s">
        <v>4643</v>
      </c>
      <c r="B70" s="108" t="s">
        <v>236</v>
      </c>
      <c r="C70" s="108">
        <v>0</v>
      </c>
      <c r="D70" s="108">
        <v>0</v>
      </c>
      <c r="E70" s="108">
        <v>0</v>
      </c>
      <c r="F70" s="108">
        <v>0</v>
      </c>
      <c r="G70" s="108">
        <v>7</v>
      </c>
      <c r="H70" s="116" t="s">
        <v>329</v>
      </c>
      <c r="I70" s="106" t="s">
        <v>2056</v>
      </c>
      <c r="J70" s="291" t="s">
        <v>2036</v>
      </c>
      <c r="K70" s="103" t="s">
        <v>1725</v>
      </c>
      <c r="L70" s="85">
        <v>0</v>
      </c>
      <c r="M70" s="85">
        <v>0</v>
      </c>
      <c r="N70" s="157">
        <f t="shared" si="3"/>
        <v>0</v>
      </c>
      <c r="O70" s="85">
        <v>1</v>
      </c>
      <c r="P70" s="85">
        <v>0</v>
      </c>
      <c r="Q70" s="157">
        <f t="shared" si="4"/>
        <v>1</v>
      </c>
      <c r="R70" s="157">
        <f t="shared" si="5"/>
        <v>1</v>
      </c>
      <c r="S70" s="82" t="s">
        <v>2048</v>
      </c>
      <c r="T70" s="82" t="s">
        <v>203</v>
      </c>
      <c r="U70" s="190">
        <f t="shared" si="6"/>
        <v>0</v>
      </c>
      <c r="V70" s="191"/>
      <c r="W70" s="77" t="str">
        <f t="shared" si="7"/>
        <v>No hay ejecución</v>
      </c>
      <c r="X70" s="78" t="str">
        <f t="shared" si="8"/>
        <v>NA</v>
      </c>
      <c r="Y70" s="191"/>
      <c r="Z70" s="190">
        <f t="shared" si="9"/>
        <v>1</v>
      </c>
      <c r="AA70" s="191"/>
      <c r="AB70" s="77" t="str">
        <f t="shared" si="10"/>
        <v>No hay ejecución</v>
      </c>
      <c r="AC70" s="78" t="str">
        <f t="shared" si="11"/>
        <v>NA</v>
      </c>
      <c r="AD70" s="191"/>
      <c r="AE70" s="52">
        <f t="shared" si="12"/>
        <v>0</v>
      </c>
      <c r="AF70" s="77" t="str">
        <f t="shared" si="13"/>
        <v>No hay ejecución</v>
      </c>
      <c r="AG70" s="78" t="str">
        <f t="shared" si="14"/>
        <v>NA</v>
      </c>
      <c r="AH70" s="191"/>
    </row>
    <row r="71" spans="1:34" s="79" customFormat="1" ht="72.5" customHeight="1" collapsed="1" thickTop="1" thickBot="1">
      <c r="A71" s="50">
        <v>25</v>
      </c>
      <c r="B71" s="96" t="s">
        <v>248</v>
      </c>
      <c r="C71" s="96">
        <v>0</v>
      </c>
      <c r="D71" s="96">
        <v>0</v>
      </c>
      <c r="E71" s="96">
        <v>0</v>
      </c>
      <c r="F71" s="96">
        <v>0</v>
      </c>
      <c r="G71" s="96">
        <v>7</v>
      </c>
      <c r="H71" s="115" t="s">
        <v>329</v>
      </c>
      <c r="I71" s="98" t="s">
        <v>2057</v>
      </c>
      <c r="J71" s="169" t="s">
        <v>2026</v>
      </c>
      <c r="K71" s="99" t="s">
        <v>2027</v>
      </c>
      <c r="L71" s="51">
        <f t="shared" ref="L71:R71" si="20">SUM(L72:L77)</f>
        <v>4</v>
      </c>
      <c r="M71" s="51">
        <f t="shared" si="20"/>
        <v>1</v>
      </c>
      <c r="N71" s="155">
        <f t="shared" si="20"/>
        <v>5</v>
      </c>
      <c r="O71" s="51">
        <f t="shared" si="20"/>
        <v>1</v>
      </c>
      <c r="P71" s="51">
        <f t="shared" si="20"/>
        <v>0</v>
      </c>
      <c r="Q71" s="155">
        <f t="shared" si="20"/>
        <v>1</v>
      </c>
      <c r="R71" s="155">
        <f t="shared" si="20"/>
        <v>6</v>
      </c>
      <c r="S71" s="78" t="s">
        <v>2003</v>
      </c>
      <c r="T71" s="78" t="s">
        <v>203</v>
      </c>
      <c r="U71" s="190">
        <f t="shared" si="6"/>
        <v>5</v>
      </c>
      <c r="V71" s="191"/>
      <c r="W71" s="77" t="str">
        <f t="shared" si="7"/>
        <v>No hay ejecución</v>
      </c>
      <c r="X71" s="78" t="str">
        <f t="shared" si="8"/>
        <v>NA</v>
      </c>
      <c r="Y71" s="191"/>
      <c r="Z71" s="190">
        <f t="shared" si="9"/>
        <v>1</v>
      </c>
      <c r="AA71" s="191"/>
      <c r="AB71" s="77" t="str">
        <f t="shared" si="10"/>
        <v>No hay ejecución</v>
      </c>
      <c r="AC71" s="78" t="str">
        <f t="shared" si="11"/>
        <v>NA</v>
      </c>
      <c r="AD71" s="191"/>
      <c r="AE71" s="52">
        <f t="shared" si="12"/>
        <v>0</v>
      </c>
      <c r="AF71" s="77" t="str">
        <f t="shared" si="13"/>
        <v>No hay ejecución</v>
      </c>
      <c r="AG71" s="78" t="str">
        <f t="shared" si="14"/>
        <v>NA</v>
      </c>
      <c r="AH71" s="191"/>
    </row>
    <row r="72" spans="1:34" s="86" customFormat="1" ht="28.5" hidden="1" customHeight="1" outlineLevel="2" collapsed="1">
      <c r="A72" s="84" t="s">
        <v>4644</v>
      </c>
      <c r="B72" s="108" t="s">
        <v>248</v>
      </c>
      <c r="C72" s="108">
        <v>0</v>
      </c>
      <c r="D72" s="108">
        <v>0</v>
      </c>
      <c r="E72" s="108">
        <v>0</v>
      </c>
      <c r="F72" s="108">
        <v>0</v>
      </c>
      <c r="G72" s="108">
        <v>7</v>
      </c>
      <c r="H72" s="116" t="s">
        <v>329</v>
      </c>
      <c r="I72" s="106" t="s">
        <v>2058</v>
      </c>
      <c r="J72" s="291" t="s">
        <v>2026</v>
      </c>
      <c r="K72" s="103" t="s">
        <v>2027</v>
      </c>
      <c r="L72" s="85">
        <v>1</v>
      </c>
      <c r="M72" s="85">
        <v>0</v>
      </c>
      <c r="N72" s="157">
        <f t="shared" si="3"/>
        <v>1</v>
      </c>
      <c r="O72" s="85">
        <v>0</v>
      </c>
      <c r="P72" s="85">
        <v>0</v>
      </c>
      <c r="Q72" s="157">
        <f t="shared" si="4"/>
        <v>0</v>
      </c>
      <c r="R72" s="157">
        <f t="shared" si="5"/>
        <v>1</v>
      </c>
      <c r="S72" s="82" t="s">
        <v>2003</v>
      </c>
      <c r="T72" s="82" t="s">
        <v>203</v>
      </c>
      <c r="U72" s="190">
        <f t="shared" si="6"/>
        <v>1</v>
      </c>
      <c r="V72" s="191"/>
      <c r="W72" s="77" t="str">
        <f t="shared" si="7"/>
        <v>No hay ejecución</v>
      </c>
      <c r="X72" s="78" t="str">
        <f t="shared" si="8"/>
        <v>NA</v>
      </c>
      <c r="Y72" s="191"/>
      <c r="Z72" s="190">
        <f t="shared" si="9"/>
        <v>0</v>
      </c>
      <c r="AA72" s="191"/>
      <c r="AB72" s="77" t="str">
        <f t="shared" si="10"/>
        <v>No hay ejecución</v>
      </c>
      <c r="AC72" s="78" t="str">
        <f t="shared" si="11"/>
        <v>NA</v>
      </c>
      <c r="AD72" s="191"/>
      <c r="AE72" s="52">
        <f t="shared" si="12"/>
        <v>0</v>
      </c>
      <c r="AF72" s="77" t="str">
        <f t="shared" si="13"/>
        <v>No hay ejecución</v>
      </c>
      <c r="AG72" s="78" t="str">
        <f t="shared" si="14"/>
        <v>NA</v>
      </c>
      <c r="AH72" s="191"/>
    </row>
    <row r="73" spans="1:34" s="86" customFormat="1" ht="28.5" hidden="1" customHeight="1" outlineLevel="2" collapsed="1">
      <c r="A73" s="84" t="s">
        <v>4645</v>
      </c>
      <c r="B73" s="108" t="s">
        <v>248</v>
      </c>
      <c r="C73" s="108">
        <v>0</v>
      </c>
      <c r="D73" s="108">
        <v>0</v>
      </c>
      <c r="E73" s="108">
        <v>0</v>
      </c>
      <c r="F73" s="108">
        <v>0</v>
      </c>
      <c r="G73" s="108">
        <v>7</v>
      </c>
      <c r="H73" s="116" t="s">
        <v>329</v>
      </c>
      <c r="I73" s="106" t="s">
        <v>2059</v>
      </c>
      <c r="J73" s="291" t="s">
        <v>2026</v>
      </c>
      <c r="K73" s="103" t="s">
        <v>2027</v>
      </c>
      <c r="L73" s="85">
        <v>0</v>
      </c>
      <c r="M73" s="85">
        <v>1</v>
      </c>
      <c r="N73" s="157">
        <f t="shared" si="3"/>
        <v>1</v>
      </c>
      <c r="O73" s="85">
        <v>0</v>
      </c>
      <c r="P73" s="85">
        <v>0</v>
      </c>
      <c r="Q73" s="157">
        <f t="shared" si="4"/>
        <v>0</v>
      </c>
      <c r="R73" s="157">
        <f t="shared" si="5"/>
        <v>1</v>
      </c>
      <c r="S73" s="82" t="s">
        <v>2003</v>
      </c>
      <c r="T73" s="82" t="s">
        <v>203</v>
      </c>
      <c r="U73" s="190">
        <f t="shared" si="6"/>
        <v>1</v>
      </c>
      <c r="V73" s="191"/>
      <c r="W73" s="77" t="str">
        <f t="shared" si="7"/>
        <v>No hay ejecución</v>
      </c>
      <c r="X73" s="78" t="str">
        <f t="shared" si="8"/>
        <v>NA</v>
      </c>
      <c r="Y73" s="191"/>
      <c r="Z73" s="190">
        <f t="shared" si="9"/>
        <v>0</v>
      </c>
      <c r="AA73" s="191"/>
      <c r="AB73" s="77" t="str">
        <f t="shared" si="10"/>
        <v>No hay ejecución</v>
      </c>
      <c r="AC73" s="78" t="str">
        <f t="shared" si="11"/>
        <v>NA</v>
      </c>
      <c r="AD73" s="191"/>
      <c r="AE73" s="52">
        <f t="shared" si="12"/>
        <v>0</v>
      </c>
      <c r="AF73" s="77" t="str">
        <f t="shared" si="13"/>
        <v>No hay ejecución</v>
      </c>
      <c r="AG73" s="78" t="str">
        <f t="shared" si="14"/>
        <v>NA</v>
      </c>
      <c r="AH73" s="191"/>
    </row>
    <row r="74" spans="1:34" s="86" customFormat="1" ht="28.5" hidden="1" customHeight="1" outlineLevel="2" collapsed="1">
      <c r="A74" s="84" t="s">
        <v>4646</v>
      </c>
      <c r="B74" s="108" t="s">
        <v>248</v>
      </c>
      <c r="C74" s="108">
        <v>0</v>
      </c>
      <c r="D74" s="108">
        <v>0</v>
      </c>
      <c r="E74" s="108">
        <v>0</v>
      </c>
      <c r="F74" s="108">
        <v>0</v>
      </c>
      <c r="G74" s="108">
        <v>7</v>
      </c>
      <c r="H74" s="116" t="s">
        <v>329</v>
      </c>
      <c r="I74" s="106" t="s">
        <v>2060</v>
      </c>
      <c r="J74" s="291" t="s">
        <v>2026</v>
      </c>
      <c r="K74" s="103" t="s">
        <v>2027</v>
      </c>
      <c r="L74" s="85">
        <v>0</v>
      </c>
      <c r="M74" s="85">
        <v>0</v>
      </c>
      <c r="N74" s="157">
        <f t="shared" si="3"/>
        <v>0</v>
      </c>
      <c r="O74" s="85">
        <v>1</v>
      </c>
      <c r="P74" s="85">
        <v>0</v>
      </c>
      <c r="Q74" s="157">
        <f t="shared" si="4"/>
        <v>1</v>
      </c>
      <c r="R74" s="157">
        <f t="shared" si="5"/>
        <v>1</v>
      </c>
      <c r="S74" s="82" t="s">
        <v>2003</v>
      </c>
      <c r="T74" s="82" t="s">
        <v>203</v>
      </c>
      <c r="U74" s="190">
        <f t="shared" si="6"/>
        <v>0</v>
      </c>
      <c r="V74" s="191"/>
      <c r="W74" s="77" t="str">
        <f t="shared" si="7"/>
        <v>No hay ejecución</v>
      </c>
      <c r="X74" s="78" t="str">
        <f t="shared" si="8"/>
        <v>NA</v>
      </c>
      <c r="Y74" s="191"/>
      <c r="Z74" s="190">
        <f t="shared" si="9"/>
        <v>1</v>
      </c>
      <c r="AA74" s="191"/>
      <c r="AB74" s="77" t="str">
        <f t="shared" si="10"/>
        <v>No hay ejecución</v>
      </c>
      <c r="AC74" s="78" t="str">
        <f t="shared" si="11"/>
        <v>NA</v>
      </c>
      <c r="AD74" s="191"/>
      <c r="AE74" s="52">
        <f t="shared" si="12"/>
        <v>0</v>
      </c>
      <c r="AF74" s="77" t="str">
        <f t="shared" si="13"/>
        <v>No hay ejecución</v>
      </c>
      <c r="AG74" s="78" t="str">
        <f t="shared" si="14"/>
        <v>NA</v>
      </c>
      <c r="AH74" s="191"/>
    </row>
    <row r="75" spans="1:34" s="86" customFormat="1" ht="28.5" hidden="1" customHeight="1" outlineLevel="2" collapsed="1">
      <c r="A75" s="84" t="s">
        <v>4647</v>
      </c>
      <c r="B75" s="108" t="s">
        <v>248</v>
      </c>
      <c r="C75" s="108">
        <v>0</v>
      </c>
      <c r="D75" s="108">
        <v>0</v>
      </c>
      <c r="E75" s="108">
        <v>0</v>
      </c>
      <c r="F75" s="108">
        <v>0</v>
      </c>
      <c r="G75" s="108">
        <v>7</v>
      </c>
      <c r="H75" s="116" t="s">
        <v>329</v>
      </c>
      <c r="I75" s="106" t="s">
        <v>2061</v>
      </c>
      <c r="J75" s="291" t="s">
        <v>2026</v>
      </c>
      <c r="K75" s="103" t="s">
        <v>2027</v>
      </c>
      <c r="L75" s="85">
        <v>1</v>
      </c>
      <c r="M75" s="85">
        <v>0</v>
      </c>
      <c r="N75" s="157">
        <f t="shared" si="3"/>
        <v>1</v>
      </c>
      <c r="O75" s="85">
        <v>0</v>
      </c>
      <c r="P75" s="85">
        <v>0</v>
      </c>
      <c r="Q75" s="157">
        <f t="shared" si="4"/>
        <v>0</v>
      </c>
      <c r="R75" s="157">
        <f t="shared" si="5"/>
        <v>1</v>
      </c>
      <c r="S75" s="82" t="s">
        <v>2003</v>
      </c>
      <c r="T75" s="82" t="s">
        <v>203</v>
      </c>
      <c r="U75" s="190">
        <f t="shared" si="6"/>
        <v>1</v>
      </c>
      <c r="V75" s="191"/>
      <c r="W75" s="77" t="str">
        <f t="shared" si="7"/>
        <v>No hay ejecución</v>
      </c>
      <c r="X75" s="78" t="str">
        <f t="shared" si="8"/>
        <v>NA</v>
      </c>
      <c r="Y75" s="191"/>
      <c r="Z75" s="190">
        <f t="shared" si="9"/>
        <v>0</v>
      </c>
      <c r="AA75" s="191"/>
      <c r="AB75" s="77" t="str">
        <f t="shared" si="10"/>
        <v>No hay ejecución</v>
      </c>
      <c r="AC75" s="78" t="str">
        <f t="shared" si="11"/>
        <v>NA</v>
      </c>
      <c r="AD75" s="191"/>
      <c r="AE75" s="52">
        <f t="shared" si="12"/>
        <v>0</v>
      </c>
      <c r="AF75" s="77" t="str">
        <f t="shared" si="13"/>
        <v>No hay ejecución</v>
      </c>
      <c r="AG75" s="78" t="str">
        <f t="shared" si="14"/>
        <v>NA</v>
      </c>
      <c r="AH75" s="191"/>
    </row>
    <row r="76" spans="1:34" s="86" customFormat="1" ht="28.5" hidden="1" customHeight="1" outlineLevel="2" collapsed="1">
      <c r="A76" s="84" t="s">
        <v>4648</v>
      </c>
      <c r="B76" s="108" t="s">
        <v>248</v>
      </c>
      <c r="C76" s="108">
        <v>0</v>
      </c>
      <c r="D76" s="108">
        <v>0</v>
      </c>
      <c r="E76" s="108">
        <v>0</v>
      </c>
      <c r="F76" s="108">
        <v>0</v>
      </c>
      <c r="G76" s="108">
        <v>7</v>
      </c>
      <c r="H76" s="116" t="s">
        <v>329</v>
      </c>
      <c r="I76" s="106" t="s">
        <v>2062</v>
      </c>
      <c r="J76" s="291" t="s">
        <v>2026</v>
      </c>
      <c r="K76" s="103" t="s">
        <v>2027</v>
      </c>
      <c r="L76" s="85">
        <v>1</v>
      </c>
      <c r="M76" s="85">
        <v>0</v>
      </c>
      <c r="N76" s="157">
        <f t="shared" si="3"/>
        <v>1</v>
      </c>
      <c r="O76" s="85">
        <v>0</v>
      </c>
      <c r="P76" s="85">
        <v>0</v>
      </c>
      <c r="Q76" s="157">
        <f t="shared" si="4"/>
        <v>0</v>
      </c>
      <c r="R76" s="157">
        <f t="shared" si="5"/>
        <v>1</v>
      </c>
      <c r="S76" s="82" t="s">
        <v>2003</v>
      </c>
      <c r="T76" s="82" t="s">
        <v>203</v>
      </c>
      <c r="U76" s="190">
        <f t="shared" si="6"/>
        <v>1</v>
      </c>
      <c r="V76" s="191"/>
      <c r="W76" s="77" t="str">
        <f t="shared" si="7"/>
        <v>No hay ejecución</v>
      </c>
      <c r="X76" s="78" t="str">
        <f t="shared" si="8"/>
        <v>NA</v>
      </c>
      <c r="Y76" s="191"/>
      <c r="Z76" s="190">
        <f t="shared" si="9"/>
        <v>0</v>
      </c>
      <c r="AA76" s="191"/>
      <c r="AB76" s="77" t="str">
        <f t="shared" si="10"/>
        <v>No hay ejecución</v>
      </c>
      <c r="AC76" s="78" t="str">
        <f t="shared" si="11"/>
        <v>NA</v>
      </c>
      <c r="AD76" s="191"/>
      <c r="AE76" s="52">
        <f t="shared" si="12"/>
        <v>0</v>
      </c>
      <c r="AF76" s="77" t="str">
        <f t="shared" si="13"/>
        <v>No hay ejecución</v>
      </c>
      <c r="AG76" s="78" t="str">
        <f t="shared" si="14"/>
        <v>NA</v>
      </c>
      <c r="AH76" s="191"/>
    </row>
    <row r="77" spans="1:34" s="86" customFormat="1" ht="28.5" hidden="1" customHeight="1" outlineLevel="2" collapsed="1">
      <c r="A77" s="84" t="s">
        <v>4649</v>
      </c>
      <c r="B77" s="108" t="s">
        <v>248</v>
      </c>
      <c r="C77" s="108">
        <v>0</v>
      </c>
      <c r="D77" s="108">
        <v>0</v>
      </c>
      <c r="E77" s="108">
        <v>0</v>
      </c>
      <c r="F77" s="108">
        <v>0</v>
      </c>
      <c r="G77" s="108">
        <v>7</v>
      </c>
      <c r="H77" s="116" t="s">
        <v>329</v>
      </c>
      <c r="I77" s="106" t="s">
        <v>2063</v>
      </c>
      <c r="J77" s="291" t="s">
        <v>2026</v>
      </c>
      <c r="K77" s="103" t="s">
        <v>2027</v>
      </c>
      <c r="L77" s="85">
        <v>1</v>
      </c>
      <c r="M77" s="85">
        <v>0</v>
      </c>
      <c r="N77" s="157">
        <f t="shared" si="3"/>
        <v>1</v>
      </c>
      <c r="O77" s="85">
        <v>0</v>
      </c>
      <c r="P77" s="85">
        <v>0</v>
      </c>
      <c r="Q77" s="157">
        <f t="shared" si="4"/>
        <v>0</v>
      </c>
      <c r="R77" s="157">
        <f t="shared" si="5"/>
        <v>1</v>
      </c>
      <c r="S77" s="82" t="s">
        <v>2003</v>
      </c>
      <c r="T77" s="82" t="s">
        <v>203</v>
      </c>
      <c r="U77" s="190">
        <f t="shared" si="6"/>
        <v>1</v>
      </c>
      <c r="V77" s="191"/>
      <c r="W77" s="77" t="str">
        <f t="shared" si="7"/>
        <v>No hay ejecución</v>
      </c>
      <c r="X77" s="78" t="str">
        <f t="shared" si="8"/>
        <v>NA</v>
      </c>
      <c r="Y77" s="191"/>
      <c r="Z77" s="190">
        <f t="shared" si="9"/>
        <v>0</v>
      </c>
      <c r="AA77" s="191"/>
      <c r="AB77" s="77" t="str">
        <f t="shared" si="10"/>
        <v>No hay ejecución</v>
      </c>
      <c r="AC77" s="78" t="str">
        <f t="shared" si="11"/>
        <v>NA</v>
      </c>
      <c r="AD77" s="191"/>
      <c r="AE77" s="52">
        <f t="shared" si="12"/>
        <v>0</v>
      </c>
      <c r="AF77" s="77" t="str">
        <f t="shared" si="13"/>
        <v>No hay ejecución</v>
      </c>
      <c r="AG77" s="78" t="str">
        <f t="shared" si="14"/>
        <v>NA</v>
      </c>
      <c r="AH77" s="191"/>
    </row>
    <row r="78" spans="1:34" s="79" customFormat="1" ht="102.5" customHeight="1" collapsed="1" thickTop="1" thickBot="1">
      <c r="A78" s="50">
        <v>26</v>
      </c>
      <c r="B78" s="96" t="s">
        <v>236</v>
      </c>
      <c r="C78" s="96">
        <v>0</v>
      </c>
      <c r="D78" s="96">
        <v>0</v>
      </c>
      <c r="E78" s="96">
        <v>0</v>
      </c>
      <c r="F78" s="96">
        <v>0</v>
      </c>
      <c r="G78" s="96">
        <v>7</v>
      </c>
      <c r="H78" s="115" t="s">
        <v>329</v>
      </c>
      <c r="I78" s="98" t="s">
        <v>2064</v>
      </c>
      <c r="J78" s="169" t="s">
        <v>2065</v>
      </c>
      <c r="K78" s="99" t="s">
        <v>2066</v>
      </c>
      <c r="L78" s="51">
        <v>125</v>
      </c>
      <c r="M78" s="51">
        <v>125</v>
      </c>
      <c r="N78" s="155">
        <f t="shared" si="3"/>
        <v>250</v>
      </c>
      <c r="O78" s="51">
        <v>125</v>
      </c>
      <c r="P78" s="51">
        <v>125</v>
      </c>
      <c r="Q78" s="155">
        <f t="shared" si="4"/>
        <v>250</v>
      </c>
      <c r="R78" s="155">
        <f t="shared" si="5"/>
        <v>500</v>
      </c>
      <c r="S78" s="78" t="s">
        <v>2067</v>
      </c>
      <c r="T78" s="78" t="s">
        <v>203</v>
      </c>
      <c r="U78" s="190">
        <f t="shared" si="6"/>
        <v>250</v>
      </c>
      <c r="V78" s="191"/>
      <c r="W78" s="77" t="str">
        <f t="shared" si="7"/>
        <v>No hay ejecución</v>
      </c>
      <c r="X78" s="78" t="str">
        <f t="shared" si="8"/>
        <v>NA</v>
      </c>
      <c r="Y78" s="191"/>
      <c r="Z78" s="190">
        <f t="shared" si="9"/>
        <v>250</v>
      </c>
      <c r="AA78" s="191"/>
      <c r="AB78" s="77" t="str">
        <f t="shared" si="10"/>
        <v>No hay ejecución</v>
      </c>
      <c r="AC78" s="78" t="str">
        <f t="shared" si="11"/>
        <v>NA</v>
      </c>
      <c r="AD78" s="191"/>
      <c r="AE78" s="52">
        <f t="shared" si="12"/>
        <v>0</v>
      </c>
      <c r="AF78" s="77" t="str">
        <f t="shared" si="13"/>
        <v>No hay ejecución</v>
      </c>
      <c r="AG78" s="78" t="str">
        <f t="shared" si="14"/>
        <v>NA</v>
      </c>
      <c r="AH78" s="191"/>
    </row>
    <row r="79" spans="1:34" s="79" customFormat="1" ht="101.5" hidden="1" customHeight="1" collapsed="1">
      <c r="A79" s="50"/>
      <c r="B79" s="96" t="s">
        <v>236</v>
      </c>
      <c r="C79" s="96">
        <v>0</v>
      </c>
      <c r="D79" s="96">
        <v>0</v>
      </c>
      <c r="E79" s="96">
        <v>0</v>
      </c>
      <c r="F79" s="96">
        <v>0</v>
      </c>
      <c r="G79" s="96">
        <v>7</v>
      </c>
      <c r="H79" s="115" t="s">
        <v>329</v>
      </c>
      <c r="I79" s="98" t="s">
        <v>2068</v>
      </c>
      <c r="J79" s="169" t="s">
        <v>2065</v>
      </c>
      <c r="K79" s="99" t="s">
        <v>2069</v>
      </c>
      <c r="L79" s="51"/>
      <c r="M79" s="51"/>
      <c r="N79" s="155">
        <f t="shared" si="3"/>
        <v>0</v>
      </c>
      <c r="O79" s="51"/>
      <c r="P79" s="51"/>
      <c r="Q79" s="155">
        <f t="shared" si="4"/>
        <v>0</v>
      </c>
      <c r="R79" s="155">
        <f t="shared" si="5"/>
        <v>0</v>
      </c>
      <c r="S79" s="78" t="s">
        <v>2067</v>
      </c>
      <c r="T79" s="78"/>
      <c r="U79" s="190">
        <f t="shared" si="6"/>
        <v>0</v>
      </c>
      <c r="V79" s="191"/>
      <c r="W79" s="77" t="str">
        <f t="shared" si="7"/>
        <v>No hay ejecución</v>
      </c>
      <c r="X79" s="78" t="str">
        <f t="shared" si="8"/>
        <v>NA</v>
      </c>
      <c r="Y79" s="191"/>
      <c r="Z79" s="190">
        <f t="shared" si="9"/>
        <v>0</v>
      </c>
      <c r="AA79" s="191"/>
      <c r="AB79" s="77" t="str">
        <f t="shared" si="10"/>
        <v>No hay ejecución</v>
      </c>
      <c r="AC79" s="78" t="str">
        <f t="shared" si="11"/>
        <v>NA</v>
      </c>
      <c r="AD79" s="191"/>
      <c r="AE79" s="52">
        <f t="shared" si="12"/>
        <v>0</v>
      </c>
      <c r="AF79" s="77" t="str">
        <f t="shared" si="13"/>
        <v>No hay ejecución</v>
      </c>
      <c r="AG79" s="78" t="str">
        <f t="shared" si="14"/>
        <v>NA</v>
      </c>
      <c r="AH79" s="191"/>
    </row>
    <row r="80" spans="1:34" s="79" customFormat="1" ht="145.5" hidden="1" customHeight="1" collapsed="1">
      <c r="A80" s="50"/>
      <c r="B80" s="96" t="s">
        <v>236</v>
      </c>
      <c r="C80" s="96">
        <v>0</v>
      </c>
      <c r="D80" s="96">
        <v>0</v>
      </c>
      <c r="E80" s="96">
        <v>0</v>
      </c>
      <c r="F80" s="96">
        <v>0</v>
      </c>
      <c r="G80" s="96">
        <v>7</v>
      </c>
      <c r="H80" s="115" t="s">
        <v>329</v>
      </c>
      <c r="I80" s="98" t="s">
        <v>2070</v>
      </c>
      <c r="J80" s="169" t="s">
        <v>2065</v>
      </c>
      <c r="K80" s="99" t="s">
        <v>2069</v>
      </c>
      <c r="L80" s="51"/>
      <c r="M80" s="51"/>
      <c r="N80" s="155">
        <f t="shared" ref="N80:N143" si="21">L80+M80</f>
        <v>0</v>
      </c>
      <c r="O80" s="51"/>
      <c r="P80" s="51"/>
      <c r="Q80" s="155">
        <f t="shared" ref="Q80:Q143" si="22">O80+P80</f>
        <v>0</v>
      </c>
      <c r="R80" s="155">
        <f t="shared" ref="R80:R143" si="23">N80+Q80</f>
        <v>0</v>
      </c>
      <c r="S80" s="78" t="s">
        <v>2067</v>
      </c>
      <c r="T80" s="78"/>
      <c r="U80" s="190">
        <f t="shared" ref="U80:U143" si="24">N80</f>
        <v>0</v>
      </c>
      <c r="V80" s="191"/>
      <c r="W80" s="77" t="str">
        <f t="shared" ref="W80:W143" si="25">IF(V80="","No hay ejecución",IF(AND(U80&gt;0), V80/U80,"No hay Programación"))</f>
        <v>No hay ejecución</v>
      </c>
      <c r="X80" s="78" t="str">
        <f t="shared" ref="X80:X143" si="26">IF(W80="No hay ejecución","NA",IF(W80&gt;=90%,"De acuerdo a lo programado",IF(W80&gt;=70%,"Atraso Leve",IF(W80&lt;70%,"En Riesgo de no Cumplimiento"))))</f>
        <v>NA</v>
      </c>
      <c r="Y80" s="191"/>
      <c r="Z80" s="190">
        <f t="shared" ref="Z80:Z143" si="27">+Q80</f>
        <v>0</v>
      </c>
      <c r="AA80" s="191"/>
      <c r="AB80" s="77" t="str">
        <f t="shared" ref="AB80:AB143" si="28">IF(AA80="","No hay ejecución",IF(AND(Z80&gt;0), AA80/Z80,"No hay Programación"))</f>
        <v>No hay ejecución</v>
      </c>
      <c r="AC80" s="78" t="str">
        <f t="shared" ref="AC80:AC143" si="29">IF(AB80="No hay ejecución","NA",IF(AB80&gt;=90%,"De acuerdo a lo programado",IF(AB80&gt;=70%,"Atraso Leve",IF(AB80&lt;70%,"En Riesgo de no Cumplimiento"))))</f>
        <v>NA</v>
      </c>
      <c r="AD80" s="191"/>
      <c r="AE80" s="52">
        <f t="shared" ref="AE80:AE143" si="30">V80+AA80</f>
        <v>0</v>
      </c>
      <c r="AF80" s="77" t="str">
        <f t="shared" ref="AF80:AF143" si="31">IF(AE80=0,"No hay ejecución",IF(AND(AE80&gt;0), AE80/R80,"No hay Programación"))</f>
        <v>No hay ejecución</v>
      </c>
      <c r="AG80" s="78" t="str">
        <f t="shared" ref="AG80:AG143" si="32">IF(AF80="No hay ejecución","NA",IF(AF80&gt;=90%,"De acuerdo a lo programado",IF(AF80&gt;=70%,"Atraso Leve",IF(AF80&lt;70%,"Incumplimiento"))))</f>
        <v>NA</v>
      </c>
      <c r="AH80" s="191"/>
    </row>
    <row r="81" spans="1:34" s="79" customFormat="1" ht="145.5" hidden="1" customHeight="1" collapsed="1">
      <c r="A81" s="50"/>
      <c r="B81" s="96" t="s">
        <v>236</v>
      </c>
      <c r="C81" s="96">
        <v>0</v>
      </c>
      <c r="D81" s="96">
        <v>0</v>
      </c>
      <c r="E81" s="96">
        <v>0</v>
      </c>
      <c r="F81" s="96">
        <v>0</v>
      </c>
      <c r="G81" s="96">
        <v>7</v>
      </c>
      <c r="H81" s="115" t="s">
        <v>329</v>
      </c>
      <c r="I81" s="98" t="s">
        <v>2071</v>
      </c>
      <c r="J81" s="169" t="s">
        <v>2065</v>
      </c>
      <c r="K81" s="99" t="s">
        <v>2069</v>
      </c>
      <c r="L81" s="51"/>
      <c r="M81" s="51"/>
      <c r="N81" s="155">
        <f t="shared" si="21"/>
        <v>0</v>
      </c>
      <c r="O81" s="51"/>
      <c r="P81" s="51"/>
      <c r="Q81" s="155">
        <f t="shared" si="22"/>
        <v>0</v>
      </c>
      <c r="R81" s="155">
        <f t="shared" si="23"/>
        <v>0</v>
      </c>
      <c r="S81" s="78" t="s">
        <v>2067</v>
      </c>
      <c r="T81" s="78"/>
      <c r="U81" s="190">
        <f t="shared" si="24"/>
        <v>0</v>
      </c>
      <c r="V81" s="191"/>
      <c r="W81" s="77" t="str">
        <f t="shared" si="25"/>
        <v>No hay ejecución</v>
      </c>
      <c r="X81" s="78" t="str">
        <f t="shared" si="26"/>
        <v>NA</v>
      </c>
      <c r="Y81" s="191"/>
      <c r="Z81" s="190">
        <f t="shared" si="27"/>
        <v>0</v>
      </c>
      <c r="AA81" s="191"/>
      <c r="AB81" s="77" t="str">
        <f t="shared" si="28"/>
        <v>No hay ejecución</v>
      </c>
      <c r="AC81" s="78" t="str">
        <f t="shared" si="29"/>
        <v>NA</v>
      </c>
      <c r="AD81" s="191"/>
      <c r="AE81" s="52">
        <f t="shared" si="30"/>
        <v>0</v>
      </c>
      <c r="AF81" s="77" t="str">
        <f t="shared" si="31"/>
        <v>No hay ejecución</v>
      </c>
      <c r="AG81" s="78" t="str">
        <f t="shared" si="32"/>
        <v>NA</v>
      </c>
      <c r="AH81" s="191"/>
    </row>
    <row r="82" spans="1:34" s="79" customFormat="1" ht="145.5" hidden="1" customHeight="1" collapsed="1">
      <c r="A82" s="50"/>
      <c r="B82" s="96" t="s">
        <v>236</v>
      </c>
      <c r="C82" s="96">
        <v>0</v>
      </c>
      <c r="D82" s="96">
        <v>0</v>
      </c>
      <c r="E82" s="96">
        <v>0</v>
      </c>
      <c r="F82" s="96">
        <v>0</v>
      </c>
      <c r="G82" s="96">
        <v>7</v>
      </c>
      <c r="H82" s="115" t="s">
        <v>329</v>
      </c>
      <c r="I82" s="98" t="s">
        <v>2072</v>
      </c>
      <c r="J82" s="169" t="s">
        <v>2065</v>
      </c>
      <c r="K82" s="99" t="s">
        <v>2069</v>
      </c>
      <c r="L82" s="51"/>
      <c r="M82" s="51"/>
      <c r="N82" s="155">
        <f t="shared" si="21"/>
        <v>0</v>
      </c>
      <c r="O82" s="51"/>
      <c r="P82" s="51"/>
      <c r="Q82" s="155">
        <f t="shared" si="22"/>
        <v>0</v>
      </c>
      <c r="R82" s="155">
        <f t="shared" si="23"/>
        <v>0</v>
      </c>
      <c r="S82" s="78" t="s">
        <v>2067</v>
      </c>
      <c r="T82" s="78"/>
      <c r="U82" s="190">
        <f t="shared" si="24"/>
        <v>0</v>
      </c>
      <c r="V82" s="191"/>
      <c r="W82" s="77" t="str">
        <f t="shared" si="25"/>
        <v>No hay ejecución</v>
      </c>
      <c r="X82" s="78" t="str">
        <f t="shared" si="26"/>
        <v>NA</v>
      </c>
      <c r="Y82" s="191"/>
      <c r="Z82" s="190">
        <f t="shared" si="27"/>
        <v>0</v>
      </c>
      <c r="AA82" s="191"/>
      <c r="AB82" s="77" t="str">
        <f t="shared" si="28"/>
        <v>No hay ejecución</v>
      </c>
      <c r="AC82" s="78" t="str">
        <f t="shared" si="29"/>
        <v>NA</v>
      </c>
      <c r="AD82" s="191"/>
      <c r="AE82" s="52">
        <f t="shared" si="30"/>
        <v>0</v>
      </c>
      <c r="AF82" s="77" t="str">
        <f t="shared" si="31"/>
        <v>No hay ejecución</v>
      </c>
      <c r="AG82" s="78" t="str">
        <f t="shared" si="32"/>
        <v>NA</v>
      </c>
      <c r="AH82" s="191"/>
    </row>
    <row r="83" spans="1:34" s="79" customFormat="1" ht="145.5" hidden="1" customHeight="1" collapsed="1">
      <c r="A83" s="50"/>
      <c r="B83" s="96" t="s">
        <v>236</v>
      </c>
      <c r="C83" s="96">
        <v>0</v>
      </c>
      <c r="D83" s="96">
        <v>0</v>
      </c>
      <c r="E83" s="96">
        <v>0</v>
      </c>
      <c r="F83" s="96">
        <v>0</v>
      </c>
      <c r="G83" s="96">
        <v>7</v>
      </c>
      <c r="H83" s="115" t="s">
        <v>329</v>
      </c>
      <c r="I83" s="98" t="s">
        <v>2073</v>
      </c>
      <c r="J83" s="169" t="s">
        <v>2074</v>
      </c>
      <c r="K83" s="99" t="s">
        <v>2069</v>
      </c>
      <c r="L83" s="51"/>
      <c r="M83" s="51"/>
      <c r="N83" s="155">
        <f t="shared" si="21"/>
        <v>0</v>
      </c>
      <c r="O83" s="51"/>
      <c r="P83" s="51"/>
      <c r="Q83" s="155">
        <f t="shared" si="22"/>
        <v>0</v>
      </c>
      <c r="R83" s="155">
        <f t="shared" si="23"/>
        <v>0</v>
      </c>
      <c r="S83" s="78" t="s">
        <v>2067</v>
      </c>
      <c r="T83" s="78"/>
      <c r="U83" s="190">
        <f t="shared" si="24"/>
        <v>0</v>
      </c>
      <c r="V83" s="191"/>
      <c r="W83" s="77" t="str">
        <f t="shared" si="25"/>
        <v>No hay ejecución</v>
      </c>
      <c r="X83" s="78" t="str">
        <f t="shared" si="26"/>
        <v>NA</v>
      </c>
      <c r="Y83" s="191"/>
      <c r="Z83" s="190">
        <f t="shared" si="27"/>
        <v>0</v>
      </c>
      <c r="AA83" s="191"/>
      <c r="AB83" s="77" t="str">
        <f t="shared" si="28"/>
        <v>No hay ejecución</v>
      </c>
      <c r="AC83" s="78" t="str">
        <f t="shared" si="29"/>
        <v>NA</v>
      </c>
      <c r="AD83" s="191"/>
      <c r="AE83" s="52">
        <f t="shared" si="30"/>
        <v>0</v>
      </c>
      <c r="AF83" s="77" t="str">
        <f t="shared" si="31"/>
        <v>No hay ejecución</v>
      </c>
      <c r="AG83" s="78" t="str">
        <f t="shared" si="32"/>
        <v>NA</v>
      </c>
      <c r="AH83" s="191"/>
    </row>
    <row r="84" spans="1:34" s="79" customFormat="1" ht="105" customHeight="1" collapsed="1" thickTop="1" thickBot="1">
      <c r="A84" s="50">
        <v>27</v>
      </c>
      <c r="B84" s="96" t="s">
        <v>236</v>
      </c>
      <c r="C84" s="96">
        <v>0</v>
      </c>
      <c r="D84" s="96">
        <v>0</v>
      </c>
      <c r="E84" s="96">
        <v>0</v>
      </c>
      <c r="F84" s="96">
        <v>0</v>
      </c>
      <c r="G84" s="96">
        <v>7</v>
      </c>
      <c r="H84" s="115" t="s">
        <v>329</v>
      </c>
      <c r="I84" s="98" t="s">
        <v>2075</v>
      </c>
      <c r="J84" s="169" t="s">
        <v>2074</v>
      </c>
      <c r="K84" s="99" t="s">
        <v>2069</v>
      </c>
      <c r="L84" s="51">
        <v>100</v>
      </c>
      <c r="M84" s="51">
        <v>100</v>
      </c>
      <c r="N84" s="155">
        <f t="shared" si="21"/>
        <v>200</v>
      </c>
      <c r="O84" s="51">
        <v>100</v>
      </c>
      <c r="P84" s="51">
        <v>100</v>
      </c>
      <c r="Q84" s="155">
        <f t="shared" si="22"/>
        <v>200</v>
      </c>
      <c r="R84" s="155">
        <f t="shared" si="23"/>
        <v>400</v>
      </c>
      <c r="S84" s="78" t="s">
        <v>2076</v>
      </c>
      <c r="T84" s="78" t="s">
        <v>203</v>
      </c>
      <c r="U84" s="190">
        <f t="shared" si="24"/>
        <v>200</v>
      </c>
      <c r="V84" s="191"/>
      <c r="W84" s="77" t="str">
        <f t="shared" si="25"/>
        <v>No hay ejecución</v>
      </c>
      <c r="X84" s="78" t="str">
        <f t="shared" si="26"/>
        <v>NA</v>
      </c>
      <c r="Y84" s="191"/>
      <c r="Z84" s="190">
        <f t="shared" si="27"/>
        <v>200</v>
      </c>
      <c r="AA84" s="191"/>
      <c r="AB84" s="77" t="str">
        <f t="shared" si="28"/>
        <v>No hay ejecución</v>
      </c>
      <c r="AC84" s="78" t="str">
        <f t="shared" si="29"/>
        <v>NA</v>
      </c>
      <c r="AD84" s="191"/>
      <c r="AE84" s="52">
        <f t="shared" si="30"/>
        <v>0</v>
      </c>
      <c r="AF84" s="77" t="str">
        <f t="shared" si="31"/>
        <v>No hay ejecución</v>
      </c>
      <c r="AG84" s="78" t="str">
        <f t="shared" si="32"/>
        <v>NA</v>
      </c>
      <c r="AH84" s="191"/>
    </row>
    <row r="85" spans="1:34" s="79" customFormat="1" ht="108.5" customHeight="1" collapsed="1" thickTop="1" thickBot="1">
      <c r="A85" s="50">
        <v>28</v>
      </c>
      <c r="B85" s="96" t="s">
        <v>236</v>
      </c>
      <c r="C85" s="96">
        <v>0</v>
      </c>
      <c r="D85" s="96">
        <v>0</v>
      </c>
      <c r="E85" s="96">
        <v>0</v>
      </c>
      <c r="F85" s="96">
        <v>0</v>
      </c>
      <c r="G85" s="96">
        <v>7</v>
      </c>
      <c r="H85" s="115" t="s">
        <v>329</v>
      </c>
      <c r="I85" s="98" t="s">
        <v>2077</v>
      </c>
      <c r="J85" s="169" t="s">
        <v>501</v>
      </c>
      <c r="K85" s="99" t="s">
        <v>2078</v>
      </c>
      <c r="L85" s="51">
        <f t="shared" ref="L85:R85" si="33">L86+L87+L88+L89</f>
        <v>1</v>
      </c>
      <c r="M85" s="51">
        <f t="shared" si="33"/>
        <v>0</v>
      </c>
      <c r="N85" s="155">
        <f t="shared" si="33"/>
        <v>1</v>
      </c>
      <c r="O85" s="51">
        <f t="shared" si="33"/>
        <v>0</v>
      </c>
      <c r="P85" s="51">
        <f t="shared" si="33"/>
        <v>3</v>
      </c>
      <c r="Q85" s="155">
        <f t="shared" si="33"/>
        <v>3</v>
      </c>
      <c r="R85" s="155">
        <f t="shared" si="33"/>
        <v>4</v>
      </c>
      <c r="S85" s="78" t="s">
        <v>2076</v>
      </c>
      <c r="T85" s="78" t="s">
        <v>203</v>
      </c>
      <c r="U85" s="190">
        <f t="shared" si="24"/>
        <v>1</v>
      </c>
      <c r="V85" s="191"/>
      <c r="W85" s="77" t="str">
        <f t="shared" si="25"/>
        <v>No hay ejecución</v>
      </c>
      <c r="X85" s="78" t="str">
        <f t="shared" si="26"/>
        <v>NA</v>
      </c>
      <c r="Y85" s="191"/>
      <c r="Z85" s="190">
        <f t="shared" si="27"/>
        <v>3</v>
      </c>
      <c r="AA85" s="191"/>
      <c r="AB85" s="77" t="str">
        <f t="shared" si="28"/>
        <v>No hay ejecución</v>
      </c>
      <c r="AC85" s="78" t="str">
        <f t="shared" si="29"/>
        <v>NA</v>
      </c>
      <c r="AD85" s="191"/>
      <c r="AE85" s="52">
        <f t="shared" si="30"/>
        <v>0</v>
      </c>
      <c r="AF85" s="77" t="str">
        <f t="shared" si="31"/>
        <v>No hay ejecución</v>
      </c>
      <c r="AG85" s="78" t="str">
        <f t="shared" si="32"/>
        <v>NA</v>
      </c>
      <c r="AH85" s="191"/>
    </row>
    <row r="86" spans="1:34" s="86" customFormat="1" ht="45.5" hidden="1" customHeight="1" outlineLevel="2" collapsed="1">
      <c r="A86" s="84" t="s">
        <v>4650</v>
      </c>
      <c r="B86" s="108" t="s">
        <v>236</v>
      </c>
      <c r="C86" s="108">
        <v>0</v>
      </c>
      <c r="D86" s="108">
        <v>0</v>
      </c>
      <c r="E86" s="108">
        <v>0</v>
      </c>
      <c r="F86" s="108">
        <v>0</v>
      </c>
      <c r="G86" s="108">
        <v>7</v>
      </c>
      <c r="H86" s="116" t="s">
        <v>329</v>
      </c>
      <c r="I86" s="106" t="s">
        <v>2079</v>
      </c>
      <c r="J86" s="291" t="s">
        <v>501</v>
      </c>
      <c r="K86" s="103" t="s">
        <v>2078</v>
      </c>
      <c r="L86" s="85">
        <v>1</v>
      </c>
      <c r="M86" s="85">
        <v>0</v>
      </c>
      <c r="N86" s="157">
        <f t="shared" si="21"/>
        <v>1</v>
      </c>
      <c r="O86" s="85">
        <v>0</v>
      </c>
      <c r="P86" s="85">
        <v>0</v>
      </c>
      <c r="Q86" s="157">
        <f t="shared" si="22"/>
        <v>0</v>
      </c>
      <c r="R86" s="157">
        <f t="shared" si="23"/>
        <v>1</v>
      </c>
      <c r="S86" s="82" t="s">
        <v>2076</v>
      </c>
      <c r="T86" s="82" t="s">
        <v>203</v>
      </c>
      <c r="U86" s="190">
        <f t="shared" si="24"/>
        <v>1</v>
      </c>
      <c r="V86" s="191"/>
      <c r="W86" s="77" t="str">
        <f t="shared" si="25"/>
        <v>No hay ejecución</v>
      </c>
      <c r="X86" s="78" t="str">
        <f t="shared" si="26"/>
        <v>NA</v>
      </c>
      <c r="Y86" s="191"/>
      <c r="Z86" s="190">
        <f t="shared" si="27"/>
        <v>0</v>
      </c>
      <c r="AA86" s="191"/>
      <c r="AB86" s="77" t="str">
        <f t="shared" si="28"/>
        <v>No hay ejecución</v>
      </c>
      <c r="AC86" s="78" t="str">
        <f t="shared" si="29"/>
        <v>NA</v>
      </c>
      <c r="AD86" s="191"/>
      <c r="AE86" s="52">
        <f t="shared" si="30"/>
        <v>0</v>
      </c>
      <c r="AF86" s="77" t="str">
        <f t="shared" si="31"/>
        <v>No hay ejecución</v>
      </c>
      <c r="AG86" s="78" t="str">
        <f t="shared" si="32"/>
        <v>NA</v>
      </c>
      <c r="AH86" s="191"/>
    </row>
    <row r="87" spans="1:34" s="86" customFormat="1" ht="45.5" hidden="1" customHeight="1" outlineLevel="2" collapsed="1">
      <c r="A87" s="84" t="s">
        <v>4651</v>
      </c>
      <c r="B87" s="108" t="s">
        <v>236</v>
      </c>
      <c r="C87" s="108">
        <v>0</v>
      </c>
      <c r="D87" s="108">
        <v>0</v>
      </c>
      <c r="E87" s="108">
        <v>0</v>
      </c>
      <c r="F87" s="108">
        <v>0</v>
      </c>
      <c r="G87" s="108">
        <v>7</v>
      </c>
      <c r="H87" s="116" t="s">
        <v>329</v>
      </c>
      <c r="I87" s="106" t="s">
        <v>2080</v>
      </c>
      <c r="J87" s="291" t="s">
        <v>501</v>
      </c>
      <c r="K87" s="103" t="s">
        <v>2069</v>
      </c>
      <c r="L87" s="85">
        <v>0</v>
      </c>
      <c r="M87" s="85">
        <v>0</v>
      </c>
      <c r="N87" s="157">
        <f t="shared" si="21"/>
        <v>0</v>
      </c>
      <c r="O87" s="85">
        <v>0</v>
      </c>
      <c r="P87" s="85">
        <v>1</v>
      </c>
      <c r="Q87" s="157">
        <f t="shared" si="22"/>
        <v>1</v>
      </c>
      <c r="R87" s="157">
        <f t="shared" si="23"/>
        <v>1</v>
      </c>
      <c r="S87" s="82" t="s">
        <v>2067</v>
      </c>
      <c r="T87" s="82" t="s">
        <v>203</v>
      </c>
      <c r="U87" s="190">
        <f t="shared" si="24"/>
        <v>0</v>
      </c>
      <c r="V87" s="191"/>
      <c r="W87" s="77" t="str">
        <f t="shared" si="25"/>
        <v>No hay ejecución</v>
      </c>
      <c r="X87" s="78" t="str">
        <f t="shared" si="26"/>
        <v>NA</v>
      </c>
      <c r="Y87" s="191"/>
      <c r="Z87" s="190">
        <f t="shared" si="27"/>
        <v>1</v>
      </c>
      <c r="AA87" s="191"/>
      <c r="AB87" s="77" t="str">
        <f t="shared" si="28"/>
        <v>No hay ejecución</v>
      </c>
      <c r="AC87" s="78" t="str">
        <f t="shared" si="29"/>
        <v>NA</v>
      </c>
      <c r="AD87" s="191"/>
      <c r="AE87" s="52">
        <f t="shared" si="30"/>
        <v>0</v>
      </c>
      <c r="AF87" s="77" t="str">
        <f t="shared" si="31"/>
        <v>No hay ejecución</v>
      </c>
      <c r="AG87" s="78" t="str">
        <f t="shared" si="32"/>
        <v>NA</v>
      </c>
      <c r="AH87" s="191"/>
    </row>
    <row r="88" spans="1:34" s="86" customFormat="1" ht="45.5" hidden="1" customHeight="1" outlineLevel="2" collapsed="1">
      <c r="A88" s="84" t="s">
        <v>4652</v>
      </c>
      <c r="B88" s="108" t="s">
        <v>236</v>
      </c>
      <c r="C88" s="108">
        <v>0</v>
      </c>
      <c r="D88" s="108">
        <v>0</v>
      </c>
      <c r="E88" s="108">
        <v>0</v>
      </c>
      <c r="F88" s="108">
        <v>0</v>
      </c>
      <c r="G88" s="108">
        <v>7</v>
      </c>
      <c r="H88" s="116" t="s">
        <v>329</v>
      </c>
      <c r="I88" s="106" t="s">
        <v>2081</v>
      </c>
      <c r="J88" s="291" t="s">
        <v>2082</v>
      </c>
      <c r="K88" s="103" t="s">
        <v>2083</v>
      </c>
      <c r="L88" s="85">
        <v>0</v>
      </c>
      <c r="M88" s="85">
        <v>0</v>
      </c>
      <c r="N88" s="157">
        <f t="shared" si="21"/>
        <v>0</v>
      </c>
      <c r="O88" s="85">
        <v>0</v>
      </c>
      <c r="P88" s="85">
        <v>1</v>
      </c>
      <c r="Q88" s="157">
        <f t="shared" si="22"/>
        <v>1</v>
      </c>
      <c r="R88" s="157">
        <f t="shared" si="23"/>
        <v>1</v>
      </c>
      <c r="S88" s="82" t="s">
        <v>2067</v>
      </c>
      <c r="T88" s="82" t="s">
        <v>203</v>
      </c>
      <c r="U88" s="190">
        <f t="shared" si="24"/>
        <v>0</v>
      </c>
      <c r="V88" s="191"/>
      <c r="W88" s="77" t="str">
        <f t="shared" si="25"/>
        <v>No hay ejecución</v>
      </c>
      <c r="X88" s="78" t="str">
        <f t="shared" si="26"/>
        <v>NA</v>
      </c>
      <c r="Y88" s="191"/>
      <c r="Z88" s="190">
        <f t="shared" si="27"/>
        <v>1</v>
      </c>
      <c r="AA88" s="191"/>
      <c r="AB88" s="77" t="str">
        <f t="shared" si="28"/>
        <v>No hay ejecución</v>
      </c>
      <c r="AC88" s="78" t="str">
        <f t="shared" si="29"/>
        <v>NA</v>
      </c>
      <c r="AD88" s="191"/>
      <c r="AE88" s="52">
        <f t="shared" si="30"/>
        <v>0</v>
      </c>
      <c r="AF88" s="77" t="str">
        <f t="shared" si="31"/>
        <v>No hay ejecución</v>
      </c>
      <c r="AG88" s="78" t="str">
        <f t="shared" si="32"/>
        <v>NA</v>
      </c>
      <c r="AH88" s="191"/>
    </row>
    <row r="89" spans="1:34" s="86" customFormat="1" ht="45.5" hidden="1" customHeight="1" outlineLevel="2" collapsed="1">
      <c r="A89" s="84" t="s">
        <v>4653</v>
      </c>
      <c r="B89" s="108" t="s">
        <v>236</v>
      </c>
      <c r="C89" s="108">
        <v>0</v>
      </c>
      <c r="D89" s="108">
        <v>0</v>
      </c>
      <c r="E89" s="108">
        <v>0</v>
      </c>
      <c r="F89" s="108">
        <v>0</v>
      </c>
      <c r="G89" s="108">
        <v>7</v>
      </c>
      <c r="H89" s="116" t="s">
        <v>329</v>
      </c>
      <c r="I89" s="106" t="s">
        <v>2084</v>
      </c>
      <c r="J89" s="291" t="s">
        <v>501</v>
      </c>
      <c r="K89" s="103" t="s">
        <v>2078</v>
      </c>
      <c r="L89" s="85">
        <v>0</v>
      </c>
      <c r="M89" s="85">
        <v>0</v>
      </c>
      <c r="N89" s="157">
        <f t="shared" si="21"/>
        <v>0</v>
      </c>
      <c r="O89" s="85">
        <v>0</v>
      </c>
      <c r="P89" s="85">
        <v>1</v>
      </c>
      <c r="Q89" s="157">
        <f t="shared" si="22"/>
        <v>1</v>
      </c>
      <c r="R89" s="157">
        <f t="shared" si="23"/>
        <v>1</v>
      </c>
      <c r="S89" s="82" t="s">
        <v>2067</v>
      </c>
      <c r="T89" s="82" t="s">
        <v>203</v>
      </c>
      <c r="U89" s="190">
        <f t="shared" si="24"/>
        <v>0</v>
      </c>
      <c r="V89" s="191"/>
      <c r="W89" s="77" t="str">
        <f t="shared" si="25"/>
        <v>No hay ejecución</v>
      </c>
      <c r="X89" s="78" t="str">
        <f t="shared" si="26"/>
        <v>NA</v>
      </c>
      <c r="Y89" s="191"/>
      <c r="Z89" s="190">
        <f t="shared" si="27"/>
        <v>1</v>
      </c>
      <c r="AA89" s="191"/>
      <c r="AB89" s="77" t="str">
        <f t="shared" si="28"/>
        <v>No hay ejecución</v>
      </c>
      <c r="AC89" s="78" t="str">
        <f t="shared" si="29"/>
        <v>NA</v>
      </c>
      <c r="AD89" s="191"/>
      <c r="AE89" s="52">
        <f t="shared" si="30"/>
        <v>0</v>
      </c>
      <c r="AF89" s="77" t="str">
        <f t="shared" si="31"/>
        <v>No hay ejecución</v>
      </c>
      <c r="AG89" s="78" t="str">
        <f t="shared" si="32"/>
        <v>NA</v>
      </c>
      <c r="AH89" s="191"/>
    </row>
    <row r="90" spans="1:34" s="79" customFormat="1" ht="95" customHeight="1" collapsed="1" thickTop="1" thickBot="1">
      <c r="A90" s="50">
        <v>29</v>
      </c>
      <c r="B90" s="96" t="s">
        <v>236</v>
      </c>
      <c r="C90" s="96">
        <v>0</v>
      </c>
      <c r="D90" s="96">
        <v>0</v>
      </c>
      <c r="E90" s="96">
        <v>0</v>
      </c>
      <c r="F90" s="96">
        <v>0</v>
      </c>
      <c r="G90" s="96">
        <v>7</v>
      </c>
      <c r="H90" s="115" t="s">
        <v>329</v>
      </c>
      <c r="I90" s="98" t="s">
        <v>2085</v>
      </c>
      <c r="J90" s="169" t="s">
        <v>501</v>
      </c>
      <c r="K90" s="99" t="s">
        <v>2078</v>
      </c>
      <c r="L90" s="51">
        <f t="shared" ref="L90:R90" si="34">L91+L92</f>
        <v>3</v>
      </c>
      <c r="M90" s="51">
        <f t="shared" si="34"/>
        <v>4</v>
      </c>
      <c r="N90" s="155">
        <f t="shared" si="34"/>
        <v>7</v>
      </c>
      <c r="O90" s="51">
        <f t="shared" si="34"/>
        <v>3</v>
      </c>
      <c r="P90" s="51">
        <f t="shared" si="34"/>
        <v>4</v>
      </c>
      <c r="Q90" s="155">
        <f t="shared" si="34"/>
        <v>7</v>
      </c>
      <c r="R90" s="155">
        <f t="shared" si="34"/>
        <v>14</v>
      </c>
      <c r="S90" s="78" t="s">
        <v>2086</v>
      </c>
      <c r="T90" s="78" t="s">
        <v>203</v>
      </c>
      <c r="U90" s="190">
        <f t="shared" si="24"/>
        <v>7</v>
      </c>
      <c r="V90" s="191"/>
      <c r="W90" s="77" t="str">
        <f t="shared" si="25"/>
        <v>No hay ejecución</v>
      </c>
      <c r="X90" s="78" t="str">
        <f t="shared" si="26"/>
        <v>NA</v>
      </c>
      <c r="Y90" s="191"/>
      <c r="Z90" s="190">
        <f t="shared" si="27"/>
        <v>7</v>
      </c>
      <c r="AA90" s="191"/>
      <c r="AB90" s="77" t="str">
        <f t="shared" si="28"/>
        <v>No hay ejecución</v>
      </c>
      <c r="AC90" s="78" t="str">
        <f t="shared" si="29"/>
        <v>NA</v>
      </c>
      <c r="AD90" s="191"/>
      <c r="AE90" s="52">
        <f t="shared" si="30"/>
        <v>0</v>
      </c>
      <c r="AF90" s="77" t="str">
        <f t="shared" si="31"/>
        <v>No hay ejecución</v>
      </c>
      <c r="AG90" s="78" t="str">
        <f t="shared" si="32"/>
        <v>NA</v>
      </c>
      <c r="AH90" s="191"/>
    </row>
    <row r="91" spans="1:34" s="86" customFormat="1" ht="37" hidden="1" customHeight="1" outlineLevel="2" collapsed="1">
      <c r="A91" s="84" t="s">
        <v>4654</v>
      </c>
      <c r="B91" s="108" t="s">
        <v>236</v>
      </c>
      <c r="C91" s="108">
        <v>0</v>
      </c>
      <c r="D91" s="108">
        <v>0</v>
      </c>
      <c r="E91" s="108">
        <v>0</v>
      </c>
      <c r="F91" s="108">
        <v>0</v>
      </c>
      <c r="G91" s="108">
        <v>7</v>
      </c>
      <c r="H91" s="116" t="s">
        <v>329</v>
      </c>
      <c r="I91" s="106" t="s">
        <v>2087</v>
      </c>
      <c r="J91" s="291" t="s">
        <v>2088</v>
      </c>
      <c r="K91" s="103" t="s">
        <v>2069</v>
      </c>
      <c r="L91" s="85">
        <v>0</v>
      </c>
      <c r="M91" s="85">
        <v>1</v>
      </c>
      <c r="N91" s="157">
        <f t="shared" si="21"/>
        <v>1</v>
      </c>
      <c r="O91" s="85">
        <v>0</v>
      </c>
      <c r="P91" s="85">
        <v>1</v>
      </c>
      <c r="Q91" s="157">
        <f t="shared" si="22"/>
        <v>1</v>
      </c>
      <c r="R91" s="157">
        <f t="shared" si="23"/>
        <v>2</v>
      </c>
      <c r="S91" s="82" t="s">
        <v>2086</v>
      </c>
      <c r="T91" s="82" t="s">
        <v>203</v>
      </c>
      <c r="U91" s="190">
        <f t="shared" si="24"/>
        <v>1</v>
      </c>
      <c r="V91" s="191"/>
      <c r="W91" s="77" t="str">
        <f t="shared" si="25"/>
        <v>No hay ejecución</v>
      </c>
      <c r="X91" s="78" t="str">
        <f t="shared" si="26"/>
        <v>NA</v>
      </c>
      <c r="Y91" s="191"/>
      <c r="Z91" s="190">
        <f t="shared" si="27"/>
        <v>1</v>
      </c>
      <c r="AA91" s="191"/>
      <c r="AB91" s="77" t="str">
        <f t="shared" si="28"/>
        <v>No hay ejecución</v>
      </c>
      <c r="AC91" s="78" t="str">
        <f t="shared" si="29"/>
        <v>NA</v>
      </c>
      <c r="AD91" s="191"/>
      <c r="AE91" s="52">
        <f t="shared" si="30"/>
        <v>0</v>
      </c>
      <c r="AF91" s="77" t="str">
        <f t="shared" si="31"/>
        <v>No hay ejecución</v>
      </c>
      <c r="AG91" s="78" t="str">
        <f t="shared" si="32"/>
        <v>NA</v>
      </c>
      <c r="AH91" s="191"/>
    </row>
    <row r="92" spans="1:34" s="86" customFormat="1" ht="37" hidden="1" customHeight="1" outlineLevel="2" collapsed="1">
      <c r="A92" s="84" t="s">
        <v>4655</v>
      </c>
      <c r="B92" s="108" t="s">
        <v>236</v>
      </c>
      <c r="C92" s="108">
        <v>0</v>
      </c>
      <c r="D92" s="108">
        <v>0</v>
      </c>
      <c r="E92" s="108">
        <v>0</v>
      </c>
      <c r="F92" s="108">
        <v>0</v>
      </c>
      <c r="G92" s="108">
        <v>7</v>
      </c>
      <c r="H92" s="116" t="s">
        <v>329</v>
      </c>
      <c r="I92" s="106" t="s">
        <v>2089</v>
      </c>
      <c r="J92" s="291" t="s">
        <v>501</v>
      </c>
      <c r="K92" s="103" t="s">
        <v>2078</v>
      </c>
      <c r="L92" s="85">
        <v>3</v>
      </c>
      <c r="M92" s="85">
        <v>3</v>
      </c>
      <c r="N92" s="157">
        <f t="shared" si="21"/>
        <v>6</v>
      </c>
      <c r="O92" s="85">
        <v>3</v>
      </c>
      <c r="P92" s="85">
        <v>3</v>
      </c>
      <c r="Q92" s="157">
        <f t="shared" si="22"/>
        <v>6</v>
      </c>
      <c r="R92" s="157">
        <f t="shared" si="23"/>
        <v>12</v>
      </c>
      <c r="S92" s="82" t="s">
        <v>2086</v>
      </c>
      <c r="T92" s="82" t="s">
        <v>203</v>
      </c>
      <c r="U92" s="190">
        <f t="shared" si="24"/>
        <v>6</v>
      </c>
      <c r="V92" s="191"/>
      <c r="W92" s="77" t="str">
        <f t="shared" si="25"/>
        <v>No hay ejecución</v>
      </c>
      <c r="X92" s="78" t="str">
        <f t="shared" si="26"/>
        <v>NA</v>
      </c>
      <c r="Y92" s="191"/>
      <c r="Z92" s="190">
        <f t="shared" si="27"/>
        <v>6</v>
      </c>
      <c r="AA92" s="191"/>
      <c r="AB92" s="77" t="str">
        <f t="shared" si="28"/>
        <v>No hay ejecución</v>
      </c>
      <c r="AC92" s="78" t="str">
        <f t="shared" si="29"/>
        <v>NA</v>
      </c>
      <c r="AD92" s="191"/>
      <c r="AE92" s="52">
        <f t="shared" si="30"/>
        <v>0</v>
      </c>
      <c r="AF92" s="77" t="str">
        <f t="shared" si="31"/>
        <v>No hay ejecución</v>
      </c>
      <c r="AG92" s="78" t="str">
        <f t="shared" si="32"/>
        <v>NA</v>
      </c>
      <c r="AH92" s="191"/>
    </row>
    <row r="93" spans="1:34" s="79" customFormat="1" ht="87.5" customHeight="1" collapsed="1" thickTop="1" thickBot="1">
      <c r="A93" s="50">
        <v>30</v>
      </c>
      <c r="B93" s="96" t="s">
        <v>236</v>
      </c>
      <c r="C93" s="96">
        <v>0</v>
      </c>
      <c r="D93" s="96">
        <v>0</v>
      </c>
      <c r="E93" s="96">
        <v>0</v>
      </c>
      <c r="F93" s="96">
        <v>0</v>
      </c>
      <c r="G93" s="96">
        <v>7</v>
      </c>
      <c r="H93" s="115" t="s">
        <v>329</v>
      </c>
      <c r="I93" s="98" t="s">
        <v>2090</v>
      </c>
      <c r="J93" s="169" t="s">
        <v>501</v>
      </c>
      <c r="K93" s="99" t="s">
        <v>2078</v>
      </c>
      <c r="L93" s="51">
        <v>3</v>
      </c>
      <c r="M93" s="51">
        <v>3</v>
      </c>
      <c r="N93" s="155">
        <f t="shared" si="21"/>
        <v>6</v>
      </c>
      <c r="O93" s="51">
        <v>3</v>
      </c>
      <c r="P93" s="51">
        <v>3</v>
      </c>
      <c r="Q93" s="155">
        <f t="shared" si="22"/>
        <v>6</v>
      </c>
      <c r="R93" s="155">
        <f t="shared" si="23"/>
        <v>12</v>
      </c>
      <c r="S93" s="78" t="s">
        <v>2091</v>
      </c>
      <c r="T93" s="78" t="s">
        <v>203</v>
      </c>
      <c r="U93" s="190">
        <f t="shared" si="24"/>
        <v>6</v>
      </c>
      <c r="V93" s="191"/>
      <c r="W93" s="77" t="str">
        <f t="shared" si="25"/>
        <v>No hay ejecución</v>
      </c>
      <c r="X93" s="78" t="str">
        <f t="shared" si="26"/>
        <v>NA</v>
      </c>
      <c r="Y93" s="191"/>
      <c r="Z93" s="190">
        <f t="shared" si="27"/>
        <v>6</v>
      </c>
      <c r="AA93" s="191"/>
      <c r="AB93" s="77" t="str">
        <f t="shared" si="28"/>
        <v>No hay ejecución</v>
      </c>
      <c r="AC93" s="78" t="str">
        <f t="shared" si="29"/>
        <v>NA</v>
      </c>
      <c r="AD93" s="191"/>
      <c r="AE93" s="52">
        <f t="shared" si="30"/>
        <v>0</v>
      </c>
      <c r="AF93" s="77" t="str">
        <f t="shared" si="31"/>
        <v>No hay ejecución</v>
      </c>
      <c r="AG93" s="78" t="str">
        <f t="shared" si="32"/>
        <v>NA</v>
      </c>
      <c r="AH93" s="191"/>
    </row>
    <row r="94" spans="1:34" s="79" customFormat="1" ht="78.5" customHeight="1" collapsed="1" thickTop="1" thickBot="1">
      <c r="A94" s="50">
        <v>31</v>
      </c>
      <c r="B94" s="96" t="s">
        <v>236</v>
      </c>
      <c r="C94" s="96">
        <v>0</v>
      </c>
      <c r="D94" s="96">
        <v>0</v>
      </c>
      <c r="E94" s="96">
        <v>0</v>
      </c>
      <c r="F94" s="96">
        <v>0</v>
      </c>
      <c r="G94" s="96">
        <v>7</v>
      </c>
      <c r="H94" s="115" t="s">
        <v>329</v>
      </c>
      <c r="I94" s="98" t="s">
        <v>2092</v>
      </c>
      <c r="J94" s="169" t="s">
        <v>2088</v>
      </c>
      <c r="K94" s="99" t="s">
        <v>2069</v>
      </c>
      <c r="L94" s="51">
        <v>10</v>
      </c>
      <c r="M94" s="51">
        <v>10</v>
      </c>
      <c r="N94" s="155">
        <f t="shared" si="21"/>
        <v>20</v>
      </c>
      <c r="O94" s="51">
        <v>10</v>
      </c>
      <c r="P94" s="51">
        <v>10</v>
      </c>
      <c r="Q94" s="155">
        <f t="shared" si="22"/>
        <v>20</v>
      </c>
      <c r="R94" s="155">
        <f t="shared" si="23"/>
        <v>40</v>
      </c>
      <c r="S94" s="78" t="s">
        <v>2091</v>
      </c>
      <c r="T94" s="78" t="s">
        <v>203</v>
      </c>
      <c r="U94" s="190">
        <f t="shared" si="24"/>
        <v>20</v>
      </c>
      <c r="V94" s="191"/>
      <c r="W94" s="77" t="str">
        <f t="shared" si="25"/>
        <v>No hay ejecución</v>
      </c>
      <c r="X94" s="78" t="str">
        <f t="shared" si="26"/>
        <v>NA</v>
      </c>
      <c r="Y94" s="191"/>
      <c r="Z94" s="190">
        <f t="shared" si="27"/>
        <v>20</v>
      </c>
      <c r="AA94" s="191"/>
      <c r="AB94" s="77" t="str">
        <f t="shared" si="28"/>
        <v>No hay ejecución</v>
      </c>
      <c r="AC94" s="78" t="str">
        <f t="shared" si="29"/>
        <v>NA</v>
      </c>
      <c r="AD94" s="191"/>
      <c r="AE94" s="52">
        <f t="shared" si="30"/>
        <v>0</v>
      </c>
      <c r="AF94" s="77" t="str">
        <f t="shared" si="31"/>
        <v>No hay ejecución</v>
      </c>
      <c r="AG94" s="78" t="str">
        <f t="shared" si="32"/>
        <v>NA</v>
      </c>
      <c r="AH94" s="191"/>
    </row>
    <row r="95" spans="1:34" s="79" customFormat="1" ht="95" customHeight="1" collapsed="1" thickTop="1" thickBot="1">
      <c r="A95" s="50">
        <v>32</v>
      </c>
      <c r="B95" s="96" t="s">
        <v>236</v>
      </c>
      <c r="C95" s="96">
        <v>0</v>
      </c>
      <c r="D95" s="96">
        <v>0</v>
      </c>
      <c r="E95" s="96">
        <v>0</v>
      </c>
      <c r="F95" s="96">
        <v>0</v>
      </c>
      <c r="G95" s="96">
        <v>7</v>
      </c>
      <c r="H95" s="115" t="s">
        <v>329</v>
      </c>
      <c r="I95" s="98" t="s">
        <v>2093</v>
      </c>
      <c r="J95" s="169" t="s">
        <v>2088</v>
      </c>
      <c r="K95" s="99" t="s">
        <v>2069</v>
      </c>
      <c r="L95" s="51">
        <v>1</v>
      </c>
      <c r="M95" s="51">
        <v>1</v>
      </c>
      <c r="N95" s="155">
        <f t="shared" si="21"/>
        <v>2</v>
      </c>
      <c r="O95" s="51">
        <v>1</v>
      </c>
      <c r="P95" s="51">
        <v>1</v>
      </c>
      <c r="Q95" s="155">
        <f t="shared" si="22"/>
        <v>2</v>
      </c>
      <c r="R95" s="155">
        <f t="shared" si="23"/>
        <v>4</v>
      </c>
      <c r="S95" s="78" t="s">
        <v>2091</v>
      </c>
      <c r="T95" s="78" t="s">
        <v>203</v>
      </c>
      <c r="U95" s="190">
        <f t="shared" si="24"/>
        <v>2</v>
      </c>
      <c r="V95" s="191"/>
      <c r="W95" s="77" t="str">
        <f t="shared" si="25"/>
        <v>No hay ejecución</v>
      </c>
      <c r="X95" s="78" t="str">
        <f t="shared" si="26"/>
        <v>NA</v>
      </c>
      <c r="Y95" s="191"/>
      <c r="Z95" s="190">
        <f t="shared" si="27"/>
        <v>2</v>
      </c>
      <c r="AA95" s="191"/>
      <c r="AB95" s="77" t="str">
        <f t="shared" si="28"/>
        <v>No hay ejecución</v>
      </c>
      <c r="AC95" s="78" t="str">
        <f t="shared" si="29"/>
        <v>NA</v>
      </c>
      <c r="AD95" s="191"/>
      <c r="AE95" s="52">
        <f t="shared" si="30"/>
        <v>0</v>
      </c>
      <c r="AF95" s="77" t="str">
        <f t="shared" si="31"/>
        <v>No hay ejecución</v>
      </c>
      <c r="AG95" s="78" t="str">
        <f t="shared" si="32"/>
        <v>NA</v>
      </c>
      <c r="AH95" s="191"/>
    </row>
    <row r="96" spans="1:34" s="79" customFormat="1" ht="72.5" customHeight="1" collapsed="1" thickTop="1" thickBot="1">
      <c r="A96" s="50">
        <v>33</v>
      </c>
      <c r="B96" s="96" t="s">
        <v>236</v>
      </c>
      <c r="C96" s="96">
        <v>0</v>
      </c>
      <c r="D96" s="96">
        <v>0</v>
      </c>
      <c r="E96" s="96">
        <v>0</v>
      </c>
      <c r="F96" s="96">
        <v>0</v>
      </c>
      <c r="G96" s="96">
        <v>7</v>
      </c>
      <c r="H96" s="115" t="s">
        <v>329</v>
      </c>
      <c r="I96" s="98" t="s">
        <v>2094</v>
      </c>
      <c r="J96" s="169" t="s">
        <v>2095</v>
      </c>
      <c r="K96" s="99" t="s">
        <v>2069</v>
      </c>
      <c r="L96" s="51">
        <v>1</v>
      </c>
      <c r="M96" s="51">
        <v>1</v>
      </c>
      <c r="N96" s="155">
        <f t="shared" si="21"/>
        <v>2</v>
      </c>
      <c r="O96" s="51">
        <v>1</v>
      </c>
      <c r="P96" s="51">
        <v>1</v>
      </c>
      <c r="Q96" s="155">
        <f t="shared" si="22"/>
        <v>2</v>
      </c>
      <c r="R96" s="155">
        <f t="shared" si="23"/>
        <v>4</v>
      </c>
      <c r="S96" s="78" t="s">
        <v>2091</v>
      </c>
      <c r="T96" s="78" t="s">
        <v>203</v>
      </c>
      <c r="U96" s="190">
        <f t="shared" si="24"/>
        <v>2</v>
      </c>
      <c r="V96" s="191"/>
      <c r="W96" s="77" t="str">
        <f t="shared" si="25"/>
        <v>No hay ejecución</v>
      </c>
      <c r="X96" s="78" t="str">
        <f t="shared" si="26"/>
        <v>NA</v>
      </c>
      <c r="Y96" s="191"/>
      <c r="Z96" s="190">
        <f t="shared" si="27"/>
        <v>2</v>
      </c>
      <c r="AA96" s="191"/>
      <c r="AB96" s="77" t="str">
        <f t="shared" si="28"/>
        <v>No hay ejecución</v>
      </c>
      <c r="AC96" s="78" t="str">
        <f t="shared" si="29"/>
        <v>NA</v>
      </c>
      <c r="AD96" s="191"/>
      <c r="AE96" s="52">
        <f t="shared" si="30"/>
        <v>0</v>
      </c>
      <c r="AF96" s="77" t="str">
        <f t="shared" si="31"/>
        <v>No hay ejecución</v>
      </c>
      <c r="AG96" s="78" t="str">
        <f t="shared" si="32"/>
        <v>NA</v>
      </c>
      <c r="AH96" s="191"/>
    </row>
    <row r="97" spans="1:34" s="79" customFormat="1" ht="68" customHeight="1" collapsed="1" thickTop="1" thickBot="1">
      <c r="A97" s="50">
        <v>34</v>
      </c>
      <c r="B97" s="96" t="s">
        <v>236</v>
      </c>
      <c r="C97" s="96">
        <v>0</v>
      </c>
      <c r="D97" s="96">
        <v>0</v>
      </c>
      <c r="E97" s="96">
        <v>0</v>
      </c>
      <c r="F97" s="96">
        <v>0</v>
      </c>
      <c r="G97" s="96">
        <v>7</v>
      </c>
      <c r="H97" s="115" t="s">
        <v>329</v>
      </c>
      <c r="I97" s="98" t="s">
        <v>2096</v>
      </c>
      <c r="J97" s="169" t="s">
        <v>2097</v>
      </c>
      <c r="K97" s="99" t="s">
        <v>2078</v>
      </c>
      <c r="L97" s="51">
        <v>0</v>
      </c>
      <c r="M97" s="51">
        <v>1</v>
      </c>
      <c r="N97" s="155">
        <f t="shared" si="21"/>
        <v>1</v>
      </c>
      <c r="O97" s="51">
        <v>0</v>
      </c>
      <c r="P97" s="51">
        <v>1</v>
      </c>
      <c r="Q97" s="155">
        <f t="shared" si="22"/>
        <v>1</v>
      </c>
      <c r="R97" s="155">
        <f t="shared" si="23"/>
        <v>2</v>
      </c>
      <c r="S97" s="78" t="s">
        <v>2098</v>
      </c>
      <c r="T97" s="78" t="s">
        <v>203</v>
      </c>
      <c r="U97" s="190">
        <f t="shared" si="24"/>
        <v>1</v>
      </c>
      <c r="V97" s="191"/>
      <c r="W97" s="77" t="str">
        <f t="shared" si="25"/>
        <v>No hay ejecución</v>
      </c>
      <c r="X97" s="78" t="str">
        <f t="shared" si="26"/>
        <v>NA</v>
      </c>
      <c r="Y97" s="191"/>
      <c r="Z97" s="190">
        <f t="shared" si="27"/>
        <v>1</v>
      </c>
      <c r="AA97" s="191"/>
      <c r="AB97" s="77" t="str">
        <f t="shared" si="28"/>
        <v>No hay ejecución</v>
      </c>
      <c r="AC97" s="78" t="str">
        <f t="shared" si="29"/>
        <v>NA</v>
      </c>
      <c r="AD97" s="191"/>
      <c r="AE97" s="52">
        <f t="shared" si="30"/>
        <v>0</v>
      </c>
      <c r="AF97" s="77" t="str">
        <f t="shared" si="31"/>
        <v>No hay ejecución</v>
      </c>
      <c r="AG97" s="78" t="str">
        <f t="shared" si="32"/>
        <v>NA</v>
      </c>
      <c r="AH97" s="191"/>
    </row>
    <row r="98" spans="1:34" s="79" customFormat="1" ht="58.5" customHeight="1" collapsed="1" thickTop="1" thickBot="1">
      <c r="A98" s="50">
        <v>35</v>
      </c>
      <c r="B98" s="96" t="s">
        <v>236</v>
      </c>
      <c r="C98" s="96">
        <v>0</v>
      </c>
      <c r="D98" s="96">
        <v>0</v>
      </c>
      <c r="E98" s="96">
        <v>0</v>
      </c>
      <c r="F98" s="96">
        <v>0</v>
      </c>
      <c r="G98" s="96">
        <v>7</v>
      </c>
      <c r="H98" s="115" t="s">
        <v>329</v>
      </c>
      <c r="I98" s="98" t="s">
        <v>2099</v>
      </c>
      <c r="J98" s="169" t="s">
        <v>2100</v>
      </c>
      <c r="K98" s="99" t="s">
        <v>2069</v>
      </c>
      <c r="L98" s="51">
        <v>1</v>
      </c>
      <c r="M98" s="51">
        <v>1</v>
      </c>
      <c r="N98" s="155">
        <f t="shared" si="21"/>
        <v>2</v>
      </c>
      <c r="O98" s="51">
        <v>0</v>
      </c>
      <c r="P98" s="51">
        <v>0</v>
      </c>
      <c r="Q98" s="155">
        <f t="shared" si="22"/>
        <v>0</v>
      </c>
      <c r="R98" s="155">
        <f t="shared" si="23"/>
        <v>2</v>
      </c>
      <c r="S98" s="78" t="s">
        <v>2098</v>
      </c>
      <c r="T98" s="78" t="s">
        <v>203</v>
      </c>
      <c r="U98" s="190">
        <f t="shared" si="24"/>
        <v>2</v>
      </c>
      <c r="V98" s="191"/>
      <c r="W98" s="77" t="str">
        <f t="shared" si="25"/>
        <v>No hay ejecución</v>
      </c>
      <c r="X98" s="78" t="str">
        <f t="shared" si="26"/>
        <v>NA</v>
      </c>
      <c r="Y98" s="191"/>
      <c r="Z98" s="190">
        <f t="shared" si="27"/>
        <v>0</v>
      </c>
      <c r="AA98" s="191"/>
      <c r="AB98" s="77" t="str">
        <f t="shared" si="28"/>
        <v>No hay ejecución</v>
      </c>
      <c r="AC98" s="78" t="str">
        <f t="shared" si="29"/>
        <v>NA</v>
      </c>
      <c r="AD98" s="191"/>
      <c r="AE98" s="52">
        <f t="shared" si="30"/>
        <v>0</v>
      </c>
      <c r="AF98" s="77" t="str">
        <f t="shared" si="31"/>
        <v>No hay ejecución</v>
      </c>
      <c r="AG98" s="78" t="str">
        <f t="shared" si="32"/>
        <v>NA</v>
      </c>
      <c r="AH98" s="191"/>
    </row>
    <row r="99" spans="1:34" s="79" customFormat="1" ht="60.5" customHeight="1" collapsed="1" thickTop="1" thickBot="1">
      <c r="A99" s="50">
        <v>36</v>
      </c>
      <c r="B99" s="96" t="s">
        <v>236</v>
      </c>
      <c r="C99" s="96">
        <v>0</v>
      </c>
      <c r="D99" s="96">
        <v>0</v>
      </c>
      <c r="E99" s="96">
        <v>0</v>
      </c>
      <c r="F99" s="96">
        <v>0</v>
      </c>
      <c r="G99" s="96">
        <v>7</v>
      </c>
      <c r="H99" s="115" t="s">
        <v>329</v>
      </c>
      <c r="I99" s="98" t="s">
        <v>2101</v>
      </c>
      <c r="J99" s="169" t="s">
        <v>2100</v>
      </c>
      <c r="K99" s="99" t="s">
        <v>2069</v>
      </c>
      <c r="L99" s="51">
        <v>1</v>
      </c>
      <c r="M99" s="51">
        <v>1</v>
      </c>
      <c r="N99" s="155">
        <f t="shared" si="21"/>
        <v>2</v>
      </c>
      <c r="O99" s="51">
        <v>1</v>
      </c>
      <c r="P99" s="51">
        <v>1</v>
      </c>
      <c r="Q99" s="155">
        <f t="shared" si="22"/>
        <v>2</v>
      </c>
      <c r="R99" s="155">
        <f t="shared" si="23"/>
        <v>4</v>
      </c>
      <c r="S99" s="78" t="s">
        <v>2098</v>
      </c>
      <c r="T99" s="78" t="s">
        <v>203</v>
      </c>
      <c r="U99" s="190">
        <f t="shared" si="24"/>
        <v>2</v>
      </c>
      <c r="V99" s="191"/>
      <c r="W99" s="77" t="str">
        <f t="shared" si="25"/>
        <v>No hay ejecución</v>
      </c>
      <c r="X99" s="78" t="str">
        <f t="shared" si="26"/>
        <v>NA</v>
      </c>
      <c r="Y99" s="191"/>
      <c r="Z99" s="190">
        <f t="shared" si="27"/>
        <v>2</v>
      </c>
      <c r="AA99" s="191"/>
      <c r="AB99" s="77" t="str">
        <f t="shared" si="28"/>
        <v>No hay ejecución</v>
      </c>
      <c r="AC99" s="78" t="str">
        <f t="shared" si="29"/>
        <v>NA</v>
      </c>
      <c r="AD99" s="191"/>
      <c r="AE99" s="52">
        <f t="shared" si="30"/>
        <v>0</v>
      </c>
      <c r="AF99" s="77" t="str">
        <f t="shared" si="31"/>
        <v>No hay ejecución</v>
      </c>
      <c r="AG99" s="78" t="str">
        <f t="shared" si="32"/>
        <v>NA</v>
      </c>
      <c r="AH99" s="191"/>
    </row>
    <row r="100" spans="1:34" s="79" customFormat="1" ht="65" customHeight="1" collapsed="1" thickTop="1" thickBot="1">
      <c r="A100" s="50">
        <v>37</v>
      </c>
      <c r="B100" s="96" t="s">
        <v>236</v>
      </c>
      <c r="C100" s="96">
        <v>0</v>
      </c>
      <c r="D100" s="96">
        <v>0</v>
      </c>
      <c r="E100" s="96">
        <v>0</v>
      </c>
      <c r="F100" s="96">
        <v>0</v>
      </c>
      <c r="G100" s="96">
        <v>7</v>
      </c>
      <c r="H100" s="115" t="s">
        <v>329</v>
      </c>
      <c r="I100" s="98" t="s">
        <v>2102</v>
      </c>
      <c r="J100" s="169" t="s">
        <v>2103</v>
      </c>
      <c r="K100" s="99" t="s">
        <v>2069</v>
      </c>
      <c r="L100" s="51">
        <v>0</v>
      </c>
      <c r="M100" s="51">
        <v>1</v>
      </c>
      <c r="N100" s="155">
        <f t="shared" si="21"/>
        <v>1</v>
      </c>
      <c r="O100" s="51">
        <v>0</v>
      </c>
      <c r="P100" s="51">
        <v>0</v>
      </c>
      <c r="Q100" s="155">
        <f t="shared" si="22"/>
        <v>0</v>
      </c>
      <c r="R100" s="155">
        <f t="shared" si="23"/>
        <v>1</v>
      </c>
      <c r="S100" s="78" t="s">
        <v>2098</v>
      </c>
      <c r="T100" s="78" t="s">
        <v>203</v>
      </c>
      <c r="U100" s="190">
        <f t="shared" si="24"/>
        <v>1</v>
      </c>
      <c r="V100" s="191"/>
      <c r="W100" s="77" t="str">
        <f t="shared" si="25"/>
        <v>No hay ejecución</v>
      </c>
      <c r="X100" s="78" t="str">
        <f t="shared" si="26"/>
        <v>NA</v>
      </c>
      <c r="Y100" s="191"/>
      <c r="Z100" s="190">
        <f t="shared" si="27"/>
        <v>0</v>
      </c>
      <c r="AA100" s="191"/>
      <c r="AB100" s="77" t="str">
        <f t="shared" si="28"/>
        <v>No hay ejecución</v>
      </c>
      <c r="AC100" s="78" t="str">
        <f t="shared" si="29"/>
        <v>NA</v>
      </c>
      <c r="AD100" s="191"/>
      <c r="AE100" s="52">
        <f t="shared" si="30"/>
        <v>0</v>
      </c>
      <c r="AF100" s="77" t="str">
        <f t="shared" si="31"/>
        <v>No hay ejecución</v>
      </c>
      <c r="AG100" s="78" t="str">
        <f t="shared" si="32"/>
        <v>NA</v>
      </c>
      <c r="AH100" s="191"/>
    </row>
    <row r="101" spans="1:34" s="79" customFormat="1" ht="75" customHeight="1" collapsed="1" thickTop="1" thickBot="1">
      <c r="A101" s="50">
        <v>38</v>
      </c>
      <c r="B101" s="96" t="s">
        <v>236</v>
      </c>
      <c r="C101" s="96">
        <v>0</v>
      </c>
      <c r="D101" s="96">
        <v>0</v>
      </c>
      <c r="E101" s="96">
        <v>0</v>
      </c>
      <c r="F101" s="96">
        <v>0</v>
      </c>
      <c r="G101" s="96">
        <v>7</v>
      </c>
      <c r="H101" s="115" t="s">
        <v>329</v>
      </c>
      <c r="I101" s="98" t="s">
        <v>2104</v>
      </c>
      <c r="J101" s="169" t="s">
        <v>2100</v>
      </c>
      <c r="K101" s="99" t="s">
        <v>2069</v>
      </c>
      <c r="L101" s="51">
        <v>0</v>
      </c>
      <c r="M101" s="51">
        <v>0</v>
      </c>
      <c r="N101" s="155">
        <f t="shared" si="21"/>
        <v>0</v>
      </c>
      <c r="O101" s="51">
        <v>0</v>
      </c>
      <c r="P101" s="51">
        <v>1</v>
      </c>
      <c r="Q101" s="155">
        <f t="shared" si="22"/>
        <v>1</v>
      </c>
      <c r="R101" s="155">
        <f t="shared" si="23"/>
        <v>1</v>
      </c>
      <c r="S101" s="78" t="s">
        <v>2098</v>
      </c>
      <c r="T101" s="78" t="s">
        <v>203</v>
      </c>
      <c r="U101" s="190">
        <f t="shared" si="24"/>
        <v>0</v>
      </c>
      <c r="V101" s="191"/>
      <c r="W101" s="77" t="str">
        <f t="shared" si="25"/>
        <v>No hay ejecución</v>
      </c>
      <c r="X101" s="78" t="str">
        <f t="shared" si="26"/>
        <v>NA</v>
      </c>
      <c r="Y101" s="191"/>
      <c r="Z101" s="190">
        <f t="shared" si="27"/>
        <v>1</v>
      </c>
      <c r="AA101" s="191"/>
      <c r="AB101" s="77" t="str">
        <f t="shared" si="28"/>
        <v>No hay ejecución</v>
      </c>
      <c r="AC101" s="78" t="str">
        <f t="shared" si="29"/>
        <v>NA</v>
      </c>
      <c r="AD101" s="191"/>
      <c r="AE101" s="52">
        <f t="shared" si="30"/>
        <v>0</v>
      </c>
      <c r="AF101" s="77" t="str">
        <f t="shared" si="31"/>
        <v>No hay ejecución</v>
      </c>
      <c r="AG101" s="78" t="str">
        <f t="shared" si="32"/>
        <v>NA</v>
      </c>
      <c r="AH101" s="191"/>
    </row>
    <row r="102" spans="1:34" s="79" customFormat="1" ht="67.5" customHeight="1" collapsed="1" thickTop="1" thickBot="1">
      <c r="A102" s="50">
        <v>39</v>
      </c>
      <c r="B102" s="96" t="s">
        <v>236</v>
      </c>
      <c r="C102" s="96">
        <v>0</v>
      </c>
      <c r="D102" s="96">
        <v>0</v>
      </c>
      <c r="E102" s="96">
        <v>0</v>
      </c>
      <c r="F102" s="96">
        <v>0</v>
      </c>
      <c r="G102" s="96">
        <v>7</v>
      </c>
      <c r="H102" s="115" t="s">
        <v>329</v>
      </c>
      <c r="I102" s="98" t="s">
        <v>4656</v>
      </c>
      <c r="J102" s="169" t="s">
        <v>2105</v>
      </c>
      <c r="K102" s="99" t="s">
        <v>2106</v>
      </c>
      <c r="L102" s="51">
        <f>L103+L104+L105</f>
        <v>12</v>
      </c>
      <c r="M102" s="51">
        <f>M103+M104+M105</f>
        <v>0</v>
      </c>
      <c r="N102" s="155">
        <f>N103+N104+N105</f>
        <v>12</v>
      </c>
      <c r="O102" s="51">
        <v>12</v>
      </c>
      <c r="P102" s="51">
        <v>0</v>
      </c>
      <c r="Q102" s="155">
        <v>12</v>
      </c>
      <c r="R102" s="155">
        <f t="shared" si="23"/>
        <v>24</v>
      </c>
      <c r="S102" s="78" t="s">
        <v>2107</v>
      </c>
      <c r="T102" s="78" t="s">
        <v>203</v>
      </c>
      <c r="U102" s="190">
        <f t="shared" si="24"/>
        <v>12</v>
      </c>
      <c r="V102" s="191"/>
      <c r="W102" s="77" t="str">
        <f t="shared" si="25"/>
        <v>No hay ejecución</v>
      </c>
      <c r="X102" s="78" t="str">
        <f t="shared" si="26"/>
        <v>NA</v>
      </c>
      <c r="Y102" s="191"/>
      <c r="Z102" s="190">
        <f t="shared" si="27"/>
        <v>12</v>
      </c>
      <c r="AA102" s="191"/>
      <c r="AB102" s="77" t="str">
        <f t="shared" si="28"/>
        <v>No hay ejecución</v>
      </c>
      <c r="AC102" s="78" t="str">
        <f t="shared" si="29"/>
        <v>NA</v>
      </c>
      <c r="AD102" s="191"/>
      <c r="AE102" s="52">
        <f t="shared" si="30"/>
        <v>0</v>
      </c>
      <c r="AF102" s="77" t="str">
        <f t="shared" si="31"/>
        <v>No hay ejecución</v>
      </c>
      <c r="AG102" s="78" t="str">
        <f t="shared" si="32"/>
        <v>NA</v>
      </c>
      <c r="AH102" s="191"/>
    </row>
    <row r="103" spans="1:34" s="86" customFormat="1" ht="29.5" hidden="1" customHeight="1" outlineLevel="2" collapsed="1">
      <c r="A103" s="84" t="s">
        <v>4657</v>
      </c>
      <c r="B103" s="108" t="s">
        <v>236</v>
      </c>
      <c r="C103" s="108">
        <v>0</v>
      </c>
      <c r="D103" s="108">
        <v>0</v>
      </c>
      <c r="E103" s="108">
        <v>0</v>
      </c>
      <c r="F103" s="108">
        <v>0</v>
      </c>
      <c r="G103" s="108">
        <v>7</v>
      </c>
      <c r="H103" s="116" t="s">
        <v>329</v>
      </c>
      <c r="I103" s="106" t="s">
        <v>4658</v>
      </c>
      <c r="J103" s="291" t="s">
        <v>2108</v>
      </c>
      <c r="K103" s="103" t="s">
        <v>4659</v>
      </c>
      <c r="L103" s="85">
        <v>4</v>
      </c>
      <c r="M103" s="85">
        <v>0</v>
      </c>
      <c r="N103" s="157">
        <f t="shared" si="21"/>
        <v>4</v>
      </c>
      <c r="O103" s="85">
        <v>4</v>
      </c>
      <c r="P103" s="85">
        <v>0</v>
      </c>
      <c r="Q103" s="157">
        <f t="shared" si="22"/>
        <v>4</v>
      </c>
      <c r="R103" s="157">
        <f t="shared" si="23"/>
        <v>8</v>
      </c>
      <c r="S103" s="82" t="s">
        <v>2107</v>
      </c>
      <c r="T103" s="82" t="s">
        <v>203</v>
      </c>
      <c r="U103" s="190">
        <f t="shared" si="24"/>
        <v>4</v>
      </c>
      <c r="V103" s="191"/>
      <c r="W103" s="77" t="str">
        <f t="shared" si="25"/>
        <v>No hay ejecución</v>
      </c>
      <c r="X103" s="78" t="str">
        <f t="shared" si="26"/>
        <v>NA</v>
      </c>
      <c r="Y103" s="191"/>
      <c r="Z103" s="190">
        <f t="shared" si="27"/>
        <v>4</v>
      </c>
      <c r="AA103" s="191"/>
      <c r="AB103" s="77" t="str">
        <f t="shared" si="28"/>
        <v>No hay ejecución</v>
      </c>
      <c r="AC103" s="78" t="str">
        <f t="shared" si="29"/>
        <v>NA</v>
      </c>
      <c r="AD103" s="191"/>
      <c r="AE103" s="52">
        <f t="shared" si="30"/>
        <v>0</v>
      </c>
      <c r="AF103" s="77" t="str">
        <f t="shared" si="31"/>
        <v>No hay ejecución</v>
      </c>
      <c r="AG103" s="78" t="str">
        <f t="shared" si="32"/>
        <v>NA</v>
      </c>
      <c r="AH103" s="191"/>
    </row>
    <row r="104" spans="1:34" s="86" customFormat="1" ht="29.5" hidden="1" customHeight="1" outlineLevel="2" collapsed="1">
      <c r="A104" s="84" t="s">
        <v>4660</v>
      </c>
      <c r="B104" s="108" t="s">
        <v>236</v>
      </c>
      <c r="C104" s="108">
        <v>0</v>
      </c>
      <c r="D104" s="108">
        <v>0</v>
      </c>
      <c r="E104" s="108">
        <v>0</v>
      </c>
      <c r="F104" s="108">
        <v>0</v>
      </c>
      <c r="G104" s="108">
        <v>7</v>
      </c>
      <c r="H104" s="116" t="s">
        <v>329</v>
      </c>
      <c r="I104" s="106" t="s">
        <v>2109</v>
      </c>
      <c r="J104" s="291" t="s">
        <v>2108</v>
      </c>
      <c r="K104" s="103" t="s">
        <v>2110</v>
      </c>
      <c r="L104" s="85">
        <v>4</v>
      </c>
      <c r="M104" s="85">
        <v>0</v>
      </c>
      <c r="N104" s="157">
        <f t="shared" si="21"/>
        <v>4</v>
      </c>
      <c r="O104" s="85">
        <v>4</v>
      </c>
      <c r="P104" s="85">
        <v>0</v>
      </c>
      <c r="Q104" s="157">
        <f t="shared" si="22"/>
        <v>4</v>
      </c>
      <c r="R104" s="157">
        <f t="shared" si="23"/>
        <v>8</v>
      </c>
      <c r="S104" s="82" t="s">
        <v>2107</v>
      </c>
      <c r="T104" s="82" t="s">
        <v>203</v>
      </c>
      <c r="U104" s="190">
        <f t="shared" si="24"/>
        <v>4</v>
      </c>
      <c r="V104" s="191"/>
      <c r="W104" s="77" t="str">
        <f t="shared" si="25"/>
        <v>No hay ejecución</v>
      </c>
      <c r="X104" s="78" t="str">
        <f t="shared" si="26"/>
        <v>NA</v>
      </c>
      <c r="Y104" s="191"/>
      <c r="Z104" s="190">
        <f t="shared" si="27"/>
        <v>4</v>
      </c>
      <c r="AA104" s="191"/>
      <c r="AB104" s="77" t="str">
        <f t="shared" si="28"/>
        <v>No hay ejecución</v>
      </c>
      <c r="AC104" s="78" t="str">
        <f t="shared" si="29"/>
        <v>NA</v>
      </c>
      <c r="AD104" s="191"/>
      <c r="AE104" s="52">
        <f t="shared" si="30"/>
        <v>0</v>
      </c>
      <c r="AF104" s="77" t="str">
        <f t="shared" si="31"/>
        <v>No hay ejecución</v>
      </c>
      <c r="AG104" s="78" t="str">
        <f t="shared" si="32"/>
        <v>NA</v>
      </c>
      <c r="AH104" s="191"/>
    </row>
    <row r="105" spans="1:34" s="86" customFormat="1" ht="29.5" hidden="1" customHeight="1" outlineLevel="2" collapsed="1">
      <c r="A105" s="84" t="s">
        <v>4661</v>
      </c>
      <c r="B105" s="108" t="s">
        <v>236</v>
      </c>
      <c r="C105" s="108">
        <v>0</v>
      </c>
      <c r="D105" s="108">
        <v>0</v>
      </c>
      <c r="E105" s="108">
        <v>0</v>
      </c>
      <c r="F105" s="108">
        <v>0</v>
      </c>
      <c r="G105" s="108">
        <v>7</v>
      </c>
      <c r="H105" s="116" t="s">
        <v>329</v>
      </c>
      <c r="I105" s="106" t="s">
        <v>2111</v>
      </c>
      <c r="J105" s="291" t="s">
        <v>2108</v>
      </c>
      <c r="K105" s="103" t="s">
        <v>2110</v>
      </c>
      <c r="L105" s="85">
        <v>4</v>
      </c>
      <c r="M105" s="85">
        <v>0</v>
      </c>
      <c r="N105" s="157">
        <f t="shared" si="21"/>
        <v>4</v>
      </c>
      <c r="O105" s="85">
        <v>4</v>
      </c>
      <c r="P105" s="85">
        <v>0</v>
      </c>
      <c r="Q105" s="157">
        <f t="shared" si="22"/>
        <v>4</v>
      </c>
      <c r="R105" s="157">
        <f t="shared" si="23"/>
        <v>8</v>
      </c>
      <c r="S105" s="82" t="s">
        <v>2107</v>
      </c>
      <c r="T105" s="82" t="s">
        <v>203</v>
      </c>
      <c r="U105" s="190">
        <f t="shared" si="24"/>
        <v>4</v>
      </c>
      <c r="V105" s="191"/>
      <c r="W105" s="77" t="str">
        <f t="shared" si="25"/>
        <v>No hay ejecución</v>
      </c>
      <c r="X105" s="78" t="str">
        <f t="shared" si="26"/>
        <v>NA</v>
      </c>
      <c r="Y105" s="191"/>
      <c r="Z105" s="190">
        <f t="shared" si="27"/>
        <v>4</v>
      </c>
      <c r="AA105" s="191"/>
      <c r="AB105" s="77" t="str">
        <f t="shared" si="28"/>
        <v>No hay ejecución</v>
      </c>
      <c r="AC105" s="78" t="str">
        <f t="shared" si="29"/>
        <v>NA</v>
      </c>
      <c r="AD105" s="191"/>
      <c r="AE105" s="52">
        <f t="shared" si="30"/>
        <v>0</v>
      </c>
      <c r="AF105" s="77" t="str">
        <f t="shared" si="31"/>
        <v>No hay ejecución</v>
      </c>
      <c r="AG105" s="78" t="str">
        <f t="shared" si="32"/>
        <v>NA</v>
      </c>
      <c r="AH105" s="191"/>
    </row>
    <row r="106" spans="1:34" s="79" customFormat="1" ht="68" customHeight="1" collapsed="1" thickTop="1" thickBot="1">
      <c r="A106" s="50">
        <v>40</v>
      </c>
      <c r="B106" s="96" t="s">
        <v>236</v>
      </c>
      <c r="C106" s="96">
        <v>0</v>
      </c>
      <c r="D106" s="96">
        <v>0</v>
      </c>
      <c r="E106" s="96">
        <v>0</v>
      </c>
      <c r="F106" s="96">
        <v>0</v>
      </c>
      <c r="G106" s="96">
        <v>7</v>
      </c>
      <c r="H106" s="115" t="s">
        <v>329</v>
      </c>
      <c r="I106" s="98" t="s">
        <v>4662</v>
      </c>
      <c r="J106" s="169" t="s">
        <v>2112</v>
      </c>
      <c r="K106" s="99" t="s">
        <v>2069</v>
      </c>
      <c r="L106" s="51">
        <f t="shared" ref="L106:R106" si="35">SUM(L107:L111)</f>
        <v>0</v>
      </c>
      <c r="M106" s="51">
        <f t="shared" si="35"/>
        <v>100</v>
      </c>
      <c r="N106" s="155">
        <f t="shared" si="35"/>
        <v>100</v>
      </c>
      <c r="O106" s="51">
        <f t="shared" si="35"/>
        <v>0</v>
      </c>
      <c r="P106" s="51">
        <f t="shared" si="35"/>
        <v>1455</v>
      </c>
      <c r="Q106" s="155">
        <f t="shared" si="35"/>
        <v>1455</v>
      </c>
      <c r="R106" s="155">
        <f t="shared" si="35"/>
        <v>1555</v>
      </c>
      <c r="S106" s="78" t="s">
        <v>2113</v>
      </c>
      <c r="T106" s="78" t="s">
        <v>203</v>
      </c>
      <c r="U106" s="190">
        <f t="shared" si="24"/>
        <v>100</v>
      </c>
      <c r="V106" s="191"/>
      <c r="W106" s="77" t="str">
        <f t="shared" si="25"/>
        <v>No hay ejecución</v>
      </c>
      <c r="X106" s="78" t="str">
        <f t="shared" si="26"/>
        <v>NA</v>
      </c>
      <c r="Y106" s="191"/>
      <c r="Z106" s="190">
        <f t="shared" si="27"/>
        <v>1455</v>
      </c>
      <c r="AA106" s="191"/>
      <c r="AB106" s="77" t="str">
        <f t="shared" si="28"/>
        <v>No hay ejecución</v>
      </c>
      <c r="AC106" s="78" t="str">
        <f t="shared" si="29"/>
        <v>NA</v>
      </c>
      <c r="AD106" s="191"/>
      <c r="AE106" s="52">
        <f t="shared" si="30"/>
        <v>0</v>
      </c>
      <c r="AF106" s="77" t="str">
        <f t="shared" si="31"/>
        <v>No hay ejecución</v>
      </c>
      <c r="AG106" s="78" t="str">
        <f t="shared" si="32"/>
        <v>NA</v>
      </c>
      <c r="AH106" s="191"/>
    </row>
    <row r="107" spans="1:34" s="86" customFormat="1" ht="30" hidden="1" customHeight="1" outlineLevel="2" collapsed="1">
      <c r="A107" s="84" t="s">
        <v>4663</v>
      </c>
      <c r="B107" s="108" t="s">
        <v>236</v>
      </c>
      <c r="C107" s="108">
        <v>0</v>
      </c>
      <c r="D107" s="108">
        <v>0</v>
      </c>
      <c r="E107" s="108">
        <v>0</v>
      </c>
      <c r="F107" s="108">
        <v>0</v>
      </c>
      <c r="G107" s="108">
        <v>7</v>
      </c>
      <c r="H107" s="116" t="s">
        <v>329</v>
      </c>
      <c r="I107" s="106" t="s">
        <v>2114</v>
      </c>
      <c r="J107" s="291" t="s">
        <v>2112</v>
      </c>
      <c r="K107" s="103" t="s">
        <v>2069</v>
      </c>
      <c r="L107" s="85">
        <v>0</v>
      </c>
      <c r="M107" s="85">
        <v>100</v>
      </c>
      <c r="N107" s="157">
        <f t="shared" si="21"/>
        <v>100</v>
      </c>
      <c r="O107" s="85">
        <v>0</v>
      </c>
      <c r="P107" s="85">
        <v>100</v>
      </c>
      <c r="Q107" s="157">
        <f t="shared" si="22"/>
        <v>100</v>
      </c>
      <c r="R107" s="157">
        <f t="shared" si="23"/>
        <v>200</v>
      </c>
      <c r="S107" s="82" t="s">
        <v>2113</v>
      </c>
      <c r="T107" s="82" t="s">
        <v>2115</v>
      </c>
      <c r="U107" s="190">
        <f t="shared" si="24"/>
        <v>100</v>
      </c>
      <c r="V107" s="191"/>
      <c r="W107" s="77" t="str">
        <f t="shared" si="25"/>
        <v>No hay ejecución</v>
      </c>
      <c r="X107" s="78" t="str">
        <f t="shared" si="26"/>
        <v>NA</v>
      </c>
      <c r="Y107" s="191"/>
      <c r="Z107" s="190">
        <f t="shared" si="27"/>
        <v>100</v>
      </c>
      <c r="AA107" s="191"/>
      <c r="AB107" s="77" t="str">
        <f t="shared" si="28"/>
        <v>No hay ejecución</v>
      </c>
      <c r="AC107" s="78" t="str">
        <f t="shared" si="29"/>
        <v>NA</v>
      </c>
      <c r="AD107" s="191"/>
      <c r="AE107" s="52">
        <f t="shared" si="30"/>
        <v>0</v>
      </c>
      <c r="AF107" s="77" t="str">
        <f t="shared" si="31"/>
        <v>No hay ejecución</v>
      </c>
      <c r="AG107" s="78" t="str">
        <f t="shared" si="32"/>
        <v>NA</v>
      </c>
      <c r="AH107" s="191"/>
    </row>
    <row r="108" spans="1:34" s="86" customFormat="1" ht="30" hidden="1" customHeight="1" outlineLevel="2" collapsed="1">
      <c r="A108" s="84" t="s">
        <v>4664</v>
      </c>
      <c r="B108" s="108" t="s">
        <v>236</v>
      </c>
      <c r="C108" s="108">
        <v>0</v>
      </c>
      <c r="D108" s="108">
        <v>0</v>
      </c>
      <c r="E108" s="108">
        <v>0</v>
      </c>
      <c r="F108" s="108">
        <v>0</v>
      </c>
      <c r="G108" s="108">
        <v>7</v>
      </c>
      <c r="H108" s="116" t="s">
        <v>329</v>
      </c>
      <c r="I108" s="106" t="s">
        <v>2116</v>
      </c>
      <c r="J108" s="291" t="s">
        <v>2112</v>
      </c>
      <c r="K108" s="103" t="s">
        <v>2069</v>
      </c>
      <c r="L108" s="85">
        <v>0</v>
      </c>
      <c r="M108" s="85">
        <v>0</v>
      </c>
      <c r="N108" s="157">
        <f t="shared" si="21"/>
        <v>0</v>
      </c>
      <c r="O108" s="85">
        <v>0</v>
      </c>
      <c r="P108" s="85">
        <v>5</v>
      </c>
      <c r="Q108" s="157">
        <f t="shared" si="22"/>
        <v>5</v>
      </c>
      <c r="R108" s="157">
        <f t="shared" si="23"/>
        <v>5</v>
      </c>
      <c r="S108" s="82" t="s">
        <v>2113</v>
      </c>
      <c r="T108" s="82" t="s">
        <v>2115</v>
      </c>
      <c r="U108" s="190">
        <f t="shared" si="24"/>
        <v>0</v>
      </c>
      <c r="V108" s="191"/>
      <c r="W108" s="77" t="str">
        <f t="shared" si="25"/>
        <v>No hay ejecución</v>
      </c>
      <c r="X108" s="78" t="str">
        <f t="shared" si="26"/>
        <v>NA</v>
      </c>
      <c r="Y108" s="191"/>
      <c r="Z108" s="190">
        <f t="shared" si="27"/>
        <v>5</v>
      </c>
      <c r="AA108" s="191"/>
      <c r="AB108" s="77" t="str">
        <f t="shared" si="28"/>
        <v>No hay ejecución</v>
      </c>
      <c r="AC108" s="78" t="str">
        <f t="shared" si="29"/>
        <v>NA</v>
      </c>
      <c r="AD108" s="191"/>
      <c r="AE108" s="52">
        <f t="shared" si="30"/>
        <v>0</v>
      </c>
      <c r="AF108" s="77" t="str">
        <f t="shared" si="31"/>
        <v>No hay ejecución</v>
      </c>
      <c r="AG108" s="78" t="str">
        <f t="shared" si="32"/>
        <v>NA</v>
      </c>
      <c r="AH108" s="191"/>
    </row>
    <row r="109" spans="1:34" s="86" customFormat="1" ht="30" hidden="1" customHeight="1" outlineLevel="2" collapsed="1">
      <c r="A109" s="84" t="s">
        <v>4665</v>
      </c>
      <c r="B109" s="108" t="s">
        <v>236</v>
      </c>
      <c r="C109" s="108">
        <v>0</v>
      </c>
      <c r="D109" s="108">
        <v>0</v>
      </c>
      <c r="E109" s="108">
        <v>0</v>
      </c>
      <c r="F109" s="108">
        <v>0</v>
      </c>
      <c r="G109" s="108">
        <v>7</v>
      </c>
      <c r="H109" s="116" t="s">
        <v>329</v>
      </c>
      <c r="I109" s="106" t="s">
        <v>2117</v>
      </c>
      <c r="J109" s="291" t="s">
        <v>2112</v>
      </c>
      <c r="K109" s="103" t="s">
        <v>2069</v>
      </c>
      <c r="L109" s="85">
        <v>0</v>
      </c>
      <c r="M109" s="85">
        <v>0</v>
      </c>
      <c r="N109" s="157">
        <f t="shared" si="21"/>
        <v>0</v>
      </c>
      <c r="O109" s="85">
        <v>0</v>
      </c>
      <c r="P109" s="85">
        <v>450</v>
      </c>
      <c r="Q109" s="157">
        <f t="shared" si="22"/>
        <v>450</v>
      </c>
      <c r="R109" s="157">
        <f t="shared" si="23"/>
        <v>450</v>
      </c>
      <c r="S109" s="82" t="s">
        <v>4666</v>
      </c>
      <c r="T109" s="82" t="s">
        <v>2115</v>
      </c>
      <c r="U109" s="190">
        <f t="shared" si="24"/>
        <v>0</v>
      </c>
      <c r="V109" s="191"/>
      <c r="W109" s="77" t="str">
        <f t="shared" si="25"/>
        <v>No hay ejecución</v>
      </c>
      <c r="X109" s="78" t="str">
        <f t="shared" si="26"/>
        <v>NA</v>
      </c>
      <c r="Y109" s="191"/>
      <c r="Z109" s="190">
        <f t="shared" si="27"/>
        <v>450</v>
      </c>
      <c r="AA109" s="191"/>
      <c r="AB109" s="77" t="str">
        <f t="shared" si="28"/>
        <v>No hay ejecución</v>
      </c>
      <c r="AC109" s="78" t="str">
        <f t="shared" si="29"/>
        <v>NA</v>
      </c>
      <c r="AD109" s="191"/>
      <c r="AE109" s="52">
        <f t="shared" si="30"/>
        <v>0</v>
      </c>
      <c r="AF109" s="77" t="str">
        <f t="shared" si="31"/>
        <v>No hay ejecución</v>
      </c>
      <c r="AG109" s="78" t="str">
        <f t="shared" si="32"/>
        <v>NA</v>
      </c>
      <c r="AH109" s="191"/>
    </row>
    <row r="110" spans="1:34" s="86" customFormat="1" ht="30" hidden="1" customHeight="1" outlineLevel="2" collapsed="1">
      <c r="A110" s="84" t="s">
        <v>4667</v>
      </c>
      <c r="B110" s="108" t="s">
        <v>236</v>
      </c>
      <c r="C110" s="108">
        <v>0</v>
      </c>
      <c r="D110" s="108">
        <v>0</v>
      </c>
      <c r="E110" s="108">
        <v>0</v>
      </c>
      <c r="F110" s="108">
        <v>0</v>
      </c>
      <c r="G110" s="108">
        <v>7</v>
      </c>
      <c r="H110" s="116" t="s">
        <v>329</v>
      </c>
      <c r="I110" s="106" t="s">
        <v>2118</v>
      </c>
      <c r="J110" s="291" t="s">
        <v>2112</v>
      </c>
      <c r="K110" s="103" t="s">
        <v>2069</v>
      </c>
      <c r="L110" s="85">
        <v>0</v>
      </c>
      <c r="M110" s="85">
        <v>0</v>
      </c>
      <c r="N110" s="157">
        <f t="shared" si="21"/>
        <v>0</v>
      </c>
      <c r="O110" s="85">
        <v>0</v>
      </c>
      <c r="P110" s="85">
        <v>450</v>
      </c>
      <c r="Q110" s="157">
        <f t="shared" si="22"/>
        <v>450</v>
      </c>
      <c r="R110" s="157">
        <f t="shared" si="23"/>
        <v>450</v>
      </c>
      <c r="S110" s="82" t="s">
        <v>4666</v>
      </c>
      <c r="T110" s="82" t="s">
        <v>2115</v>
      </c>
      <c r="U110" s="190">
        <f t="shared" si="24"/>
        <v>0</v>
      </c>
      <c r="V110" s="191"/>
      <c r="W110" s="77" t="str">
        <f t="shared" si="25"/>
        <v>No hay ejecución</v>
      </c>
      <c r="X110" s="78" t="str">
        <f t="shared" si="26"/>
        <v>NA</v>
      </c>
      <c r="Y110" s="191"/>
      <c r="Z110" s="190">
        <f t="shared" si="27"/>
        <v>450</v>
      </c>
      <c r="AA110" s="191"/>
      <c r="AB110" s="77" t="str">
        <f t="shared" si="28"/>
        <v>No hay ejecución</v>
      </c>
      <c r="AC110" s="78" t="str">
        <f t="shared" si="29"/>
        <v>NA</v>
      </c>
      <c r="AD110" s="191"/>
      <c r="AE110" s="52">
        <f t="shared" si="30"/>
        <v>0</v>
      </c>
      <c r="AF110" s="77" t="str">
        <f t="shared" si="31"/>
        <v>No hay ejecución</v>
      </c>
      <c r="AG110" s="78" t="str">
        <f t="shared" si="32"/>
        <v>NA</v>
      </c>
      <c r="AH110" s="191"/>
    </row>
    <row r="111" spans="1:34" s="86" customFormat="1" ht="30" hidden="1" customHeight="1" outlineLevel="2" collapsed="1">
      <c r="A111" s="84" t="s">
        <v>4668</v>
      </c>
      <c r="B111" s="108" t="s">
        <v>236</v>
      </c>
      <c r="C111" s="108">
        <v>0</v>
      </c>
      <c r="D111" s="108">
        <v>0</v>
      </c>
      <c r="E111" s="108">
        <v>0</v>
      </c>
      <c r="F111" s="108">
        <v>0</v>
      </c>
      <c r="G111" s="108">
        <v>7</v>
      </c>
      <c r="H111" s="116" t="s">
        <v>329</v>
      </c>
      <c r="I111" s="106" t="s">
        <v>2119</v>
      </c>
      <c r="J111" s="291" t="s">
        <v>2112</v>
      </c>
      <c r="K111" s="103" t="s">
        <v>2069</v>
      </c>
      <c r="L111" s="85">
        <v>0</v>
      </c>
      <c r="M111" s="85">
        <v>0</v>
      </c>
      <c r="N111" s="157">
        <f t="shared" si="21"/>
        <v>0</v>
      </c>
      <c r="O111" s="85">
        <v>0</v>
      </c>
      <c r="P111" s="85">
        <v>450</v>
      </c>
      <c r="Q111" s="157">
        <f t="shared" si="22"/>
        <v>450</v>
      </c>
      <c r="R111" s="157">
        <f t="shared" si="23"/>
        <v>450</v>
      </c>
      <c r="S111" s="82" t="s">
        <v>4666</v>
      </c>
      <c r="T111" s="82" t="s">
        <v>2115</v>
      </c>
      <c r="U111" s="190">
        <f t="shared" si="24"/>
        <v>0</v>
      </c>
      <c r="V111" s="191"/>
      <c r="W111" s="77" t="str">
        <f t="shared" si="25"/>
        <v>No hay ejecución</v>
      </c>
      <c r="X111" s="78" t="str">
        <f t="shared" si="26"/>
        <v>NA</v>
      </c>
      <c r="Y111" s="191"/>
      <c r="Z111" s="190">
        <f t="shared" si="27"/>
        <v>450</v>
      </c>
      <c r="AA111" s="191"/>
      <c r="AB111" s="77" t="str">
        <f t="shared" si="28"/>
        <v>No hay ejecución</v>
      </c>
      <c r="AC111" s="78" t="str">
        <f t="shared" si="29"/>
        <v>NA</v>
      </c>
      <c r="AD111" s="191"/>
      <c r="AE111" s="52">
        <f t="shared" si="30"/>
        <v>0</v>
      </c>
      <c r="AF111" s="77" t="str">
        <f t="shared" si="31"/>
        <v>No hay ejecución</v>
      </c>
      <c r="AG111" s="78" t="str">
        <f t="shared" si="32"/>
        <v>NA</v>
      </c>
      <c r="AH111" s="191"/>
    </row>
    <row r="112" spans="1:34" s="79" customFormat="1" ht="54.5" customHeight="1" collapsed="1" thickTop="1" thickBot="1">
      <c r="A112" s="50">
        <v>41</v>
      </c>
      <c r="B112" s="96" t="s">
        <v>236</v>
      </c>
      <c r="C112" s="96">
        <v>0</v>
      </c>
      <c r="D112" s="96">
        <v>0</v>
      </c>
      <c r="E112" s="96">
        <v>0</v>
      </c>
      <c r="F112" s="96">
        <v>0</v>
      </c>
      <c r="G112" s="96">
        <v>7</v>
      </c>
      <c r="H112" s="115" t="s">
        <v>329</v>
      </c>
      <c r="I112" s="98" t="s">
        <v>2120</v>
      </c>
      <c r="J112" s="169" t="s">
        <v>509</v>
      </c>
      <c r="K112" s="99" t="s">
        <v>4669</v>
      </c>
      <c r="L112" s="51">
        <f t="shared" ref="L112:R112" si="36">SUM(L113:L126)</f>
        <v>141</v>
      </c>
      <c r="M112" s="51">
        <f t="shared" si="36"/>
        <v>121</v>
      </c>
      <c r="N112" s="155">
        <f t="shared" si="36"/>
        <v>262</v>
      </c>
      <c r="O112" s="51">
        <f t="shared" si="36"/>
        <v>115</v>
      </c>
      <c r="P112" s="51">
        <f t="shared" si="36"/>
        <v>543</v>
      </c>
      <c r="Q112" s="155">
        <f t="shared" si="36"/>
        <v>658</v>
      </c>
      <c r="R112" s="155">
        <f t="shared" si="36"/>
        <v>920</v>
      </c>
      <c r="S112" s="78" t="s">
        <v>2121</v>
      </c>
      <c r="T112" s="78" t="s">
        <v>203</v>
      </c>
      <c r="U112" s="190">
        <f t="shared" si="24"/>
        <v>262</v>
      </c>
      <c r="V112" s="191"/>
      <c r="W112" s="77" t="str">
        <f t="shared" si="25"/>
        <v>No hay ejecución</v>
      </c>
      <c r="X112" s="78" t="str">
        <f t="shared" si="26"/>
        <v>NA</v>
      </c>
      <c r="Y112" s="191"/>
      <c r="Z112" s="190">
        <f t="shared" si="27"/>
        <v>658</v>
      </c>
      <c r="AA112" s="191"/>
      <c r="AB112" s="77" t="str">
        <f t="shared" si="28"/>
        <v>No hay ejecución</v>
      </c>
      <c r="AC112" s="78" t="str">
        <f t="shared" si="29"/>
        <v>NA</v>
      </c>
      <c r="AD112" s="191"/>
      <c r="AE112" s="52">
        <f t="shared" si="30"/>
        <v>0</v>
      </c>
      <c r="AF112" s="77" t="str">
        <f t="shared" si="31"/>
        <v>No hay ejecución</v>
      </c>
      <c r="AG112" s="78" t="str">
        <f t="shared" si="32"/>
        <v>NA</v>
      </c>
      <c r="AH112" s="191"/>
    </row>
    <row r="113" spans="1:34" s="86" customFormat="1" ht="46" hidden="1" customHeight="1" outlineLevel="2" collapsed="1">
      <c r="A113" s="84" t="s">
        <v>4670</v>
      </c>
      <c r="B113" s="108" t="s">
        <v>236</v>
      </c>
      <c r="C113" s="108">
        <v>0</v>
      </c>
      <c r="D113" s="108">
        <v>0</v>
      </c>
      <c r="E113" s="108">
        <v>0</v>
      </c>
      <c r="F113" s="108">
        <v>0</v>
      </c>
      <c r="G113" s="108">
        <v>7</v>
      </c>
      <c r="H113" s="116" t="s">
        <v>329</v>
      </c>
      <c r="I113" s="106" t="s">
        <v>2122</v>
      </c>
      <c r="J113" s="291" t="s">
        <v>2123</v>
      </c>
      <c r="K113" s="103" t="s">
        <v>2124</v>
      </c>
      <c r="L113" s="85">
        <v>100</v>
      </c>
      <c r="M113" s="85">
        <v>100</v>
      </c>
      <c r="N113" s="157">
        <f t="shared" si="21"/>
        <v>200</v>
      </c>
      <c r="O113" s="85">
        <v>100</v>
      </c>
      <c r="P113" s="85">
        <v>100</v>
      </c>
      <c r="Q113" s="157">
        <f t="shared" si="22"/>
        <v>200</v>
      </c>
      <c r="R113" s="157">
        <f t="shared" si="23"/>
        <v>400</v>
      </c>
      <c r="S113" s="82" t="s">
        <v>2067</v>
      </c>
      <c r="T113" s="82" t="s">
        <v>203</v>
      </c>
      <c r="U113" s="190">
        <f t="shared" si="24"/>
        <v>200</v>
      </c>
      <c r="V113" s="191"/>
      <c r="W113" s="77" t="str">
        <f t="shared" si="25"/>
        <v>No hay ejecución</v>
      </c>
      <c r="X113" s="78" t="str">
        <f t="shared" si="26"/>
        <v>NA</v>
      </c>
      <c r="Y113" s="191"/>
      <c r="Z113" s="190">
        <f t="shared" si="27"/>
        <v>200</v>
      </c>
      <c r="AA113" s="191"/>
      <c r="AB113" s="77" t="str">
        <f t="shared" si="28"/>
        <v>No hay ejecución</v>
      </c>
      <c r="AC113" s="78" t="str">
        <f t="shared" si="29"/>
        <v>NA</v>
      </c>
      <c r="AD113" s="191"/>
      <c r="AE113" s="52">
        <f t="shared" si="30"/>
        <v>0</v>
      </c>
      <c r="AF113" s="77" t="str">
        <f t="shared" si="31"/>
        <v>No hay ejecución</v>
      </c>
      <c r="AG113" s="78" t="str">
        <f t="shared" si="32"/>
        <v>NA</v>
      </c>
      <c r="AH113" s="191"/>
    </row>
    <row r="114" spans="1:34" s="86" customFormat="1" ht="46" hidden="1" customHeight="1" outlineLevel="2" collapsed="1">
      <c r="A114" s="84" t="s">
        <v>4671</v>
      </c>
      <c r="B114" s="108" t="s">
        <v>236</v>
      </c>
      <c r="C114" s="108">
        <v>0</v>
      </c>
      <c r="D114" s="108">
        <v>0</v>
      </c>
      <c r="E114" s="108">
        <v>0</v>
      </c>
      <c r="F114" s="108">
        <v>0</v>
      </c>
      <c r="G114" s="108">
        <v>7</v>
      </c>
      <c r="H114" s="116" t="s">
        <v>329</v>
      </c>
      <c r="I114" s="106" t="s">
        <v>4672</v>
      </c>
      <c r="J114" s="291" t="s">
        <v>2125</v>
      </c>
      <c r="K114" s="103" t="s">
        <v>2124</v>
      </c>
      <c r="L114" s="85">
        <v>0</v>
      </c>
      <c r="M114" s="85">
        <v>1</v>
      </c>
      <c r="N114" s="157">
        <f t="shared" si="21"/>
        <v>1</v>
      </c>
      <c r="O114" s="85">
        <v>0</v>
      </c>
      <c r="P114" s="85">
        <v>1</v>
      </c>
      <c r="Q114" s="157">
        <f t="shared" si="22"/>
        <v>1</v>
      </c>
      <c r="R114" s="157">
        <f t="shared" si="23"/>
        <v>2</v>
      </c>
      <c r="S114" s="82" t="s">
        <v>2126</v>
      </c>
      <c r="T114" s="82" t="s">
        <v>203</v>
      </c>
      <c r="U114" s="190">
        <f t="shared" si="24"/>
        <v>1</v>
      </c>
      <c r="V114" s="191"/>
      <c r="W114" s="77" t="str">
        <f t="shared" si="25"/>
        <v>No hay ejecución</v>
      </c>
      <c r="X114" s="78" t="str">
        <f t="shared" si="26"/>
        <v>NA</v>
      </c>
      <c r="Y114" s="191"/>
      <c r="Z114" s="190">
        <f t="shared" si="27"/>
        <v>1</v>
      </c>
      <c r="AA114" s="191"/>
      <c r="AB114" s="77" t="str">
        <f t="shared" si="28"/>
        <v>No hay ejecución</v>
      </c>
      <c r="AC114" s="78" t="str">
        <f t="shared" si="29"/>
        <v>NA</v>
      </c>
      <c r="AD114" s="191"/>
      <c r="AE114" s="52">
        <f t="shared" si="30"/>
        <v>0</v>
      </c>
      <c r="AF114" s="77" t="str">
        <f t="shared" si="31"/>
        <v>No hay ejecución</v>
      </c>
      <c r="AG114" s="78" t="str">
        <f t="shared" si="32"/>
        <v>NA</v>
      </c>
      <c r="AH114" s="191"/>
    </row>
    <row r="115" spans="1:34" s="86" customFormat="1" ht="46" hidden="1" customHeight="1" outlineLevel="2" collapsed="1">
      <c r="A115" s="84" t="s">
        <v>4673</v>
      </c>
      <c r="B115" s="108" t="s">
        <v>236</v>
      </c>
      <c r="C115" s="108">
        <v>0</v>
      </c>
      <c r="D115" s="108">
        <v>0</v>
      </c>
      <c r="E115" s="108">
        <v>0</v>
      </c>
      <c r="F115" s="108">
        <v>0</v>
      </c>
      <c r="G115" s="108">
        <v>7</v>
      </c>
      <c r="H115" s="116" t="s">
        <v>329</v>
      </c>
      <c r="I115" s="106" t="s">
        <v>2127</v>
      </c>
      <c r="J115" s="291" t="s">
        <v>2128</v>
      </c>
      <c r="K115" s="103" t="s">
        <v>2078</v>
      </c>
      <c r="L115" s="85">
        <v>0</v>
      </c>
      <c r="M115" s="85">
        <v>4</v>
      </c>
      <c r="N115" s="157">
        <f t="shared" si="21"/>
        <v>4</v>
      </c>
      <c r="O115" s="85">
        <v>0</v>
      </c>
      <c r="P115" s="85">
        <v>0</v>
      </c>
      <c r="Q115" s="157">
        <f t="shared" si="22"/>
        <v>0</v>
      </c>
      <c r="R115" s="157">
        <f t="shared" si="23"/>
        <v>4</v>
      </c>
      <c r="S115" s="82" t="s">
        <v>2113</v>
      </c>
      <c r="T115" s="82" t="s">
        <v>203</v>
      </c>
      <c r="U115" s="190">
        <f t="shared" si="24"/>
        <v>4</v>
      </c>
      <c r="V115" s="191"/>
      <c r="W115" s="77" t="str">
        <f t="shared" si="25"/>
        <v>No hay ejecución</v>
      </c>
      <c r="X115" s="78" t="str">
        <f t="shared" si="26"/>
        <v>NA</v>
      </c>
      <c r="Y115" s="191"/>
      <c r="Z115" s="190">
        <f t="shared" si="27"/>
        <v>0</v>
      </c>
      <c r="AA115" s="191"/>
      <c r="AB115" s="77" t="str">
        <f t="shared" si="28"/>
        <v>No hay ejecución</v>
      </c>
      <c r="AC115" s="78" t="str">
        <f t="shared" si="29"/>
        <v>NA</v>
      </c>
      <c r="AD115" s="191"/>
      <c r="AE115" s="52">
        <f t="shared" si="30"/>
        <v>0</v>
      </c>
      <c r="AF115" s="77" t="str">
        <f t="shared" si="31"/>
        <v>No hay ejecución</v>
      </c>
      <c r="AG115" s="78" t="str">
        <f t="shared" si="32"/>
        <v>NA</v>
      </c>
      <c r="AH115" s="191"/>
    </row>
    <row r="116" spans="1:34" s="86" customFormat="1" ht="46" hidden="1" customHeight="1" outlineLevel="2" collapsed="1">
      <c r="A116" s="84" t="s">
        <v>4674</v>
      </c>
      <c r="B116" s="108" t="s">
        <v>236</v>
      </c>
      <c r="C116" s="108">
        <v>0</v>
      </c>
      <c r="D116" s="108">
        <v>0</v>
      </c>
      <c r="E116" s="108">
        <v>0</v>
      </c>
      <c r="F116" s="108">
        <v>0</v>
      </c>
      <c r="G116" s="108">
        <v>7</v>
      </c>
      <c r="H116" s="116" t="s">
        <v>329</v>
      </c>
      <c r="I116" s="106" t="s">
        <v>2129</v>
      </c>
      <c r="J116" s="291" t="s">
        <v>4675</v>
      </c>
      <c r="K116" s="103" t="s">
        <v>2130</v>
      </c>
      <c r="L116" s="85">
        <v>0</v>
      </c>
      <c r="M116" s="85">
        <v>0</v>
      </c>
      <c r="N116" s="157">
        <f t="shared" si="21"/>
        <v>0</v>
      </c>
      <c r="O116" s="85">
        <v>0</v>
      </c>
      <c r="P116" s="85">
        <v>400</v>
      </c>
      <c r="Q116" s="157">
        <f t="shared" si="22"/>
        <v>400</v>
      </c>
      <c r="R116" s="157">
        <f t="shared" si="23"/>
        <v>400</v>
      </c>
      <c r="S116" s="82" t="s">
        <v>2126</v>
      </c>
      <c r="T116" s="82" t="s">
        <v>203</v>
      </c>
      <c r="U116" s="190">
        <f t="shared" si="24"/>
        <v>0</v>
      </c>
      <c r="V116" s="191"/>
      <c r="W116" s="77" t="str">
        <f t="shared" si="25"/>
        <v>No hay ejecución</v>
      </c>
      <c r="X116" s="78" t="str">
        <f t="shared" si="26"/>
        <v>NA</v>
      </c>
      <c r="Y116" s="191"/>
      <c r="Z116" s="190">
        <f t="shared" si="27"/>
        <v>400</v>
      </c>
      <c r="AA116" s="191"/>
      <c r="AB116" s="77" t="str">
        <f t="shared" si="28"/>
        <v>No hay ejecución</v>
      </c>
      <c r="AC116" s="78" t="str">
        <f t="shared" si="29"/>
        <v>NA</v>
      </c>
      <c r="AD116" s="191"/>
      <c r="AE116" s="52">
        <f t="shared" si="30"/>
        <v>0</v>
      </c>
      <c r="AF116" s="77" t="str">
        <f t="shared" si="31"/>
        <v>No hay ejecución</v>
      </c>
      <c r="AG116" s="78" t="str">
        <f t="shared" si="32"/>
        <v>NA</v>
      </c>
      <c r="AH116" s="191"/>
    </row>
    <row r="117" spans="1:34" s="86" customFormat="1" ht="46" hidden="1" customHeight="1" outlineLevel="2" collapsed="1">
      <c r="A117" s="84" t="s">
        <v>4676</v>
      </c>
      <c r="B117" s="108" t="s">
        <v>236</v>
      </c>
      <c r="C117" s="108">
        <v>0</v>
      </c>
      <c r="D117" s="108">
        <v>0</v>
      </c>
      <c r="E117" s="108">
        <v>0</v>
      </c>
      <c r="F117" s="108">
        <v>0</v>
      </c>
      <c r="G117" s="108">
        <v>7</v>
      </c>
      <c r="H117" s="116" t="s">
        <v>329</v>
      </c>
      <c r="I117" s="106" t="s">
        <v>2131</v>
      </c>
      <c r="J117" s="291" t="s">
        <v>2124</v>
      </c>
      <c r="K117" s="103" t="s">
        <v>2124</v>
      </c>
      <c r="L117" s="85">
        <v>0</v>
      </c>
      <c r="M117" s="85">
        <v>1</v>
      </c>
      <c r="N117" s="157">
        <f t="shared" si="21"/>
        <v>1</v>
      </c>
      <c r="O117" s="85">
        <v>0</v>
      </c>
      <c r="P117" s="85">
        <v>1</v>
      </c>
      <c r="Q117" s="157">
        <f t="shared" si="22"/>
        <v>1</v>
      </c>
      <c r="R117" s="157">
        <f t="shared" si="23"/>
        <v>2</v>
      </c>
      <c r="S117" s="82" t="s">
        <v>2067</v>
      </c>
      <c r="T117" s="82" t="s">
        <v>203</v>
      </c>
      <c r="U117" s="190">
        <f t="shared" si="24"/>
        <v>1</v>
      </c>
      <c r="V117" s="191"/>
      <c r="W117" s="77" t="str">
        <f t="shared" si="25"/>
        <v>No hay ejecución</v>
      </c>
      <c r="X117" s="78" t="str">
        <f t="shared" si="26"/>
        <v>NA</v>
      </c>
      <c r="Y117" s="191"/>
      <c r="Z117" s="190">
        <f t="shared" si="27"/>
        <v>1</v>
      </c>
      <c r="AA117" s="191"/>
      <c r="AB117" s="77" t="str">
        <f t="shared" si="28"/>
        <v>No hay ejecución</v>
      </c>
      <c r="AC117" s="78" t="str">
        <f t="shared" si="29"/>
        <v>NA</v>
      </c>
      <c r="AD117" s="191"/>
      <c r="AE117" s="52">
        <f t="shared" si="30"/>
        <v>0</v>
      </c>
      <c r="AF117" s="77" t="str">
        <f t="shared" si="31"/>
        <v>No hay ejecución</v>
      </c>
      <c r="AG117" s="78" t="str">
        <f t="shared" si="32"/>
        <v>NA</v>
      </c>
      <c r="AH117" s="191"/>
    </row>
    <row r="118" spans="1:34" s="86" customFormat="1" ht="46" hidden="1" customHeight="1" outlineLevel="2" collapsed="1">
      <c r="A118" s="84" t="s">
        <v>4677</v>
      </c>
      <c r="B118" s="108" t="s">
        <v>236</v>
      </c>
      <c r="C118" s="108">
        <v>0</v>
      </c>
      <c r="D118" s="108">
        <v>0</v>
      </c>
      <c r="E118" s="108">
        <v>0</v>
      </c>
      <c r="F118" s="108">
        <v>0</v>
      </c>
      <c r="G118" s="108">
        <v>7</v>
      </c>
      <c r="H118" s="116" t="s">
        <v>329</v>
      </c>
      <c r="I118" s="106" t="s">
        <v>2132</v>
      </c>
      <c r="J118" s="291" t="s">
        <v>4678</v>
      </c>
      <c r="K118" s="103" t="s">
        <v>2078</v>
      </c>
      <c r="L118" s="85">
        <v>1</v>
      </c>
      <c r="M118" s="85">
        <v>1</v>
      </c>
      <c r="N118" s="157">
        <f t="shared" si="21"/>
        <v>2</v>
      </c>
      <c r="O118" s="85">
        <v>1</v>
      </c>
      <c r="P118" s="85">
        <v>1</v>
      </c>
      <c r="Q118" s="157">
        <f t="shared" si="22"/>
        <v>2</v>
      </c>
      <c r="R118" s="157">
        <f t="shared" si="23"/>
        <v>4</v>
      </c>
      <c r="S118" s="82" t="s">
        <v>2126</v>
      </c>
      <c r="T118" s="82" t="s">
        <v>203</v>
      </c>
      <c r="U118" s="190">
        <f t="shared" si="24"/>
        <v>2</v>
      </c>
      <c r="V118" s="191"/>
      <c r="W118" s="77" t="str">
        <f t="shared" si="25"/>
        <v>No hay ejecución</v>
      </c>
      <c r="X118" s="78" t="str">
        <f t="shared" si="26"/>
        <v>NA</v>
      </c>
      <c r="Y118" s="191"/>
      <c r="Z118" s="190">
        <f t="shared" si="27"/>
        <v>2</v>
      </c>
      <c r="AA118" s="191"/>
      <c r="AB118" s="77" t="str">
        <f t="shared" si="28"/>
        <v>No hay ejecución</v>
      </c>
      <c r="AC118" s="78" t="str">
        <f t="shared" si="29"/>
        <v>NA</v>
      </c>
      <c r="AD118" s="191"/>
      <c r="AE118" s="52">
        <f t="shared" si="30"/>
        <v>0</v>
      </c>
      <c r="AF118" s="77" t="str">
        <f t="shared" si="31"/>
        <v>No hay ejecución</v>
      </c>
      <c r="AG118" s="78" t="str">
        <f t="shared" si="32"/>
        <v>NA</v>
      </c>
      <c r="AH118" s="191"/>
    </row>
    <row r="119" spans="1:34" s="86" customFormat="1" ht="46" hidden="1" customHeight="1" outlineLevel="2" collapsed="1">
      <c r="A119" s="84" t="s">
        <v>4679</v>
      </c>
      <c r="B119" s="108" t="s">
        <v>236</v>
      </c>
      <c r="C119" s="108">
        <v>0</v>
      </c>
      <c r="D119" s="108">
        <v>0</v>
      </c>
      <c r="E119" s="108">
        <v>0</v>
      </c>
      <c r="F119" s="108">
        <v>0</v>
      </c>
      <c r="G119" s="108">
        <v>7</v>
      </c>
      <c r="H119" s="116" t="s">
        <v>329</v>
      </c>
      <c r="I119" s="106" t="s">
        <v>4680</v>
      </c>
      <c r="J119" s="291" t="s">
        <v>4678</v>
      </c>
      <c r="K119" s="103" t="s">
        <v>2078</v>
      </c>
      <c r="L119" s="85">
        <v>12</v>
      </c>
      <c r="M119" s="85">
        <v>3</v>
      </c>
      <c r="N119" s="157">
        <f t="shared" si="21"/>
        <v>15</v>
      </c>
      <c r="O119" s="85">
        <v>3</v>
      </c>
      <c r="P119" s="85">
        <v>12</v>
      </c>
      <c r="Q119" s="157">
        <f t="shared" si="22"/>
        <v>15</v>
      </c>
      <c r="R119" s="157">
        <f t="shared" si="23"/>
        <v>30</v>
      </c>
      <c r="S119" s="82" t="s">
        <v>2121</v>
      </c>
      <c r="T119" s="82" t="s">
        <v>203</v>
      </c>
      <c r="U119" s="190">
        <f t="shared" si="24"/>
        <v>15</v>
      </c>
      <c r="V119" s="191"/>
      <c r="W119" s="77" t="str">
        <f t="shared" si="25"/>
        <v>No hay ejecución</v>
      </c>
      <c r="X119" s="78" t="str">
        <f t="shared" si="26"/>
        <v>NA</v>
      </c>
      <c r="Y119" s="191"/>
      <c r="Z119" s="190">
        <f t="shared" si="27"/>
        <v>15</v>
      </c>
      <c r="AA119" s="191"/>
      <c r="AB119" s="77" t="str">
        <f t="shared" si="28"/>
        <v>No hay ejecución</v>
      </c>
      <c r="AC119" s="78" t="str">
        <f t="shared" si="29"/>
        <v>NA</v>
      </c>
      <c r="AD119" s="191"/>
      <c r="AE119" s="52">
        <f t="shared" si="30"/>
        <v>0</v>
      </c>
      <c r="AF119" s="77" t="str">
        <f t="shared" si="31"/>
        <v>No hay ejecución</v>
      </c>
      <c r="AG119" s="78" t="str">
        <f t="shared" si="32"/>
        <v>NA</v>
      </c>
      <c r="AH119" s="191"/>
    </row>
    <row r="120" spans="1:34" s="86" customFormat="1" ht="46" hidden="1" customHeight="1" outlineLevel="2" collapsed="1">
      <c r="A120" s="84" t="s">
        <v>4681</v>
      </c>
      <c r="B120" s="108" t="s">
        <v>236</v>
      </c>
      <c r="C120" s="108">
        <v>0</v>
      </c>
      <c r="D120" s="108">
        <v>0</v>
      </c>
      <c r="E120" s="108">
        <v>0</v>
      </c>
      <c r="F120" s="108">
        <v>0</v>
      </c>
      <c r="G120" s="108">
        <v>7</v>
      </c>
      <c r="H120" s="116" t="s">
        <v>329</v>
      </c>
      <c r="I120" s="106" t="s">
        <v>2133</v>
      </c>
      <c r="J120" s="291" t="s">
        <v>2134</v>
      </c>
      <c r="K120" s="103" t="s">
        <v>2078</v>
      </c>
      <c r="L120" s="85">
        <v>12</v>
      </c>
      <c r="M120" s="85">
        <v>3</v>
      </c>
      <c r="N120" s="157">
        <f t="shared" si="21"/>
        <v>15</v>
      </c>
      <c r="O120" s="85">
        <v>3</v>
      </c>
      <c r="P120" s="85">
        <v>12</v>
      </c>
      <c r="Q120" s="157">
        <f t="shared" si="22"/>
        <v>15</v>
      </c>
      <c r="R120" s="157">
        <f t="shared" si="23"/>
        <v>30</v>
      </c>
      <c r="S120" s="82" t="s">
        <v>2121</v>
      </c>
      <c r="T120" s="82" t="s">
        <v>203</v>
      </c>
      <c r="U120" s="190">
        <f t="shared" si="24"/>
        <v>15</v>
      </c>
      <c r="V120" s="191"/>
      <c r="W120" s="77" t="str">
        <f t="shared" si="25"/>
        <v>No hay ejecución</v>
      </c>
      <c r="X120" s="78" t="str">
        <f t="shared" si="26"/>
        <v>NA</v>
      </c>
      <c r="Y120" s="191"/>
      <c r="Z120" s="190">
        <f t="shared" si="27"/>
        <v>15</v>
      </c>
      <c r="AA120" s="191"/>
      <c r="AB120" s="77" t="str">
        <f t="shared" si="28"/>
        <v>No hay ejecución</v>
      </c>
      <c r="AC120" s="78" t="str">
        <f t="shared" si="29"/>
        <v>NA</v>
      </c>
      <c r="AD120" s="191"/>
      <c r="AE120" s="52">
        <f t="shared" si="30"/>
        <v>0</v>
      </c>
      <c r="AF120" s="77" t="str">
        <f t="shared" si="31"/>
        <v>No hay ejecución</v>
      </c>
      <c r="AG120" s="78" t="str">
        <f t="shared" si="32"/>
        <v>NA</v>
      </c>
      <c r="AH120" s="191"/>
    </row>
    <row r="121" spans="1:34" s="86" customFormat="1" ht="46" hidden="1" customHeight="1" outlineLevel="2" collapsed="1">
      <c r="A121" s="84" t="s">
        <v>4682</v>
      </c>
      <c r="B121" s="108" t="s">
        <v>236</v>
      </c>
      <c r="C121" s="108">
        <v>0</v>
      </c>
      <c r="D121" s="108">
        <v>0</v>
      </c>
      <c r="E121" s="108">
        <v>0</v>
      </c>
      <c r="F121" s="108">
        <v>0</v>
      </c>
      <c r="G121" s="108">
        <v>7</v>
      </c>
      <c r="H121" s="116" t="s">
        <v>329</v>
      </c>
      <c r="I121" s="106" t="s">
        <v>2135</v>
      </c>
      <c r="J121" s="291" t="s">
        <v>2136</v>
      </c>
      <c r="K121" s="103" t="s">
        <v>2078</v>
      </c>
      <c r="L121" s="85">
        <v>12</v>
      </c>
      <c r="M121" s="85">
        <v>3</v>
      </c>
      <c r="N121" s="157">
        <f t="shared" si="21"/>
        <v>15</v>
      </c>
      <c r="O121" s="85">
        <v>3</v>
      </c>
      <c r="P121" s="85">
        <v>12</v>
      </c>
      <c r="Q121" s="157">
        <f t="shared" si="22"/>
        <v>15</v>
      </c>
      <c r="R121" s="157">
        <f t="shared" si="23"/>
        <v>30</v>
      </c>
      <c r="S121" s="82" t="s">
        <v>2137</v>
      </c>
      <c r="T121" s="82" t="s">
        <v>203</v>
      </c>
      <c r="U121" s="190">
        <f t="shared" si="24"/>
        <v>15</v>
      </c>
      <c r="V121" s="191"/>
      <c r="W121" s="77" t="str">
        <f t="shared" si="25"/>
        <v>No hay ejecución</v>
      </c>
      <c r="X121" s="78" t="str">
        <f t="shared" si="26"/>
        <v>NA</v>
      </c>
      <c r="Y121" s="191"/>
      <c r="Z121" s="190">
        <f t="shared" si="27"/>
        <v>15</v>
      </c>
      <c r="AA121" s="191"/>
      <c r="AB121" s="77" t="str">
        <f t="shared" si="28"/>
        <v>No hay ejecución</v>
      </c>
      <c r="AC121" s="78" t="str">
        <f t="shared" si="29"/>
        <v>NA</v>
      </c>
      <c r="AD121" s="191"/>
      <c r="AE121" s="52">
        <f t="shared" si="30"/>
        <v>0</v>
      </c>
      <c r="AF121" s="77" t="str">
        <f t="shared" si="31"/>
        <v>No hay ejecución</v>
      </c>
      <c r="AG121" s="78" t="str">
        <f t="shared" si="32"/>
        <v>NA</v>
      </c>
      <c r="AH121" s="191"/>
    </row>
    <row r="122" spans="1:34" s="86" customFormat="1" ht="46" hidden="1" customHeight="1" outlineLevel="2" collapsed="1">
      <c r="A122" s="84" t="s">
        <v>4683</v>
      </c>
      <c r="B122" s="108" t="s">
        <v>236</v>
      </c>
      <c r="C122" s="108">
        <v>0</v>
      </c>
      <c r="D122" s="108">
        <v>0</v>
      </c>
      <c r="E122" s="108">
        <v>0</v>
      </c>
      <c r="F122" s="108">
        <v>0</v>
      </c>
      <c r="G122" s="108">
        <v>7</v>
      </c>
      <c r="H122" s="116" t="s">
        <v>329</v>
      </c>
      <c r="I122" s="106" t="s">
        <v>2138</v>
      </c>
      <c r="J122" s="291" t="s">
        <v>2139</v>
      </c>
      <c r="K122" s="103" t="s">
        <v>2078</v>
      </c>
      <c r="L122" s="85">
        <v>3</v>
      </c>
      <c r="M122" s="85">
        <v>3</v>
      </c>
      <c r="N122" s="157">
        <f t="shared" si="21"/>
        <v>6</v>
      </c>
      <c r="O122" s="85">
        <v>3</v>
      </c>
      <c r="P122" s="85">
        <v>3</v>
      </c>
      <c r="Q122" s="157">
        <f t="shared" si="22"/>
        <v>6</v>
      </c>
      <c r="R122" s="157">
        <f t="shared" si="23"/>
        <v>12</v>
      </c>
      <c r="S122" s="82" t="s">
        <v>2126</v>
      </c>
      <c r="T122" s="82" t="s">
        <v>203</v>
      </c>
      <c r="U122" s="190">
        <f t="shared" si="24"/>
        <v>6</v>
      </c>
      <c r="V122" s="191"/>
      <c r="W122" s="77" t="str">
        <f t="shared" si="25"/>
        <v>No hay ejecución</v>
      </c>
      <c r="X122" s="78" t="str">
        <f t="shared" si="26"/>
        <v>NA</v>
      </c>
      <c r="Y122" s="191"/>
      <c r="Z122" s="190">
        <f t="shared" si="27"/>
        <v>6</v>
      </c>
      <c r="AA122" s="191"/>
      <c r="AB122" s="77" t="str">
        <f t="shared" si="28"/>
        <v>No hay ejecución</v>
      </c>
      <c r="AC122" s="78" t="str">
        <f t="shared" si="29"/>
        <v>NA</v>
      </c>
      <c r="AD122" s="191"/>
      <c r="AE122" s="52">
        <f t="shared" si="30"/>
        <v>0</v>
      </c>
      <c r="AF122" s="77" t="str">
        <f t="shared" si="31"/>
        <v>No hay ejecución</v>
      </c>
      <c r="AG122" s="78" t="str">
        <f t="shared" si="32"/>
        <v>NA</v>
      </c>
      <c r="AH122" s="191"/>
    </row>
    <row r="123" spans="1:34" s="86" customFormat="1" ht="46" hidden="1" customHeight="1" outlineLevel="2" collapsed="1">
      <c r="A123" s="84" t="s">
        <v>4684</v>
      </c>
      <c r="B123" s="108" t="s">
        <v>236</v>
      </c>
      <c r="C123" s="108">
        <v>0</v>
      </c>
      <c r="D123" s="108">
        <v>0</v>
      </c>
      <c r="E123" s="108">
        <v>0</v>
      </c>
      <c r="F123" s="108">
        <v>0</v>
      </c>
      <c r="G123" s="108">
        <v>7</v>
      </c>
      <c r="H123" s="116" t="s">
        <v>329</v>
      </c>
      <c r="I123" s="106" t="s">
        <v>4685</v>
      </c>
      <c r="J123" s="291" t="s">
        <v>2140</v>
      </c>
      <c r="K123" s="103" t="s">
        <v>2078</v>
      </c>
      <c r="L123" s="85">
        <v>1</v>
      </c>
      <c r="M123" s="85">
        <v>0</v>
      </c>
      <c r="N123" s="157">
        <f t="shared" si="21"/>
        <v>1</v>
      </c>
      <c r="O123" s="85">
        <v>0</v>
      </c>
      <c r="P123" s="85">
        <v>0</v>
      </c>
      <c r="Q123" s="157">
        <f t="shared" si="22"/>
        <v>0</v>
      </c>
      <c r="R123" s="157">
        <f t="shared" si="23"/>
        <v>1</v>
      </c>
      <c r="S123" s="82" t="s">
        <v>2067</v>
      </c>
      <c r="T123" s="82" t="s">
        <v>203</v>
      </c>
      <c r="U123" s="190">
        <f t="shared" si="24"/>
        <v>1</v>
      </c>
      <c r="V123" s="191"/>
      <c r="W123" s="77" t="str">
        <f t="shared" si="25"/>
        <v>No hay ejecución</v>
      </c>
      <c r="X123" s="78" t="str">
        <f t="shared" si="26"/>
        <v>NA</v>
      </c>
      <c r="Y123" s="191"/>
      <c r="Z123" s="190">
        <f t="shared" si="27"/>
        <v>0</v>
      </c>
      <c r="AA123" s="191"/>
      <c r="AB123" s="77" t="str">
        <f t="shared" si="28"/>
        <v>No hay ejecución</v>
      </c>
      <c r="AC123" s="78" t="str">
        <f t="shared" si="29"/>
        <v>NA</v>
      </c>
      <c r="AD123" s="191"/>
      <c r="AE123" s="52">
        <f t="shared" si="30"/>
        <v>0</v>
      </c>
      <c r="AF123" s="77" t="str">
        <f t="shared" si="31"/>
        <v>No hay ejecución</v>
      </c>
      <c r="AG123" s="78" t="str">
        <f t="shared" si="32"/>
        <v>NA</v>
      </c>
      <c r="AH123" s="191"/>
    </row>
    <row r="124" spans="1:34" s="86" customFormat="1" ht="46" hidden="1" customHeight="1" outlineLevel="2" collapsed="1">
      <c r="A124" s="84" t="s">
        <v>4686</v>
      </c>
      <c r="B124" s="108" t="s">
        <v>236</v>
      </c>
      <c r="C124" s="108">
        <v>0</v>
      </c>
      <c r="D124" s="108">
        <v>0</v>
      </c>
      <c r="E124" s="108">
        <v>0</v>
      </c>
      <c r="F124" s="108">
        <v>0</v>
      </c>
      <c r="G124" s="108">
        <v>7</v>
      </c>
      <c r="H124" s="116" t="s">
        <v>329</v>
      </c>
      <c r="I124" s="106" t="s">
        <v>4687</v>
      </c>
      <c r="J124" s="291" t="s">
        <v>4678</v>
      </c>
      <c r="K124" s="103" t="s">
        <v>1725</v>
      </c>
      <c r="L124" s="85">
        <v>0</v>
      </c>
      <c r="M124" s="85">
        <v>0</v>
      </c>
      <c r="N124" s="157">
        <f t="shared" si="21"/>
        <v>0</v>
      </c>
      <c r="O124" s="85">
        <v>1</v>
      </c>
      <c r="P124" s="85">
        <v>0</v>
      </c>
      <c r="Q124" s="157">
        <f t="shared" si="22"/>
        <v>1</v>
      </c>
      <c r="R124" s="157">
        <f t="shared" si="23"/>
        <v>1</v>
      </c>
      <c r="S124" s="82" t="s">
        <v>2067</v>
      </c>
      <c r="T124" s="82" t="s">
        <v>203</v>
      </c>
      <c r="U124" s="190">
        <f t="shared" si="24"/>
        <v>0</v>
      </c>
      <c r="V124" s="191"/>
      <c r="W124" s="77" t="str">
        <f t="shared" si="25"/>
        <v>No hay ejecución</v>
      </c>
      <c r="X124" s="78" t="str">
        <f t="shared" si="26"/>
        <v>NA</v>
      </c>
      <c r="Y124" s="191"/>
      <c r="Z124" s="190">
        <f t="shared" si="27"/>
        <v>1</v>
      </c>
      <c r="AA124" s="191"/>
      <c r="AB124" s="77" t="str">
        <f t="shared" si="28"/>
        <v>No hay ejecución</v>
      </c>
      <c r="AC124" s="78" t="str">
        <f t="shared" si="29"/>
        <v>NA</v>
      </c>
      <c r="AD124" s="191"/>
      <c r="AE124" s="52">
        <f t="shared" si="30"/>
        <v>0</v>
      </c>
      <c r="AF124" s="77" t="str">
        <f t="shared" si="31"/>
        <v>No hay ejecución</v>
      </c>
      <c r="AG124" s="78" t="str">
        <f t="shared" si="32"/>
        <v>NA</v>
      </c>
      <c r="AH124" s="191"/>
    </row>
    <row r="125" spans="1:34" s="86" customFormat="1" ht="46" hidden="1" customHeight="1" outlineLevel="2" collapsed="1">
      <c r="A125" s="84" t="s">
        <v>4688</v>
      </c>
      <c r="B125" s="108" t="s">
        <v>236</v>
      </c>
      <c r="C125" s="108">
        <v>0</v>
      </c>
      <c r="D125" s="108">
        <v>0</v>
      </c>
      <c r="E125" s="108">
        <v>0</v>
      </c>
      <c r="F125" s="108">
        <v>0</v>
      </c>
      <c r="G125" s="108">
        <v>7</v>
      </c>
      <c r="H125" s="116" t="s">
        <v>329</v>
      </c>
      <c r="I125" s="106" t="s">
        <v>4689</v>
      </c>
      <c r="J125" s="291" t="s">
        <v>2141</v>
      </c>
      <c r="K125" s="103" t="s">
        <v>2083</v>
      </c>
      <c r="L125" s="85">
        <v>0</v>
      </c>
      <c r="M125" s="85">
        <v>1</v>
      </c>
      <c r="N125" s="157">
        <f t="shared" si="21"/>
        <v>1</v>
      </c>
      <c r="O125" s="85">
        <v>0</v>
      </c>
      <c r="P125" s="85">
        <v>0</v>
      </c>
      <c r="Q125" s="157">
        <f t="shared" si="22"/>
        <v>0</v>
      </c>
      <c r="R125" s="157">
        <f t="shared" si="23"/>
        <v>1</v>
      </c>
      <c r="S125" s="82" t="s">
        <v>2067</v>
      </c>
      <c r="T125" s="82" t="s">
        <v>203</v>
      </c>
      <c r="U125" s="190">
        <f t="shared" si="24"/>
        <v>1</v>
      </c>
      <c r="V125" s="191"/>
      <c r="W125" s="77" t="str">
        <f t="shared" si="25"/>
        <v>No hay ejecución</v>
      </c>
      <c r="X125" s="78" t="str">
        <f t="shared" si="26"/>
        <v>NA</v>
      </c>
      <c r="Y125" s="191"/>
      <c r="Z125" s="190">
        <f t="shared" si="27"/>
        <v>0</v>
      </c>
      <c r="AA125" s="191"/>
      <c r="AB125" s="77" t="str">
        <f t="shared" si="28"/>
        <v>No hay ejecución</v>
      </c>
      <c r="AC125" s="78" t="str">
        <f t="shared" si="29"/>
        <v>NA</v>
      </c>
      <c r="AD125" s="191"/>
      <c r="AE125" s="52">
        <f t="shared" si="30"/>
        <v>0</v>
      </c>
      <c r="AF125" s="77" t="str">
        <f t="shared" si="31"/>
        <v>No hay ejecución</v>
      </c>
      <c r="AG125" s="78" t="str">
        <f t="shared" si="32"/>
        <v>NA</v>
      </c>
      <c r="AH125" s="191"/>
    </row>
    <row r="126" spans="1:34" s="86" customFormat="1" ht="46" hidden="1" customHeight="1" outlineLevel="2" collapsed="1">
      <c r="A126" s="84" t="s">
        <v>4690</v>
      </c>
      <c r="B126" s="108" t="s">
        <v>236</v>
      </c>
      <c r="C126" s="108">
        <v>0</v>
      </c>
      <c r="D126" s="108">
        <v>0</v>
      </c>
      <c r="E126" s="108">
        <v>0</v>
      </c>
      <c r="F126" s="108">
        <v>0</v>
      </c>
      <c r="G126" s="108">
        <v>7</v>
      </c>
      <c r="H126" s="116" t="s">
        <v>329</v>
      </c>
      <c r="I126" s="106" t="s">
        <v>2142</v>
      </c>
      <c r="J126" s="291" t="s">
        <v>2082</v>
      </c>
      <c r="K126" s="103" t="s">
        <v>2083</v>
      </c>
      <c r="L126" s="85">
        <v>0</v>
      </c>
      <c r="M126" s="85">
        <v>1</v>
      </c>
      <c r="N126" s="157">
        <f t="shared" si="21"/>
        <v>1</v>
      </c>
      <c r="O126" s="85">
        <v>1</v>
      </c>
      <c r="P126" s="85">
        <v>1</v>
      </c>
      <c r="Q126" s="157">
        <f t="shared" si="22"/>
        <v>2</v>
      </c>
      <c r="R126" s="157">
        <f t="shared" si="23"/>
        <v>3</v>
      </c>
      <c r="S126" s="82" t="s">
        <v>2067</v>
      </c>
      <c r="T126" s="82" t="s">
        <v>203</v>
      </c>
      <c r="U126" s="190">
        <f t="shared" si="24"/>
        <v>1</v>
      </c>
      <c r="V126" s="191"/>
      <c r="W126" s="77" t="str">
        <f t="shared" si="25"/>
        <v>No hay ejecución</v>
      </c>
      <c r="X126" s="78" t="str">
        <f t="shared" si="26"/>
        <v>NA</v>
      </c>
      <c r="Y126" s="191"/>
      <c r="Z126" s="190">
        <f t="shared" si="27"/>
        <v>2</v>
      </c>
      <c r="AA126" s="191"/>
      <c r="AB126" s="77" t="str">
        <f t="shared" si="28"/>
        <v>No hay ejecución</v>
      </c>
      <c r="AC126" s="78" t="str">
        <f t="shared" si="29"/>
        <v>NA</v>
      </c>
      <c r="AD126" s="191"/>
      <c r="AE126" s="52">
        <f t="shared" si="30"/>
        <v>0</v>
      </c>
      <c r="AF126" s="77" t="str">
        <f t="shared" si="31"/>
        <v>No hay ejecución</v>
      </c>
      <c r="AG126" s="78" t="str">
        <f t="shared" si="32"/>
        <v>NA</v>
      </c>
      <c r="AH126" s="191"/>
    </row>
    <row r="127" spans="1:34" s="79" customFormat="1" ht="103.5" customHeight="1" collapsed="1" thickTop="1" thickBot="1">
      <c r="A127" s="50">
        <v>42</v>
      </c>
      <c r="B127" s="96" t="s">
        <v>236</v>
      </c>
      <c r="C127" s="96">
        <v>0</v>
      </c>
      <c r="D127" s="96">
        <v>0</v>
      </c>
      <c r="E127" s="96">
        <v>0</v>
      </c>
      <c r="F127" s="96">
        <v>0</v>
      </c>
      <c r="G127" s="96">
        <v>7</v>
      </c>
      <c r="H127" s="115" t="s">
        <v>329</v>
      </c>
      <c r="I127" s="98" t="s">
        <v>4691</v>
      </c>
      <c r="J127" s="169" t="s">
        <v>2143</v>
      </c>
      <c r="K127" s="99" t="s">
        <v>2078</v>
      </c>
      <c r="L127" s="51">
        <v>0</v>
      </c>
      <c r="M127" s="51">
        <v>0</v>
      </c>
      <c r="N127" s="155">
        <f t="shared" si="21"/>
        <v>0</v>
      </c>
      <c r="O127" s="51">
        <v>1</v>
      </c>
      <c r="P127" s="51">
        <v>0</v>
      </c>
      <c r="Q127" s="155">
        <f t="shared" si="22"/>
        <v>1</v>
      </c>
      <c r="R127" s="155">
        <f t="shared" si="23"/>
        <v>1</v>
      </c>
      <c r="S127" s="78" t="s">
        <v>2067</v>
      </c>
      <c r="T127" s="78" t="s">
        <v>203</v>
      </c>
      <c r="U127" s="190">
        <f t="shared" si="24"/>
        <v>0</v>
      </c>
      <c r="V127" s="191"/>
      <c r="W127" s="77" t="str">
        <f t="shared" si="25"/>
        <v>No hay ejecución</v>
      </c>
      <c r="X127" s="78" t="str">
        <f t="shared" si="26"/>
        <v>NA</v>
      </c>
      <c r="Y127" s="191"/>
      <c r="Z127" s="190">
        <f t="shared" si="27"/>
        <v>1</v>
      </c>
      <c r="AA127" s="191"/>
      <c r="AB127" s="77" t="str">
        <f t="shared" si="28"/>
        <v>No hay ejecución</v>
      </c>
      <c r="AC127" s="78" t="str">
        <f t="shared" si="29"/>
        <v>NA</v>
      </c>
      <c r="AD127" s="191"/>
      <c r="AE127" s="52">
        <f t="shared" si="30"/>
        <v>0</v>
      </c>
      <c r="AF127" s="77" t="str">
        <f t="shared" si="31"/>
        <v>No hay ejecución</v>
      </c>
      <c r="AG127" s="78" t="str">
        <f t="shared" si="32"/>
        <v>NA</v>
      </c>
      <c r="AH127" s="191"/>
    </row>
    <row r="128" spans="1:34" s="79" customFormat="1" ht="93" customHeight="1" collapsed="1" thickTop="1" thickBot="1">
      <c r="A128" s="50">
        <v>43</v>
      </c>
      <c r="B128" s="96" t="s">
        <v>236</v>
      </c>
      <c r="C128" s="96">
        <v>0</v>
      </c>
      <c r="D128" s="96">
        <v>0</v>
      </c>
      <c r="E128" s="96">
        <v>0</v>
      </c>
      <c r="F128" s="96">
        <v>0</v>
      </c>
      <c r="G128" s="96">
        <v>7</v>
      </c>
      <c r="H128" s="115" t="s">
        <v>329</v>
      </c>
      <c r="I128" s="98" t="s">
        <v>2144</v>
      </c>
      <c r="J128" s="169" t="s">
        <v>2143</v>
      </c>
      <c r="K128" s="99" t="s">
        <v>2078</v>
      </c>
      <c r="L128" s="51">
        <v>0</v>
      </c>
      <c r="M128" s="51">
        <v>0</v>
      </c>
      <c r="N128" s="155">
        <f t="shared" si="21"/>
        <v>0</v>
      </c>
      <c r="O128" s="51">
        <v>0</v>
      </c>
      <c r="P128" s="51">
        <v>1</v>
      </c>
      <c r="Q128" s="155">
        <f t="shared" si="22"/>
        <v>1</v>
      </c>
      <c r="R128" s="155">
        <f t="shared" si="23"/>
        <v>1</v>
      </c>
      <c r="S128" s="78" t="s">
        <v>2067</v>
      </c>
      <c r="T128" s="78" t="s">
        <v>203</v>
      </c>
      <c r="U128" s="190">
        <f t="shared" si="24"/>
        <v>0</v>
      </c>
      <c r="V128" s="191"/>
      <c r="W128" s="77" t="str">
        <f t="shared" si="25"/>
        <v>No hay ejecución</v>
      </c>
      <c r="X128" s="78" t="str">
        <f t="shared" si="26"/>
        <v>NA</v>
      </c>
      <c r="Y128" s="191"/>
      <c r="Z128" s="190">
        <f t="shared" si="27"/>
        <v>1</v>
      </c>
      <c r="AA128" s="191"/>
      <c r="AB128" s="77" t="str">
        <f t="shared" si="28"/>
        <v>No hay ejecución</v>
      </c>
      <c r="AC128" s="78" t="str">
        <f t="shared" si="29"/>
        <v>NA</v>
      </c>
      <c r="AD128" s="191"/>
      <c r="AE128" s="52">
        <f t="shared" si="30"/>
        <v>0</v>
      </c>
      <c r="AF128" s="77" t="str">
        <f t="shared" si="31"/>
        <v>No hay ejecución</v>
      </c>
      <c r="AG128" s="78" t="str">
        <f t="shared" si="32"/>
        <v>NA</v>
      </c>
      <c r="AH128" s="191"/>
    </row>
    <row r="129" spans="1:34" s="79" customFormat="1" ht="100.5" customHeight="1" collapsed="1" thickTop="1" thickBot="1">
      <c r="A129" s="50">
        <v>44</v>
      </c>
      <c r="B129" s="96" t="s">
        <v>236</v>
      </c>
      <c r="C129" s="96">
        <v>0</v>
      </c>
      <c r="D129" s="96">
        <v>0</v>
      </c>
      <c r="E129" s="96">
        <v>0</v>
      </c>
      <c r="F129" s="96">
        <v>0</v>
      </c>
      <c r="G129" s="96">
        <v>7</v>
      </c>
      <c r="H129" s="115" t="s">
        <v>329</v>
      </c>
      <c r="I129" s="98" t="s">
        <v>4692</v>
      </c>
      <c r="J129" s="169" t="s">
        <v>2143</v>
      </c>
      <c r="K129" s="99" t="s">
        <v>2078</v>
      </c>
      <c r="L129" s="51">
        <v>0</v>
      </c>
      <c r="M129" s="51">
        <v>1</v>
      </c>
      <c r="N129" s="155">
        <f t="shared" si="21"/>
        <v>1</v>
      </c>
      <c r="O129" s="51">
        <v>0</v>
      </c>
      <c r="P129" s="51">
        <v>0</v>
      </c>
      <c r="Q129" s="155">
        <f t="shared" si="22"/>
        <v>0</v>
      </c>
      <c r="R129" s="155">
        <f t="shared" si="23"/>
        <v>1</v>
      </c>
      <c r="S129" s="78" t="s">
        <v>2067</v>
      </c>
      <c r="T129" s="78" t="s">
        <v>203</v>
      </c>
      <c r="U129" s="190">
        <f t="shared" si="24"/>
        <v>1</v>
      </c>
      <c r="V129" s="191"/>
      <c r="W129" s="77" t="str">
        <f t="shared" si="25"/>
        <v>No hay ejecución</v>
      </c>
      <c r="X129" s="78" t="str">
        <f t="shared" si="26"/>
        <v>NA</v>
      </c>
      <c r="Y129" s="191"/>
      <c r="Z129" s="190">
        <f t="shared" si="27"/>
        <v>0</v>
      </c>
      <c r="AA129" s="191"/>
      <c r="AB129" s="77" t="str">
        <f t="shared" si="28"/>
        <v>No hay ejecución</v>
      </c>
      <c r="AC129" s="78" t="str">
        <f t="shared" si="29"/>
        <v>NA</v>
      </c>
      <c r="AD129" s="191"/>
      <c r="AE129" s="52">
        <f t="shared" si="30"/>
        <v>0</v>
      </c>
      <c r="AF129" s="77" t="str">
        <f t="shared" si="31"/>
        <v>No hay ejecución</v>
      </c>
      <c r="AG129" s="78" t="str">
        <f t="shared" si="32"/>
        <v>NA</v>
      </c>
      <c r="AH129" s="191"/>
    </row>
    <row r="130" spans="1:34" s="79" customFormat="1" ht="86" customHeight="1" collapsed="1" thickTop="1" thickBot="1">
      <c r="A130" s="50">
        <v>45</v>
      </c>
      <c r="B130" s="96" t="s">
        <v>236</v>
      </c>
      <c r="C130" s="96">
        <v>0</v>
      </c>
      <c r="D130" s="96">
        <v>0</v>
      </c>
      <c r="E130" s="96">
        <v>0</v>
      </c>
      <c r="F130" s="96">
        <v>0</v>
      </c>
      <c r="G130" s="96">
        <v>7</v>
      </c>
      <c r="H130" s="115" t="s">
        <v>329</v>
      </c>
      <c r="I130" s="98" t="s">
        <v>2145</v>
      </c>
      <c r="J130" s="169" t="s">
        <v>2082</v>
      </c>
      <c r="K130" s="99" t="s">
        <v>2078</v>
      </c>
      <c r="L130" s="51">
        <v>0</v>
      </c>
      <c r="M130" s="51">
        <v>0</v>
      </c>
      <c r="N130" s="155">
        <f t="shared" si="21"/>
        <v>0</v>
      </c>
      <c r="O130" s="51">
        <v>0</v>
      </c>
      <c r="P130" s="51">
        <v>1</v>
      </c>
      <c r="Q130" s="155">
        <f t="shared" si="22"/>
        <v>1</v>
      </c>
      <c r="R130" s="155">
        <f t="shared" si="23"/>
        <v>1</v>
      </c>
      <c r="S130" s="78" t="s">
        <v>2067</v>
      </c>
      <c r="T130" s="78" t="s">
        <v>203</v>
      </c>
      <c r="U130" s="190">
        <f t="shared" si="24"/>
        <v>0</v>
      </c>
      <c r="V130" s="191"/>
      <c r="W130" s="77" t="str">
        <f t="shared" si="25"/>
        <v>No hay ejecución</v>
      </c>
      <c r="X130" s="78" t="str">
        <f t="shared" si="26"/>
        <v>NA</v>
      </c>
      <c r="Y130" s="191"/>
      <c r="Z130" s="190">
        <f t="shared" si="27"/>
        <v>1</v>
      </c>
      <c r="AA130" s="191"/>
      <c r="AB130" s="77" t="str">
        <f t="shared" si="28"/>
        <v>No hay ejecución</v>
      </c>
      <c r="AC130" s="78" t="str">
        <f t="shared" si="29"/>
        <v>NA</v>
      </c>
      <c r="AD130" s="191"/>
      <c r="AE130" s="52">
        <f t="shared" si="30"/>
        <v>0</v>
      </c>
      <c r="AF130" s="77" t="str">
        <f t="shared" si="31"/>
        <v>No hay ejecución</v>
      </c>
      <c r="AG130" s="78" t="str">
        <f t="shared" si="32"/>
        <v>NA</v>
      </c>
      <c r="AH130" s="191"/>
    </row>
    <row r="131" spans="1:34" s="79" customFormat="1" ht="110" customHeight="1" collapsed="1" thickTop="1" thickBot="1">
      <c r="A131" s="50">
        <v>46</v>
      </c>
      <c r="B131" s="96" t="s">
        <v>236</v>
      </c>
      <c r="C131" s="96">
        <v>0</v>
      </c>
      <c r="D131" s="96">
        <v>0</v>
      </c>
      <c r="E131" s="96">
        <v>0</v>
      </c>
      <c r="F131" s="96">
        <v>0</v>
      </c>
      <c r="G131" s="96">
        <v>7</v>
      </c>
      <c r="H131" s="115" t="s">
        <v>329</v>
      </c>
      <c r="I131" s="98" t="s">
        <v>2146</v>
      </c>
      <c r="J131" s="169" t="s">
        <v>2147</v>
      </c>
      <c r="K131" s="99" t="s">
        <v>2078</v>
      </c>
      <c r="L131" s="51">
        <v>0</v>
      </c>
      <c r="M131" s="51">
        <v>0</v>
      </c>
      <c r="N131" s="155">
        <f t="shared" si="21"/>
        <v>0</v>
      </c>
      <c r="O131" s="51">
        <v>0</v>
      </c>
      <c r="P131" s="51">
        <v>1</v>
      </c>
      <c r="Q131" s="155">
        <f t="shared" si="22"/>
        <v>1</v>
      </c>
      <c r="R131" s="155">
        <f t="shared" si="23"/>
        <v>1</v>
      </c>
      <c r="S131" s="78" t="s">
        <v>2067</v>
      </c>
      <c r="T131" s="78" t="s">
        <v>203</v>
      </c>
      <c r="U131" s="190">
        <f t="shared" si="24"/>
        <v>0</v>
      </c>
      <c r="V131" s="191"/>
      <c r="W131" s="77" t="str">
        <f t="shared" si="25"/>
        <v>No hay ejecución</v>
      </c>
      <c r="X131" s="78" t="str">
        <f t="shared" si="26"/>
        <v>NA</v>
      </c>
      <c r="Y131" s="191"/>
      <c r="Z131" s="190">
        <f t="shared" si="27"/>
        <v>1</v>
      </c>
      <c r="AA131" s="191"/>
      <c r="AB131" s="77" t="str">
        <f t="shared" si="28"/>
        <v>No hay ejecución</v>
      </c>
      <c r="AC131" s="78" t="str">
        <f t="shared" si="29"/>
        <v>NA</v>
      </c>
      <c r="AD131" s="191"/>
      <c r="AE131" s="52">
        <f t="shared" si="30"/>
        <v>0</v>
      </c>
      <c r="AF131" s="77" t="str">
        <f t="shared" si="31"/>
        <v>No hay ejecución</v>
      </c>
      <c r="AG131" s="78" t="str">
        <f t="shared" si="32"/>
        <v>NA</v>
      </c>
      <c r="AH131" s="191"/>
    </row>
    <row r="132" spans="1:34" s="79" customFormat="1" ht="95" customHeight="1" collapsed="1" thickTop="1" thickBot="1">
      <c r="A132" s="50">
        <v>47</v>
      </c>
      <c r="B132" s="96" t="s">
        <v>236</v>
      </c>
      <c r="C132" s="96">
        <v>0</v>
      </c>
      <c r="D132" s="96">
        <v>0</v>
      </c>
      <c r="E132" s="96">
        <v>0</v>
      </c>
      <c r="F132" s="96">
        <v>0</v>
      </c>
      <c r="G132" s="96">
        <v>7</v>
      </c>
      <c r="H132" s="115" t="s">
        <v>329</v>
      </c>
      <c r="I132" s="98" t="s">
        <v>2148</v>
      </c>
      <c r="J132" s="169" t="s">
        <v>2149</v>
      </c>
      <c r="K132" s="99" t="s">
        <v>2149</v>
      </c>
      <c r="L132" s="51">
        <f t="shared" ref="L132:R132" si="37">L133</f>
        <v>10</v>
      </c>
      <c r="M132" s="51">
        <f t="shared" si="37"/>
        <v>10</v>
      </c>
      <c r="N132" s="155">
        <f t="shared" si="37"/>
        <v>20</v>
      </c>
      <c r="O132" s="51">
        <f t="shared" si="37"/>
        <v>10</v>
      </c>
      <c r="P132" s="51">
        <f t="shared" si="37"/>
        <v>10</v>
      </c>
      <c r="Q132" s="155">
        <f t="shared" si="37"/>
        <v>20</v>
      </c>
      <c r="R132" s="155">
        <f t="shared" si="37"/>
        <v>40</v>
      </c>
      <c r="S132" s="78" t="s">
        <v>2151</v>
      </c>
      <c r="T132" s="78" t="s">
        <v>203</v>
      </c>
      <c r="U132" s="190">
        <f t="shared" si="24"/>
        <v>20</v>
      </c>
      <c r="V132" s="191"/>
      <c r="W132" s="77" t="str">
        <f t="shared" si="25"/>
        <v>No hay ejecución</v>
      </c>
      <c r="X132" s="78" t="str">
        <f t="shared" si="26"/>
        <v>NA</v>
      </c>
      <c r="Y132" s="191"/>
      <c r="Z132" s="190">
        <f t="shared" si="27"/>
        <v>20</v>
      </c>
      <c r="AA132" s="191"/>
      <c r="AB132" s="77" t="str">
        <f t="shared" si="28"/>
        <v>No hay ejecución</v>
      </c>
      <c r="AC132" s="78" t="str">
        <f t="shared" si="29"/>
        <v>NA</v>
      </c>
      <c r="AD132" s="191"/>
      <c r="AE132" s="52">
        <f t="shared" si="30"/>
        <v>0</v>
      </c>
      <c r="AF132" s="77" t="str">
        <f t="shared" si="31"/>
        <v>No hay ejecución</v>
      </c>
      <c r="AG132" s="78" t="str">
        <f t="shared" si="32"/>
        <v>NA</v>
      </c>
      <c r="AH132" s="191"/>
    </row>
    <row r="133" spans="1:34" s="86" customFormat="1" ht="36" hidden="1" customHeight="1" outlineLevel="2" collapsed="1">
      <c r="A133" s="84" t="s">
        <v>4693</v>
      </c>
      <c r="B133" s="108" t="s">
        <v>236</v>
      </c>
      <c r="C133" s="108">
        <v>0</v>
      </c>
      <c r="D133" s="108">
        <v>0</v>
      </c>
      <c r="E133" s="108">
        <v>0</v>
      </c>
      <c r="F133" s="108">
        <v>0</v>
      </c>
      <c r="G133" s="108">
        <v>7</v>
      </c>
      <c r="H133" s="116" t="s">
        <v>329</v>
      </c>
      <c r="I133" s="106" t="s">
        <v>2150</v>
      </c>
      <c r="J133" s="291" t="s">
        <v>2149</v>
      </c>
      <c r="K133" s="103" t="s">
        <v>2149</v>
      </c>
      <c r="L133" s="85">
        <v>10</v>
      </c>
      <c r="M133" s="85">
        <v>10</v>
      </c>
      <c r="N133" s="157">
        <f t="shared" si="21"/>
        <v>20</v>
      </c>
      <c r="O133" s="85">
        <v>10</v>
      </c>
      <c r="P133" s="85">
        <v>10</v>
      </c>
      <c r="Q133" s="157">
        <f t="shared" si="22"/>
        <v>20</v>
      </c>
      <c r="R133" s="157">
        <f t="shared" si="23"/>
        <v>40</v>
      </c>
      <c r="S133" s="82" t="s">
        <v>2151</v>
      </c>
      <c r="T133" s="82" t="s">
        <v>203</v>
      </c>
      <c r="U133" s="190">
        <f t="shared" si="24"/>
        <v>20</v>
      </c>
      <c r="V133" s="191"/>
      <c r="W133" s="77" t="str">
        <f t="shared" si="25"/>
        <v>No hay ejecución</v>
      </c>
      <c r="X133" s="78" t="str">
        <f t="shared" si="26"/>
        <v>NA</v>
      </c>
      <c r="Y133" s="191"/>
      <c r="Z133" s="190">
        <f t="shared" si="27"/>
        <v>20</v>
      </c>
      <c r="AA133" s="191"/>
      <c r="AB133" s="77" t="str">
        <f t="shared" si="28"/>
        <v>No hay ejecución</v>
      </c>
      <c r="AC133" s="78" t="str">
        <f t="shared" si="29"/>
        <v>NA</v>
      </c>
      <c r="AD133" s="191"/>
      <c r="AE133" s="52">
        <f t="shared" si="30"/>
        <v>0</v>
      </c>
      <c r="AF133" s="77" t="str">
        <f t="shared" si="31"/>
        <v>No hay ejecución</v>
      </c>
      <c r="AG133" s="78" t="str">
        <f t="shared" si="32"/>
        <v>NA</v>
      </c>
      <c r="AH133" s="191"/>
    </row>
    <row r="134" spans="1:34" s="79" customFormat="1" ht="84.5" customHeight="1" collapsed="1" thickTop="1" thickBot="1">
      <c r="A134" s="50">
        <v>48</v>
      </c>
      <c r="B134" s="96" t="s">
        <v>236</v>
      </c>
      <c r="C134" s="96">
        <v>0</v>
      </c>
      <c r="D134" s="96">
        <v>0</v>
      </c>
      <c r="E134" s="96">
        <v>0</v>
      </c>
      <c r="F134" s="96">
        <v>0</v>
      </c>
      <c r="G134" s="96">
        <v>7</v>
      </c>
      <c r="H134" s="115" t="s">
        <v>329</v>
      </c>
      <c r="I134" s="98" t="s">
        <v>2152</v>
      </c>
      <c r="J134" s="169" t="s">
        <v>2154</v>
      </c>
      <c r="K134" s="99" t="s">
        <v>2083</v>
      </c>
      <c r="L134" s="51">
        <f t="shared" ref="L134:R134" si="38">L135+L136+L137</f>
        <v>50</v>
      </c>
      <c r="M134" s="51">
        <f t="shared" si="38"/>
        <v>50</v>
      </c>
      <c r="N134" s="155">
        <f t="shared" si="38"/>
        <v>100</v>
      </c>
      <c r="O134" s="51">
        <f t="shared" si="38"/>
        <v>50</v>
      </c>
      <c r="P134" s="51">
        <f t="shared" si="38"/>
        <v>50</v>
      </c>
      <c r="Q134" s="155">
        <f t="shared" si="38"/>
        <v>100</v>
      </c>
      <c r="R134" s="155">
        <f t="shared" si="38"/>
        <v>200</v>
      </c>
      <c r="S134" s="78" t="s">
        <v>2151</v>
      </c>
      <c r="T134" s="78" t="s">
        <v>203</v>
      </c>
      <c r="U134" s="190">
        <f t="shared" si="24"/>
        <v>100</v>
      </c>
      <c r="V134" s="191"/>
      <c r="W134" s="77" t="str">
        <f t="shared" si="25"/>
        <v>No hay ejecución</v>
      </c>
      <c r="X134" s="78" t="str">
        <f t="shared" si="26"/>
        <v>NA</v>
      </c>
      <c r="Y134" s="191"/>
      <c r="Z134" s="190">
        <f t="shared" si="27"/>
        <v>100</v>
      </c>
      <c r="AA134" s="191"/>
      <c r="AB134" s="77" t="str">
        <f t="shared" si="28"/>
        <v>No hay ejecución</v>
      </c>
      <c r="AC134" s="78" t="str">
        <f t="shared" si="29"/>
        <v>NA</v>
      </c>
      <c r="AD134" s="191"/>
      <c r="AE134" s="52">
        <f t="shared" si="30"/>
        <v>0</v>
      </c>
      <c r="AF134" s="77" t="str">
        <f t="shared" si="31"/>
        <v>No hay ejecución</v>
      </c>
      <c r="AG134" s="78" t="str">
        <f t="shared" si="32"/>
        <v>NA</v>
      </c>
      <c r="AH134" s="191"/>
    </row>
    <row r="135" spans="1:34" s="86" customFormat="1" ht="16.5" hidden="1" customHeight="1" outlineLevel="2" collapsed="1">
      <c r="A135" s="84" t="s">
        <v>3968</v>
      </c>
      <c r="B135" s="108" t="s">
        <v>236</v>
      </c>
      <c r="C135" s="108">
        <v>0</v>
      </c>
      <c r="D135" s="108">
        <v>0</v>
      </c>
      <c r="E135" s="108">
        <v>0</v>
      </c>
      <c r="F135" s="108">
        <v>0</v>
      </c>
      <c r="G135" s="108">
        <v>7</v>
      </c>
      <c r="H135" s="116" t="s">
        <v>329</v>
      </c>
      <c r="I135" s="106" t="s">
        <v>2153</v>
      </c>
      <c r="J135" s="291" t="s">
        <v>2154</v>
      </c>
      <c r="K135" s="103" t="s">
        <v>2083</v>
      </c>
      <c r="L135" s="85">
        <v>20</v>
      </c>
      <c r="M135" s="85">
        <v>20</v>
      </c>
      <c r="N135" s="157">
        <f t="shared" si="21"/>
        <v>40</v>
      </c>
      <c r="O135" s="85">
        <v>20</v>
      </c>
      <c r="P135" s="85">
        <v>20</v>
      </c>
      <c r="Q135" s="157">
        <f t="shared" si="22"/>
        <v>40</v>
      </c>
      <c r="R135" s="157">
        <f t="shared" si="23"/>
        <v>80</v>
      </c>
      <c r="S135" s="82" t="s">
        <v>2151</v>
      </c>
      <c r="T135" s="82" t="s">
        <v>203</v>
      </c>
      <c r="U135" s="190">
        <f t="shared" si="24"/>
        <v>40</v>
      </c>
      <c r="V135" s="191"/>
      <c r="W135" s="77" t="str">
        <f t="shared" si="25"/>
        <v>No hay ejecución</v>
      </c>
      <c r="X135" s="78" t="str">
        <f t="shared" si="26"/>
        <v>NA</v>
      </c>
      <c r="Y135" s="191"/>
      <c r="Z135" s="190">
        <f t="shared" si="27"/>
        <v>40</v>
      </c>
      <c r="AA135" s="191"/>
      <c r="AB135" s="77" t="str">
        <f t="shared" si="28"/>
        <v>No hay ejecución</v>
      </c>
      <c r="AC135" s="78" t="str">
        <f t="shared" si="29"/>
        <v>NA</v>
      </c>
      <c r="AD135" s="191"/>
      <c r="AE135" s="52">
        <f t="shared" si="30"/>
        <v>0</v>
      </c>
      <c r="AF135" s="77" t="str">
        <f t="shared" si="31"/>
        <v>No hay ejecución</v>
      </c>
      <c r="AG135" s="78" t="str">
        <f t="shared" si="32"/>
        <v>NA</v>
      </c>
      <c r="AH135" s="191"/>
    </row>
    <row r="136" spans="1:34" s="86" customFormat="1" ht="16.5" hidden="1" customHeight="1" outlineLevel="2" collapsed="1">
      <c r="A136" s="84" t="s">
        <v>4694</v>
      </c>
      <c r="B136" s="108" t="s">
        <v>236</v>
      </c>
      <c r="C136" s="108">
        <v>0</v>
      </c>
      <c r="D136" s="108">
        <v>0</v>
      </c>
      <c r="E136" s="108">
        <v>0</v>
      </c>
      <c r="F136" s="108">
        <v>0</v>
      </c>
      <c r="G136" s="108">
        <v>7</v>
      </c>
      <c r="H136" s="116" t="s">
        <v>329</v>
      </c>
      <c r="I136" s="106" t="s">
        <v>2155</v>
      </c>
      <c r="J136" s="291" t="s">
        <v>2154</v>
      </c>
      <c r="K136" s="103" t="s">
        <v>2078</v>
      </c>
      <c r="L136" s="85">
        <v>25</v>
      </c>
      <c r="M136" s="85">
        <v>25</v>
      </c>
      <c r="N136" s="157">
        <f t="shared" si="21"/>
        <v>50</v>
      </c>
      <c r="O136" s="85">
        <v>25</v>
      </c>
      <c r="P136" s="85">
        <v>25</v>
      </c>
      <c r="Q136" s="157">
        <f t="shared" si="22"/>
        <v>50</v>
      </c>
      <c r="R136" s="157">
        <f t="shared" si="23"/>
        <v>100</v>
      </c>
      <c r="S136" s="82" t="s">
        <v>2151</v>
      </c>
      <c r="T136" s="82" t="s">
        <v>203</v>
      </c>
      <c r="U136" s="190">
        <f t="shared" si="24"/>
        <v>50</v>
      </c>
      <c r="V136" s="191"/>
      <c r="W136" s="77" t="str">
        <f t="shared" si="25"/>
        <v>No hay ejecución</v>
      </c>
      <c r="X136" s="78" t="str">
        <f t="shared" si="26"/>
        <v>NA</v>
      </c>
      <c r="Y136" s="191"/>
      <c r="Z136" s="190">
        <f t="shared" si="27"/>
        <v>50</v>
      </c>
      <c r="AA136" s="191"/>
      <c r="AB136" s="77" t="str">
        <f t="shared" si="28"/>
        <v>No hay ejecución</v>
      </c>
      <c r="AC136" s="78" t="str">
        <f t="shared" si="29"/>
        <v>NA</v>
      </c>
      <c r="AD136" s="191"/>
      <c r="AE136" s="52">
        <f t="shared" si="30"/>
        <v>0</v>
      </c>
      <c r="AF136" s="77" t="str">
        <f t="shared" si="31"/>
        <v>No hay ejecución</v>
      </c>
      <c r="AG136" s="78" t="str">
        <f t="shared" si="32"/>
        <v>NA</v>
      </c>
      <c r="AH136" s="191"/>
    </row>
    <row r="137" spans="1:34" s="86" customFormat="1" ht="16.5" hidden="1" customHeight="1" outlineLevel="2" collapsed="1">
      <c r="A137" s="84" t="s">
        <v>4695</v>
      </c>
      <c r="B137" s="108" t="s">
        <v>236</v>
      </c>
      <c r="C137" s="108">
        <v>0</v>
      </c>
      <c r="D137" s="108">
        <v>0</v>
      </c>
      <c r="E137" s="108">
        <v>0</v>
      </c>
      <c r="F137" s="108">
        <v>0</v>
      </c>
      <c r="G137" s="108">
        <v>7</v>
      </c>
      <c r="H137" s="116" t="s">
        <v>329</v>
      </c>
      <c r="I137" s="106" t="s">
        <v>2156</v>
      </c>
      <c r="J137" s="291" t="s">
        <v>4696</v>
      </c>
      <c r="K137" s="103" t="s">
        <v>2078</v>
      </c>
      <c r="L137" s="85">
        <v>5</v>
      </c>
      <c r="M137" s="85">
        <v>5</v>
      </c>
      <c r="N137" s="157">
        <f t="shared" si="21"/>
        <v>10</v>
      </c>
      <c r="O137" s="85">
        <v>5</v>
      </c>
      <c r="P137" s="85">
        <v>5</v>
      </c>
      <c r="Q137" s="157">
        <f t="shared" si="22"/>
        <v>10</v>
      </c>
      <c r="R137" s="157">
        <f t="shared" si="23"/>
        <v>20</v>
      </c>
      <c r="S137" s="82" t="s">
        <v>2151</v>
      </c>
      <c r="T137" s="82" t="s">
        <v>203</v>
      </c>
      <c r="U137" s="190">
        <f t="shared" si="24"/>
        <v>10</v>
      </c>
      <c r="V137" s="191"/>
      <c r="W137" s="77" t="str">
        <f t="shared" si="25"/>
        <v>No hay ejecución</v>
      </c>
      <c r="X137" s="78" t="str">
        <f t="shared" si="26"/>
        <v>NA</v>
      </c>
      <c r="Y137" s="191"/>
      <c r="Z137" s="190">
        <f t="shared" si="27"/>
        <v>10</v>
      </c>
      <c r="AA137" s="191"/>
      <c r="AB137" s="77" t="str">
        <f t="shared" si="28"/>
        <v>No hay ejecución</v>
      </c>
      <c r="AC137" s="78" t="str">
        <f t="shared" si="29"/>
        <v>NA</v>
      </c>
      <c r="AD137" s="191"/>
      <c r="AE137" s="52">
        <f t="shared" si="30"/>
        <v>0</v>
      </c>
      <c r="AF137" s="77" t="str">
        <f t="shared" si="31"/>
        <v>No hay ejecución</v>
      </c>
      <c r="AG137" s="78" t="str">
        <f t="shared" si="32"/>
        <v>NA</v>
      </c>
      <c r="AH137" s="191"/>
    </row>
    <row r="138" spans="1:34" s="79" customFormat="1" ht="56" customHeight="1" collapsed="1" thickTop="1" thickBot="1">
      <c r="A138" s="50">
        <v>49</v>
      </c>
      <c r="B138" s="96" t="s">
        <v>236</v>
      </c>
      <c r="C138" s="96">
        <v>0</v>
      </c>
      <c r="D138" s="96">
        <v>0</v>
      </c>
      <c r="E138" s="96">
        <v>0</v>
      </c>
      <c r="F138" s="96">
        <v>0</v>
      </c>
      <c r="G138" s="96">
        <v>7</v>
      </c>
      <c r="H138" s="115" t="s">
        <v>329</v>
      </c>
      <c r="I138" s="98" t="s">
        <v>2157</v>
      </c>
      <c r="J138" s="169" t="s">
        <v>4697</v>
      </c>
      <c r="K138" s="99" t="s">
        <v>2078</v>
      </c>
      <c r="L138" s="51">
        <f t="shared" ref="L138:R138" si="39">SUM(L139:L144)</f>
        <v>39</v>
      </c>
      <c r="M138" s="51">
        <f t="shared" si="39"/>
        <v>54</v>
      </c>
      <c r="N138" s="155">
        <f t="shared" si="39"/>
        <v>93</v>
      </c>
      <c r="O138" s="51">
        <f t="shared" si="39"/>
        <v>55</v>
      </c>
      <c r="P138" s="51">
        <f t="shared" si="39"/>
        <v>57</v>
      </c>
      <c r="Q138" s="155">
        <f t="shared" si="39"/>
        <v>112</v>
      </c>
      <c r="R138" s="155">
        <f t="shared" si="39"/>
        <v>205</v>
      </c>
      <c r="S138" s="78" t="s">
        <v>2151</v>
      </c>
      <c r="T138" s="78" t="s">
        <v>203</v>
      </c>
      <c r="U138" s="190">
        <f t="shared" si="24"/>
        <v>93</v>
      </c>
      <c r="V138" s="191"/>
      <c r="W138" s="77" t="str">
        <f t="shared" si="25"/>
        <v>No hay ejecución</v>
      </c>
      <c r="X138" s="78" t="str">
        <f t="shared" si="26"/>
        <v>NA</v>
      </c>
      <c r="Y138" s="191"/>
      <c r="Z138" s="190">
        <f t="shared" si="27"/>
        <v>112</v>
      </c>
      <c r="AA138" s="191"/>
      <c r="AB138" s="77" t="str">
        <f t="shared" si="28"/>
        <v>No hay ejecución</v>
      </c>
      <c r="AC138" s="78" t="str">
        <f t="shared" si="29"/>
        <v>NA</v>
      </c>
      <c r="AD138" s="191"/>
      <c r="AE138" s="52">
        <f t="shared" si="30"/>
        <v>0</v>
      </c>
      <c r="AF138" s="77" t="str">
        <f t="shared" si="31"/>
        <v>No hay ejecución</v>
      </c>
      <c r="AG138" s="78" t="str">
        <f t="shared" si="32"/>
        <v>NA</v>
      </c>
      <c r="AH138" s="191"/>
    </row>
    <row r="139" spans="1:34" s="86" customFormat="1" ht="19" hidden="1" customHeight="1" outlineLevel="2" collapsed="1">
      <c r="A139" s="84" t="s">
        <v>4698</v>
      </c>
      <c r="B139" s="108" t="s">
        <v>236</v>
      </c>
      <c r="C139" s="108">
        <v>0</v>
      </c>
      <c r="D139" s="108">
        <v>0</v>
      </c>
      <c r="E139" s="108">
        <v>0</v>
      </c>
      <c r="F139" s="108">
        <v>0</v>
      </c>
      <c r="G139" s="108">
        <v>7</v>
      </c>
      <c r="H139" s="116" t="s">
        <v>329</v>
      </c>
      <c r="I139" s="106" t="s">
        <v>2158</v>
      </c>
      <c r="J139" s="291" t="s">
        <v>4697</v>
      </c>
      <c r="K139" s="103" t="s">
        <v>2078</v>
      </c>
      <c r="L139" s="85">
        <v>12</v>
      </c>
      <c r="M139" s="85">
        <v>15</v>
      </c>
      <c r="N139" s="157">
        <f t="shared" si="21"/>
        <v>27</v>
      </c>
      <c r="O139" s="85">
        <v>16</v>
      </c>
      <c r="P139" s="85">
        <v>15</v>
      </c>
      <c r="Q139" s="157">
        <f t="shared" si="22"/>
        <v>31</v>
      </c>
      <c r="R139" s="157">
        <f t="shared" si="23"/>
        <v>58</v>
      </c>
      <c r="S139" s="82" t="s">
        <v>2159</v>
      </c>
      <c r="T139" s="82" t="s">
        <v>203</v>
      </c>
      <c r="U139" s="190">
        <f t="shared" si="24"/>
        <v>27</v>
      </c>
      <c r="V139" s="191"/>
      <c r="W139" s="77" t="str">
        <f t="shared" si="25"/>
        <v>No hay ejecución</v>
      </c>
      <c r="X139" s="78" t="str">
        <f t="shared" si="26"/>
        <v>NA</v>
      </c>
      <c r="Y139" s="191"/>
      <c r="Z139" s="190">
        <f t="shared" si="27"/>
        <v>31</v>
      </c>
      <c r="AA139" s="191"/>
      <c r="AB139" s="77" t="str">
        <f t="shared" si="28"/>
        <v>No hay ejecución</v>
      </c>
      <c r="AC139" s="78" t="str">
        <f t="shared" si="29"/>
        <v>NA</v>
      </c>
      <c r="AD139" s="191"/>
      <c r="AE139" s="52">
        <f t="shared" si="30"/>
        <v>0</v>
      </c>
      <c r="AF139" s="77" t="str">
        <f t="shared" si="31"/>
        <v>No hay ejecución</v>
      </c>
      <c r="AG139" s="78" t="str">
        <f t="shared" si="32"/>
        <v>NA</v>
      </c>
      <c r="AH139" s="191"/>
    </row>
    <row r="140" spans="1:34" s="86" customFormat="1" ht="19" hidden="1" customHeight="1" outlineLevel="2" collapsed="1">
      <c r="A140" s="84" t="s">
        <v>4699</v>
      </c>
      <c r="B140" s="108" t="s">
        <v>236</v>
      </c>
      <c r="C140" s="108">
        <v>0</v>
      </c>
      <c r="D140" s="108">
        <v>0</v>
      </c>
      <c r="E140" s="108">
        <v>0</v>
      </c>
      <c r="F140" s="108">
        <v>0</v>
      </c>
      <c r="G140" s="108">
        <v>7</v>
      </c>
      <c r="H140" s="116" t="s">
        <v>329</v>
      </c>
      <c r="I140" s="106" t="s">
        <v>4700</v>
      </c>
      <c r="J140" s="291" t="s">
        <v>4697</v>
      </c>
      <c r="K140" s="103" t="s">
        <v>2078</v>
      </c>
      <c r="L140" s="85">
        <v>9</v>
      </c>
      <c r="M140" s="85">
        <v>11</v>
      </c>
      <c r="N140" s="157">
        <f t="shared" si="21"/>
        <v>20</v>
      </c>
      <c r="O140" s="85">
        <v>13</v>
      </c>
      <c r="P140" s="85">
        <v>12</v>
      </c>
      <c r="Q140" s="157">
        <f t="shared" si="22"/>
        <v>25</v>
      </c>
      <c r="R140" s="157">
        <f t="shared" si="23"/>
        <v>45</v>
      </c>
      <c r="S140" s="82" t="s">
        <v>2159</v>
      </c>
      <c r="T140" s="82" t="s">
        <v>203</v>
      </c>
      <c r="U140" s="190">
        <f t="shared" si="24"/>
        <v>20</v>
      </c>
      <c r="V140" s="191"/>
      <c r="W140" s="77" t="str">
        <f t="shared" si="25"/>
        <v>No hay ejecución</v>
      </c>
      <c r="X140" s="78" t="str">
        <f t="shared" si="26"/>
        <v>NA</v>
      </c>
      <c r="Y140" s="191"/>
      <c r="Z140" s="190">
        <f t="shared" si="27"/>
        <v>25</v>
      </c>
      <c r="AA140" s="191"/>
      <c r="AB140" s="77" t="str">
        <f t="shared" si="28"/>
        <v>No hay ejecución</v>
      </c>
      <c r="AC140" s="78" t="str">
        <f t="shared" si="29"/>
        <v>NA</v>
      </c>
      <c r="AD140" s="191"/>
      <c r="AE140" s="52">
        <f t="shared" si="30"/>
        <v>0</v>
      </c>
      <c r="AF140" s="77" t="str">
        <f t="shared" si="31"/>
        <v>No hay ejecución</v>
      </c>
      <c r="AG140" s="78" t="str">
        <f t="shared" si="32"/>
        <v>NA</v>
      </c>
      <c r="AH140" s="191"/>
    </row>
    <row r="141" spans="1:34" s="86" customFormat="1" ht="19" hidden="1" customHeight="1" outlineLevel="2" collapsed="1">
      <c r="A141" s="84" t="s">
        <v>4701</v>
      </c>
      <c r="B141" s="108" t="s">
        <v>236</v>
      </c>
      <c r="C141" s="108">
        <v>0</v>
      </c>
      <c r="D141" s="108">
        <v>0</v>
      </c>
      <c r="E141" s="108">
        <v>0</v>
      </c>
      <c r="F141" s="108">
        <v>0</v>
      </c>
      <c r="G141" s="108">
        <v>7</v>
      </c>
      <c r="H141" s="116" t="s">
        <v>329</v>
      </c>
      <c r="I141" s="106" t="s">
        <v>2160</v>
      </c>
      <c r="J141" s="291" t="s">
        <v>2161</v>
      </c>
      <c r="K141" s="103" t="s">
        <v>2078</v>
      </c>
      <c r="L141" s="85">
        <v>9</v>
      </c>
      <c r="M141" s="85">
        <v>11</v>
      </c>
      <c r="N141" s="157">
        <f t="shared" si="21"/>
        <v>20</v>
      </c>
      <c r="O141" s="85">
        <v>13</v>
      </c>
      <c r="P141" s="85">
        <v>12</v>
      </c>
      <c r="Q141" s="157">
        <f t="shared" si="22"/>
        <v>25</v>
      </c>
      <c r="R141" s="157">
        <f t="shared" si="23"/>
        <v>45</v>
      </c>
      <c r="S141" s="82" t="s">
        <v>2159</v>
      </c>
      <c r="T141" s="82" t="s">
        <v>203</v>
      </c>
      <c r="U141" s="190">
        <f t="shared" si="24"/>
        <v>20</v>
      </c>
      <c r="V141" s="191"/>
      <c r="W141" s="77" t="str">
        <f t="shared" si="25"/>
        <v>No hay ejecución</v>
      </c>
      <c r="X141" s="78" t="str">
        <f t="shared" si="26"/>
        <v>NA</v>
      </c>
      <c r="Y141" s="191"/>
      <c r="Z141" s="190">
        <f t="shared" si="27"/>
        <v>25</v>
      </c>
      <c r="AA141" s="191"/>
      <c r="AB141" s="77" t="str">
        <f t="shared" si="28"/>
        <v>No hay ejecución</v>
      </c>
      <c r="AC141" s="78" t="str">
        <f t="shared" si="29"/>
        <v>NA</v>
      </c>
      <c r="AD141" s="191"/>
      <c r="AE141" s="52">
        <f t="shared" si="30"/>
        <v>0</v>
      </c>
      <c r="AF141" s="77" t="str">
        <f t="shared" si="31"/>
        <v>No hay ejecución</v>
      </c>
      <c r="AG141" s="78" t="str">
        <f t="shared" si="32"/>
        <v>NA</v>
      </c>
      <c r="AH141" s="191"/>
    </row>
    <row r="142" spans="1:34" s="86" customFormat="1" ht="19" hidden="1" customHeight="1" outlineLevel="2" collapsed="1">
      <c r="A142" s="84" t="s">
        <v>4702</v>
      </c>
      <c r="B142" s="108" t="s">
        <v>236</v>
      </c>
      <c r="C142" s="108">
        <v>0</v>
      </c>
      <c r="D142" s="108">
        <v>0</v>
      </c>
      <c r="E142" s="108">
        <v>0</v>
      </c>
      <c r="F142" s="108">
        <v>0</v>
      </c>
      <c r="G142" s="108">
        <v>7</v>
      </c>
      <c r="H142" s="116" t="s">
        <v>329</v>
      </c>
      <c r="I142" s="106" t="s">
        <v>2162</v>
      </c>
      <c r="J142" s="291" t="s">
        <v>4703</v>
      </c>
      <c r="K142" s="103" t="s">
        <v>2078</v>
      </c>
      <c r="L142" s="85">
        <v>9</v>
      </c>
      <c r="M142" s="85">
        <v>11</v>
      </c>
      <c r="N142" s="157">
        <f t="shared" si="21"/>
        <v>20</v>
      </c>
      <c r="O142" s="85">
        <v>13</v>
      </c>
      <c r="P142" s="85">
        <v>12</v>
      </c>
      <c r="Q142" s="157">
        <f t="shared" si="22"/>
        <v>25</v>
      </c>
      <c r="R142" s="157">
        <f t="shared" si="23"/>
        <v>45</v>
      </c>
      <c r="S142" s="82" t="s">
        <v>2159</v>
      </c>
      <c r="T142" s="82" t="s">
        <v>203</v>
      </c>
      <c r="U142" s="190">
        <f t="shared" si="24"/>
        <v>20</v>
      </c>
      <c r="V142" s="191"/>
      <c r="W142" s="77" t="str">
        <f t="shared" si="25"/>
        <v>No hay ejecución</v>
      </c>
      <c r="X142" s="78" t="str">
        <f t="shared" si="26"/>
        <v>NA</v>
      </c>
      <c r="Y142" s="191"/>
      <c r="Z142" s="190">
        <f t="shared" si="27"/>
        <v>25</v>
      </c>
      <c r="AA142" s="191"/>
      <c r="AB142" s="77" t="str">
        <f t="shared" si="28"/>
        <v>No hay ejecución</v>
      </c>
      <c r="AC142" s="78" t="str">
        <f t="shared" si="29"/>
        <v>NA</v>
      </c>
      <c r="AD142" s="191"/>
      <c r="AE142" s="52">
        <f t="shared" si="30"/>
        <v>0</v>
      </c>
      <c r="AF142" s="77" t="str">
        <f t="shared" si="31"/>
        <v>No hay ejecución</v>
      </c>
      <c r="AG142" s="78" t="str">
        <f t="shared" si="32"/>
        <v>NA</v>
      </c>
      <c r="AH142" s="191"/>
    </row>
    <row r="143" spans="1:34" s="86" customFormat="1" ht="19" hidden="1" customHeight="1" outlineLevel="2" collapsed="1">
      <c r="A143" s="84" t="s">
        <v>4704</v>
      </c>
      <c r="B143" s="108" t="s">
        <v>236</v>
      </c>
      <c r="C143" s="108">
        <v>0</v>
      </c>
      <c r="D143" s="108">
        <v>0</v>
      </c>
      <c r="E143" s="108">
        <v>0</v>
      </c>
      <c r="F143" s="108">
        <v>0</v>
      </c>
      <c r="G143" s="108">
        <v>7</v>
      </c>
      <c r="H143" s="116" t="s">
        <v>329</v>
      </c>
      <c r="I143" s="106" t="s">
        <v>2163</v>
      </c>
      <c r="J143" s="291" t="s">
        <v>4705</v>
      </c>
      <c r="K143" s="103" t="s">
        <v>2078</v>
      </c>
      <c r="L143" s="85">
        <v>0</v>
      </c>
      <c r="M143" s="85">
        <v>3</v>
      </c>
      <c r="N143" s="157">
        <f t="shared" si="21"/>
        <v>3</v>
      </c>
      <c r="O143" s="85">
        <v>0</v>
      </c>
      <c r="P143" s="85">
        <v>3</v>
      </c>
      <c r="Q143" s="157">
        <f t="shared" si="22"/>
        <v>3</v>
      </c>
      <c r="R143" s="157">
        <f t="shared" si="23"/>
        <v>6</v>
      </c>
      <c r="S143" s="82" t="s">
        <v>2159</v>
      </c>
      <c r="T143" s="82" t="s">
        <v>203</v>
      </c>
      <c r="U143" s="190">
        <f t="shared" si="24"/>
        <v>3</v>
      </c>
      <c r="V143" s="191"/>
      <c r="W143" s="77" t="str">
        <f t="shared" si="25"/>
        <v>No hay ejecución</v>
      </c>
      <c r="X143" s="78" t="str">
        <f t="shared" si="26"/>
        <v>NA</v>
      </c>
      <c r="Y143" s="191"/>
      <c r="Z143" s="190">
        <f t="shared" si="27"/>
        <v>3</v>
      </c>
      <c r="AA143" s="191"/>
      <c r="AB143" s="77" t="str">
        <f t="shared" si="28"/>
        <v>No hay ejecución</v>
      </c>
      <c r="AC143" s="78" t="str">
        <f t="shared" si="29"/>
        <v>NA</v>
      </c>
      <c r="AD143" s="191"/>
      <c r="AE143" s="52">
        <f t="shared" si="30"/>
        <v>0</v>
      </c>
      <c r="AF143" s="77" t="str">
        <f t="shared" si="31"/>
        <v>No hay ejecución</v>
      </c>
      <c r="AG143" s="78" t="str">
        <f t="shared" si="32"/>
        <v>NA</v>
      </c>
      <c r="AH143" s="191"/>
    </row>
    <row r="144" spans="1:34" s="86" customFormat="1" ht="19" hidden="1" customHeight="1" outlineLevel="2" collapsed="1">
      <c r="A144" s="84" t="s">
        <v>4706</v>
      </c>
      <c r="B144" s="108" t="s">
        <v>236</v>
      </c>
      <c r="C144" s="108">
        <v>0</v>
      </c>
      <c r="D144" s="108">
        <v>0</v>
      </c>
      <c r="E144" s="108">
        <v>0</v>
      </c>
      <c r="F144" s="108">
        <v>0</v>
      </c>
      <c r="G144" s="108">
        <v>7</v>
      </c>
      <c r="H144" s="116" t="s">
        <v>329</v>
      </c>
      <c r="I144" s="106" t="s">
        <v>2164</v>
      </c>
      <c r="J144" s="291" t="s">
        <v>4707</v>
      </c>
      <c r="K144" s="103" t="s">
        <v>2078</v>
      </c>
      <c r="L144" s="85">
        <v>0</v>
      </c>
      <c r="M144" s="85">
        <v>3</v>
      </c>
      <c r="N144" s="157">
        <f t="shared" ref="N144:N196" si="40">L144+M144</f>
        <v>3</v>
      </c>
      <c r="O144" s="85">
        <v>0</v>
      </c>
      <c r="P144" s="85">
        <v>3</v>
      </c>
      <c r="Q144" s="157">
        <f t="shared" ref="Q144:Q196" si="41">O144+P144</f>
        <v>3</v>
      </c>
      <c r="R144" s="157">
        <f t="shared" ref="R144:R196" si="42">N144+Q144</f>
        <v>6</v>
      </c>
      <c r="S144" s="82" t="s">
        <v>2159</v>
      </c>
      <c r="T144" s="82" t="s">
        <v>203</v>
      </c>
      <c r="U144" s="190">
        <f t="shared" ref="U144:U197" si="43">N144</f>
        <v>3</v>
      </c>
      <c r="V144" s="191"/>
      <c r="W144" s="77" t="str">
        <f t="shared" ref="W144:W197" si="44">IF(V144="","No hay ejecución",IF(AND(U144&gt;0), V144/U144,"No hay Programación"))</f>
        <v>No hay ejecución</v>
      </c>
      <c r="X144" s="78" t="str">
        <f t="shared" ref="X144:X197" si="45">IF(W144="No hay ejecución","NA",IF(W144&gt;=90%,"De acuerdo a lo programado",IF(W144&gt;=70%,"Atraso Leve",IF(W144&lt;70%,"En Riesgo de no Cumplimiento"))))</f>
        <v>NA</v>
      </c>
      <c r="Y144" s="191"/>
      <c r="Z144" s="190">
        <f t="shared" ref="Z144:Z197" si="46">+Q144</f>
        <v>3</v>
      </c>
      <c r="AA144" s="191"/>
      <c r="AB144" s="77" t="str">
        <f t="shared" ref="AB144:AB197" si="47">IF(AA144="","No hay ejecución",IF(AND(Z144&gt;0), AA144/Z144,"No hay Programación"))</f>
        <v>No hay ejecución</v>
      </c>
      <c r="AC144" s="78" t="str">
        <f t="shared" ref="AC144:AC197" si="48">IF(AB144="No hay ejecución","NA",IF(AB144&gt;=90%,"De acuerdo a lo programado",IF(AB144&gt;=70%,"Atraso Leve",IF(AB144&lt;70%,"En Riesgo de no Cumplimiento"))))</f>
        <v>NA</v>
      </c>
      <c r="AD144" s="191"/>
      <c r="AE144" s="52">
        <f t="shared" ref="AE144:AE197" si="49">V144+AA144</f>
        <v>0</v>
      </c>
      <c r="AF144" s="77" t="str">
        <f t="shared" ref="AF144:AF197" si="50">IF(AE144=0,"No hay ejecución",IF(AND(AE144&gt;0), AE144/R144,"No hay Programación"))</f>
        <v>No hay ejecución</v>
      </c>
      <c r="AG144" s="78" t="str">
        <f t="shared" ref="AG144:AG197" si="51">IF(AF144="No hay ejecución","NA",IF(AF144&gt;=90%,"De acuerdo a lo programado",IF(AF144&gt;=70%,"Atraso Leve",IF(AF144&lt;70%,"Incumplimiento"))))</f>
        <v>NA</v>
      </c>
      <c r="AH144" s="191"/>
    </row>
    <row r="145" spans="1:34" s="79" customFormat="1" ht="73.5" customHeight="1" collapsed="1" thickTop="1" thickBot="1">
      <c r="A145" s="50">
        <v>50</v>
      </c>
      <c r="B145" s="96" t="s">
        <v>236</v>
      </c>
      <c r="C145" s="96">
        <v>0</v>
      </c>
      <c r="D145" s="96">
        <v>0</v>
      </c>
      <c r="E145" s="96">
        <v>0</v>
      </c>
      <c r="F145" s="96">
        <v>0</v>
      </c>
      <c r="G145" s="96">
        <v>7</v>
      </c>
      <c r="H145" s="115" t="s">
        <v>329</v>
      </c>
      <c r="I145" s="98" t="s">
        <v>2165</v>
      </c>
      <c r="J145" s="169" t="s">
        <v>2078</v>
      </c>
      <c r="K145" s="99" t="s">
        <v>1725</v>
      </c>
      <c r="L145" s="51">
        <f t="shared" ref="L145:R145" si="52">SUM(L146:L148)</f>
        <v>9</v>
      </c>
      <c r="M145" s="51">
        <f t="shared" si="52"/>
        <v>9</v>
      </c>
      <c r="N145" s="155">
        <f t="shared" si="52"/>
        <v>18</v>
      </c>
      <c r="O145" s="51">
        <f t="shared" si="52"/>
        <v>9</v>
      </c>
      <c r="P145" s="51">
        <f t="shared" si="52"/>
        <v>9</v>
      </c>
      <c r="Q145" s="155">
        <f t="shared" si="52"/>
        <v>18</v>
      </c>
      <c r="R145" s="155">
        <f t="shared" si="52"/>
        <v>36</v>
      </c>
      <c r="S145" s="78" t="s">
        <v>2159</v>
      </c>
      <c r="T145" s="78" t="s">
        <v>203</v>
      </c>
      <c r="U145" s="190">
        <f t="shared" si="43"/>
        <v>18</v>
      </c>
      <c r="V145" s="191"/>
      <c r="W145" s="77" t="str">
        <f t="shared" si="44"/>
        <v>No hay ejecución</v>
      </c>
      <c r="X145" s="78" t="str">
        <f t="shared" si="45"/>
        <v>NA</v>
      </c>
      <c r="Y145" s="191"/>
      <c r="Z145" s="190">
        <f t="shared" si="46"/>
        <v>18</v>
      </c>
      <c r="AA145" s="191"/>
      <c r="AB145" s="77" t="str">
        <f t="shared" si="47"/>
        <v>No hay ejecución</v>
      </c>
      <c r="AC145" s="78" t="str">
        <f t="shared" si="48"/>
        <v>NA</v>
      </c>
      <c r="AD145" s="191"/>
      <c r="AE145" s="52">
        <f t="shared" si="49"/>
        <v>0</v>
      </c>
      <c r="AF145" s="77" t="str">
        <f t="shared" si="50"/>
        <v>No hay ejecución</v>
      </c>
      <c r="AG145" s="78" t="str">
        <f t="shared" si="51"/>
        <v>NA</v>
      </c>
      <c r="AH145" s="191"/>
    </row>
    <row r="146" spans="1:34" s="86" customFormat="1" ht="21" hidden="1" customHeight="1" outlineLevel="2" collapsed="1">
      <c r="A146" s="84" t="s">
        <v>4708</v>
      </c>
      <c r="B146" s="108" t="s">
        <v>236</v>
      </c>
      <c r="C146" s="108">
        <v>0</v>
      </c>
      <c r="D146" s="108">
        <v>0</v>
      </c>
      <c r="E146" s="108">
        <v>0</v>
      </c>
      <c r="F146" s="108">
        <v>0</v>
      </c>
      <c r="G146" s="108">
        <v>7</v>
      </c>
      <c r="H146" s="116" t="s">
        <v>329</v>
      </c>
      <c r="I146" s="106" t="s">
        <v>2166</v>
      </c>
      <c r="J146" s="291" t="s">
        <v>4697</v>
      </c>
      <c r="K146" s="103" t="s">
        <v>2078</v>
      </c>
      <c r="L146" s="85">
        <v>3</v>
      </c>
      <c r="M146" s="85">
        <v>3</v>
      </c>
      <c r="N146" s="157">
        <f t="shared" si="40"/>
        <v>6</v>
      </c>
      <c r="O146" s="85">
        <v>3</v>
      </c>
      <c r="P146" s="85">
        <v>3</v>
      </c>
      <c r="Q146" s="157">
        <f t="shared" si="41"/>
        <v>6</v>
      </c>
      <c r="R146" s="157">
        <f t="shared" si="42"/>
        <v>12</v>
      </c>
      <c r="S146" s="82" t="s">
        <v>2159</v>
      </c>
      <c r="T146" s="82" t="s">
        <v>203</v>
      </c>
      <c r="U146" s="190">
        <f t="shared" si="43"/>
        <v>6</v>
      </c>
      <c r="V146" s="191"/>
      <c r="W146" s="77" t="str">
        <f t="shared" si="44"/>
        <v>No hay ejecución</v>
      </c>
      <c r="X146" s="78" t="str">
        <f t="shared" si="45"/>
        <v>NA</v>
      </c>
      <c r="Y146" s="191"/>
      <c r="Z146" s="190">
        <f t="shared" si="46"/>
        <v>6</v>
      </c>
      <c r="AA146" s="191"/>
      <c r="AB146" s="77" t="str">
        <f t="shared" si="47"/>
        <v>No hay ejecución</v>
      </c>
      <c r="AC146" s="78" t="str">
        <f t="shared" si="48"/>
        <v>NA</v>
      </c>
      <c r="AD146" s="191"/>
      <c r="AE146" s="52">
        <f t="shared" si="49"/>
        <v>0</v>
      </c>
      <c r="AF146" s="77" t="str">
        <f t="shared" si="50"/>
        <v>No hay ejecución</v>
      </c>
      <c r="AG146" s="78" t="str">
        <f t="shared" si="51"/>
        <v>NA</v>
      </c>
      <c r="AH146" s="191"/>
    </row>
    <row r="147" spans="1:34" s="86" customFormat="1" ht="21" hidden="1" customHeight="1" outlineLevel="2" collapsed="1">
      <c r="A147" s="84" t="s">
        <v>4709</v>
      </c>
      <c r="B147" s="108" t="s">
        <v>236</v>
      </c>
      <c r="C147" s="108">
        <v>0</v>
      </c>
      <c r="D147" s="108">
        <v>0</v>
      </c>
      <c r="E147" s="108">
        <v>0</v>
      </c>
      <c r="F147" s="108">
        <v>0</v>
      </c>
      <c r="G147" s="108">
        <v>7</v>
      </c>
      <c r="H147" s="116" t="s">
        <v>329</v>
      </c>
      <c r="I147" s="106" t="s">
        <v>2167</v>
      </c>
      <c r="J147" s="291" t="s">
        <v>4697</v>
      </c>
      <c r="K147" s="103" t="s">
        <v>2078</v>
      </c>
      <c r="L147" s="85">
        <v>3</v>
      </c>
      <c r="M147" s="85">
        <v>3</v>
      </c>
      <c r="N147" s="157">
        <f t="shared" si="40"/>
        <v>6</v>
      </c>
      <c r="O147" s="85">
        <v>3</v>
      </c>
      <c r="P147" s="85">
        <v>3</v>
      </c>
      <c r="Q147" s="157">
        <f t="shared" si="41"/>
        <v>6</v>
      </c>
      <c r="R147" s="157">
        <f t="shared" si="42"/>
        <v>12</v>
      </c>
      <c r="S147" s="82" t="s">
        <v>2159</v>
      </c>
      <c r="T147" s="82" t="s">
        <v>203</v>
      </c>
      <c r="U147" s="190">
        <f t="shared" si="43"/>
        <v>6</v>
      </c>
      <c r="V147" s="191"/>
      <c r="W147" s="77" t="str">
        <f t="shared" si="44"/>
        <v>No hay ejecución</v>
      </c>
      <c r="X147" s="78" t="str">
        <f t="shared" si="45"/>
        <v>NA</v>
      </c>
      <c r="Y147" s="191"/>
      <c r="Z147" s="190">
        <f t="shared" si="46"/>
        <v>6</v>
      </c>
      <c r="AA147" s="191"/>
      <c r="AB147" s="77" t="str">
        <f t="shared" si="47"/>
        <v>No hay ejecución</v>
      </c>
      <c r="AC147" s="78" t="str">
        <f t="shared" si="48"/>
        <v>NA</v>
      </c>
      <c r="AD147" s="191"/>
      <c r="AE147" s="52">
        <f t="shared" si="49"/>
        <v>0</v>
      </c>
      <c r="AF147" s="77" t="str">
        <f t="shared" si="50"/>
        <v>No hay ejecución</v>
      </c>
      <c r="AG147" s="78" t="str">
        <f t="shared" si="51"/>
        <v>NA</v>
      </c>
      <c r="AH147" s="191"/>
    </row>
    <row r="148" spans="1:34" s="86" customFormat="1" ht="21" hidden="1" customHeight="1" outlineLevel="2" collapsed="1">
      <c r="A148" s="84" t="s">
        <v>4710</v>
      </c>
      <c r="B148" s="108" t="s">
        <v>236</v>
      </c>
      <c r="C148" s="108">
        <v>0</v>
      </c>
      <c r="D148" s="108">
        <v>0</v>
      </c>
      <c r="E148" s="108">
        <v>0</v>
      </c>
      <c r="F148" s="108">
        <v>0</v>
      </c>
      <c r="G148" s="108">
        <v>7</v>
      </c>
      <c r="H148" s="116" t="s">
        <v>329</v>
      </c>
      <c r="I148" s="106" t="s">
        <v>2168</v>
      </c>
      <c r="J148" s="291" t="s">
        <v>2169</v>
      </c>
      <c r="K148" s="103" t="s">
        <v>2078</v>
      </c>
      <c r="L148" s="85">
        <v>3</v>
      </c>
      <c r="M148" s="85">
        <v>3</v>
      </c>
      <c r="N148" s="157">
        <f t="shared" si="40"/>
        <v>6</v>
      </c>
      <c r="O148" s="85">
        <v>3</v>
      </c>
      <c r="P148" s="85">
        <v>3</v>
      </c>
      <c r="Q148" s="157">
        <f t="shared" si="41"/>
        <v>6</v>
      </c>
      <c r="R148" s="157">
        <f t="shared" si="42"/>
        <v>12</v>
      </c>
      <c r="S148" s="82" t="s">
        <v>2159</v>
      </c>
      <c r="T148" s="82" t="s">
        <v>203</v>
      </c>
      <c r="U148" s="190">
        <f t="shared" si="43"/>
        <v>6</v>
      </c>
      <c r="V148" s="191"/>
      <c r="W148" s="77" t="str">
        <f t="shared" si="44"/>
        <v>No hay ejecución</v>
      </c>
      <c r="X148" s="78" t="str">
        <f t="shared" si="45"/>
        <v>NA</v>
      </c>
      <c r="Y148" s="191"/>
      <c r="Z148" s="190">
        <f t="shared" si="46"/>
        <v>6</v>
      </c>
      <c r="AA148" s="191"/>
      <c r="AB148" s="77" t="str">
        <f t="shared" si="47"/>
        <v>No hay ejecución</v>
      </c>
      <c r="AC148" s="78" t="str">
        <f t="shared" si="48"/>
        <v>NA</v>
      </c>
      <c r="AD148" s="191"/>
      <c r="AE148" s="52">
        <f t="shared" si="49"/>
        <v>0</v>
      </c>
      <c r="AF148" s="77" t="str">
        <f t="shared" si="50"/>
        <v>No hay ejecución</v>
      </c>
      <c r="AG148" s="78" t="str">
        <f t="shared" si="51"/>
        <v>NA</v>
      </c>
      <c r="AH148" s="191"/>
    </row>
    <row r="149" spans="1:34" s="79" customFormat="1" ht="68" customHeight="1" collapsed="1" thickTop="1" thickBot="1">
      <c r="A149" s="50">
        <v>51</v>
      </c>
      <c r="B149" s="96" t="s">
        <v>236</v>
      </c>
      <c r="C149" s="96">
        <v>0</v>
      </c>
      <c r="D149" s="96">
        <v>0</v>
      </c>
      <c r="E149" s="96">
        <v>0</v>
      </c>
      <c r="F149" s="96">
        <v>0</v>
      </c>
      <c r="G149" s="96">
        <v>7</v>
      </c>
      <c r="H149" s="115" t="s">
        <v>329</v>
      </c>
      <c r="I149" s="98" t="s">
        <v>2170</v>
      </c>
      <c r="J149" s="169" t="s">
        <v>4697</v>
      </c>
      <c r="K149" s="99" t="s">
        <v>2078</v>
      </c>
      <c r="L149" s="51">
        <f t="shared" ref="L149:R149" si="53">L150+L151</f>
        <v>0</v>
      </c>
      <c r="M149" s="51">
        <f t="shared" si="53"/>
        <v>2</v>
      </c>
      <c r="N149" s="155">
        <f t="shared" si="53"/>
        <v>2</v>
      </c>
      <c r="O149" s="51">
        <f t="shared" si="53"/>
        <v>0</v>
      </c>
      <c r="P149" s="51">
        <f t="shared" si="53"/>
        <v>0</v>
      </c>
      <c r="Q149" s="155">
        <f t="shared" si="53"/>
        <v>0</v>
      </c>
      <c r="R149" s="155">
        <f t="shared" si="53"/>
        <v>2</v>
      </c>
      <c r="S149" s="78" t="s">
        <v>2159</v>
      </c>
      <c r="T149" s="78" t="s">
        <v>203</v>
      </c>
      <c r="U149" s="190">
        <f t="shared" si="43"/>
        <v>2</v>
      </c>
      <c r="V149" s="191"/>
      <c r="W149" s="77" t="str">
        <f t="shared" si="44"/>
        <v>No hay ejecución</v>
      </c>
      <c r="X149" s="78" t="str">
        <f t="shared" si="45"/>
        <v>NA</v>
      </c>
      <c r="Y149" s="191"/>
      <c r="Z149" s="190">
        <f t="shared" si="46"/>
        <v>0</v>
      </c>
      <c r="AA149" s="191"/>
      <c r="AB149" s="77" t="str">
        <f t="shared" si="47"/>
        <v>No hay ejecución</v>
      </c>
      <c r="AC149" s="78" t="str">
        <f t="shared" si="48"/>
        <v>NA</v>
      </c>
      <c r="AD149" s="191"/>
      <c r="AE149" s="52">
        <f t="shared" si="49"/>
        <v>0</v>
      </c>
      <c r="AF149" s="77" t="str">
        <f t="shared" si="50"/>
        <v>No hay ejecución</v>
      </c>
      <c r="AG149" s="78" t="str">
        <f t="shared" si="51"/>
        <v>NA</v>
      </c>
      <c r="AH149" s="191"/>
    </row>
    <row r="150" spans="1:34" s="86" customFormat="1" ht="27" hidden="1" customHeight="1" outlineLevel="2" collapsed="1">
      <c r="A150" s="84" t="s">
        <v>4711</v>
      </c>
      <c r="B150" s="108" t="s">
        <v>236</v>
      </c>
      <c r="C150" s="108">
        <v>0</v>
      </c>
      <c r="D150" s="108">
        <v>0</v>
      </c>
      <c r="E150" s="108">
        <v>0</v>
      </c>
      <c r="F150" s="108">
        <v>0</v>
      </c>
      <c r="G150" s="108">
        <v>7</v>
      </c>
      <c r="H150" s="116" t="s">
        <v>329</v>
      </c>
      <c r="I150" s="106" t="s">
        <v>2171</v>
      </c>
      <c r="J150" s="291" t="s">
        <v>2161</v>
      </c>
      <c r="K150" s="103" t="s">
        <v>2078</v>
      </c>
      <c r="L150" s="85">
        <v>0</v>
      </c>
      <c r="M150" s="85">
        <v>1</v>
      </c>
      <c r="N150" s="157">
        <f t="shared" si="40"/>
        <v>1</v>
      </c>
      <c r="O150" s="85">
        <v>0</v>
      </c>
      <c r="P150" s="85">
        <v>0</v>
      </c>
      <c r="Q150" s="157">
        <f t="shared" si="41"/>
        <v>0</v>
      </c>
      <c r="R150" s="157">
        <f t="shared" si="42"/>
        <v>1</v>
      </c>
      <c r="S150" s="82" t="s">
        <v>2159</v>
      </c>
      <c r="T150" s="82" t="s">
        <v>203</v>
      </c>
      <c r="U150" s="190">
        <f t="shared" si="43"/>
        <v>1</v>
      </c>
      <c r="V150" s="191"/>
      <c r="W150" s="77" t="str">
        <f t="shared" si="44"/>
        <v>No hay ejecución</v>
      </c>
      <c r="X150" s="78" t="str">
        <f t="shared" si="45"/>
        <v>NA</v>
      </c>
      <c r="Y150" s="191"/>
      <c r="Z150" s="190">
        <f t="shared" si="46"/>
        <v>0</v>
      </c>
      <c r="AA150" s="191"/>
      <c r="AB150" s="77" t="str">
        <f t="shared" si="47"/>
        <v>No hay ejecución</v>
      </c>
      <c r="AC150" s="78" t="str">
        <f t="shared" si="48"/>
        <v>NA</v>
      </c>
      <c r="AD150" s="191"/>
      <c r="AE150" s="52">
        <f t="shared" si="49"/>
        <v>0</v>
      </c>
      <c r="AF150" s="77" t="str">
        <f t="shared" si="50"/>
        <v>No hay ejecución</v>
      </c>
      <c r="AG150" s="78" t="str">
        <f t="shared" si="51"/>
        <v>NA</v>
      </c>
      <c r="AH150" s="191"/>
    </row>
    <row r="151" spans="1:34" s="86" customFormat="1" ht="27" hidden="1" customHeight="1" outlineLevel="2" collapsed="1">
      <c r="A151" s="84" t="s">
        <v>4712</v>
      </c>
      <c r="B151" s="108" t="s">
        <v>236</v>
      </c>
      <c r="C151" s="108">
        <v>0</v>
      </c>
      <c r="D151" s="108">
        <v>0</v>
      </c>
      <c r="E151" s="108">
        <v>0</v>
      </c>
      <c r="F151" s="108">
        <v>0</v>
      </c>
      <c r="G151" s="108">
        <v>7</v>
      </c>
      <c r="H151" s="116" t="s">
        <v>329</v>
      </c>
      <c r="I151" s="106" t="s">
        <v>2172</v>
      </c>
      <c r="J151" s="291" t="s">
        <v>2169</v>
      </c>
      <c r="K151" s="103" t="s">
        <v>2078</v>
      </c>
      <c r="L151" s="85">
        <v>0</v>
      </c>
      <c r="M151" s="85">
        <v>1</v>
      </c>
      <c r="N151" s="157">
        <f t="shared" si="40"/>
        <v>1</v>
      </c>
      <c r="O151" s="85">
        <v>0</v>
      </c>
      <c r="P151" s="85">
        <v>0</v>
      </c>
      <c r="Q151" s="157">
        <f t="shared" si="41"/>
        <v>0</v>
      </c>
      <c r="R151" s="157">
        <f t="shared" si="42"/>
        <v>1</v>
      </c>
      <c r="S151" s="82" t="s">
        <v>2159</v>
      </c>
      <c r="T151" s="82" t="s">
        <v>203</v>
      </c>
      <c r="U151" s="190">
        <f t="shared" si="43"/>
        <v>1</v>
      </c>
      <c r="V151" s="191"/>
      <c r="W151" s="77" t="str">
        <f t="shared" si="44"/>
        <v>No hay ejecución</v>
      </c>
      <c r="X151" s="78" t="str">
        <f t="shared" si="45"/>
        <v>NA</v>
      </c>
      <c r="Y151" s="191"/>
      <c r="Z151" s="190">
        <f t="shared" si="46"/>
        <v>0</v>
      </c>
      <c r="AA151" s="191"/>
      <c r="AB151" s="77" t="str">
        <f t="shared" si="47"/>
        <v>No hay ejecución</v>
      </c>
      <c r="AC151" s="78" t="str">
        <f t="shared" si="48"/>
        <v>NA</v>
      </c>
      <c r="AD151" s="191"/>
      <c r="AE151" s="52">
        <f t="shared" si="49"/>
        <v>0</v>
      </c>
      <c r="AF151" s="77" t="str">
        <f t="shared" si="50"/>
        <v>No hay ejecución</v>
      </c>
      <c r="AG151" s="78" t="str">
        <f t="shared" si="51"/>
        <v>NA</v>
      </c>
      <c r="AH151" s="191"/>
    </row>
    <row r="152" spans="1:34" s="79" customFormat="1" ht="67.5" customHeight="1" collapsed="1" thickTop="1" thickBot="1">
      <c r="A152" s="50">
        <v>52</v>
      </c>
      <c r="B152" s="96" t="s">
        <v>236</v>
      </c>
      <c r="C152" s="96">
        <v>0</v>
      </c>
      <c r="D152" s="96">
        <v>0</v>
      </c>
      <c r="E152" s="96">
        <v>0</v>
      </c>
      <c r="F152" s="96">
        <v>0</v>
      </c>
      <c r="G152" s="96">
        <v>7</v>
      </c>
      <c r="H152" s="115" t="s">
        <v>329</v>
      </c>
      <c r="I152" s="98" t="s">
        <v>2173</v>
      </c>
      <c r="J152" s="169" t="s">
        <v>2169</v>
      </c>
      <c r="K152" s="99" t="s">
        <v>2078</v>
      </c>
      <c r="L152" s="51">
        <f t="shared" ref="L152:R152" si="54">SUM(L153:L156)</f>
        <v>0</v>
      </c>
      <c r="M152" s="51">
        <f t="shared" si="54"/>
        <v>0</v>
      </c>
      <c r="N152" s="155">
        <f t="shared" si="54"/>
        <v>0</v>
      </c>
      <c r="O152" s="51">
        <f t="shared" si="54"/>
        <v>0</v>
      </c>
      <c r="P152" s="51">
        <f t="shared" si="54"/>
        <v>4</v>
      </c>
      <c r="Q152" s="155">
        <f t="shared" si="54"/>
        <v>4</v>
      </c>
      <c r="R152" s="155">
        <f t="shared" si="54"/>
        <v>4</v>
      </c>
      <c r="S152" s="78" t="s">
        <v>2159</v>
      </c>
      <c r="T152" s="78" t="s">
        <v>203</v>
      </c>
      <c r="U152" s="190">
        <f t="shared" si="43"/>
        <v>0</v>
      </c>
      <c r="V152" s="191"/>
      <c r="W152" s="77" t="str">
        <f t="shared" si="44"/>
        <v>No hay ejecución</v>
      </c>
      <c r="X152" s="78" t="str">
        <f t="shared" si="45"/>
        <v>NA</v>
      </c>
      <c r="Y152" s="191"/>
      <c r="Z152" s="190">
        <f t="shared" si="46"/>
        <v>4</v>
      </c>
      <c r="AA152" s="191"/>
      <c r="AB152" s="77" t="str">
        <f t="shared" si="47"/>
        <v>No hay ejecución</v>
      </c>
      <c r="AC152" s="78" t="str">
        <f t="shared" si="48"/>
        <v>NA</v>
      </c>
      <c r="AD152" s="191"/>
      <c r="AE152" s="52">
        <f t="shared" si="49"/>
        <v>0</v>
      </c>
      <c r="AF152" s="77" t="str">
        <f t="shared" si="50"/>
        <v>No hay ejecución</v>
      </c>
      <c r="AG152" s="78" t="str">
        <f t="shared" si="51"/>
        <v>NA</v>
      </c>
      <c r="AH152" s="191"/>
    </row>
    <row r="153" spans="1:34" s="86" customFormat="1" ht="29" hidden="1" customHeight="1" outlineLevel="2" collapsed="1">
      <c r="A153" s="84" t="s">
        <v>4713</v>
      </c>
      <c r="B153" s="108" t="s">
        <v>236</v>
      </c>
      <c r="C153" s="108">
        <v>0</v>
      </c>
      <c r="D153" s="108">
        <v>0</v>
      </c>
      <c r="E153" s="108">
        <v>0</v>
      </c>
      <c r="F153" s="108">
        <v>0</v>
      </c>
      <c r="G153" s="108">
        <v>7</v>
      </c>
      <c r="H153" s="116" t="s">
        <v>329</v>
      </c>
      <c r="I153" s="106" t="s">
        <v>2174</v>
      </c>
      <c r="J153" s="291" t="s">
        <v>2169</v>
      </c>
      <c r="K153" s="103" t="s">
        <v>2078</v>
      </c>
      <c r="L153" s="85">
        <v>0</v>
      </c>
      <c r="M153" s="85">
        <v>0</v>
      </c>
      <c r="N153" s="157">
        <f t="shared" si="40"/>
        <v>0</v>
      </c>
      <c r="O153" s="85">
        <v>0</v>
      </c>
      <c r="P153" s="85">
        <v>1</v>
      </c>
      <c r="Q153" s="157">
        <f t="shared" si="41"/>
        <v>1</v>
      </c>
      <c r="R153" s="157">
        <f t="shared" si="42"/>
        <v>1</v>
      </c>
      <c r="S153" s="82" t="s">
        <v>2159</v>
      </c>
      <c r="T153" s="82" t="s">
        <v>203</v>
      </c>
      <c r="U153" s="190">
        <f t="shared" si="43"/>
        <v>0</v>
      </c>
      <c r="V153" s="191"/>
      <c r="W153" s="77" t="str">
        <f t="shared" si="44"/>
        <v>No hay ejecución</v>
      </c>
      <c r="X153" s="78" t="str">
        <f t="shared" si="45"/>
        <v>NA</v>
      </c>
      <c r="Y153" s="191"/>
      <c r="Z153" s="190">
        <f t="shared" si="46"/>
        <v>1</v>
      </c>
      <c r="AA153" s="191"/>
      <c r="AB153" s="77" t="str">
        <f t="shared" si="47"/>
        <v>No hay ejecución</v>
      </c>
      <c r="AC153" s="78" t="str">
        <f t="shared" si="48"/>
        <v>NA</v>
      </c>
      <c r="AD153" s="191"/>
      <c r="AE153" s="52">
        <f t="shared" si="49"/>
        <v>0</v>
      </c>
      <c r="AF153" s="77" t="str">
        <f t="shared" si="50"/>
        <v>No hay ejecución</v>
      </c>
      <c r="AG153" s="78" t="str">
        <f t="shared" si="51"/>
        <v>NA</v>
      </c>
      <c r="AH153" s="191"/>
    </row>
    <row r="154" spans="1:34" s="86" customFormat="1" ht="29" hidden="1" customHeight="1" outlineLevel="2" collapsed="1">
      <c r="A154" s="84" t="s">
        <v>4714</v>
      </c>
      <c r="B154" s="108" t="s">
        <v>236</v>
      </c>
      <c r="C154" s="108">
        <v>0</v>
      </c>
      <c r="D154" s="108">
        <v>0</v>
      </c>
      <c r="E154" s="108">
        <v>0</v>
      </c>
      <c r="F154" s="108">
        <v>0</v>
      </c>
      <c r="G154" s="108">
        <v>7</v>
      </c>
      <c r="H154" s="116" t="s">
        <v>329</v>
      </c>
      <c r="I154" s="106" t="s">
        <v>2175</v>
      </c>
      <c r="J154" s="291" t="s">
        <v>2169</v>
      </c>
      <c r="K154" s="103" t="s">
        <v>2078</v>
      </c>
      <c r="L154" s="85">
        <v>0</v>
      </c>
      <c r="M154" s="85">
        <v>0</v>
      </c>
      <c r="N154" s="157">
        <f t="shared" si="40"/>
        <v>0</v>
      </c>
      <c r="O154" s="85">
        <v>0</v>
      </c>
      <c r="P154" s="85">
        <v>1</v>
      </c>
      <c r="Q154" s="157">
        <f t="shared" si="41"/>
        <v>1</v>
      </c>
      <c r="R154" s="157">
        <f t="shared" si="42"/>
        <v>1</v>
      </c>
      <c r="S154" s="82" t="s">
        <v>2159</v>
      </c>
      <c r="T154" s="82" t="s">
        <v>203</v>
      </c>
      <c r="U154" s="190">
        <f t="shared" si="43"/>
        <v>0</v>
      </c>
      <c r="V154" s="191"/>
      <c r="W154" s="77" t="str">
        <f t="shared" si="44"/>
        <v>No hay ejecución</v>
      </c>
      <c r="X154" s="78" t="str">
        <f t="shared" si="45"/>
        <v>NA</v>
      </c>
      <c r="Y154" s="191"/>
      <c r="Z154" s="190">
        <f t="shared" si="46"/>
        <v>1</v>
      </c>
      <c r="AA154" s="191"/>
      <c r="AB154" s="77" t="str">
        <f t="shared" si="47"/>
        <v>No hay ejecución</v>
      </c>
      <c r="AC154" s="78" t="str">
        <f t="shared" si="48"/>
        <v>NA</v>
      </c>
      <c r="AD154" s="191"/>
      <c r="AE154" s="52">
        <f t="shared" si="49"/>
        <v>0</v>
      </c>
      <c r="AF154" s="77" t="str">
        <f t="shared" si="50"/>
        <v>No hay ejecución</v>
      </c>
      <c r="AG154" s="78" t="str">
        <f t="shared" si="51"/>
        <v>NA</v>
      </c>
      <c r="AH154" s="191"/>
    </row>
    <row r="155" spans="1:34" s="86" customFormat="1" ht="29" hidden="1" customHeight="1" outlineLevel="2" collapsed="1">
      <c r="A155" s="84" t="s">
        <v>4715</v>
      </c>
      <c r="B155" s="108" t="s">
        <v>236</v>
      </c>
      <c r="C155" s="108">
        <v>0</v>
      </c>
      <c r="D155" s="108">
        <v>0</v>
      </c>
      <c r="E155" s="108">
        <v>0</v>
      </c>
      <c r="F155" s="108">
        <v>0</v>
      </c>
      <c r="G155" s="108">
        <v>7</v>
      </c>
      <c r="H155" s="116" t="s">
        <v>329</v>
      </c>
      <c r="I155" s="106" t="s">
        <v>2176</v>
      </c>
      <c r="J155" s="291" t="s">
        <v>2169</v>
      </c>
      <c r="K155" s="103" t="s">
        <v>2078</v>
      </c>
      <c r="L155" s="85">
        <v>0</v>
      </c>
      <c r="M155" s="85">
        <v>0</v>
      </c>
      <c r="N155" s="157">
        <f t="shared" si="40"/>
        <v>0</v>
      </c>
      <c r="O155" s="85">
        <v>0</v>
      </c>
      <c r="P155" s="85">
        <v>1</v>
      </c>
      <c r="Q155" s="157">
        <f t="shared" si="41"/>
        <v>1</v>
      </c>
      <c r="R155" s="157">
        <f t="shared" si="42"/>
        <v>1</v>
      </c>
      <c r="S155" s="82" t="s">
        <v>2159</v>
      </c>
      <c r="T155" s="82" t="s">
        <v>203</v>
      </c>
      <c r="U155" s="190">
        <f t="shared" si="43"/>
        <v>0</v>
      </c>
      <c r="V155" s="191"/>
      <c r="W155" s="77" t="str">
        <f t="shared" si="44"/>
        <v>No hay ejecución</v>
      </c>
      <c r="X155" s="78" t="str">
        <f t="shared" si="45"/>
        <v>NA</v>
      </c>
      <c r="Y155" s="191"/>
      <c r="Z155" s="190">
        <f t="shared" si="46"/>
        <v>1</v>
      </c>
      <c r="AA155" s="191"/>
      <c r="AB155" s="77" t="str">
        <f t="shared" si="47"/>
        <v>No hay ejecución</v>
      </c>
      <c r="AC155" s="78" t="str">
        <f t="shared" si="48"/>
        <v>NA</v>
      </c>
      <c r="AD155" s="191"/>
      <c r="AE155" s="52">
        <f t="shared" si="49"/>
        <v>0</v>
      </c>
      <c r="AF155" s="77" t="str">
        <f t="shared" si="50"/>
        <v>No hay ejecución</v>
      </c>
      <c r="AG155" s="78" t="str">
        <f t="shared" si="51"/>
        <v>NA</v>
      </c>
      <c r="AH155" s="191"/>
    </row>
    <row r="156" spans="1:34" s="86" customFormat="1" ht="29" hidden="1" customHeight="1" outlineLevel="2" collapsed="1">
      <c r="A156" s="84" t="s">
        <v>4716</v>
      </c>
      <c r="B156" s="108" t="s">
        <v>236</v>
      </c>
      <c r="C156" s="108">
        <v>0</v>
      </c>
      <c r="D156" s="108">
        <v>0</v>
      </c>
      <c r="E156" s="108">
        <v>0</v>
      </c>
      <c r="F156" s="108">
        <v>0</v>
      </c>
      <c r="G156" s="108">
        <v>7</v>
      </c>
      <c r="H156" s="116" t="s">
        <v>329</v>
      </c>
      <c r="I156" s="106" t="s">
        <v>2177</v>
      </c>
      <c r="J156" s="291" t="s">
        <v>2169</v>
      </c>
      <c r="K156" s="103" t="s">
        <v>2078</v>
      </c>
      <c r="L156" s="85">
        <v>0</v>
      </c>
      <c r="M156" s="85">
        <v>0</v>
      </c>
      <c r="N156" s="157">
        <f t="shared" si="40"/>
        <v>0</v>
      </c>
      <c r="O156" s="85">
        <v>0</v>
      </c>
      <c r="P156" s="85">
        <v>1</v>
      </c>
      <c r="Q156" s="157">
        <f t="shared" si="41"/>
        <v>1</v>
      </c>
      <c r="R156" s="157">
        <f t="shared" si="42"/>
        <v>1</v>
      </c>
      <c r="S156" s="82" t="s">
        <v>2159</v>
      </c>
      <c r="T156" s="82" t="s">
        <v>203</v>
      </c>
      <c r="U156" s="190">
        <f t="shared" si="43"/>
        <v>0</v>
      </c>
      <c r="V156" s="191"/>
      <c r="W156" s="77" t="str">
        <f t="shared" si="44"/>
        <v>No hay ejecución</v>
      </c>
      <c r="X156" s="78" t="str">
        <f t="shared" si="45"/>
        <v>NA</v>
      </c>
      <c r="Y156" s="191"/>
      <c r="Z156" s="190">
        <f t="shared" si="46"/>
        <v>1</v>
      </c>
      <c r="AA156" s="191"/>
      <c r="AB156" s="77" t="str">
        <f t="shared" si="47"/>
        <v>No hay ejecución</v>
      </c>
      <c r="AC156" s="78" t="str">
        <f t="shared" si="48"/>
        <v>NA</v>
      </c>
      <c r="AD156" s="191"/>
      <c r="AE156" s="52">
        <f t="shared" si="49"/>
        <v>0</v>
      </c>
      <c r="AF156" s="77" t="str">
        <f t="shared" si="50"/>
        <v>No hay ejecución</v>
      </c>
      <c r="AG156" s="78" t="str">
        <f t="shared" si="51"/>
        <v>NA</v>
      </c>
      <c r="AH156" s="191"/>
    </row>
    <row r="157" spans="1:34" s="79" customFormat="1" ht="56" customHeight="1" collapsed="1" thickTop="1" thickBot="1">
      <c r="A157" s="50">
        <v>53</v>
      </c>
      <c r="B157" s="96" t="s">
        <v>236</v>
      </c>
      <c r="C157" s="96">
        <v>0</v>
      </c>
      <c r="D157" s="96">
        <v>0</v>
      </c>
      <c r="E157" s="96">
        <v>0</v>
      </c>
      <c r="F157" s="96">
        <v>0</v>
      </c>
      <c r="G157" s="96">
        <v>7</v>
      </c>
      <c r="H157" s="115" t="s">
        <v>329</v>
      </c>
      <c r="I157" s="98" t="s">
        <v>2178</v>
      </c>
      <c r="J157" s="169" t="s">
        <v>4697</v>
      </c>
      <c r="K157" s="99" t="s">
        <v>2078</v>
      </c>
      <c r="L157" s="51">
        <f t="shared" ref="L157:R157" si="55">SUM(L158:L161)</f>
        <v>9</v>
      </c>
      <c r="M157" s="51">
        <f t="shared" si="55"/>
        <v>10</v>
      </c>
      <c r="N157" s="155">
        <f t="shared" si="55"/>
        <v>19</v>
      </c>
      <c r="O157" s="51">
        <f t="shared" si="55"/>
        <v>9</v>
      </c>
      <c r="P157" s="51">
        <f t="shared" si="55"/>
        <v>10</v>
      </c>
      <c r="Q157" s="155">
        <f t="shared" si="55"/>
        <v>19</v>
      </c>
      <c r="R157" s="155">
        <f t="shared" si="55"/>
        <v>38</v>
      </c>
      <c r="S157" s="78" t="s">
        <v>2159</v>
      </c>
      <c r="T157" s="78" t="s">
        <v>203</v>
      </c>
      <c r="U157" s="190">
        <f t="shared" si="43"/>
        <v>19</v>
      </c>
      <c r="V157" s="191"/>
      <c r="W157" s="77" t="str">
        <f t="shared" si="44"/>
        <v>No hay ejecución</v>
      </c>
      <c r="X157" s="78" t="str">
        <f t="shared" si="45"/>
        <v>NA</v>
      </c>
      <c r="Y157" s="191"/>
      <c r="Z157" s="190">
        <f t="shared" si="46"/>
        <v>19</v>
      </c>
      <c r="AA157" s="191"/>
      <c r="AB157" s="77" t="str">
        <f t="shared" si="47"/>
        <v>No hay ejecución</v>
      </c>
      <c r="AC157" s="78" t="str">
        <f t="shared" si="48"/>
        <v>NA</v>
      </c>
      <c r="AD157" s="191"/>
      <c r="AE157" s="52">
        <f t="shared" si="49"/>
        <v>0</v>
      </c>
      <c r="AF157" s="77" t="str">
        <f t="shared" si="50"/>
        <v>No hay ejecución</v>
      </c>
      <c r="AG157" s="78" t="str">
        <f t="shared" si="51"/>
        <v>NA</v>
      </c>
      <c r="AH157" s="191"/>
    </row>
    <row r="158" spans="1:34" s="86" customFormat="1" ht="24" hidden="1" customHeight="1" outlineLevel="2" collapsed="1">
      <c r="A158" s="84" t="s">
        <v>4717</v>
      </c>
      <c r="B158" s="108" t="s">
        <v>236</v>
      </c>
      <c r="C158" s="108">
        <v>0</v>
      </c>
      <c r="D158" s="108">
        <v>0</v>
      </c>
      <c r="E158" s="108">
        <v>0</v>
      </c>
      <c r="F158" s="108">
        <v>0</v>
      </c>
      <c r="G158" s="108">
        <v>7</v>
      </c>
      <c r="H158" s="116" t="s">
        <v>329</v>
      </c>
      <c r="I158" s="106" t="s">
        <v>2166</v>
      </c>
      <c r="J158" s="291" t="s">
        <v>4703</v>
      </c>
      <c r="K158" s="103" t="s">
        <v>2078</v>
      </c>
      <c r="L158" s="85">
        <v>3</v>
      </c>
      <c r="M158" s="85">
        <v>3</v>
      </c>
      <c r="N158" s="157">
        <f t="shared" si="40"/>
        <v>6</v>
      </c>
      <c r="O158" s="85">
        <v>3</v>
      </c>
      <c r="P158" s="85">
        <v>3</v>
      </c>
      <c r="Q158" s="157">
        <f t="shared" si="41"/>
        <v>6</v>
      </c>
      <c r="R158" s="157">
        <f t="shared" si="42"/>
        <v>12</v>
      </c>
      <c r="S158" s="82" t="s">
        <v>2159</v>
      </c>
      <c r="T158" s="82" t="s">
        <v>203</v>
      </c>
      <c r="U158" s="190">
        <f t="shared" si="43"/>
        <v>6</v>
      </c>
      <c r="V158" s="191"/>
      <c r="W158" s="77" t="str">
        <f t="shared" si="44"/>
        <v>No hay ejecución</v>
      </c>
      <c r="X158" s="78" t="str">
        <f t="shared" si="45"/>
        <v>NA</v>
      </c>
      <c r="Y158" s="191"/>
      <c r="Z158" s="190">
        <f t="shared" si="46"/>
        <v>6</v>
      </c>
      <c r="AA158" s="191"/>
      <c r="AB158" s="77" t="str">
        <f t="shared" si="47"/>
        <v>No hay ejecución</v>
      </c>
      <c r="AC158" s="78" t="str">
        <f t="shared" si="48"/>
        <v>NA</v>
      </c>
      <c r="AD158" s="191"/>
      <c r="AE158" s="52">
        <f t="shared" si="49"/>
        <v>0</v>
      </c>
      <c r="AF158" s="77" t="str">
        <f t="shared" si="50"/>
        <v>No hay ejecución</v>
      </c>
      <c r="AG158" s="78" t="str">
        <f t="shared" si="51"/>
        <v>NA</v>
      </c>
      <c r="AH158" s="191"/>
    </row>
    <row r="159" spans="1:34" s="86" customFormat="1" ht="24" hidden="1" customHeight="1" outlineLevel="2" collapsed="1">
      <c r="A159" s="84" t="s">
        <v>4718</v>
      </c>
      <c r="B159" s="108" t="s">
        <v>236</v>
      </c>
      <c r="C159" s="108">
        <v>0</v>
      </c>
      <c r="D159" s="108">
        <v>0</v>
      </c>
      <c r="E159" s="108">
        <v>0</v>
      </c>
      <c r="F159" s="108">
        <v>0</v>
      </c>
      <c r="G159" s="108">
        <v>7</v>
      </c>
      <c r="H159" s="116" t="s">
        <v>329</v>
      </c>
      <c r="I159" s="106" t="s">
        <v>2167</v>
      </c>
      <c r="J159" s="291" t="s">
        <v>2169</v>
      </c>
      <c r="K159" s="103" t="s">
        <v>2078</v>
      </c>
      <c r="L159" s="85">
        <v>3</v>
      </c>
      <c r="M159" s="85">
        <v>3</v>
      </c>
      <c r="N159" s="157">
        <f t="shared" si="40"/>
        <v>6</v>
      </c>
      <c r="O159" s="85">
        <v>3</v>
      </c>
      <c r="P159" s="85">
        <v>3</v>
      </c>
      <c r="Q159" s="157">
        <f t="shared" si="41"/>
        <v>6</v>
      </c>
      <c r="R159" s="157">
        <f t="shared" si="42"/>
        <v>12</v>
      </c>
      <c r="S159" s="82" t="s">
        <v>2159</v>
      </c>
      <c r="T159" s="82" t="s">
        <v>203</v>
      </c>
      <c r="U159" s="190">
        <f t="shared" si="43"/>
        <v>6</v>
      </c>
      <c r="V159" s="191"/>
      <c r="W159" s="77" t="str">
        <f t="shared" si="44"/>
        <v>No hay ejecución</v>
      </c>
      <c r="X159" s="78" t="str">
        <f t="shared" si="45"/>
        <v>NA</v>
      </c>
      <c r="Y159" s="191"/>
      <c r="Z159" s="190">
        <f t="shared" si="46"/>
        <v>6</v>
      </c>
      <c r="AA159" s="191"/>
      <c r="AB159" s="77" t="str">
        <f t="shared" si="47"/>
        <v>No hay ejecución</v>
      </c>
      <c r="AC159" s="78" t="str">
        <f t="shared" si="48"/>
        <v>NA</v>
      </c>
      <c r="AD159" s="191"/>
      <c r="AE159" s="52">
        <f t="shared" si="49"/>
        <v>0</v>
      </c>
      <c r="AF159" s="77" t="str">
        <f t="shared" si="50"/>
        <v>No hay ejecución</v>
      </c>
      <c r="AG159" s="78" t="str">
        <f t="shared" si="51"/>
        <v>NA</v>
      </c>
      <c r="AH159" s="191"/>
    </row>
    <row r="160" spans="1:34" s="86" customFormat="1" ht="24" hidden="1" customHeight="1" outlineLevel="2" collapsed="1">
      <c r="A160" s="84" t="s">
        <v>4719</v>
      </c>
      <c r="B160" s="108" t="s">
        <v>236</v>
      </c>
      <c r="C160" s="108">
        <v>0</v>
      </c>
      <c r="D160" s="108">
        <v>0</v>
      </c>
      <c r="E160" s="108">
        <v>0</v>
      </c>
      <c r="F160" s="108">
        <v>0</v>
      </c>
      <c r="G160" s="108">
        <v>7</v>
      </c>
      <c r="H160" s="116" t="s">
        <v>329</v>
      </c>
      <c r="I160" s="106" t="s">
        <v>2168</v>
      </c>
      <c r="J160" s="291" t="s">
        <v>2169</v>
      </c>
      <c r="K160" s="103" t="s">
        <v>2078</v>
      </c>
      <c r="L160" s="85">
        <v>3</v>
      </c>
      <c r="M160" s="85">
        <v>3</v>
      </c>
      <c r="N160" s="157">
        <f t="shared" si="40"/>
        <v>6</v>
      </c>
      <c r="O160" s="85">
        <v>3</v>
      </c>
      <c r="P160" s="85">
        <v>3</v>
      </c>
      <c r="Q160" s="157">
        <f t="shared" si="41"/>
        <v>6</v>
      </c>
      <c r="R160" s="157">
        <f t="shared" si="42"/>
        <v>12</v>
      </c>
      <c r="S160" s="82" t="s">
        <v>2159</v>
      </c>
      <c r="T160" s="82" t="s">
        <v>203</v>
      </c>
      <c r="U160" s="190">
        <f t="shared" si="43"/>
        <v>6</v>
      </c>
      <c r="V160" s="191"/>
      <c r="W160" s="77" t="str">
        <f t="shared" si="44"/>
        <v>No hay ejecución</v>
      </c>
      <c r="X160" s="78" t="str">
        <f t="shared" si="45"/>
        <v>NA</v>
      </c>
      <c r="Y160" s="191"/>
      <c r="Z160" s="190">
        <f t="shared" si="46"/>
        <v>6</v>
      </c>
      <c r="AA160" s="191"/>
      <c r="AB160" s="77" t="str">
        <f t="shared" si="47"/>
        <v>No hay ejecución</v>
      </c>
      <c r="AC160" s="78" t="str">
        <f t="shared" si="48"/>
        <v>NA</v>
      </c>
      <c r="AD160" s="191"/>
      <c r="AE160" s="52">
        <f t="shared" si="49"/>
        <v>0</v>
      </c>
      <c r="AF160" s="77" t="str">
        <f t="shared" si="50"/>
        <v>No hay ejecución</v>
      </c>
      <c r="AG160" s="78" t="str">
        <f t="shared" si="51"/>
        <v>NA</v>
      </c>
      <c r="AH160" s="191"/>
    </row>
    <row r="161" spans="1:34" s="86" customFormat="1" ht="24" hidden="1" customHeight="1" outlineLevel="2" collapsed="1">
      <c r="A161" s="84" t="s">
        <v>4720</v>
      </c>
      <c r="B161" s="108" t="s">
        <v>236</v>
      </c>
      <c r="C161" s="108">
        <v>0</v>
      </c>
      <c r="D161" s="108">
        <v>0</v>
      </c>
      <c r="E161" s="108">
        <v>0</v>
      </c>
      <c r="F161" s="108">
        <v>0</v>
      </c>
      <c r="G161" s="108">
        <v>7</v>
      </c>
      <c r="H161" s="116" t="s">
        <v>329</v>
      </c>
      <c r="I161" s="106" t="s">
        <v>4721</v>
      </c>
      <c r="J161" s="291" t="s">
        <v>2169</v>
      </c>
      <c r="K161" s="103" t="s">
        <v>2078</v>
      </c>
      <c r="L161" s="85">
        <v>0</v>
      </c>
      <c r="M161" s="85">
        <v>1</v>
      </c>
      <c r="N161" s="157">
        <f t="shared" si="40"/>
        <v>1</v>
      </c>
      <c r="O161" s="85">
        <v>0</v>
      </c>
      <c r="P161" s="85">
        <v>1</v>
      </c>
      <c r="Q161" s="157">
        <f t="shared" si="41"/>
        <v>1</v>
      </c>
      <c r="R161" s="157">
        <f t="shared" si="42"/>
        <v>2</v>
      </c>
      <c r="S161" s="82" t="s">
        <v>2159</v>
      </c>
      <c r="T161" s="82" t="s">
        <v>203</v>
      </c>
      <c r="U161" s="190">
        <f t="shared" si="43"/>
        <v>1</v>
      </c>
      <c r="V161" s="191"/>
      <c r="W161" s="77" t="str">
        <f t="shared" si="44"/>
        <v>No hay ejecución</v>
      </c>
      <c r="X161" s="78" t="str">
        <f t="shared" si="45"/>
        <v>NA</v>
      </c>
      <c r="Y161" s="191"/>
      <c r="Z161" s="190">
        <f t="shared" si="46"/>
        <v>1</v>
      </c>
      <c r="AA161" s="191"/>
      <c r="AB161" s="77" t="str">
        <f t="shared" si="47"/>
        <v>No hay ejecución</v>
      </c>
      <c r="AC161" s="78" t="str">
        <f t="shared" si="48"/>
        <v>NA</v>
      </c>
      <c r="AD161" s="191"/>
      <c r="AE161" s="52">
        <f t="shared" si="49"/>
        <v>0</v>
      </c>
      <c r="AF161" s="77" t="str">
        <f t="shared" si="50"/>
        <v>No hay ejecución</v>
      </c>
      <c r="AG161" s="78" t="str">
        <f t="shared" si="51"/>
        <v>NA</v>
      </c>
      <c r="AH161" s="191"/>
    </row>
    <row r="162" spans="1:34" s="79" customFormat="1" ht="75" customHeight="1" collapsed="1" thickTop="1" thickBot="1">
      <c r="A162" s="50">
        <v>54</v>
      </c>
      <c r="B162" s="96" t="s">
        <v>236</v>
      </c>
      <c r="C162" s="96">
        <v>0</v>
      </c>
      <c r="D162" s="96">
        <v>0</v>
      </c>
      <c r="E162" s="96">
        <v>0</v>
      </c>
      <c r="F162" s="96">
        <v>0</v>
      </c>
      <c r="G162" s="96">
        <v>7</v>
      </c>
      <c r="H162" s="115" t="s">
        <v>329</v>
      </c>
      <c r="I162" s="98" t="s">
        <v>2179</v>
      </c>
      <c r="J162" s="169" t="s">
        <v>2161</v>
      </c>
      <c r="K162" s="99" t="s">
        <v>2078</v>
      </c>
      <c r="L162" s="51">
        <v>1</v>
      </c>
      <c r="M162" s="51">
        <v>0</v>
      </c>
      <c r="N162" s="155">
        <f t="shared" si="40"/>
        <v>1</v>
      </c>
      <c r="O162" s="51">
        <v>0</v>
      </c>
      <c r="P162" s="51">
        <v>0</v>
      </c>
      <c r="Q162" s="155">
        <f t="shared" si="41"/>
        <v>0</v>
      </c>
      <c r="R162" s="155">
        <f t="shared" si="42"/>
        <v>1</v>
      </c>
      <c r="S162" s="78" t="s">
        <v>2159</v>
      </c>
      <c r="T162" s="78" t="s">
        <v>203</v>
      </c>
      <c r="U162" s="190">
        <f t="shared" si="43"/>
        <v>1</v>
      </c>
      <c r="V162" s="191"/>
      <c r="W162" s="77" t="str">
        <f t="shared" si="44"/>
        <v>No hay ejecución</v>
      </c>
      <c r="X162" s="78" t="str">
        <f t="shared" si="45"/>
        <v>NA</v>
      </c>
      <c r="Y162" s="191"/>
      <c r="Z162" s="190">
        <f t="shared" si="46"/>
        <v>0</v>
      </c>
      <c r="AA162" s="191"/>
      <c r="AB162" s="77" t="str">
        <f t="shared" si="47"/>
        <v>No hay ejecución</v>
      </c>
      <c r="AC162" s="78" t="str">
        <f t="shared" si="48"/>
        <v>NA</v>
      </c>
      <c r="AD162" s="191"/>
      <c r="AE162" s="52">
        <f t="shared" si="49"/>
        <v>0</v>
      </c>
      <c r="AF162" s="77" t="str">
        <f t="shared" si="50"/>
        <v>No hay ejecución</v>
      </c>
      <c r="AG162" s="78" t="str">
        <f t="shared" si="51"/>
        <v>NA</v>
      </c>
      <c r="AH162" s="191"/>
    </row>
    <row r="163" spans="1:34" s="79" customFormat="1" ht="56" customHeight="1" collapsed="1" thickTop="1" thickBot="1">
      <c r="A163" s="50">
        <v>55</v>
      </c>
      <c r="B163" s="96" t="s">
        <v>236</v>
      </c>
      <c r="C163" s="96">
        <v>0</v>
      </c>
      <c r="D163" s="96">
        <v>0</v>
      </c>
      <c r="E163" s="96">
        <v>0</v>
      </c>
      <c r="F163" s="96">
        <v>0</v>
      </c>
      <c r="G163" s="96">
        <v>7</v>
      </c>
      <c r="H163" s="115" t="s">
        <v>329</v>
      </c>
      <c r="I163" s="98" t="s">
        <v>2180</v>
      </c>
      <c r="J163" s="169" t="s">
        <v>622</v>
      </c>
      <c r="K163" s="99" t="s">
        <v>763</v>
      </c>
      <c r="L163" s="51">
        <f t="shared" ref="L163:R163" si="56">SUM(L164:L167)</f>
        <v>8</v>
      </c>
      <c r="M163" s="51">
        <f t="shared" si="56"/>
        <v>11</v>
      </c>
      <c r="N163" s="155">
        <f t="shared" si="56"/>
        <v>19</v>
      </c>
      <c r="O163" s="51">
        <f t="shared" si="56"/>
        <v>7</v>
      </c>
      <c r="P163" s="51">
        <f t="shared" si="56"/>
        <v>11</v>
      </c>
      <c r="Q163" s="155">
        <f t="shared" si="56"/>
        <v>18</v>
      </c>
      <c r="R163" s="155">
        <f t="shared" si="56"/>
        <v>37</v>
      </c>
      <c r="S163" s="78" t="s">
        <v>2159</v>
      </c>
      <c r="T163" s="78" t="s">
        <v>203</v>
      </c>
      <c r="U163" s="190">
        <f t="shared" si="43"/>
        <v>19</v>
      </c>
      <c r="V163" s="191"/>
      <c r="W163" s="77" t="str">
        <f t="shared" si="44"/>
        <v>No hay ejecución</v>
      </c>
      <c r="X163" s="78" t="str">
        <f t="shared" si="45"/>
        <v>NA</v>
      </c>
      <c r="Y163" s="191"/>
      <c r="Z163" s="190">
        <f t="shared" si="46"/>
        <v>18</v>
      </c>
      <c r="AA163" s="191"/>
      <c r="AB163" s="77" t="str">
        <f t="shared" si="47"/>
        <v>No hay ejecución</v>
      </c>
      <c r="AC163" s="78" t="str">
        <f t="shared" si="48"/>
        <v>NA</v>
      </c>
      <c r="AD163" s="191"/>
      <c r="AE163" s="52">
        <f t="shared" si="49"/>
        <v>0</v>
      </c>
      <c r="AF163" s="77" t="str">
        <f t="shared" si="50"/>
        <v>No hay ejecución</v>
      </c>
      <c r="AG163" s="78" t="str">
        <f t="shared" si="51"/>
        <v>NA</v>
      </c>
      <c r="AH163" s="191"/>
    </row>
    <row r="164" spans="1:34" s="86" customFormat="1" ht="26.5" hidden="1" customHeight="1" outlineLevel="2" collapsed="1">
      <c r="A164" s="84" t="s">
        <v>4722</v>
      </c>
      <c r="B164" s="108" t="s">
        <v>236</v>
      </c>
      <c r="C164" s="108">
        <v>0</v>
      </c>
      <c r="D164" s="108">
        <v>0</v>
      </c>
      <c r="E164" s="108">
        <v>0</v>
      </c>
      <c r="F164" s="108">
        <v>0</v>
      </c>
      <c r="G164" s="108">
        <v>7</v>
      </c>
      <c r="H164" s="116" t="s">
        <v>329</v>
      </c>
      <c r="I164" s="106" t="s">
        <v>2181</v>
      </c>
      <c r="J164" s="291" t="s">
        <v>622</v>
      </c>
      <c r="K164" s="103" t="s">
        <v>763</v>
      </c>
      <c r="L164" s="85">
        <v>2</v>
      </c>
      <c r="M164" s="85">
        <v>2</v>
      </c>
      <c r="N164" s="157">
        <f t="shared" si="40"/>
        <v>4</v>
      </c>
      <c r="O164" s="85">
        <v>2</v>
      </c>
      <c r="P164" s="85">
        <v>2</v>
      </c>
      <c r="Q164" s="157">
        <f t="shared" si="41"/>
        <v>4</v>
      </c>
      <c r="R164" s="157">
        <f t="shared" si="42"/>
        <v>8</v>
      </c>
      <c r="S164" s="82" t="s">
        <v>2159</v>
      </c>
      <c r="T164" s="82" t="s">
        <v>203</v>
      </c>
      <c r="U164" s="190">
        <f t="shared" si="43"/>
        <v>4</v>
      </c>
      <c r="V164" s="191"/>
      <c r="W164" s="77" t="str">
        <f t="shared" si="44"/>
        <v>No hay ejecución</v>
      </c>
      <c r="X164" s="78" t="str">
        <f t="shared" si="45"/>
        <v>NA</v>
      </c>
      <c r="Y164" s="191"/>
      <c r="Z164" s="190">
        <f t="shared" si="46"/>
        <v>4</v>
      </c>
      <c r="AA164" s="191"/>
      <c r="AB164" s="77" t="str">
        <f t="shared" si="47"/>
        <v>No hay ejecución</v>
      </c>
      <c r="AC164" s="78" t="str">
        <f t="shared" si="48"/>
        <v>NA</v>
      </c>
      <c r="AD164" s="191"/>
      <c r="AE164" s="52">
        <f t="shared" si="49"/>
        <v>0</v>
      </c>
      <c r="AF164" s="77" t="str">
        <f t="shared" si="50"/>
        <v>No hay ejecución</v>
      </c>
      <c r="AG164" s="78" t="str">
        <f t="shared" si="51"/>
        <v>NA</v>
      </c>
      <c r="AH164" s="191"/>
    </row>
    <row r="165" spans="1:34" s="86" customFormat="1" ht="26.5" hidden="1" customHeight="1" outlineLevel="2" collapsed="1">
      <c r="A165" s="84" t="s">
        <v>4723</v>
      </c>
      <c r="B165" s="108" t="s">
        <v>236</v>
      </c>
      <c r="C165" s="108">
        <v>0</v>
      </c>
      <c r="D165" s="108">
        <v>0</v>
      </c>
      <c r="E165" s="108">
        <v>0</v>
      </c>
      <c r="F165" s="108">
        <v>0</v>
      </c>
      <c r="G165" s="108">
        <v>7</v>
      </c>
      <c r="H165" s="116" t="s">
        <v>329</v>
      </c>
      <c r="I165" s="106" t="s">
        <v>2182</v>
      </c>
      <c r="J165" s="291" t="s">
        <v>622</v>
      </c>
      <c r="K165" s="103" t="s">
        <v>763</v>
      </c>
      <c r="L165" s="85">
        <v>2</v>
      </c>
      <c r="M165" s="85">
        <v>1</v>
      </c>
      <c r="N165" s="157">
        <f t="shared" si="40"/>
        <v>3</v>
      </c>
      <c r="O165" s="85">
        <v>1</v>
      </c>
      <c r="P165" s="85">
        <v>1</v>
      </c>
      <c r="Q165" s="157">
        <f t="shared" si="41"/>
        <v>2</v>
      </c>
      <c r="R165" s="157">
        <f t="shared" si="42"/>
        <v>5</v>
      </c>
      <c r="S165" s="82" t="s">
        <v>2183</v>
      </c>
      <c r="T165" s="82" t="s">
        <v>203</v>
      </c>
      <c r="U165" s="190">
        <f t="shared" si="43"/>
        <v>3</v>
      </c>
      <c r="V165" s="191"/>
      <c r="W165" s="77" t="str">
        <f t="shared" si="44"/>
        <v>No hay ejecución</v>
      </c>
      <c r="X165" s="78" t="str">
        <f t="shared" si="45"/>
        <v>NA</v>
      </c>
      <c r="Y165" s="191"/>
      <c r="Z165" s="190">
        <f t="shared" si="46"/>
        <v>2</v>
      </c>
      <c r="AA165" s="191"/>
      <c r="AB165" s="77" t="str">
        <f t="shared" si="47"/>
        <v>No hay ejecución</v>
      </c>
      <c r="AC165" s="78" t="str">
        <f t="shared" si="48"/>
        <v>NA</v>
      </c>
      <c r="AD165" s="191"/>
      <c r="AE165" s="52">
        <f t="shared" si="49"/>
        <v>0</v>
      </c>
      <c r="AF165" s="77" t="str">
        <f t="shared" si="50"/>
        <v>No hay ejecución</v>
      </c>
      <c r="AG165" s="78" t="str">
        <f t="shared" si="51"/>
        <v>NA</v>
      </c>
      <c r="AH165" s="191"/>
    </row>
    <row r="166" spans="1:34" s="86" customFormat="1" ht="26.5" hidden="1" customHeight="1" outlineLevel="2" collapsed="1">
      <c r="A166" s="84" t="s">
        <v>4724</v>
      </c>
      <c r="B166" s="108" t="s">
        <v>236</v>
      </c>
      <c r="C166" s="108">
        <v>0</v>
      </c>
      <c r="D166" s="108">
        <v>0</v>
      </c>
      <c r="E166" s="108">
        <v>0</v>
      </c>
      <c r="F166" s="108">
        <v>0</v>
      </c>
      <c r="G166" s="108">
        <v>7</v>
      </c>
      <c r="H166" s="116" t="s">
        <v>329</v>
      </c>
      <c r="I166" s="106" t="s">
        <v>2184</v>
      </c>
      <c r="J166" s="291" t="s">
        <v>622</v>
      </c>
      <c r="K166" s="103" t="s">
        <v>763</v>
      </c>
      <c r="L166" s="85">
        <v>0</v>
      </c>
      <c r="M166" s="85">
        <v>1</v>
      </c>
      <c r="N166" s="157">
        <f t="shared" si="40"/>
        <v>1</v>
      </c>
      <c r="O166" s="85">
        <v>0</v>
      </c>
      <c r="P166" s="85">
        <v>1</v>
      </c>
      <c r="Q166" s="157">
        <f t="shared" si="41"/>
        <v>1</v>
      </c>
      <c r="R166" s="157">
        <f t="shared" si="42"/>
        <v>2</v>
      </c>
      <c r="S166" s="82" t="s">
        <v>2159</v>
      </c>
      <c r="T166" s="82" t="s">
        <v>203</v>
      </c>
      <c r="U166" s="190">
        <f t="shared" si="43"/>
        <v>1</v>
      </c>
      <c r="V166" s="191"/>
      <c r="W166" s="77" t="str">
        <f t="shared" si="44"/>
        <v>No hay ejecución</v>
      </c>
      <c r="X166" s="78" t="str">
        <f t="shared" si="45"/>
        <v>NA</v>
      </c>
      <c r="Y166" s="191"/>
      <c r="Z166" s="190">
        <f t="shared" si="46"/>
        <v>1</v>
      </c>
      <c r="AA166" s="191"/>
      <c r="AB166" s="77" t="str">
        <f t="shared" si="47"/>
        <v>No hay ejecución</v>
      </c>
      <c r="AC166" s="78" t="str">
        <f t="shared" si="48"/>
        <v>NA</v>
      </c>
      <c r="AD166" s="191"/>
      <c r="AE166" s="52">
        <f t="shared" si="49"/>
        <v>0</v>
      </c>
      <c r="AF166" s="77" t="str">
        <f t="shared" si="50"/>
        <v>No hay ejecución</v>
      </c>
      <c r="AG166" s="78" t="str">
        <f t="shared" si="51"/>
        <v>NA</v>
      </c>
      <c r="AH166" s="191"/>
    </row>
    <row r="167" spans="1:34" s="86" customFormat="1" ht="26.5" hidden="1" customHeight="1" outlineLevel="2" collapsed="1">
      <c r="A167" s="84" t="s">
        <v>4725</v>
      </c>
      <c r="B167" s="108" t="s">
        <v>236</v>
      </c>
      <c r="C167" s="108">
        <v>0</v>
      </c>
      <c r="D167" s="108">
        <v>0</v>
      </c>
      <c r="E167" s="108">
        <v>0</v>
      </c>
      <c r="F167" s="108">
        <v>0</v>
      </c>
      <c r="G167" s="108">
        <v>7</v>
      </c>
      <c r="H167" s="116" t="s">
        <v>329</v>
      </c>
      <c r="I167" s="106" t="s">
        <v>2185</v>
      </c>
      <c r="J167" s="291" t="s">
        <v>622</v>
      </c>
      <c r="K167" s="103" t="s">
        <v>763</v>
      </c>
      <c r="L167" s="85">
        <v>4</v>
      </c>
      <c r="M167" s="85">
        <v>7</v>
      </c>
      <c r="N167" s="157">
        <f t="shared" si="40"/>
        <v>11</v>
      </c>
      <c r="O167" s="85">
        <v>4</v>
      </c>
      <c r="P167" s="85">
        <v>7</v>
      </c>
      <c r="Q167" s="157">
        <f t="shared" si="41"/>
        <v>11</v>
      </c>
      <c r="R167" s="157">
        <f t="shared" si="42"/>
        <v>22</v>
      </c>
      <c r="S167" s="82" t="s">
        <v>2186</v>
      </c>
      <c r="T167" s="82" t="s">
        <v>203</v>
      </c>
      <c r="U167" s="190">
        <f t="shared" si="43"/>
        <v>11</v>
      </c>
      <c r="V167" s="191"/>
      <c r="W167" s="77" t="str">
        <f t="shared" si="44"/>
        <v>No hay ejecución</v>
      </c>
      <c r="X167" s="78" t="str">
        <f t="shared" si="45"/>
        <v>NA</v>
      </c>
      <c r="Y167" s="191"/>
      <c r="Z167" s="190">
        <f t="shared" si="46"/>
        <v>11</v>
      </c>
      <c r="AA167" s="191"/>
      <c r="AB167" s="77" t="str">
        <f t="shared" si="47"/>
        <v>No hay ejecución</v>
      </c>
      <c r="AC167" s="78" t="str">
        <f t="shared" si="48"/>
        <v>NA</v>
      </c>
      <c r="AD167" s="191"/>
      <c r="AE167" s="52">
        <f t="shared" si="49"/>
        <v>0</v>
      </c>
      <c r="AF167" s="77" t="str">
        <f t="shared" si="50"/>
        <v>No hay ejecución</v>
      </c>
      <c r="AG167" s="78" t="str">
        <f t="shared" si="51"/>
        <v>NA</v>
      </c>
      <c r="AH167" s="191"/>
    </row>
    <row r="168" spans="1:34" s="79" customFormat="1" ht="69.5" customHeight="1" collapsed="1" thickTop="1" thickBot="1">
      <c r="A168" s="50">
        <v>56</v>
      </c>
      <c r="B168" s="96" t="s">
        <v>236</v>
      </c>
      <c r="C168" s="96">
        <v>0</v>
      </c>
      <c r="D168" s="96">
        <v>0</v>
      </c>
      <c r="E168" s="96">
        <v>0</v>
      </c>
      <c r="F168" s="96">
        <v>0</v>
      </c>
      <c r="G168" s="96">
        <v>7</v>
      </c>
      <c r="H168" s="115" t="s">
        <v>329</v>
      </c>
      <c r="I168" s="98" t="s">
        <v>4726</v>
      </c>
      <c r="J168" s="169" t="s">
        <v>622</v>
      </c>
      <c r="K168" s="99" t="s">
        <v>993</v>
      </c>
      <c r="L168" s="51">
        <v>0</v>
      </c>
      <c r="M168" s="51">
        <v>1</v>
      </c>
      <c r="N168" s="155">
        <f t="shared" si="40"/>
        <v>1</v>
      </c>
      <c r="O168" s="51">
        <v>0</v>
      </c>
      <c r="P168" s="51">
        <v>1</v>
      </c>
      <c r="Q168" s="155">
        <f t="shared" si="41"/>
        <v>1</v>
      </c>
      <c r="R168" s="155">
        <f t="shared" si="42"/>
        <v>2</v>
      </c>
      <c r="S168" s="78" t="s">
        <v>2159</v>
      </c>
      <c r="T168" s="78" t="s">
        <v>203</v>
      </c>
      <c r="U168" s="190">
        <f t="shared" si="43"/>
        <v>1</v>
      </c>
      <c r="V168" s="191"/>
      <c r="W168" s="77" t="str">
        <f t="shared" si="44"/>
        <v>No hay ejecución</v>
      </c>
      <c r="X168" s="78" t="str">
        <f t="shared" si="45"/>
        <v>NA</v>
      </c>
      <c r="Y168" s="191"/>
      <c r="Z168" s="190">
        <f t="shared" si="46"/>
        <v>1</v>
      </c>
      <c r="AA168" s="191"/>
      <c r="AB168" s="77" t="str">
        <f t="shared" si="47"/>
        <v>No hay ejecución</v>
      </c>
      <c r="AC168" s="78" t="str">
        <f t="shared" si="48"/>
        <v>NA</v>
      </c>
      <c r="AD168" s="191"/>
      <c r="AE168" s="52">
        <f t="shared" si="49"/>
        <v>0</v>
      </c>
      <c r="AF168" s="77" t="str">
        <f t="shared" si="50"/>
        <v>No hay ejecución</v>
      </c>
      <c r="AG168" s="78" t="str">
        <f t="shared" si="51"/>
        <v>NA</v>
      </c>
      <c r="AH168" s="191"/>
    </row>
    <row r="169" spans="1:34" s="79" customFormat="1" ht="87.5" customHeight="1" collapsed="1" thickTop="1" thickBot="1">
      <c r="A169" s="50">
        <v>57</v>
      </c>
      <c r="B169" s="96" t="s">
        <v>236</v>
      </c>
      <c r="C169" s="96">
        <v>0</v>
      </c>
      <c r="D169" s="96">
        <v>0</v>
      </c>
      <c r="E169" s="96">
        <v>0</v>
      </c>
      <c r="F169" s="96">
        <v>0</v>
      </c>
      <c r="G169" s="96">
        <v>7</v>
      </c>
      <c r="H169" s="115" t="s">
        <v>329</v>
      </c>
      <c r="I169" s="98" t="s">
        <v>4727</v>
      </c>
      <c r="J169" s="169" t="s">
        <v>622</v>
      </c>
      <c r="K169" s="99" t="s">
        <v>993</v>
      </c>
      <c r="L169" s="51">
        <v>0</v>
      </c>
      <c r="M169" s="51">
        <v>0</v>
      </c>
      <c r="N169" s="155">
        <f t="shared" si="40"/>
        <v>0</v>
      </c>
      <c r="O169" s="51">
        <v>0</v>
      </c>
      <c r="P169" s="51">
        <v>1</v>
      </c>
      <c r="Q169" s="155">
        <f t="shared" si="41"/>
        <v>1</v>
      </c>
      <c r="R169" s="155">
        <f t="shared" si="42"/>
        <v>1</v>
      </c>
      <c r="S169" s="78" t="s">
        <v>2159</v>
      </c>
      <c r="T169" s="78" t="s">
        <v>203</v>
      </c>
      <c r="U169" s="190">
        <f t="shared" si="43"/>
        <v>0</v>
      </c>
      <c r="V169" s="191"/>
      <c r="W169" s="77" t="str">
        <f t="shared" si="44"/>
        <v>No hay ejecución</v>
      </c>
      <c r="X169" s="78" t="str">
        <f t="shared" si="45"/>
        <v>NA</v>
      </c>
      <c r="Y169" s="191"/>
      <c r="Z169" s="190">
        <f t="shared" si="46"/>
        <v>1</v>
      </c>
      <c r="AA169" s="191"/>
      <c r="AB169" s="77" t="str">
        <f t="shared" si="47"/>
        <v>No hay ejecución</v>
      </c>
      <c r="AC169" s="78" t="str">
        <f t="shared" si="48"/>
        <v>NA</v>
      </c>
      <c r="AD169" s="191"/>
      <c r="AE169" s="52">
        <f t="shared" si="49"/>
        <v>0</v>
      </c>
      <c r="AF169" s="77" t="str">
        <f t="shared" si="50"/>
        <v>No hay ejecución</v>
      </c>
      <c r="AG169" s="78" t="str">
        <f t="shared" si="51"/>
        <v>NA</v>
      </c>
      <c r="AH169" s="191"/>
    </row>
    <row r="170" spans="1:34" ht="16" customHeight="1" thickTop="1">
      <c r="A170" s="423" t="s">
        <v>573</v>
      </c>
      <c r="B170" s="423"/>
      <c r="C170" s="423"/>
      <c r="D170" s="423"/>
      <c r="E170" s="423"/>
      <c r="F170" s="423"/>
      <c r="G170" s="423"/>
      <c r="H170" s="423"/>
      <c r="I170" s="423"/>
      <c r="J170" s="423"/>
      <c r="K170" s="423"/>
      <c r="L170" s="423"/>
      <c r="M170" s="423"/>
      <c r="N170" s="423"/>
      <c r="O170" s="423"/>
      <c r="P170" s="423"/>
      <c r="Q170" s="423"/>
      <c r="R170" s="423"/>
      <c r="S170" s="423"/>
      <c r="T170" s="423"/>
      <c r="U170" s="423"/>
      <c r="V170" s="423"/>
      <c r="W170" s="423"/>
      <c r="X170" s="423"/>
      <c r="Y170" s="423"/>
      <c r="Z170" s="423"/>
      <c r="AA170" s="423"/>
      <c r="AB170" s="423"/>
      <c r="AC170" s="423"/>
      <c r="AD170" s="423"/>
      <c r="AE170" s="423"/>
      <c r="AF170" s="423"/>
      <c r="AG170" s="423"/>
      <c r="AH170" s="424"/>
    </row>
    <row r="171" spans="1:34" s="79" customFormat="1" ht="38.5" customHeight="1" collapsed="1" thickBot="1">
      <c r="A171" s="50">
        <f>A169+1</f>
        <v>58</v>
      </c>
      <c r="B171" s="96" t="s">
        <v>236</v>
      </c>
      <c r="C171" s="96">
        <v>0</v>
      </c>
      <c r="D171" s="96">
        <v>0</v>
      </c>
      <c r="E171" s="96">
        <v>0</v>
      </c>
      <c r="F171" s="96">
        <v>0</v>
      </c>
      <c r="G171" s="96">
        <v>7</v>
      </c>
      <c r="H171" s="115" t="s">
        <v>329</v>
      </c>
      <c r="I171" s="98" t="s">
        <v>2187</v>
      </c>
      <c r="J171" s="169" t="s">
        <v>2194</v>
      </c>
      <c r="K171" s="99" t="s">
        <v>2188</v>
      </c>
      <c r="L171" s="51"/>
      <c r="M171" s="51"/>
      <c r="N171" s="155">
        <f t="shared" si="40"/>
        <v>0</v>
      </c>
      <c r="O171" s="51"/>
      <c r="P171" s="51"/>
      <c r="Q171" s="155">
        <f t="shared" si="41"/>
        <v>0</v>
      </c>
      <c r="R171" s="155">
        <f t="shared" si="42"/>
        <v>0</v>
      </c>
      <c r="S171" s="78" t="s">
        <v>2159</v>
      </c>
      <c r="T171" s="78" t="s">
        <v>203</v>
      </c>
      <c r="U171" s="190">
        <f t="shared" si="43"/>
        <v>0</v>
      </c>
      <c r="V171" s="191"/>
      <c r="W171" s="77" t="str">
        <f t="shared" si="44"/>
        <v>No hay ejecución</v>
      </c>
      <c r="X171" s="78" t="str">
        <f t="shared" si="45"/>
        <v>NA</v>
      </c>
      <c r="Y171" s="191"/>
      <c r="Z171" s="190">
        <f t="shared" si="46"/>
        <v>0</v>
      </c>
      <c r="AA171" s="191"/>
      <c r="AB171" s="77" t="str">
        <f t="shared" si="47"/>
        <v>No hay ejecución</v>
      </c>
      <c r="AC171" s="78" t="str">
        <f t="shared" si="48"/>
        <v>NA</v>
      </c>
      <c r="AD171" s="191"/>
      <c r="AE171" s="52">
        <f t="shared" si="49"/>
        <v>0</v>
      </c>
      <c r="AF171" s="77" t="str">
        <f t="shared" si="50"/>
        <v>No hay ejecución</v>
      </c>
      <c r="AG171" s="78" t="str">
        <f t="shared" si="51"/>
        <v>NA</v>
      </c>
      <c r="AH171" s="191"/>
    </row>
    <row r="172" spans="1:34" s="79" customFormat="1" ht="38.5" customHeight="1" collapsed="1" thickTop="1" thickBot="1">
      <c r="A172" s="50">
        <v>59</v>
      </c>
      <c r="B172" s="96" t="s">
        <v>236</v>
      </c>
      <c r="C172" s="96">
        <v>0</v>
      </c>
      <c r="D172" s="96">
        <v>0</v>
      </c>
      <c r="E172" s="96">
        <v>0</v>
      </c>
      <c r="F172" s="96">
        <v>0</v>
      </c>
      <c r="G172" s="96">
        <v>7</v>
      </c>
      <c r="H172" s="115" t="s">
        <v>329</v>
      </c>
      <c r="I172" s="98" t="s">
        <v>2189</v>
      </c>
      <c r="J172" s="169" t="s">
        <v>2194</v>
      </c>
      <c r="K172" s="99" t="s">
        <v>2188</v>
      </c>
      <c r="L172" s="51"/>
      <c r="M172" s="51"/>
      <c r="N172" s="155">
        <f t="shared" si="40"/>
        <v>0</v>
      </c>
      <c r="O172" s="51"/>
      <c r="P172" s="51"/>
      <c r="Q172" s="155">
        <f t="shared" si="41"/>
        <v>0</v>
      </c>
      <c r="R172" s="155">
        <f t="shared" si="42"/>
        <v>0</v>
      </c>
      <c r="S172" s="78" t="s">
        <v>2159</v>
      </c>
      <c r="T172" s="78" t="s">
        <v>203</v>
      </c>
      <c r="U172" s="190">
        <f t="shared" si="43"/>
        <v>0</v>
      </c>
      <c r="V172" s="191"/>
      <c r="W172" s="77" t="str">
        <f t="shared" si="44"/>
        <v>No hay ejecución</v>
      </c>
      <c r="X172" s="78" t="str">
        <f t="shared" si="45"/>
        <v>NA</v>
      </c>
      <c r="Y172" s="191"/>
      <c r="Z172" s="190">
        <f t="shared" si="46"/>
        <v>0</v>
      </c>
      <c r="AA172" s="191"/>
      <c r="AB172" s="77" t="str">
        <f t="shared" si="47"/>
        <v>No hay ejecución</v>
      </c>
      <c r="AC172" s="78" t="str">
        <f t="shared" si="48"/>
        <v>NA</v>
      </c>
      <c r="AD172" s="191"/>
      <c r="AE172" s="52">
        <f t="shared" si="49"/>
        <v>0</v>
      </c>
      <c r="AF172" s="77" t="str">
        <f t="shared" si="50"/>
        <v>No hay ejecución</v>
      </c>
      <c r="AG172" s="78" t="str">
        <f t="shared" si="51"/>
        <v>NA</v>
      </c>
      <c r="AH172" s="191"/>
    </row>
    <row r="173" spans="1:34" s="79" customFormat="1" ht="38.5" customHeight="1" collapsed="1" thickTop="1" thickBot="1">
      <c r="A173" s="50">
        <v>60</v>
      </c>
      <c r="B173" s="96" t="s">
        <v>236</v>
      </c>
      <c r="C173" s="96">
        <v>0</v>
      </c>
      <c r="D173" s="96">
        <v>0</v>
      </c>
      <c r="E173" s="96">
        <v>0</v>
      </c>
      <c r="F173" s="96">
        <v>0</v>
      </c>
      <c r="G173" s="96">
        <v>7</v>
      </c>
      <c r="H173" s="115" t="s">
        <v>329</v>
      </c>
      <c r="I173" s="98" t="s">
        <v>2190</v>
      </c>
      <c r="J173" s="169" t="s">
        <v>2194</v>
      </c>
      <c r="K173" s="99" t="s">
        <v>2188</v>
      </c>
      <c r="L173" s="51"/>
      <c r="M173" s="51"/>
      <c r="N173" s="155">
        <f t="shared" si="40"/>
        <v>0</v>
      </c>
      <c r="O173" s="51"/>
      <c r="P173" s="51"/>
      <c r="Q173" s="155">
        <f t="shared" si="41"/>
        <v>0</v>
      </c>
      <c r="R173" s="155">
        <f t="shared" si="42"/>
        <v>0</v>
      </c>
      <c r="S173" s="78" t="s">
        <v>2159</v>
      </c>
      <c r="T173" s="78" t="s">
        <v>203</v>
      </c>
      <c r="U173" s="190">
        <f t="shared" si="43"/>
        <v>0</v>
      </c>
      <c r="V173" s="191"/>
      <c r="W173" s="77" t="str">
        <f t="shared" si="44"/>
        <v>No hay ejecución</v>
      </c>
      <c r="X173" s="78" t="str">
        <f t="shared" si="45"/>
        <v>NA</v>
      </c>
      <c r="Y173" s="191"/>
      <c r="Z173" s="190">
        <f t="shared" si="46"/>
        <v>0</v>
      </c>
      <c r="AA173" s="191"/>
      <c r="AB173" s="77" t="str">
        <f t="shared" si="47"/>
        <v>No hay ejecución</v>
      </c>
      <c r="AC173" s="78" t="str">
        <f t="shared" si="48"/>
        <v>NA</v>
      </c>
      <c r="AD173" s="191"/>
      <c r="AE173" s="52">
        <f t="shared" si="49"/>
        <v>0</v>
      </c>
      <c r="AF173" s="77" t="str">
        <f t="shared" si="50"/>
        <v>No hay ejecución</v>
      </c>
      <c r="AG173" s="78" t="str">
        <f t="shared" si="51"/>
        <v>NA</v>
      </c>
      <c r="AH173" s="191"/>
    </row>
    <row r="174" spans="1:34" s="79" customFormat="1" ht="38.5" customHeight="1" collapsed="1" thickTop="1" thickBot="1">
      <c r="A174" s="50">
        <v>61</v>
      </c>
      <c r="B174" s="96" t="s">
        <v>236</v>
      </c>
      <c r="C174" s="96">
        <v>0</v>
      </c>
      <c r="D174" s="96">
        <v>0</v>
      </c>
      <c r="E174" s="96">
        <v>0</v>
      </c>
      <c r="F174" s="96">
        <v>0</v>
      </c>
      <c r="G174" s="96">
        <v>7</v>
      </c>
      <c r="H174" s="115" t="s">
        <v>329</v>
      </c>
      <c r="I174" s="98" t="s">
        <v>2191</v>
      </c>
      <c r="J174" s="169" t="s">
        <v>2194</v>
      </c>
      <c r="K174" s="99" t="s">
        <v>2188</v>
      </c>
      <c r="L174" s="51"/>
      <c r="M174" s="51"/>
      <c r="N174" s="155">
        <f t="shared" si="40"/>
        <v>0</v>
      </c>
      <c r="O174" s="51"/>
      <c r="P174" s="51"/>
      <c r="Q174" s="155">
        <f t="shared" si="41"/>
        <v>0</v>
      </c>
      <c r="R174" s="155">
        <f t="shared" si="42"/>
        <v>0</v>
      </c>
      <c r="S174" s="78" t="s">
        <v>2159</v>
      </c>
      <c r="T174" s="78" t="s">
        <v>203</v>
      </c>
      <c r="U174" s="190">
        <f t="shared" si="43"/>
        <v>0</v>
      </c>
      <c r="V174" s="191"/>
      <c r="W174" s="77" t="str">
        <f t="shared" si="44"/>
        <v>No hay ejecución</v>
      </c>
      <c r="X174" s="78" t="str">
        <f t="shared" si="45"/>
        <v>NA</v>
      </c>
      <c r="Y174" s="191"/>
      <c r="Z174" s="190">
        <f t="shared" si="46"/>
        <v>0</v>
      </c>
      <c r="AA174" s="191"/>
      <c r="AB174" s="77" t="str">
        <f t="shared" si="47"/>
        <v>No hay ejecución</v>
      </c>
      <c r="AC174" s="78" t="str">
        <f t="shared" si="48"/>
        <v>NA</v>
      </c>
      <c r="AD174" s="191"/>
      <c r="AE174" s="52">
        <f t="shared" si="49"/>
        <v>0</v>
      </c>
      <c r="AF174" s="77" t="str">
        <f t="shared" si="50"/>
        <v>No hay ejecución</v>
      </c>
      <c r="AG174" s="78" t="str">
        <f t="shared" si="51"/>
        <v>NA</v>
      </c>
      <c r="AH174" s="191"/>
    </row>
    <row r="175" spans="1:34" s="79" customFormat="1" ht="38.5" customHeight="1" collapsed="1" thickTop="1" thickBot="1">
      <c r="A175" s="50">
        <v>62</v>
      </c>
      <c r="B175" s="96" t="s">
        <v>236</v>
      </c>
      <c r="C175" s="96">
        <v>0</v>
      </c>
      <c r="D175" s="96">
        <v>0</v>
      </c>
      <c r="E175" s="96">
        <v>0</v>
      </c>
      <c r="F175" s="96">
        <v>0</v>
      </c>
      <c r="G175" s="96">
        <v>7</v>
      </c>
      <c r="H175" s="115" t="s">
        <v>329</v>
      </c>
      <c r="I175" s="98" t="s">
        <v>4728</v>
      </c>
      <c r="J175" s="169" t="s">
        <v>2194</v>
      </c>
      <c r="K175" s="99" t="s">
        <v>2188</v>
      </c>
      <c r="L175" s="51"/>
      <c r="M175" s="51"/>
      <c r="N175" s="155">
        <f t="shared" si="40"/>
        <v>0</v>
      </c>
      <c r="O175" s="51"/>
      <c r="P175" s="51"/>
      <c r="Q175" s="155">
        <f t="shared" si="41"/>
        <v>0</v>
      </c>
      <c r="R175" s="155">
        <f t="shared" si="42"/>
        <v>0</v>
      </c>
      <c r="S175" s="78" t="s">
        <v>2159</v>
      </c>
      <c r="T175" s="78" t="s">
        <v>203</v>
      </c>
      <c r="U175" s="190">
        <f t="shared" si="43"/>
        <v>0</v>
      </c>
      <c r="V175" s="191"/>
      <c r="W175" s="77" t="str">
        <f t="shared" si="44"/>
        <v>No hay ejecución</v>
      </c>
      <c r="X175" s="78" t="str">
        <f t="shared" si="45"/>
        <v>NA</v>
      </c>
      <c r="Y175" s="191"/>
      <c r="Z175" s="190">
        <f t="shared" si="46"/>
        <v>0</v>
      </c>
      <c r="AA175" s="191"/>
      <c r="AB175" s="77" t="str">
        <f t="shared" si="47"/>
        <v>No hay ejecución</v>
      </c>
      <c r="AC175" s="78" t="str">
        <f t="shared" si="48"/>
        <v>NA</v>
      </c>
      <c r="AD175" s="191"/>
      <c r="AE175" s="52">
        <f t="shared" si="49"/>
        <v>0</v>
      </c>
      <c r="AF175" s="77" t="str">
        <f t="shared" si="50"/>
        <v>No hay ejecución</v>
      </c>
      <c r="AG175" s="78" t="str">
        <f t="shared" si="51"/>
        <v>NA</v>
      </c>
      <c r="AH175" s="191"/>
    </row>
    <row r="176" spans="1:34" s="79" customFormat="1" ht="38.5" customHeight="1" collapsed="1" thickTop="1" thickBot="1">
      <c r="A176" s="50">
        <v>63</v>
      </c>
      <c r="B176" s="96" t="s">
        <v>236</v>
      </c>
      <c r="C176" s="96">
        <v>0</v>
      </c>
      <c r="D176" s="96">
        <v>0</v>
      </c>
      <c r="E176" s="96">
        <v>0</v>
      </c>
      <c r="F176" s="96">
        <v>0</v>
      </c>
      <c r="G176" s="96">
        <v>7</v>
      </c>
      <c r="H176" s="115" t="s">
        <v>329</v>
      </c>
      <c r="I176" s="98" t="s">
        <v>4726</v>
      </c>
      <c r="J176" s="169" t="s">
        <v>2194</v>
      </c>
      <c r="K176" s="99" t="s">
        <v>2188</v>
      </c>
      <c r="L176" s="51"/>
      <c r="M176" s="51"/>
      <c r="N176" s="155">
        <f t="shared" si="40"/>
        <v>0</v>
      </c>
      <c r="O176" s="51"/>
      <c r="P176" s="51"/>
      <c r="Q176" s="155">
        <f t="shared" si="41"/>
        <v>0</v>
      </c>
      <c r="R176" s="155">
        <f t="shared" si="42"/>
        <v>0</v>
      </c>
      <c r="S176" s="78" t="s">
        <v>2159</v>
      </c>
      <c r="T176" s="78" t="s">
        <v>203</v>
      </c>
      <c r="U176" s="190">
        <f t="shared" si="43"/>
        <v>0</v>
      </c>
      <c r="V176" s="191"/>
      <c r="W176" s="77" t="str">
        <f t="shared" si="44"/>
        <v>No hay ejecución</v>
      </c>
      <c r="X176" s="78" t="str">
        <f t="shared" si="45"/>
        <v>NA</v>
      </c>
      <c r="Y176" s="191"/>
      <c r="Z176" s="190">
        <f t="shared" si="46"/>
        <v>0</v>
      </c>
      <c r="AA176" s="191"/>
      <c r="AB176" s="77" t="str">
        <f t="shared" si="47"/>
        <v>No hay ejecución</v>
      </c>
      <c r="AC176" s="78" t="str">
        <f t="shared" si="48"/>
        <v>NA</v>
      </c>
      <c r="AD176" s="191"/>
      <c r="AE176" s="52">
        <f t="shared" si="49"/>
        <v>0</v>
      </c>
      <c r="AF176" s="77" t="str">
        <f t="shared" si="50"/>
        <v>No hay ejecución</v>
      </c>
      <c r="AG176" s="78" t="str">
        <f t="shared" si="51"/>
        <v>NA</v>
      </c>
      <c r="AH176" s="191"/>
    </row>
    <row r="177" spans="1:34" s="79" customFormat="1" ht="38.5" customHeight="1" collapsed="1" thickTop="1" thickBot="1">
      <c r="A177" s="50">
        <v>64</v>
      </c>
      <c r="B177" s="96" t="s">
        <v>236</v>
      </c>
      <c r="C177" s="96">
        <v>0</v>
      </c>
      <c r="D177" s="96">
        <v>0</v>
      </c>
      <c r="E177" s="96">
        <v>0</v>
      </c>
      <c r="F177" s="96">
        <v>0</v>
      </c>
      <c r="G177" s="96">
        <v>7</v>
      </c>
      <c r="H177" s="115" t="s">
        <v>329</v>
      </c>
      <c r="I177" s="98" t="s">
        <v>2192</v>
      </c>
      <c r="J177" s="169" t="s">
        <v>2194</v>
      </c>
      <c r="K177" s="99" t="s">
        <v>2188</v>
      </c>
      <c r="L177" s="51"/>
      <c r="M177" s="51"/>
      <c r="N177" s="155">
        <f t="shared" si="40"/>
        <v>0</v>
      </c>
      <c r="O177" s="51"/>
      <c r="P177" s="51"/>
      <c r="Q177" s="155">
        <f t="shared" si="41"/>
        <v>0</v>
      </c>
      <c r="R177" s="155">
        <f t="shared" si="42"/>
        <v>0</v>
      </c>
      <c r="S177" s="78" t="s">
        <v>2159</v>
      </c>
      <c r="T177" s="78" t="s">
        <v>203</v>
      </c>
      <c r="U177" s="190">
        <f t="shared" si="43"/>
        <v>0</v>
      </c>
      <c r="V177" s="191"/>
      <c r="W177" s="77" t="str">
        <f t="shared" si="44"/>
        <v>No hay ejecución</v>
      </c>
      <c r="X177" s="78" t="str">
        <f t="shared" si="45"/>
        <v>NA</v>
      </c>
      <c r="Y177" s="191"/>
      <c r="Z177" s="190">
        <f t="shared" si="46"/>
        <v>0</v>
      </c>
      <c r="AA177" s="191"/>
      <c r="AB177" s="77" t="str">
        <f t="shared" si="47"/>
        <v>No hay ejecución</v>
      </c>
      <c r="AC177" s="78" t="str">
        <f t="shared" si="48"/>
        <v>NA</v>
      </c>
      <c r="AD177" s="191"/>
      <c r="AE177" s="52">
        <f t="shared" si="49"/>
        <v>0</v>
      </c>
      <c r="AF177" s="77" t="str">
        <f t="shared" si="50"/>
        <v>No hay ejecución</v>
      </c>
      <c r="AG177" s="78" t="str">
        <f t="shared" si="51"/>
        <v>NA</v>
      </c>
      <c r="AH177" s="191"/>
    </row>
    <row r="178" spans="1:34" s="79" customFormat="1" ht="38.5" customHeight="1" collapsed="1" thickTop="1" thickBot="1">
      <c r="A178" s="50">
        <v>65</v>
      </c>
      <c r="B178" s="96" t="s">
        <v>236</v>
      </c>
      <c r="C178" s="96">
        <v>0</v>
      </c>
      <c r="D178" s="96">
        <v>0</v>
      </c>
      <c r="E178" s="96">
        <v>0</v>
      </c>
      <c r="F178" s="96">
        <v>0</v>
      </c>
      <c r="G178" s="96">
        <v>7</v>
      </c>
      <c r="H178" s="115" t="s">
        <v>329</v>
      </c>
      <c r="I178" s="98" t="s">
        <v>2193</v>
      </c>
      <c r="J178" s="169" t="s">
        <v>2194</v>
      </c>
      <c r="K178" s="99" t="s">
        <v>2027</v>
      </c>
      <c r="L178" s="51"/>
      <c r="M178" s="51"/>
      <c r="N178" s="155">
        <f t="shared" si="40"/>
        <v>0</v>
      </c>
      <c r="O178" s="51"/>
      <c r="P178" s="51"/>
      <c r="Q178" s="155">
        <f t="shared" si="41"/>
        <v>0</v>
      </c>
      <c r="R178" s="155">
        <f t="shared" si="42"/>
        <v>0</v>
      </c>
      <c r="S178" s="78" t="s">
        <v>2028</v>
      </c>
      <c r="T178" s="78" t="s">
        <v>203</v>
      </c>
      <c r="U178" s="190">
        <f t="shared" si="43"/>
        <v>0</v>
      </c>
      <c r="V178" s="191"/>
      <c r="W178" s="77" t="str">
        <f t="shared" si="44"/>
        <v>No hay ejecución</v>
      </c>
      <c r="X178" s="78" t="str">
        <f t="shared" si="45"/>
        <v>NA</v>
      </c>
      <c r="Y178" s="191"/>
      <c r="Z178" s="190">
        <f t="shared" si="46"/>
        <v>0</v>
      </c>
      <c r="AA178" s="191"/>
      <c r="AB178" s="77" t="str">
        <f t="shared" si="47"/>
        <v>No hay ejecución</v>
      </c>
      <c r="AC178" s="78" t="str">
        <f t="shared" si="48"/>
        <v>NA</v>
      </c>
      <c r="AD178" s="191"/>
      <c r="AE178" s="52">
        <f t="shared" si="49"/>
        <v>0</v>
      </c>
      <c r="AF178" s="77" t="str">
        <f t="shared" si="50"/>
        <v>No hay ejecución</v>
      </c>
      <c r="AG178" s="78" t="str">
        <f t="shared" si="51"/>
        <v>NA</v>
      </c>
      <c r="AH178" s="191"/>
    </row>
    <row r="179" spans="1:34" s="79" customFormat="1" ht="38.5" customHeight="1" collapsed="1" thickTop="1" thickBot="1">
      <c r="A179" s="50">
        <v>66</v>
      </c>
      <c r="B179" s="96" t="s">
        <v>236</v>
      </c>
      <c r="C179" s="96">
        <v>0</v>
      </c>
      <c r="D179" s="96">
        <v>0</v>
      </c>
      <c r="E179" s="96">
        <v>0</v>
      </c>
      <c r="F179" s="96">
        <v>0</v>
      </c>
      <c r="G179" s="96">
        <v>7</v>
      </c>
      <c r="H179" s="115" t="s">
        <v>329</v>
      </c>
      <c r="I179" s="98" t="s">
        <v>4729</v>
      </c>
      <c r="J179" s="169" t="s">
        <v>2194</v>
      </c>
      <c r="K179" s="99" t="s">
        <v>2027</v>
      </c>
      <c r="L179" s="51"/>
      <c r="M179" s="51"/>
      <c r="N179" s="155">
        <f t="shared" si="40"/>
        <v>0</v>
      </c>
      <c r="O179" s="51"/>
      <c r="P179" s="51"/>
      <c r="Q179" s="155">
        <f t="shared" si="41"/>
        <v>0</v>
      </c>
      <c r="R179" s="155">
        <f t="shared" si="42"/>
        <v>0</v>
      </c>
      <c r="S179" s="78" t="s">
        <v>2028</v>
      </c>
      <c r="T179" s="78" t="s">
        <v>203</v>
      </c>
      <c r="U179" s="190">
        <f t="shared" si="43"/>
        <v>0</v>
      </c>
      <c r="V179" s="191"/>
      <c r="W179" s="77" t="str">
        <f t="shared" si="44"/>
        <v>No hay ejecución</v>
      </c>
      <c r="X179" s="78" t="str">
        <f t="shared" si="45"/>
        <v>NA</v>
      </c>
      <c r="Y179" s="191"/>
      <c r="Z179" s="190">
        <f t="shared" si="46"/>
        <v>0</v>
      </c>
      <c r="AA179" s="191"/>
      <c r="AB179" s="77" t="str">
        <f t="shared" si="47"/>
        <v>No hay ejecución</v>
      </c>
      <c r="AC179" s="78" t="str">
        <f t="shared" si="48"/>
        <v>NA</v>
      </c>
      <c r="AD179" s="191"/>
      <c r="AE179" s="52">
        <f t="shared" si="49"/>
        <v>0</v>
      </c>
      <c r="AF179" s="77" t="str">
        <f t="shared" si="50"/>
        <v>No hay ejecución</v>
      </c>
      <c r="AG179" s="78" t="str">
        <f t="shared" si="51"/>
        <v>NA</v>
      </c>
      <c r="AH179" s="191"/>
    </row>
    <row r="180" spans="1:34" s="79" customFormat="1" ht="38.5" customHeight="1" collapsed="1" thickTop="1" thickBot="1">
      <c r="A180" s="50">
        <v>67</v>
      </c>
      <c r="B180" s="96" t="s">
        <v>236</v>
      </c>
      <c r="C180" s="96">
        <v>0</v>
      </c>
      <c r="D180" s="96">
        <v>0</v>
      </c>
      <c r="E180" s="96">
        <v>0</v>
      </c>
      <c r="F180" s="96">
        <v>0</v>
      </c>
      <c r="G180" s="96">
        <v>7</v>
      </c>
      <c r="H180" s="115" t="s">
        <v>329</v>
      </c>
      <c r="I180" s="98" t="s">
        <v>2195</v>
      </c>
      <c r="J180" s="169" t="s">
        <v>2194</v>
      </c>
      <c r="K180" s="99" t="s">
        <v>2027</v>
      </c>
      <c r="L180" s="51"/>
      <c r="M180" s="51"/>
      <c r="N180" s="155">
        <f t="shared" si="40"/>
        <v>0</v>
      </c>
      <c r="O180" s="51"/>
      <c r="P180" s="51"/>
      <c r="Q180" s="155">
        <f t="shared" si="41"/>
        <v>0</v>
      </c>
      <c r="R180" s="155">
        <f t="shared" si="42"/>
        <v>0</v>
      </c>
      <c r="S180" s="78" t="s">
        <v>2028</v>
      </c>
      <c r="T180" s="78" t="s">
        <v>203</v>
      </c>
      <c r="U180" s="190">
        <f t="shared" si="43"/>
        <v>0</v>
      </c>
      <c r="V180" s="191"/>
      <c r="W180" s="77" t="str">
        <f t="shared" si="44"/>
        <v>No hay ejecución</v>
      </c>
      <c r="X180" s="78" t="str">
        <f t="shared" si="45"/>
        <v>NA</v>
      </c>
      <c r="Y180" s="191"/>
      <c r="Z180" s="190">
        <f t="shared" si="46"/>
        <v>0</v>
      </c>
      <c r="AA180" s="191"/>
      <c r="AB180" s="77" t="str">
        <f t="shared" si="47"/>
        <v>No hay ejecución</v>
      </c>
      <c r="AC180" s="78" t="str">
        <f t="shared" si="48"/>
        <v>NA</v>
      </c>
      <c r="AD180" s="191"/>
      <c r="AE180" s="52">
        <f t="shared" si="49"/>
        <v>0</v>
      </c>
      <c r="AF180" s="77" t="str">
        <f t="shared" si="50"/>
        <v>No hay ejecución</v>
      </c>
      <c r="AG180" s="78" t="str">
        <f t="shared" si="51"/>
        <v>NA</v>
      </c>
      <c r="AH180" s="191"/>
    </row>
    <row r="181" spans="1:34" s="79" customFormat="1" ht="38.5" customHeight="1" collapsed="1" thickTop="1" thickBot="1">
      <c r="A181" s="50">
        <v>68</v>
      </c>
      <c r="B181" s="96" t="s">
        <v>236</v>
      </c>
      <c r="C181" s="96">
        <v>0</v>
      </c>
      <c r="D181" s="96">
        <v>0</v>
      </c>
      <c r="E181" s="96">
        <v>0</v>
      </c>
      <c r="F181" s="96">
        <v>0</v>
      </c>
      <c r="G181" s="96">
        <v>7</v>
      </c>
      <c r="H181" s="115" t="s">
        <v>329</v>
      </c>
      <c r="I181" s="98" t="s">
        <v>2196</v>
      </c>
      <c r="J181" s="169" t="s">
        <v>2194</v>
      </c>
      <c r="K181" s="99" t="s">
        <v>2027</v>
      </c>
      <c r="L181" s="51"/>
      <c r="M181" s="51"/>
      <c r="N181" s="155">
        <f t="shared" si="40"/>
        <v>0</v>
      </c>
      <c r="O181" s="51"/>
      <c r="P181" s="51"/>
      <c r="Q181" s="155">
        <f t="shared" si="41"/>
        <v>0</v>
      </c>
      <c r="R181" s="155">
        <f t="shared" si="42"/>
        <v>0</v>
      </c>
      <c r="S181" s="78" t="s">
        <v>2028</v>
      </c>
      <c r="T181" s="78" t="s">
        <v>203</v>
      </c>
      <c r="U181" s="190">
        <f t="shared" si="43"/>
        <v>0</v>
      </c>
      <c r="V181" s="191"/>
      <c r="W181" s="77" t="str">
        <f t="shared" si="44"/>
        <v>No hay ejecución</v>
      </c>
      <c r="X181" s="78" t="str">
        <f t="shared" si="45"/>
        <v>NA</v>
      </c>
      <c r="Y181" s="191"/>
      <c r="Z181" s="190">
        <f t="shared" si="46"/>
        <v>0</v>
      </c>
      <c r="AA181" s="191"/>
      <c r="AB181" s="77" t="str">
        <f t="shared" si="47"/>
        <v>No hay ejecución</v>
      </c>
      <c r="AC181" s="78" t="str">
        <f t="shared" si="48"/>
        <v>NA</v>
      </c>
      <c r="AD181" s="191"/>
      <c r="AE181" s="52">
        <f t="shared" si="49"/>
        <v>0</v>
      </c>
      <c r="AF181" s="77" t="str">
        <f t="shared" si="50"/>
        <v>No hay ejecución</v>
      </c>
      <c r="AG181" s="78" t="str">
        <f t="shared" si="51"/>
        <v>NA</v>
      </c>
      <c r="AH181" s="191"/>
    </row>
    <row r="182" spans="1:34" s="79" customFormat="1" ht="38.5" customHeight="1" collapsed="1" thickTop="1" thickBot="1">
      <c r="A182" s="50">
        <v>69</v>
      </c>
      <c r="B182" s="96" t="s">
        <v>236</v>
      </c>
      <c r="C182" s="96">
        <v>0</v>
      </c>
      <c r="D182" s="96">
        <v>0</v>
      </c>
      <c r="E182" s="96">
        <v>0</v>
      </c>
      <c r="F182" s="96">
        <v>0</v>
      </c>
      <c r="G182" s="96">
        <v>7</v>
      </c>
      <c r="H182" s="115" t="s">
        <v>329</v>
      </c>
      <c r="I182" s="98" t="s">
        <v>2197</v>
      </c>
      <c r="J182" s="169" t="s">
        <v>2194</v>
      </c>
      <c r="K182" s="99" t="s">
        <v>2027</v>
      </c>
      <c r="L182" s="51"/>
      <c r="M182" s="51"/>
      <c r="N182" s="155">
        <f t="shared" si="40"/>
        <v>0</v>
      </c>
      <c r="O182" s="51"/>
      <c r="P182" s="51"/>
      <c r="Q182" s="155">
        <f t="shared" si="41"/>
        <v>0</v>
      </c>
      <c r="R182" s="155">
        <f t="shared" si="42"/>
        <v>0</v>
      </c>
      <c r="S182" s="78" t="s">
        <v>2028</v>
      </c>
      <c r="T182" s="78" t="s">
        <v>203</v>
      </c>
      <c r="U182" s="190">
        <f t="shared" si="43"/>
        <v>0</v>
      </c>
      <c r="V182" s="191"/>
      <c r="W182" s="77" t="str">
        <f t="shared" si="44"/>
        <v>No hay ejecución</v>
      </c>
      <c r="X182" s="78" t="str">
        <f t="shared" si="45"/>
        <v>NA</v>
      </c>
      <c r="Y182" s="191"/>
      <c r="Z182" s="190">
        <f t="shared" si="46"/>
        <v>0</v>
      </c>
      <c r="AA182" s="191"/>
      <c r="AB182" s="77" t="str">
        <f t="shared" si="47"/>
        <v>No hay ejecución</v>
      </c>
      <c r="AC182" s="78" t="str">
        <f t="shared" si="48"/>
        <v>NA</v>
      </c>
      <c r="AD182" s="191"/>
      <c r="AE182" s="52">
        <f t="shared" si="49"/>
        <v>0</v>
      </c>
      <c r="AF182" s="77" t="str">
        <f t="shared" si="50"/>
        <v>No hay ejecución</v>
      </c>
      <c r="AG182" s="78" t="str">
        <f t="shared" si="51"/>
        <v>NA</v>
      </c>
      <c r="AH182" s="191"/>
    </row>
    <row r="183" spans="1:34" s="79" customFormat="1" ht="38.5" customHeight="1" collapsed="1" thickTop="1" thickBot="1">
      <c r="A183" s="50">
        <v>70</v>
      </c>
      <c r="B183" s="96" t="s">
        <v>236</v>
      </c>
      <c r="C183" s="96">
        <v>0</v>
      </c>
      <c r="D183" s="96">
        <v>0</v>
      </c>
      <c r="E183" s="96">
        <v>0</v>
      </c>
      <c r="F183" s="96">
        <v>0</v>
      </c>
      <c r="G183" s="96">
        <v>7</v>
      </c>
      <c r="H183" s="115" t="s">
        <v>329</v>
      </c>
      <c r="I183" s="98" t="s">
        <v>2198</v>
      </c>
      <c r="J183" s="169" t="s">
        <v>2194</v>
      </c>
      <c r="K183" s="99" t="s">
        <v>2027</v>
      </c>
      <c r="L183" s="51"/>
      <c r="M183" s="51"/>
      <c r="N183" s="155">
        <f t="shared" si="40"/>
        <v>0</v>
      </c>
      <c r="O183" s="51"/>
      <c r="P183" s="51"/>
      <c r="Q183" s="155">
        <f t="shared" si="41"/>
        <v>0</v>
      </c>
      <c r="R183" s="155">
        <f t="shared" si="42"/>
        <v>0</v>
      </c>
      <c r="S183" s="78" t="s">
        <v>2028</v>
      </c>
      <c r="T183" s="78" t="s">
        <v>203</v>
      </c>
      <c r="U183" s="190">
        <f t="shared" si="43"/>
        <v>0</v>
      </c>
      <c r="V183" s="191"/>
      <c r="W183" s="77" t="str">
        <f t="shared" si="44"/>
        <v>No hay ejecución</v>
      </c>
      <c r="X183" s="78" t="str">
        <f t="shared" si="45"/>
        <v>NA</v>
      </c>
      <c r="Y183" s="191"/>
      <c r="Z183" s="190">
        <f t="shared" si="46"/>
        <v>0</v>
      </c>
      <c r="AA183" s="191"/>
      <c r="AB183" s="77" t="str">
        <f t="shared" si="47"/>
        <v>No hay ejecución</v>
      </c>
      <c r="AC183" s="78" t="str">
        <f t="shared" si="48"/>
        <v>NA</v>
      </c>
      <c r="AD183" s="191"/>
      <c r="AE183" s="52">
        <f t="shared" si="49"/>
        <v>0</v>
      </c>
      <c r="AF183" s="77" t="str">
        <f t="shared" si="50"/>
        <v>No hay ejecución</v>
      </c>
      <c r="AG183" s="78" t="str">
        <f t="shared" si="51"/>
        <v>NA</v>
      </c>
      <c r="AH183" s="191"/>
    </row>
    <row r="184" spans="1:34" s="79" customFormat="1" ht="38.5" customHeight="1" collapsed="1" thickTop="1" thickBot="1">
      <c r="A184" s="50">
        <v>71</v>
      </c>
      <c r="B184" s="96" t="s">
        <v>236</v>
      </c>
      <c r="C184" s="96">
        <v>0</v>
      </c>
      <c r="D184" s="96">
        <v>0</v>
      </c>
      <c r="E184" s="96">
        <v>0</v>
      </c>
      <c r="F184" s="96">
        <v>0</v>
      </c>
      <c r="G184" s="96">
        <v>7</v>
      </c>
      <c r="H184" s="115" t="s">
        <v>329</v>
      </c>
      <c r="I184" s="98" t="s">
        <v>2199</v>
      </c>
      <c r="J184" s="169" t="s">
        <v>2194</v>
      </c>
      <c r="K184" s="99" t="s">
        <v>2027</v>
      </c>
      <c r="L184" s="51"/>
      <c r="M184" s="51"/>
      <c r="N184" s="155">
        <f t="shared" si="40"/>
        <v>0</v>
      </c>
      <c r="O184" s="51"/>
      <c r="P184" s="51"/>
      <c r="Q184" s="155">
        <f t="shared" si="41"/>
        <v>0</v>
      </c>
      <c r="R184" s="155">
        <f t="shared" si="42"/>
        <v>0</v>
      </c>
      <c r="S184" s="78" t="s">
        <v>2028</v>
      </c>
      <c r="T184" s="78" t="s">
        <v>203</v>
      </c>
      <c r="U184" s="190">
        <f t="shared" si="43"/>
        <v>0</v>
      </c>
      <c r="V184" s="191"/>
      <c r="W184" s="77" t="str">
        <f t="shared" si="44"/>
        <v>No hay ejecución</v>
      </c>
      <c r="X184" s="78" t="str">
        <f t="shared" si="45"/>
        <v>NA</v>
      </c>
      <c r="Y184" s="191"/>
      <c r="Z184" s="190">
        <f t="shared" si="46"/>
        <v>0</v>
      </c>
      <c r="AA184" s="191"/>
      <c r="AB184" s="77" t="str">
        <f t="shared" si="47"/>
        <v>No hay ejecución</v>
      </c>
      <c r="AC184" s="78" t="str">
        <f t="shared" si="48"/>
        <v>NA</v>
      </c>
      <c r="AD184" s="191"/>
      <c r="AE184" s="52">
        <f t="shared" si="49"/>
        <v>0</v>
      </c>
      <c r="AF184" s="77" t="str">
        <f t="shared" si="50"/>
        <v>No hay ejecución</v>
      </c>
      <c r="AG184" s="78" t="str">
        <f t="shared" si="51"/>
        <v>NA</v>
      </c>
      <c r="AH184" s="191"/>
    </row>
    <row r="185" spans="1:34" s="79" customFormat="1" ht="38.5" customHeight="1" collapsed="1" thickTop="1" thickBot="1">
      <c r="A185" s="50">
        <v>72</v>
      </c>
      <c r="B185" s="96" t="s">
        <v>236</v>
      </c>
      <c r="C185" s="96">
        <v>0</v>
      </c>
      <c r="D185" s="96">
        <v>0</v>
      </c>
      <c r="E185" s="96">
        <v>0</v>
      </c>
      <c r="F185" s="96">
        <v>0</v>
      </c>
      <c r="G185" s="96">
        <v>7</v>
      </c>
      <c r="H185" s="115" t="s">
        <v>329</v>
      </c>
      <c r="I185" s="98" t="s">
        <v>2196</v>
      </c>
      <c r="J185" s="169" t="s">
        <v>2194</v>
      </c>
      <c r="K185" s="99" t="s">
        <v>2027</v>
      </c>
      <c r="L185" s="51"/>
      <c r="M185" s="51"/>
      <c r="N185" s="155">
        <f t="shared" si="40"/>
        <v>0</v>
      </c>
      <c r="O185" s="51"/>
      <c r="P185" s="51"/>
      <c r="Q185" s="155">
        <f t="shared" si="41"/>
        <v>0</v>
      </c>
      <c r="R185" s="155">
        <f t="shared" si="42"/>
        <v>0</v>
      </c>
      <c r="S185" s="78" t="s">
        <v>2030</v>
      </c>
      <c r="T185" s="78" t="s">
        <v>203</v>
      </c>
      <c r="U185" s="190">
        <f t="shared" si="43"/>
        <v>0</v>
      </c>
      <c r="V185" s="191"/>
      <c r="W185" s="77" t="str">
        <f t="shared" si="44"/>
        <v>No hay ejecución</v>
      </c>
      <c r="X185" s="78" t="str">
        <f t="shared" si="45"/>
        <v>NA</v>
      </c>
      <c r="Y185" s="191"/>
      <c r="Z185" s="190">
        <f t="shared" si="46"/>
        <v>0</v>
      </c>
      <c r="AA185" s="191"/>
      <c r="AB185" s="77" t="str">
        <f t="shared" si="47"/>
        <v>No hay ejecución</v>
      </c>
      <c r="AC185" s="78" t="str">
        <f t="shared" si="48"/>
        <v>NA</v>
      </c>
      <c r="AD185" s="191"/>
      <c r="AE185" s="52">
        <f t="shared" si="49"/>
        <v>0</v>
      </c>
      <c r="AF185" s="77" t="str">
        <f t="shared" si="50"/>
        <v>No hay ejecución</v>
      </c>
      <c r="AG185" s="78" t="str">
        <f t="shared" si="51"/>
        <v>NA</v>
      </c>
      <c r="AH185" s="191"/>
    </row>
    <row r="186" spans="1:34" s="79" customFormat="1" ht="38.5" customHeight="1" collapsed="1" thickTop="1" thickBot="1">
      <c r="A186" s="50">
        <v>73</v>
      </c>
      <c r="B186" s="96" t="s">
        <v>236</v>
      </c>
      <c r="C186" s="96">
        <v>0</v>
      </c>
      <c r="D186" s="96">
        <v>0</v>
      </c>
      <c r="E186" s="96">
        <v>0</v>
      </c>
      <c r="F186" s="96">
        <v>0</v>
      </c>
      <c r="G186" s="96">
        <v>7</v>
      </c>
      <c r="H186" s="115" t="s">
        <v>329</v>
      </c>
      <c r="I186" s="98" t="s">
        <v>2200</v>
      </c>
      <c r="J186" s="169" t="s">
        <v>2194</v>
      </c>
      <c r="K186" s="99" t="s">
        <v>2027</v>
      </c>
      <c r="L186" s="51"/>
      <c r="M186" s="51"/>
      <c r="N186" s="155">
        <f t="shared" si="40"/>
        <v>0</v>
      </c>
      <c r="O186" s="51"/>
      <c r="P186" s="51"/>
      <c r="Q186" s="155">
        <f t="shared" si="41"/>
        <v>0</v>
      </c>
      <c r="R186" s="155">
        <f t="shared" si="42"/>
        <v>0</v>
      </c>
      <c r="S186" s="78" t="s">
        <v>2030</v>
      </c>
      <c r="T186" s="78" t="s">
        <v>203</v>
      </c>
      <c r="U186" s="190">
        <f t="shared" si="43"/>
        <v>0</v>
      </c>
      <c r="V186" s="191"/>
      <c r="W186" s="77" t="str">
        <f t="shared" si="44"/>
        <v>No hay ejecución</v>
      </c>
      <c r="X186" s="78" t="str">
        <f t="shared" si="45"/>
        <v>NA</v>
      </c>
      <c r="Y186" s="191"/>
      <c r="Z186" s="190">
        <f t="shared" si="46"/>
        <v>0</v>
      </c>
      <c r="AA186" s="191"/>
      <c r="AB186" s="77" t="str">
        <f t="shared" si="47"/>
        <v>No hay ejecución</v>
      </c>
      <c r="AC186" s="78" t="str">
        <f t="shared" si="48"/>
        <v>NA</v>
      </c>
      <c r="AD186" s="191"/>
      <c r="AE186" s="52">
        <f t="shared" si="49"/>
        <v>0</v>
      </c>
      <c r="AF186" s="77" t="str">
        <f t="shared" si="50"/>
        <v>No hay ejecución</v>
      </c>
      <c r="AG186" s="78" t="str">
        <f t="shared" si="51"/>
        <v>NA</v>
      </c>
      <c r="AH186" s="191"/>
    </row>
    <row r="187" spans="1:34" s="79" customFormat="1" ht="38.5" customHeight="1" collapsed="1" thickTop="1" thickBot="1">
      <c r="A187" s="50">
        <v>74</v>
      </c>
      <c r="B187" s="96" t="s">
        <v>236</v>
      </c>
      <c r="C187" s="96">
        <v>0</v>
      </c>
      <c r="D187" s="96">
        <v>0</v>
      </c>
      <c r="E187" s="96">
        <v>0</v>
      </c>
      <c r="F187" s="96">
        <v>0</v>
      </c>
      <c r="G187" s="96">
        <v>7</v>
      </c>
      <c r="H187" s="115" t="s">
        <v>329</v>
      </c>
      <c r="I187" s="98" t="s">
        <v>2198</v>
      </c>
      <c r="J187" s="169" t="s">
        <v>2194</v>
      </c>
      <c r="K187" s="99" t="s">
        <v>2027</v>
      </c>
      <c r="L187" s="51"/>
      <c r="M187" s="51"/>
      <c r="N187" s="155">
        <f t="shared" si="40"/>
        <v>0</v>
      </c>
      <c r="O187" s="51"/>
      <c r="P187" s="51"/>
      <c r="Q187" s="155">
        <f t="shared" si="41"/>
        <v>0</v>
      </c>
      <c r="R187" s="155">
        <f t="shared" si="42"/>
        <v>0</v>
      </c>
      <c r="S187" s="78" t="s">
        <v>2030</v>
      </c>
      <c r="T187" s="78" t="s">
        <v>203</v>
      </c>
      <c r="U187" s="190">
        <f t="shared" si="43"/>
        <v>0</v>
      </c>
      <c r="V187" s="191"/>
      <c r="W187" s="77" t="str">
        <f t="shared" si="44"/>
        <v>No hay ejecución</v>
      </c>
      <c r="X187" s="78" t="str">
        <f t="shared" si="45"/>
        <v>NA</v>
      </c>
      <c r="Y187" s="191"/>
      <c r="Z187" s="190">
        <f t="shared" si="46"/>
        <v>0</v>
      </c>
      <c r="AA187" s="191"/>
      <c r="AB187" s="77" t="str">
        <f t="shared" si="47"/>
        <v>No hay ejecución</v>
      </c>
      <c r="AC187" s="78" t="str">
        <f t="shared" si="48"/>
        <v>NA</v>
      </c>
      <c r="AD187" s="191"/>
      <c r="AE187" s="52">
        <f t="shared" si="49"/>
        <v>0</v>
      </c>
      <c r="AF187" s="77" t="str">
        <f t="shared" si="50"/>
        <v>No hay ejecución</v>
      </c>
      <c r="AG187" s="78" t="str">
        <f t="shared" si="51"/>
        <v>NA</v>
      </c>
      <c r="AH187" s="191"/>
    </row>
    <row r="188" spans="1:34" s="79" customFormat="1" ht="38.5" customHeight="1" collapsed="1" thickTop="1" thickBot="1">
      <c r="A188" s="50">
        <v>75</v>
      </c>
      <c r="B188" s="96" t="s">
        <v>236</v>
      </c>
      <c r="C188" s="96">
        <v>0</v>
      </c>
      <c r="D188" s="96">
        <v>0</v>
      </c>
      <c r="E188" s="96">
        <v>0</v>
      </c>
      <c r="F188" s="96">
        <v>0</v>
      </c>
      <c r="G188" s="96">
        <v>7</v>
      </c>
      <c r="H188" s="115" t="s">
        <v>329</v>
      </c>
      <c r="I188" s="98" t="s">
        <v>2199</v>
      </c>
      <c r="J188" s="169" t="s">
        <v>2194</v>
      </c>
      <c r="K188" s="99" t="s">
        <v>2027</v>
      </c>
      <c r="L188" s="51"/>
      <c r="M188" s="51"/>
      <c r="N188" s="155">
        <f t="shared" si="40"/>
        <v>0</v>
      </c>
      <c r="O188" s="51"/>
      <c r="P188" s="51"/>
      <c r="Q188" s="155">
        <f t="shared" si="41"/>
        <v>0</v>
      </c>
      <c r="R188" s="155">
        <f t="shared" si="42"/>
        <v>0</v>
      </c>
      <c r="S188" s="78" t="s">
        <v>2028</v>
      </c>
      <c r="T188" s="78" t="s">
        <v>203</v>
      </c>
      <c r="U188" s="190">
        <f t="shared" si="43"/>
        <v>0</v>
      </c>
      <c r="V188" s="191"/>
      <c r="W188" s="77" t="str">
        <f t="shared" si="44"/>
        <v>No hay ejecución</v>
      </c>
      <c r="X188" s="78" t="str">
        <f t="shared" si="45"/>
        <v>NA</v>
      </c>
      <c r="Y188" s="191"/>
      <c r="Z188" s="190">
        <f t="shared" si="46"/>
        <v>0</v>
      </c>
      <c r="AA188" s="191"/>
      <c r="AB188" s="77" t="str">
        <f t="shared" si="47"/>
        <v>No hay ejecución</v>
      </c>
      <c r="AC188" s="78" t="str">
        <f t="shared" si="48"/>
        <v>NA</v>
      </c>
      <c r="AD188" s="191"/>
      <c r="AE188" s="52">
        <f t="shared" si="49"/>
        <v>0</v>
      </c>
      <c r="AF188" s="77" t="str">
        <f t="shared" si="50"/>
        <v>No hay ejecución</v>
      </c>
      <c r="AG188" s="78" t="str">
        <f t="shared" si="51"/>
        <v>NA</v>
      </c>
      <c r="AH188" s="191"/>
    </row>
    <row r="189" spans="1:34" s="79" customFormat="1" ht="38.5" customHeight="1" collapsed="1" thickTop="1" thickBot="1">
      <c r="A189" s="50">
        <v>76</v>
      </c>
      <c r="B189" s="96" t="s">
        <v>236</v>
      </c>
      <c r="C189" s="96">
        <v>0</v>
      </c>
      <c r="D189" s="96">
        <v>0</v>
      </c>
      <c r="E189" s="96">
        <v>0</v>
      </c>
      <c r="F189" s="96">
        <v>0</v>
      </c>
      <c r="G189" s="96">
        <v>7</v>
      </c>
      <c r="H189" s="115" t="s">
        <v>329</v>
      </c>
      <c r="I189" s="98" t="s">
        <v>2196</v>
      </c>
      <c r="J189" s="169" t="s">
        <v>2194</v>
      </c>
      <c r="K189" s="99" t="s">
        <v>2027</v>
      </c>
      <c r="L189" s="51"/>
      <c r="M189" s="51"/>
      <c r="N189" s="155">
        <f t="shared" si="40"/>
        <v>0</v>
      </c>
      <c r="O189" s="51"/>
      <c r="P189" s="51"/>
      <c r="Q189" s="155">
        <f t="shared" si="41"/>
        <v>0</v>
      </c>
      <c r="R189" s="155">
        <f t="shared" si="42"/>
        <v>0</v>
      </c>
      <c r="S189" s="78" t="s">
        <v>2028</v>
      </c>
      <c r="T189" s="78" t="s">
        <v>203</v>
      </c>
      <c r="U189" s="190">
        <f t="shared" si="43"/>
        <v>0</v>
      </c>
      <c r="V189" s="191"/>
      <c r="W189" s="77" t="str">
        <f t="shared" si="44"/>
        <v>No hay ejecución</v>
      </c>
      <c r="X189" s="78" t="str">
        <f t="shared" si="45"/>
        <v>NA</v>
      </c>
      <c r="Y189" s="191"/>
      <c r="Z189" s="190">
        <f t="shared" si="46"/>
        <v>0</v>
      </c>
      <c r="AA189" s="191"/>
      <c r="AB189" s="77" t="str">
        <f t="shared" si="47"/>
        <v>No hay ejecución</v>
      </c>
      <c r="AC189" s="78" t="str">
        <f t="shared" si="48"/>
        <v>NA</v>
      </c>
      <c r="AD189" s="191"/>
      <c r="AE189" s="52">
        <f t="shared" si="49"/>
        <v>0</v>
      </c>
      <c r="AF189" s="77" t="str">
        <f t="shared" si="50"/>
        <v>No hay ejecución</v>
      </c>
      <c r="AG189" s="78" t="str">
        <f t="shared" si="51"/>
        <v>NA</v>
      </c>
      <c r="AH189" s="191"/>
    </row>
    <row r="190" spans="1:34" s="79" customFormat="1" ht="38.5" customHeight="1" collapsed="1" thickTop="1" thickBot="1">
      <c r="A190" s="50">
        <v>77</v>
      </c>
      <c r="B190" s="96" t="s">
        <v>236</v>
      </c>
      <c r="C190" s="96">
        <v>0</v>
      </c>
      <c r="D190" s="96">
        <v>0</v>
      </c>
      <c r="E190" s="96">
        <v>0</v>
      </c>
      <c r="F190" s="96">
        <v>0</v>
      </c>
      <c r="G190" s="96">
        <v>7</v>
      </c>
      <c r="H190" s="115" t="s">
        <v>329</v>
      </c>
      <c r="I190" s="98" t="s">
        <v>2200</v>
      </c>
      <c r="J190" s="169" t="s">
        <v>2194</v>
      </c>
      <c r="K190" s="99" t="s">
        <v>2027</v>
      </c>
      <c r="L190" s="51"/>
      <c r="M190" s="51"/>
      <c r="N190" s="155">
        <f t="shared" si="40"/>
        <v>0</v>
      </c>
      <c r="O190" s="51"/>
      <c r="P190" s="51"/>
      <c r="Q190" s="155">
        <f t="shared" si="41"/>
        <v>0</v>
      </c>
      <c r="R190" s="155">
        <f t="shared" si="42"/>
        <v>0</v>
      </c>
      <c r="S190" s="78" t="s">
        <v>2030</v>
      </c>
      <c r="T190" s="78" t="s">
        <v>203</v>
      </c>
      <c r="U190" s="190">
        <f t="shared" si="43"/>
        <v>0</v>
      </c>
      <c r="V190" s="191"/>
      <c r="W190" s="77" t="str">
        <f t="shared" si="44"/>
        <v>No hay ejecución</v>
      </c>
      <c r="X190" s="78" t="str">
        <f t="shared" si="45"/>
        <v>NA</v>
      </c>
      <c r="Y190" s="191"/>
      <c r="Z190" s="190">
        <f t="shared" si="46"/>
        <v>0</v>
      </c>
      <c r="AA190" s="191"/>
      <c r="AB190" s="77" t="str">
        <f t="shared" si="47"/>
        <v>No hay ejecución</v>
      </c>
      <c r="AC190" s="78" t="str">
        <f t="shared" si="48"/>
        <v>NA</v>
      </c>
      <c r="AD190" s="191"/>
      <c r="AE190" s="52">
        <f t="shared" si="49"/>
        <v>0</v>
      </c>
      <c r="AF190" s="77" t="str">
        <f t="shared" si="50"/>
        <v>No hay ejecución</v>
      </c>
      <c r="AG190" s="78" t="str">
        <f t="shared" si="51"/>
        <v>NA</v>
      </c>
      <c r="AH190" s="191"/>
    </row>
    <row r="191" spans="1:34" s="79" customFormat="1" ht="38.5" customHeight="1" collapsed="1" thickTop="1" thickBot="1">
      <c r="A191" s="50">
        <v>78</v>
      </c>
      <c r="B191" s="96" t="s">
        <v>236</v>
      </c>
      <c r="C191" s="96">
        <v>0</v>
      </c>
      <c r="D191" s="96">
        <v>0</v>
      </c>
      <c r="E191" s="96">
        <v>0</v>
      </c>
      <c r="F191" s="96">
        <v>0</v>
      </c>
      <c r="G191" s="96">
        <v>7</v>
      </c>
      <c r="H191" s="115" t="s">
        <v>329</v>
      </c>
      <c r="I191" s="98" t="s">
        <v>2198</v>
      </c>
      <c r="J191" s="169" t="s">
        <v>2194</v>
      </c>
      <c r="K191" s="99" t="s">
        <v>2027</v>
      </c>
      <c r="L191" s="51"/>
      <c r="M191" s="51"/>
      <c r="N191" s="155">
        <f t="shared" si="40"/>
        <v>0</v>
      </c>
      <c r="O191" s="51"/>
      <c r="P191" s="51"/>
      <c r="Q191" s="155">
        <f t="shared" si="41"/>
        <v>0</v>
      </c>
      <c r="R191" s="155">
        <f t="shared" si="42"/>
        <v>0</v>
      </c>
      <c r="S191" s="78" t="s">
        <v>2030</v>
      </c>
      <c r="T191" s="78" t="s">
        <v>203</v>
      </c>
      <c r="U191" s="190">
        <f t="shared" si="43"/>
        <v>0</v>
      </c>
      <c r="V191" s="191"/>
      <c r="W191" s="77" t="str">
        <f t="shared" si="44"/>
        <v>No hay ejecución</v>
      </c>
      <c r="X191" s="78" t="str">
        <f t="shared" si="45"/>
        <v>NA</v>
      </c>
      <c r="Y191" s="191"/>
      <c r="Z191" s="190">
        <f t="shared" si="46"/>
        <v>0</v>
      </c>
      <c r="AA191" s="191"/>
      <c r="AB191" s="77" t="str">
        <f t="shared" si="47"/>
        <v>No hay ejecución</v>
      </c>
      <c r="AC191" s="78" t="str">
        <f t="shared" si="48"/>
        <v>NA</v>
      </c>
      <c r="AD191" s="191"/>
      <c r="AE191" s="52">
        <f t="shared" si="49"/>
        <v>0</v>
      </c>
      <c r="AF191" s="77" t="str">
        <f t="shared" si="50"/>
        <v>No hay ejecución</v>
      </c>
      <c r="AG191" s="78" t="str">
        <f t="shared" si="51"/>
        <v>NA</v>
      </c>
      <c r="AH191" s="191"/>
    </row>
    <row r="192" spans="1:34" s="79" customFormat="1" ht="38.5" customHeight="1" collapsed="1" thickTop="1" thickBot="1">
      <c r="A192" s="50">
        <v>79</v>
      </c>
      <c r="B192" s="96" t="s">
        <v>236</v>
      </c>
      <c r="C192" s="96">
        <v>0</v>
      </c>
      <c r="D192" s="96">
        <v>0</v>
      </c>
      <c r="E192" s="96">
        <v>0</v>
      </c>
      <c r="F192" s="96">
        <v>0</v>
      </c>
      <c r="G192" s="96">
        <v>7</v>
      </c>
      <c r="H192" s="115" t="s">
        <v>329</v>
      </c>
      <c r="I192" s="98" t="s">
        <v>2201</v>
      </c>
      <c r="J192" s="169" t="s">
        <v>2194</v>
      </c>
      <c r="K192" s="99" t="s">
        <v>2027</v>
      </c>
      <c r="L192" s="51"/>
      <c r="M192" s="51"/>
      <c r="N192" s="155">
        <f t="shared" si="40"/>
        <v>0</v>
      </c>
      <c r="O192" s="51"/>
      <c r="P192" s="51"/>
      <c r="Q192" s="155">
        <f t="shared" si="41"/>
        <v>0</v>
      </c>
      <c r="R192" s="155">
        <f t="shared" si="42"/>
        <v>0</v>
      </c>
      <c r="S192" s="78" t="s">
        <v>2003</v>
      </c>
      <c r="T192" s="78" t="s">
        <v>203</v>
      </c>
      <c r="U192" s="190">
        <f t="shared" si="43"/>
        <v>0</v>
      </c>
      <c r="V192" s="191"/>
      <c r="W192" s="77" t="str">
        <f t="shared" si="44"/>
        <v>No hay ejecución</v>
      </c>
      <c r="X192" s="78" t="str">
        <f t="shared" si="45"/>
        <v>NA</v>
      </c>
      <c r="Y192" s="191"/>
      <c r="Z192" s="190">
        <f t="shared" si="46"/>
        <v>0</v>
      </c>
      <c r="AA192" s="191"/>
      <c r="AB192" s="77" t="str">
        <f t="shared" si="47"/>
        <v>No hay ejecución</v>
      </c>
      <c r="AC192" s="78" t="str">
        <f t="shared" si="48"/>
        <v>NA</v>
      </c>
      <c r="AD192" s="191"/>
      <c r="AE192" s="52">
        <f t="shared" si="49"/>
        <v>0</v>
      </c>
      <c r="AF192" s="77" t="str">
        <f t="shared" si="50"/>
        <v>No hay ejecución</v>
      </c>
      <c r="AG192" s="78" t="str">
        <f t="shared" si="51"/>
        <v>NA</v>
      </c>
      <c r="AH192" s="191"/>
    </row>
    <row r="193" spans="1:34" s="79" customFormat="1" ht="38.5" customHeight="1" collapsed="1" thickTop="1" thickBot="1">
      <c r="A193" s="50">
        <v>80</v>
      </c>
      <c r="B193" s="96" t="s">
        <v>236</v>
      </c>
      <c r="C193" s="96">
        <v>0</v>
      </c>
      <c r="D193" s="96">
        <v>0</v>
      </c>
      <c r="E193" s="96">
        <v>0</v>
      </c>
      <c r="F193" s="96">
        <v>0</v>
      </c>
      <c r="G193" s="96">
        <v>7</v>
      </c>
      <c r="H193" s="115" t="s">
        <v>329</v>
      </c>
      <c r="I193" s="98" t="s">
        <v>4730</v>
      </c>
      <c r="J193" s="169" t="s">
        <v>2194</v>
      </c>
      <c r="K193" s="99" t="s">
        <v>2027</v>
      </c>
      <c r="L193" s="51"/>
      <c r="M193" s="51"/>
      <c r="N193" s="155">
        <f t="shared" si="40"/>
        <v>0</v>
      </c>
      <c r="O193" s="51"/>
      <c r="P193" s="51"/>
      <c r="Q193" s="155">
        <f t="shared" si="41"/>
        <v>0</v>
      </c>
      <c r="R193" s="155">
        <f t="shared" si="42"/>
        <v>0</v>
      </c>
      <c r="S193" s="78" t="s">
        <v>2028</v>
      </c>
      <c r="T193" s="78" t="s">
        <v>203</v>
      </c>
      <c r="U193" s="190">
        <f t="shared" si="43"/>
        <v>0</v>
      </c>
      <c r="V193" s="191"/>
      <c r="W193" s="77" t="str">
        <f t="shared" si="44"/>
        <v>No hay ejecución</v>
      </c>
      <c r="X193" s="78" t="str">
        <f t="shared" si="45"/>
        <v>NA</v>
      </c>
      <c r="Y193" s="191"/>
      <c r="Z193" s="190">
        <f t="shared" si="46"/>
        <v>0</v>
      </c>
      <c r="AA193" s="191"/>
      <c r="AB193" s="77" t="str">
        <f t="shared" si="47"/>
        <v>No hay ejecución</v>
      </c>
      <c r="AC193" s="78" t="str">
        <f t="shared" si="48"/>
        <v>NA</v>
      </c>
      <c r="AD193" s="191"/>
      <c r="AE193" s="52">
        <f t="shared" si="49"/>
        <v>0</v>
      </c>
      <c r="AF193" s="77" t="str">
        <f t="shared" si="50"/>
        <v>No hay ejecución</v>
      </c>
      <c r="AG193" s="78" t="str">
        <f t="shared" si="51"/>
        <v>NA</v>
      </c>
      <c r="AH193" s="191"/>
    </row>
    <row r="194" spans="1:34" s="79" customFormat="1" ht="38.5" customHeight="1" collapsed="1" thickTop="1" thickBot="1">
      <c r="A194" s="50">
        <v>81</v>
      </c>
      <c r="B194" s="96" t="s">
        <v>236</v>
      </c>
      <c r="C194" s="96">
        <v>0</v>
      </c>
      <c r="D194" s="96">
        <v>0</v>
      </c>
      <c r="E194" s="96">
        <v>0</v>
      </c>
      <c r="F194" s="96">
        <v>0</v>
      </c>
      <c r="G194" s="96">
        <v>7</v>
      </c>
      <c r="H194" s="115" t="s">
        <v>329</v>
      </c>
      <c r="I194" s="98" t="s">
        <v>4731</v>
      </c>
      <c r="J194" s="169" t="s">
        <v>2194</v>
      </c>
      <c r="K194" s="99" t="s">
        <v>2027</v>
      </c>
      <c r="L194" s="51"/>
      <c r="M194" s="51"/>
      <c r="N194" s="155">
        <f t="shared" si="40"/>
        <v>0</v>
      </c>
      <c r="O194" s="51"/>
      <c r="P194" s="51"/>
      <c r="Q194" s="155">
        <f t="shared" si="41"/>
        <v>0</v>
      </c>
      <c r="R194" s="155">
        <f t="shared" si="42"/>
        <v>0</v>
      </c>
      <c r="S194" s="78" t="s">
        <v>2028</v>
      </c>
      <c r="T194" s="78" t="s">
        <v>203</v>
      </c>
      <c r="U194" s="190">
        <f t="shared" si="43"/>
        <v>0</v>
      </c>
      <c r="V194" s="191"/>
      <c r="W194" s="77" t="str">
        <f t="shared" si="44"/>
        <v>No hay ejecución</v>
      </c>
      <c r="X194" s="78" t="str">
        <f t="shared" si="45"/>
        <v>NA</v>
      </c>
      <c r="Y194" s="191"/>
      <c r="Z194" s="190">
        <f t="shared" si="46"/>
        <v>0</v>
      </c>
      <c r="AA194" s="191"/>
      <c r="AB194" s="77" t="str">
        <f t="shared" si="47"/>
        <v>No hay ejecución</v>
      </c>
      <c r="AC194" s="78" t="str">
        <f t="shared" si="48"/>
        <v>NA</v>
      </c>
      <c r="AD194" s="191"/>
      <c r="AE194" s="52">
        <f t="shared" si="49"/>
        <v>0</v>
      </c>
      <c r="AF194" s="77" t="str">
        <f t="shared" si="50"/>
        <v>No hay ejecución</v>
      </c>
      <c r="AG194" s="78" t="str">
        <f t="shared" si="51"/>
        <v>NA</v>
      </c>
      <c r="AH194" s="191"/>
    </row>
    <row r="195" spans="1:34" s="79" customFormat="1" ht="38.5" customHeight="1" collapsed="1" thickTop="1" thickBot="1">
      <c r="A195" s="50">
        <v>82</v>
      </c>
      <c r="B195" s="96" t="s">
        <v>236</v>
      </c>
      <c r="C195" s="96">
        <v>0</v>
      </c>
      <c r="D195" s="96">
        <v>0</v>
      </c>
      <c r="E195" s="96">
        <v>0</v>
      </c>
      <c r="F195" s="96">
        <v>0</v>
      </c>
      <c r="G195" s="96">
        <v>7</v>
      </c>
      <c r="H195" s="115" t="s">
        <v>329</v>
      </c>
      <c r="I195" s="98" t="s">
        <v>4732</v>
      </c>
      <c r="J195" s="169" t="s">
        <v>2194</v>
      </c>
      <c r="K195" s="99" t="s">
        <v>2027</v>
      </c>
      <c r="L195" s="51"/>
      <c r="M195" s="51"/>
      <c r="N195" s="155">
        <f t="shared" si="40"/>
        <v>0</v>
      </c>
      <c r="O195" s="51"/>
      <c r="P195" s="51"/>
      <c r="Q195" s="155">
        <f t="shared" si="41"/>
        <v>0</v>
      </c>
      <c r="R195" s="155">
        <f t="shared" si="42"/>
        <v>0</v>
      </c>
      <c r="S195" s="78" t="s">
        <v>2028</v>
      </c>
      <c r="T195" s="78" t="s">
        <v>203</v>
      </c>
      <c r="U195" s="190">
        <f t="shared" si="43"/>
        <v>0</v>
      </c>
      <c r="V195" s="191"/>
      <c r="W195" s="77" t="str">
        <f t="shared" si="44"/>
        <v>No hay ejecución</v>
      </c>
      <c r="X195" s="78" t="str">
        <f t="shared" si="45"/>
        <v>NA</v>
      </c>
      <c r="Y195" s="191"/>
      <c r="Z195" s="190">
        <f t="shared" si="46"/>
        <v>0</v>
      </c>
      <c r="AA195" s="191"/>
      <c r="AB195" s="77" t="str">
        <f t="shared" si="47"/>
        <v>No hay ejecución</v>
      </c>
      <c r="AC195" s="78" t="str">
        <f t="shared" si="48"/>
        <v>NA</v>
      </c>
      <c r="AD195" s="191"/>
      <c r="AE195" s="52">
        <f t="shared" si="49"/>
        <v>0</v>
      </c>
      <c r="AF195" s="77" t="str">
        <f t="shared" si="50"/>
        <v>No hay ejecución</v>
      </c>
      <c r="AG195" s="78" t="str">
        <f t="shared" si="51"/>
        <v>NA</v>
      </c>
      <c r="AH195" s="191"/>
    </row>
    <row r="196" spans="1:34" s="79" customFormat="1" ht="38.5" customHeight="1" collapsed="1" thickTop="1" thickBot="1">
      <c r="A196" s="50">
        <v>83</v>
      </c>
      <c r="B196" s="96" t="s">
        <v>236</v>
      </c>
      <c r="C196" s="96">
        <v>0</v>
      </c>
      <c r="D196" s="96">
        <v>0</v>
      </c>
      <c r="E196" s="96">
        <v>0</v>
      </c>
      <c r="F196" s="96">
        <v>0</v>
      </c>
      <c r="G196" s="96">
        <v>7</v>
      </c>
      <c r="H196" s="115" t="s">
        <v>329</v>
      </c>
      <c r="I196" s="98" t="s">
        <v>2202</v>
      </c>
      <c r="J196" s="169" t="s">
        <v>2194</v>
      </c>
      <c r="K196" s="99" t="s">
        <v>2027</v>
      </c>
      <c r="L196" s="51"/>
      <c r="M196" s="51"/>
      <c r="N196" s="155">
        <f t="shared" si="40"/>
        <v>0</v>
      </c>
      <c r="O196" s="51"/>
      <c r="P196" s="51"/>
      <c r="Q196" s="155">
        <f t="shared" si="41"/>
        <v>0</v>
      </c>
      <c r="R196" s="155">
        <f t="shared" si="42"/>
        <v>0</v>
      </c>
      <c r="S196" s="78" t="s">
        <v>2028</v>
      </c>
      <c r="T196" s="78" t="s">
        <v>203</v>
      </c>
      <c r="U196" s="190">
        <f t="shared" si="43"/>
        <v>0</v>
      </c>
      <c r="V196" s="191"/>
      <c r="W196" s="77" t="str">
        <f t="shared" si="44"/>
        <v>No hay ejecución</v>
      </c>
      <c r="X196" s="78" t="str">
        <f t="shared" si="45"/>
        <v>NA</v>
      </c>
      <c r="Y196" s="191"/>
      <c r="Z196" s="190">
        <f t="shared" si="46"/>
        <v>0</v>
      </c>
      <c r="AA196" s="191"/>
      <c r="AB196" s="77" t="str">
        <f t="shared" si="47"/>
        <v>No hay ejecución</v>
      </c>
      <c r="AC196" s="78" t="str">
        <f t="shared" si="48"/>
        <v>NA</v>
      </c>
      <c r="AD196" s="191"/>
      <c r="AE196" s="52">
        <f t="shared" si="49"/>
        <v>0</v>
      </c>
      <c r="AF196" s="77" t="str">
        <f t="shared" si="50"/>
        <v>No hay ejecución</v>
      </c>
      <c r="AG196" s="78" t="str">
        <f t="shared" si="51"/>
        <v>NA</v>
      </c>
      <c r="AH196" s="191"/>
    </row>
    <row r="197" spans="1:34" s="79" customFormat="1" ht="38.5" customHeight="1" collapsed="1" thickTop="1" thickBot="1">
      <c r="A197" s="50">
        <v>84</v>
      </c>
      <c r="B197" s="96" t="s">
        <v>236</v>
      </c>
      <c r="C197" s="96">
        <v>0</v>
      </c>
      <c r="D197" s="96">
        <v>0</v>
      </c>
      <c r="E197" s="96">
        <v>0</v>
      </c>
      <c r="F197" s="96">
        <v>0</v>
      </c>
      <c r="G197" s="96">
        <v>7</v>
      </c>
      <c r="H197" s="115" t="s">
        <v>329</v>
      </c>
      <c r="I197" s="98" t="s">
        <v>2203</v>
      </c>
      <c r="J197" s="169" t="s">
        <v>2194</v>
      </c>
      <c r="K197" s="99" t="s">
        <v>2027</v>
      </c>
      <c r="L197" s="51"/>
      <c r="M197" s="51"/>
      <c r="N197" s="155"/>
      <c r="O197" s="51"/>
      <c r="P197" s="51"/>
      <c r="Q197" s="155"/>
      <c r="R197" s="155">
        <v>0</v>
      </c>
      <c r="S197" s="78" t="s">
        <v>2028</v>
      </c>
      <c r="T197" s="78" t="s">
        <v>203</v>
      </c>
      <c r="U197" s="190">
        <f t="shared" si="43"/>
        <v>0</v>
      </c>
      <c r="V197" s="191"/>
      <c r="W197" s="77" t="str">
        <f t="shared" si="44"/>
        <v>No hay ejecución</v>
      </c>
      <c r="X197" s="78" t="str">
        <f t="shared" si="45"/>
        <v>NA</v>
      </c>
      <c r="Y197" s="191"/>
      <c r="Z197" s="190">
        <f t="shared" si="46"/>
        <v>0</v>
      </c>
      <c r="AA197" s="191"/>
      <c r="AB197" s="77" t="str">
        <f t="shared" si="47"/>
        <v>No hay ejecución</v>
      </c>
      <c r="AC197" s="78" t="str">
        <f t="shared" si="48"/>
        <v>NA</v>
      </c>
      <c r="AD197" s="191"/>
      <c r="AE197" s="52">
        <f t="shared" si="49"/>
        <v>0</v>
      </c>
      <c r="AF197" s="77" t="str">
        <f t="shared" si="50"/>
        <v>No hay ejecución</v>
      </c>
      <c r="AG197" s="78" t="str">
        <f t="shared" si="51"/>
        <v>NA</v>
      </c>
      <c r="AH197" s="191"/>
    </row>
    <row r="198" spans="1:34" ht="12" thickTop="1" thickBot="1">
      <c r="A198" s="60"/>
      <c r="B198" s="60"/>
      <c r="C198" s="60"/>
      <c r="D198" s="60"/>
      <c r="E198" s="60"/>
      <c r="F198" s="60"/>
      <c r="G198" s="59"/>
      <c r="H198" s="61"/>
      <c r="I198" s="53"/>
      <c r="J198" s="56"/>
      <c r="K198" s="56"/>
      <c r="L198" s="55"/>
      <c r="M198" s="55"/>
      <c r="N198" s="55"/>
      <c r="O198" s="55"/>
      <c r="P198" s="55"/>
      <c r="Q198" s="55"/>
      <c r="R198" s="55"/>
      <c r="S198" s="55"/>
      <c r="T198" s="55"/>
    </row>
    <row r="199" spans="1:34" ht="13" customHeight="1" thickTop="1" thickBot="1">
      <c r="A199" s="425" t="s">
        <v>574</v>
      </c>
      <c r="B199" s="426"/>
      <c r="C199" s="426"/>
      <c r="D199" s="426"/>
      <c r="E199" s="426"/>
      <c r="F199" s="426"/>
      <c r="G199" s="426"/>
      <c r="H199" s="118" t="s">
        <v>2204</v>
      </c>
      <c r="I199" s="53"/>
      <c r="J199" s="56"/>
      <c r="K199" s="56"/>
      <c r="L199" s="55"/>
      <c r="M199" s="55"/>
      <c r="N199" s="55"/>
      <c r="O199" s="55"/>
      <c r="P199" s="55"/>
      <c r="Q199" s="55"/>
      <c r="R199" s="55"/>
      <c r="S199" s="55"/>
      <c r="T199" s="55"/>
    </row>
    <row r="200" spans="1:34" ht="10.5" customHeight="1" thickTop="1" thickBot="1">
      <c r="A200" s="57"/>
      <c r="B200" s="57"/>
      <c r="C200" s="57"/>
      <c r="D200" s="57"/>
      <c r="E200" s="57"/>
      <c r="F200" s="57"/>
      <c r="G200" s="57"/>
      <c r="H200" s="58"/>
      <c r="I200" s="53"/>
      <c r="J200" s="56"/>
      <c r="K200" s="56"/>
      <c r="L200" s="55"/>
      <c r="M200" s="55"/>
      <c r="N200" s="55"/>
      <c r="O200" s="55"/>
      <c r="P200" s="55"/>
      <c r="Q200" s="55"/>
      <c r="R200" s="55"/>
      <c r="S200" s="55"/>
      <c r="T200" s="55"/>
    </row>
    <row r="201" spans="1:34" ht="13" customHeight="1" thickTop="1" thickBot="1">
      <c r="A201" s="417" t="s">
        <v>576</v>
      </c>
      <c r="B201" s="418"/>
      <c r="C201" s="418"/>
      <c r="D201" s="418"/>
      <c r="E201" s="418"/>
      <c r="F201" s="418"/>
      <c r="G201" s="418"/>
      <c r="H201" s="113" t="s">
        <v>4737</v>
      </c>
      <c r="I201" s="53"/>
      <c r="J201" s="56"/>
      <c r="K201" s="56"/>
      <c r="L201" s="55"/>
      <c r="M201" s="55"/>
      <c r="N201" s="55"/>
      <c r="O201" s="55"/>
      <c r="P201" s="55"/>
      <c r="Q201" s="55"/>
      <c r="R201" s="55"/>
      <c r="S201" s="55"/>
      <c r="T201" s="55"/>
    </row>
    <row r="202" spans="1:34" ht="12" thickTop="1" thickBot="1">
      <c r="A202" s="60"/>
      <c r="B202" s="60"/>
      <c r="C202" s="60"/>
      <c r="D202" s="60"/>
      <c r="E202" s="60"/>
      <c r="F202" s="60"/>
      <c r="G202" s="59"/>
      <c r="H202" s="61"/>
      <c r="I202" s="53"/>
      <c r="J202" s="56"/>
      <c r="K202" s="56"/>
      <c r="L202" s="55"/>
      <c r="M202" s="55"/>
      <c r="N202" s="55"/>
      <c r="O202" s="55"/>
      <c r="P202" s="55"/>
      <c r="Q202" s="55"/>
      <c r="R202" s="55"/>
      <c r="S202" s="55"/>
      <c r="T202" s="55"/>
    </row>
    <row r="203" spans="1:34" ht="12" thickTop="1" thickBot="1">
      <c r="A203" s="62" t="s">
        <v>577</v>
      </c>
      <c r="B203" s="53"/>
      <c r="C203" s="53"/>
      <c r="D203" s="63"/>
      <c r="E203" s="53"/>
      <c r="F203" s="53"/>
      <c r="G203" s="53"/>
      <c r="H203" s="53"/>
      <c r="I203" s="53"/>
      <c r="J203" s="56"/>
      <c r="K203" s="56"/>
      <c r="L203" s="55"/>
      <c r="M203" s="55"/>
      <c r="N203" s="55"/>
      <c r="O203" s="55"/>
      <c r="P203" s="55"/>
      <c r="Q203" s="55"/>
      <c r="R203" s="55"/>
      <c r="S203" s="55"/>
      <c r="T203" s="55"/>
    </row>
    <row r="204" spans="1:34" ht="12" customHeight="1" thickTop="1" thickBot="1">
      <c r="A204" s="70">
        <v>1</v>
      </c>
      <c r="B204" s="53" t="s">
        <v>578</v>
      </c>
      <c r="C204" s="53"/>
      <c r="D204" s="63"/>
      <c r="E204" s="53"/>
      <c r="F204" s="53"/>
      <c r="G204" s="53"/>
      <c r="H204" s="53"/>
      <c r="I204" s="53"/>
      <c r="J204" s="56"/>
      <c r="K204" s="56"/>
      <c r="L204" s="55"/>
      <c r="M204" s="55"/>
      <c r="N204" s="55"/>
      <c r="O204" s="55"/>
      <c r="P204" s="55"/>
      <c r="Q204" s="55"/>
      <c r="R204" s="55"/>
      <c r="S204" s="55"/>
      <c r="T204" s="55"/>
    </row>
    <row r="205" spans="1:34" ht="13" customHeight="1" thickTop="1" thickBot="1">
      <c r="A205" s="70">
        <v>2</v>
      </c>
      <c r="B205" s="53" t="s">
        <v>579</v>
      </c>
      <c r="C205" s="53"/>
      <c r="D205" s="63"/>
      <c r="E205" s="53"/>
      <c r="F205" s="53"/>
      <c r="G205" s="53"/>
      <c r="H205" s="53"/>
      <c r="I205" s="53"/>
      <c r="J205" s="56"/>
      <c r="K205" s="56"/>
      <c r="L205" s="55"/>
      <c r="M205" s="55"/>
      <c r="N205" s="55"/>
      <c r="O205" s="55"/>
      <c r="P205" s="55"/>
      <c r="Q205" s="55"/>
      <c r="R205" s="55"/>
      <c r="S205" s="55"/>
      <c r="T205" s="55"/>
    </row>
    <row r="206" spans="1:34" ht="13" customHeight="1" thickTop="1" thickBot="1">
      <c r="A206" s="70">
        <v>3</v>
      </c>
      <c r="B206" s="53" t="s">
        <v>580</v>
      </c>
      <c r="C206" s="53"/>
      <c r="D206" s="63"/>
      <c r="E206" s="53"/>
      <c r="F206" s="53"/>
      <c r="G206" s="53"/>
      <c r="H206" s="53"/>
      <c r="I206" s="53"/>
      <c r="L206" s="55"/>
      <c r="M206" s="55"/>
      <c r="N206" s="55"/>
      <c r="O206" s="55"/>
      <c r="P206" s="55"/>
      <c r="Q206" s="55"/>
      <c r="R206" s="55"/>
      <c r="S206" s="55"/>
      <c r="T206" s="55"/>
    </row>
    <row r="207" spans="1:34" ht="13" customHeight="1" thickTop="1" thickBot="1">
      <c r="A207" s="70">
        <v>4</v>
      </c>
      <c r="B207" s="53" t="s">
        <v>581</v>
      </c>
      <c r="C207" s="53"/>
      <c r="D207" s="64"/>
      <c r="E207" s="53"/>
      <c r="F207" s="53"/>
      <c r="G207" s="53"/>
      <c r="H207" s="53"/>
      <c r="I207" s="53"/>
      <c r="J207" s="65"/>
      <c r="K207" s="65"/>
      <c r="L207" s="55"/>
      <c r="M207" s="55"/>
      <c r="N207" s="55"/>
      <c r="O207" s="55"/>
      <c r="P207" s="55"/>
      <c r="Q207" s="55"/>
      <c r="R207" s="55"/>
      <c r="S207" s="55"/>
      <c r="T207" s="55"/>
    </row>
    <row r="208" spans="1:34" ht="13" customHeight="1" thickTop="1" thickBot="1">
      <c r="A208" s="70">
        <v>5</v>
      </c>
      <c r="B208" s="53" t="s">
        <v>582</v>
      </c>
      <c r="C208" s="53"/>
      <c r="D208" s="64"/>
      <c r="E208" s="53"/>
      <c r="F208" s="53"/>
      <c r="G208" s="53"/>
      <c r="H208" s="53"/>
      <c r="I208" s="53"/>
      <c r="J208" s="54"/>
      <c r="K208" s="54"/>
      <c r="L208" s="55"/>
      <c r="M208" s="55"/>
      <c r="N208" s="55"/>
      <c r="O208" s="55"/>
      <c r="P208" s="55"/>
      <c r="Q208" s="55"/>
      <c r="R208" s="55"/>
      <c r="S208" s="55"/>
      <c r="T208" s="55"/>
    </row>
    <row r="209" spans="1:20" ht="13" customHeight="1" thickTop="1" thickBot="1">
      <c r="A209" s="70">
        <v>6</v>
      </c>
      <c r="B209" s="53" t="s">
        <v>583</v>
      </c>
      <c r="C209" s="53"/>
      <c r="D209" s="64"/>
      <c r="E209" s="53"/>
      <c r="F209" s="53"/>
      <c r="G209" s="53"/>
      <c r="H209" s="53"/>
      <c r="I209" s="53"/>
      <c r="J209" s="54"/>
      <c r="K209" s="54"/>
      <c r="L209" s="55"/>
      <c r="M209" s="55"/>
      <c r="N209" s="55"/>
      <c r="O209" s="55"/>
      <c r="P209" s="55"/>
      <c r="Q209" s="55"/>
      <c r="R209" s="55"/>
      <c r="S209" s="55"/>
      <c r="T209" s="55"/>
    </row>
    <row r="210" spans="1:20" ht="13" customHeight="1" thickTop="1">
      <c r="A210" s="70">
        <v>7</v>
      </c>
      <c r="B210" s="53" t="s">
        <v>584</v>
      </c>
      <c r="C210" s="53"/>
      <c r="D210" s="64"/>
      <c r="E210" s="53"/>
      <c r="F210" s="53"/>
      <c r="G210" s="53"/>
      <c r="H210" s="53"/>
      <c r="I210" s="53"/>
      <c r="J210" s="56"/>
      <c r="K210" s="56"/>
      <c r="L210" s="61"/>
      <c r="M210" s="61"/>
      <c r="N210" s="61"/>
      <c r="O210" s="61"/>
      <c r="P210" s="61"/>
      <c r="Q210" s="61"/>
      <c r="R210" s="61"/>
      <c r="S210" s="61"/>
      <c r="T210" s="61"/>
    </row>
    <row r="211" spans="1:20" ht="13" customHeight="1">
      <c r="A211" s="70">
        <v>8</v>
      </c>
      <c r="B211" s="53" t="s">
        <v>585</v>
      </c>
      <c r="C211" s="53"/>
      <c r="D211" s="64"/>
      <c r="E211" s="53"/>
      <c r="F211" s="53"/>
      <c r="G211" s="53"/>
      <c r="H211" s="53"/>
      <c r="I211" s="53"/>
      <c r="J211" s="56"/>
      <c r="K211" s="56"/>
      <c r="L211" s="61"/>
      <c r="M211" s="61"/>
      <c r="N211" s="61"/>
      <c r="O211" s="61"/>
      <c r="P211" s="61"/>
      <c r="Q211" s="61"/>
      <c r="R211" s="61"/>
      <c r="S211" s="61"/>
      <c r="T211" s="61"/>
    </row>
    <row r="212" spans="1:20" ht="13" customHeight="1">
      <c r="A212" s="70">
        <v>9</v>
      </c>
      <c r="B212" s="65" t="s">
        <v>586</v>
      </c>
      <c r="E212" s="53"/>
      <c r="F212" s="53"/>
      <c r="G212" s="53"/>
      <c r="H212" s="53"/>
      <c r="I212" s="53"/>
      <c r="J212" s="56"/>
      <c r="K212" s="56"/>
      <c r="L212" s="61"/>
      <c r="M212" s="61"/>
      <c r="N212" s="61"/>
      <c r="O212" s="61"/>
      <c r="P212" s="61"/>
      <c r="Q212" s="61"/>
      <c r="R212" s="61"/>
      <c r="S212" s="61"/>
      <c r="T212" s="61"/>
    </row>
    <row r="213" spans="1:20" ht="13" customHeight="1">
      <c r="A213" s="70">
        <v>10</v>
      </c>
      <c r="B213" s="53" t="s">
        <v>587</v>
      </c>
      <c r="C213" s="70"/>
      <c r="D213" s="53"/>
      <c r="G213" s="53"/>
      <c r="H213" s="53"/>
      <c r="I213" s="53"/>
      <c r="J213" s="56"/>
      <c r="K213" s="56"/>
      <c r="L213" s="61"/>
      <c r="M213" s="61"/>
      <c r="N213" s="61"/>
      <c r="O213" s="61"/>
      <c r="P213" s="61"/>
      <c r="Q213" s="61"/>
      <c r="R213" s="61"/>
      <c r="S213" s="61"/>
      <c r="T213" s="61"/>
    </row>
    <row r="214" spans="1:20" ht="13" customHeight="1">
      <c r="A214" s="70">
        <v>11</v>
      </c>
      <c r="B214" s="71" t="s">
        <v>588</v>
      </c>
      <c r="C214" s="70"/>
      <c r="D214" s="53"/>
      <c r="E214" s="53"/>
      <c r="F214" s="53"/>
      <c r="G214" s="53"/>
      <c r="H214" s="53"/>
      <c r="I214" s="53"/>
      <c r="J214" s="56"/>
      <c r="K214" s="56"/>
      <c r="L214" s="61"/>
      <c r="M214" s="61"/>
      <c r="N214" s="61"/>
      <c r="O214" s="61"/>
      <c r="P214" s="61"/>
      <c r="Q214" s="61"/>
      <c r="R214" s="61"/>
      <c r="S214" s="61"/>
      <c r="T214" s="61"/>
    </row>
    <row r="215" spans="1:20" ht="13" customHeight="1">
      <c r="A215" s="70">
        <v>12</v>
      </c>
      <c r="B215" s="71" t="s">
        <v>589</v>
      </c>
      <c r="C215" s="70"/>
      <c r="D215" s="53"/>
      <c r="E215" s="53"/>
      <c r="F215" s="53"/>
      <c r="G215" s="53"/>
      <c r="H215" s="53"/>
      <c r="I215" s="53"/>
      <c r="J215" s="56"/>
      <c r="K215" s="56"/>
      <c r="L215" s="61"/>
      <c r="M215" s="61"/>
      <c r="N215" s="61"/>
      <c r="O215" s="61"/>
      <c r="P215" s="61"/>
      <c r="Q215" s="61"/>
      <c r="R215" s="61"/>
      <c r="S215" s="61"/>
      <c r="T215" s="61"/>
    </row>
    <row r="216" spans="1:20" ht="13" customHeight="1">
      <c r="A216" s="70">
        <v>13</v>
      </c>
      <c r="B216" s="71" t="s">
        <v>590</v>
      </c>
      <c r="C216" s="70"/>
      <c r="D216" s="53"/>
      <c r="E216" s="53"/>
      <c r="F216" s="53"/>
      <c r="G216" s="53"/>
      <c r="H216" s="53"/>
      <c r="I216" s="53"/>
      <c r="J216" s="56"/>
      <c r="K216" s="56"/>
      <c r="L216" s="61"/>
      <c r="M216" s="61"/>
      <c r="N216" s="61"/>
      <c r="O216" s="61"/>
      <c r="P216" s="61"/>
      <c r="Q216" s="61"/>
      <c r="R216" s="61"/>
      <c r="S216" s="61"/>
      <c r="T216" s="61"/>
    </row>
    <row r="217" spans="1:20" ht="13" customHeight="1">
      <c r="A217" s="70">
        <v>14</v>
      </c>
      <c r="B217" s="53" t="s">
        <v>591</v>
      </c>
      <c r="C217" s="70"/>
      <c r="D217" s="53"/>
      <c r="E217" s="53"/>
      <c r="F217" s="53"/>
      <c r="G217" s="53"/>
      <c r="H217" s="53"/>
      <c r="I217" s="53"/>
      <c r="J217" s="56"/>
      <c r="K217" s="56"/>
      <c r="L217" s="61"/>
      <c r="M217" s="61"/>
      <c r="N217" s="61"/>
      <c r="O217" s="61"/>
      <c r="P217" s="61"/>
      <c r="Q217" s="61"/>
      <c r="R217" s="61"/>
      <c r="S217" s="61"/>
      <c r="T217" s="61"/>
    </row>
    <row r="218" spans="1:20" ht="13" customHeight="1">
      <c r="A218" s="70">
        <v>15</v>
      </c>
      <c r="B218" s="71" t="s">
        <v>592</v>
      </c>
      <c r="C218" s="70"/>
      <c r="D218" s="53"/>
      <c r="E218" s="53"/>
      <c r="F218" s="53"/>
      <c r="G218" s="53"/>
      <c r="H218" s="53"/>
      <c r="I218" s="53"/>
      <c r="J218" s="56"/>
      <c r="K218" s="56"/>
      <c r="L218" s="61"/>
      <c r="M218" s="61"/>
      <c r="N218" s="61"/>
      <c r="O218" s="61"/>
      <c r="P218" s="61"/>
      <c r="Q218" s="61"/>
      <c r="R218" s="61"/>
      <c r="S218" s="61"/>
      <c r="T218" s="61"/>
    </row>
  </sheetData>
  <mergeCells count="45">
    <mergeCell ref="A8:G8"/>
    <mergeCell ref="A1:H1"/>
    <mergeCell ref="A2:H2"/>
    <mergeCell ref="A4:G4"/>
    <mergeCell ref="A6:G6"/>
    <mergeCell ref="A7:G7"/>
    <mergeCell ref="A9:G9"/>
    <mergeCell ref="A11:A14"/>
    <mergeCell ref="B11:G11"/>
    <mergeCell ref="H11:T11"/>
    <mergeCell ref="B12:B14"/>
    <mergeCell ref="C12:C14"/>
    <mergeCell ref="D12:D14"/>
    <mergeCell ref="E12:E14"/>
    <mergeCell ref="F12:F14"/>
    <mergeCell ref="G12:G14"/>
    <mergeCell ref="A199:G199"/>
    <mergeCell ref="A201:G201"/>
    <mergeCell ref="U11:AD11"/>
    <mergeCell ref="AE11:AH12"/>
    <mergeCell ref="U12:U14"/>
    <mergeCell ref="V12:Y12"/>
    <mergeCell ref="Z12:Z14"/>
    <mergeCell ref="AA12:AD12"/>
    <mergeCell ref="V13:V14"/>
    <mergeCell ref="H12:H14"/>
    <mergeCell ref="I12:I14"/>
    <mergeCell ref="J12:R12"/>
    <mergeCell ref="S12:S14"/>
    <mergeCell ref="T12:T14"/>
    <mergeCell ref="J13:J14"/>
    <mergeCell ref="K13:K14"/>
    <mergeCell ref="A170:AH170"/>
    <mergeCell ref="W13:W14"/>
    <mergeCell ref="X13:X14"/>
    <mergeCell ref="Y13:Y14"/>
    <mergeCell ref="AA13:AA14"/>
    <mergeCell ref="AB13:AB14"/>
    <mergeCell ref="AC13:AC14"/>
    <mergeCell ref="L13:Q13"/>
    <mergeCell ref="AD13:AD14"/>
    <mergeCell ref="AE13:AE14"/>
    <mergeCell ref="AF13:AF14"/>
    <mergeCell ref="AG13:AG14"/>
    <mergeCell ref="AH13:AH14"/>
  </mergeCells>
  <dataValidations count="1">
    <dataValidation type="list" allowBlank="1" showInputMessage="1" showErrorMessage="1" sqref="B171:B197" xr:uid="{FD38F0E7-B9D3-044B-9C2F-785B2F52CA57}"/>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1E927-8FF6-A140-B26C-9037385DB8C2}">
  <dimension ref="A1:AH78"/>
  <sheetViews>
    <sheetView showGridLines="0" zoomScaleNormal="100" workbookViewId="0">
      <selection activeCell="J7" sqref="J7"/>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91" customWidth="1"/>
    <col min="20" max="20" width="20.5" style="47" customWidth="1"/>
    <col min="21" max="16384" width="11.5" style="47"/>
  </cols>
  <sheetData>
    <row r="1" spans="1:34" ht="12">
      <c r="A1" s="376" t="s">
        <v>434</v>
      </c>
      <c r="B1" s="376"/>
      <c r="C1" s="376"/>
      <c r="D1" s="376"/>
      <c r="E1" s="376"/>
      <c r="F1" s="376"/>
      <c r="G1" s="376"/>
      <c r="H1" s="376"/>
    </row>
    <row r="2" spans="1:34" ht="16">
      <c r="A2" s="444" t="s">
        <v>435</v>
      </c>
      <c r="B2" s="444"/>
      <c r="C2" s="444"/>
      <c r="D2" s="444"/>
      <c r="E2" s="444"/>
      <c r="F2" s="444"/>
      <c r="G2" s="444"/>
      <c r="H2" s="444"/>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v>169</v>
      </c>
    </row>
    <row r="8" spans="1:34" ht="11">
      <c r="A8" s="374" t="s">
        <v>439</v>
      </c>
      <c r="B8" s="375"/>
      <c r="C8" s="375"/>
      <c r="D8" s="375"/>
      <c r="E8" s="375"/>
      <c r="F8" s="375"/>
      <c r="G8" s="375"/>
      <c r="H8" s="114" t="s">
        <v>1826</v>
      </c>
    </row>
    <row r="9" spans="1:34" ht="11">
      <c r="A9" s="374" t="s">
        <v>1827</v>
      </c>
      <c r="B9" s="375"/>
      <c r="C9" s="375"/>
      <c r="D9" s="375"/>
      <c r="E9" s="375"/>
      <c r="F9" s="375"/>
      <c r="G9" s="375"/>
      <c r="H9" s="114" t="s">
        <v>2205</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34" s="79" customFormat="1" ht="51.5" customHeight="1" thickBot="1">
      <c r="A15" s="50">
        <v>1</v>
      </c>
      <c r="B15" s="96">
        <v>0</v>
      </c>
      <c r="C15" s="96">
        <v>0</v>
      </c>
      <c r="D15" s="96">
        <v>0</v>
      </c>
      <c r="E15" s="96">
        <v>0</v>
      </c>
      <c r="F15" s="96"/>
      <c r="G15" s="96">
        <v>12</v>
      </c>
      <c r="H15" s="97" t="s">
        <v>352</v>
      </c>
      <c r="I15" s="98" t="s">
        <v>2206</v>
      </c>
      <c r="J15" s="169" t="s">
        <v>2207</v>
      </c>
      <c r="K15" s="99" t="s">
        <v>2208</v>
      </c>
      <c r="L15" s="51">
        <f>L16+L17+L18</f>
        <v>1</v>
      </c>
      <c r="M15" s="51">
        <f>M16+M17+M18</f>
        <v>2</v>
      </c>
      <c r="N15" s="155">
        <f>L15+M15</f>
        <v>3</v>
      </c>
      <c r="O15" s="51">
        <f>O16+O17+O18</f>
        <v>0</v>
      </c>
      <c r="P15" s="51">
        <f>P16+P17+P18</f>
        <v>0</v>
      </c>
      <c r="Q15" s="155">
        <f>O15+P15</f>
        <v>0</v>
      </c>
      <c r="R15" s="155">
        <f>N15+Q15</f>
        <v>3</v>
      </c>
      <c r="S15" s="78" t="s">
        <v>2209</v>
      </c>
      <c r="T15" s="78" t="s">
        <v>203</v>
      </c>
      <c r="U15" s="190">
        <f>N15</f>
        <v>3</v>
      </c>
      <c r="V15" s="191"/>
      <c r="W15" s="77" t="str">
        <f>IF(V15="","No hay ejecución",IF(AND(U15&gt;0), V15/U15,"No hay Programación"))</f>
        <v>No hay ejecución</v>
      </c>
      <c r="X15" s="78" t="str">
        <f t="shared" ref="X15" si="0">IF(W15="No hay ejecución","NA",IF(W15&gt;=90%,"De acuerdo a lo programado",IF(W15&gt;=70%,"Atraso Leve",IF(W15&lt;70%,"En Riesgo de no Cumplimiento"))))</f>
        <v>NA</v>
      </c>
      <c r="Y15" s="191"/>
      <c r="Z15" s="190">
        <f>+Q15</f>
        <v>0</v>
      </c>
      <c r="AA15" s="191"/>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s="183" customFormat="1" ht="37" customHeight="1" thickTop="1" thickBot="1">
      <c r="A16" s="132" t="s">
        <v>41</v>
      </c>
      <c r="B16" s="175">
        <v>0</v>
      </c>
      <c r="C16" s="175">
        <v>0</v>
      </c>
      <c r="D16" s="175">
        <v>0</v>
      </c>
      <c r="E16" s="175">
        <v>0</v>
      </c>
      <c r="F16" s="175"/>
      <c r="G16" s="175">
        <v>12</v>
      </c>
      <c r="H16" s="176" t="s">
        <v>352</v>
      </c>
      <c r="I16" s="177" t="s">
        <v>2210</v>
      </c>
      <c r="J16" s="178" t="s">
        <v>2211</v>
      </c>
      <c r="K16" s="179" t="s">
        <v>2212</v>
      </c>
      <c r="L16" s="180">
        <v>1</v>
      </c>
      <c r="M16" s="180">
        <v>0</v>
      </c>
      <c r="N16" s="181">
        <f t="shared" ref="N16:N32" si="2">L16+M16</f>
        <v>1</v>
      </c>
      <c r="O16" s="180">
        <v>0</v>
      </c>
      <c r="P16" s="180">
        <v>0</v>
      </c>
      <c r="Q16" s="181">
        <f t="shared" ref="Q16:Q32" si="3">O16+P16</f>
        <v>0</v>
      </c>
      <c r="R16" s="181">
        <f t="shared" ref="R16:R32" si="4">N16+Q16</f>
        <v>1</v>
      </c>
      <c r="S16" s="182" t="s">
        <v>2213</v>
      </c>
      <c r="T16" s="182" t="s">
        <v>203</v>
      </c>
      <c r="U16" s="190">
        <f t="shared" ref="U16:U40" si="5">N16</f>
        <v>1</v>
      </c>
      <c r="V16" s="191"/>
      <c r="W16" s="77" t="str">
        <f t="shared" ref="W16:W40" si="6">IF(V16="","No hay ejecución",IF(AND(U16&gt;0), V16/U16,"No hay Programación"))</f>
        <v>No hay ejecución</v>
      </c>
      <c r="X16" s="78" t="str">
        <f t="shared" ref="X16:X40" si="7">IF(W16="No hay ejecución","NA",IF(W16&gt;=90%,"De acuerdo a lo programado",IF(W16&gt;=70%,"Atraso Leve",IF(W16&lt;70%,"En Riesgo de no Cumplimiento"))))</f>
        <v>NA</v>
      </c>
      <c r="Y16" s="191"/>
      <c r="Z16" s="190">
        <f t="shared" ref="Z16:Z40" si="8">+Q16</f>
        <v>0</v>
      </c>
      <c r="AA16" s="191"/>
      <c r="AB16" s="77" t="str">
        <f t="shared" ref="AB16:AB40" si="9">IF(AA16="","No hay ejecución",IF(AND(Z16&gt;0), AA16/Z16,"No hay Programación"))</f>
        <v>No hay ejecución</v>
      </c>
      <c r="AC16" s="78" t="str">
        <f t="shared" ref="AC16:AC40" si="10">IF(AB16="No hay ejecución","NA",IF(AB16&gt;=90%,"De acuerdo a lo programado",IF(AB16&gt;=70%,"Atraso Leve",IF(AB16&lt;70%,"En Riesgo de no Cumplimiento"))))</f>
        <v>NA</v>
      </c>
      <c r="AD16" s="191"/>
      <c r="AE16" s="52">
        <f t="shared" ref="AE16:AE40" si="11">V16+AA16</f>
        <v>0</v>
      </c>
      <c r="AF16" s="77" t="str">
        <f t="shared" ref="AF16:AF40" si="12">IF(AE16=0,"No hay ejecución",IF(AND(AE16&gt;0), AE16/R16,"No hay Programación"))</f>
        <v>No hay ejecución</v>
      </c>
      <c r="AG16" s="78" t="str">
        <f t="shared" ref="AG16:AG40" si="13">IF(AF16="No hay ejecución","NA",IF(AF16&gt;=90%,"De acuerdo a lo programado",IF(AF16&gt;=70%,"Atraso Leve",IF(AF16&lt;70%,"Incumplimiento"))))</f>
        <v>NA</v>
      </c>
      <c r="AH16" s="191"/>
    </row>
    <row r="17" spans="1:34" s="183" customFormat="1" ht="37" customHeight="1" thickTop="1" thickBot="1">
      <c r="A17" s="132" t="s">
        <v>46</v>
      </c>
      <c r="B17" s="175">
        <v>0</v>
      </c>
      <c r="C17" s="175">
        <v>0</v>
      </c>
      <c r="D17" s="175">
        <v>0</v>
      </c>
      <c r="E17" s="175">
        <v>0</v>
      </c>
      <c r="F17" s="175"/>
      <c r="G17" s="175">
        <v>12</v>
      </c>
      <c r="H17" s="176" t="s">
        <v>352</v>
      </c>
      <c r="I17" s="177" t="s">
        <v>2214</v>
      </c>
      <c r="J17" s="178" t="s">
        <v>2215</v>
      </c>
      <c r="K17" s="179" t="s">
        <v>2216</v>
      </c>
      <c r="L17" s="180">
        <v>0</v>
      </c>
      <c r="M17" s="180">
        <v>1</v>
      </c>
      <c r="N17" s="181">
        <f t="shared" si="2"/>
        <v>1</v>
      </c>
      <c r="O17" s="180">
        <v>0</v>
      </c>
      <c r="P17" s="180">
        <v>0</v>
      </c>
      <c r="Q17" s="181">
        <f t="shared" si="3"/>
        <v>0</v>
      </c>
      <c r="R17" s="181">
        <f t="shared" si="4"/>
        <v>1</v>
      </c>
      <c r="S17" s="182" t="s">
        <v>2217</v>
      </c>
      <c r="T17" s="182" t="s">
        <v>203</v>
      </c>
      <c r="U17" s="190">
        <f t="shared" si="5"/>
        <v>1</v>
      </c>
      <c r="V17" s="191"/>
      <c r="W17" s="77" t="str">
        <f t="shared" si="6"/>
        <v>No hay ejecución</v>
      </c>
      <c r="X17" s="78" t="str">
        <f t="shared" si="7"/>
        <v>NA</v>
      </c>
      <c r="Y17" s="191"/>
      <c r="Z17" s="190">
        <f t="shared" si="8"/>
        <v>0</v>
      </c>
      <c r="AA17" s="191"/>
      <c r="AB17" s="77" t="str">
        <f t="shared" si="9"/>
        <v>No hay ejecución</v>
      </c>
      <c r="AC17" s="78" t="str">
        <f t="shared" si="10"/>
        <v>NA</v>
      </c>
      <c r="AD17" s="191"/>
      <c r="AE17" s="52">
        <f t="shared" si="11"/>
        <v>0</v>
      </c>
      <c r="AF17" s="77" t="str">
        <f t="shared" si="12"/>
        <v>No hay ejecución</v>
      </c>
      <c r="AG17" s="78" t="str">
        <f t="shared" si="13"/>
        <v>NA</v>
      </c>
      <c r="AH17" s="191"/>
    </row>
    <row r="18" spans="1:34" s="183" customFormat="1" ht="37" customHeight="1" thickTop="1" thickBot="1">
      <c r="A18" s="132" t="s">
        <v>52</v>
      </c>
      <c r="B18" s="175">
        <v>0</v>
      </c>
      <c r="C18" s="175">
        <v>0</v>
      </c>
      <c r="D18" s="175">
        <v>0</v>
      </c>
      <c r="E18" s="175">
        <v>0</v>
      </c>
      <c r="F18" s="175"/>
      <c r="G18" s="175">
        <v>12</v>
      </c>
      <c r="H18" s="176" t="s">
        <v>352</v>
      </c>
      <c r="I18" s="177" t="s">
        <v>2218</v>
      </c>
      <c r="J18" s="178" t="s">
        <v>2219</v>
      </c>
      <c r="K18" s="179" t="s">
        <v>2220</v>
      </c>
      <c r="L18" s="180">
        <v>0</v>
      </c>
      <c r="M18" s="180">
        <v>1</v>
      </c>
      <c r="N18" s="181">
        <f t="shared" si="2"/>
        <v>1</v>
      </c>
      <c r="O18" s="180">
        <v>0</v>
      </c>
      <c r="P18" s="180">
        <v>0</v>
      </c>
      <c r="Q18" s="181">
        <f t="shared" si="3"/>
        <v>0</v>
      </c>
      <c r="R18" s="181">
        <f t="shared" si="4"/>
        <v>1</v>
      </c>
      <c r="S18" s="182" t="s">
        <v>2221</v>
      </c>
      <c r="T18" s="182" t="s">
        <v>203</v>
      </c>
      <c r="U18" s="190">
        <f t="shared" si="5"/>
        <v>1</v>
      </c>
      <c r="V18" s="191"/>
      <c r="W18" s="77" t="str">
        <f t="shared" si="6"/>
        <v>No hay ejecución</v>
      </c>
      <c r="X18" s="78" t="str">
        <f t="shared" si="7"/>
        <v>NA</v>
      </c>
      <c r="Y18" s="191"/>
      <c r="Z18" s="190">
        <f t="shared" si="8"/>
        <v>0</v>
      </c>
      <c r="AA18" s="191"/>
      <c r="AB18" s="77" t="str">
        <f t="shared" si="9"/>
        <v>No hay ejecución</v>
      </c>
      <c r="AC18" s="78" t="str">
        <f t="shared" si="10"/>
        <v>NA</v>
      </c>
      <c r="AD18" s="191"/>
      <c r="AE18" s="52">
        <f t="shared" si="11"/>
        <v>0</v>
      </c>
      <c r="AF18" s="77" t="str">
        <f t="shared" si="12"/>
        <v>No hay ejecución</v>
      </c>
      <c r="AG18" s="78" t="str">
        <f t="shared" si="13"/>
        <v>NA</v>
      </c>
      <c r="AH18" s="191"/>
    </row>
    <row r="19" spans="1:34" s="79" customFormat="1" ht="92.5" customHeight="1" thickTop="1" thickBot="1">
      <c r="A19" s="50">
        <v>4</v>
      </c>
      <c r="B19" s="96">
        <v>0</v>
      </c>
      <c r="C19" s="96">
        <v>0</v>
      </c>
      <c r="D19" s="96">
        <v>0</v>
      </c>
      <c r="E19" s="96">
        <v>0</v>
      </c>
      <c r="F19" s="96"/>
      <c r="G19" s="96">
        <v>12</v>
      </c>
      <c r="H19" s="97" t="s">
        <v>352</v>
      </c>
      <c r="I19" s="98" t="s">
        <v>2222</v>
      </c>
      <c r="J19" s="169" t="s">
        <v>2223</v>
      </c>
      <c r="K19" s="99" t="s">
        <v>2224</v>
      </c>
      <c r="L19" s="51">
        <v>0</v>
      </c>
      <c r="M19" s="51">
        <v>0</v>
      </c>
      <c r="N19" s="155">
        <f t="shared" si="2"/>
        <v>0</v>
      </c>
      <c r="O19" s="51">
        <v>0</v>
      </c>
      <c r="P19" s="51">
        <v>1</v>
      </c>
      <c r="Q19" s="155">
        <f t="shared" si="3"/>
        <v>1</v>
      </c>
      <c r="R19" s="155">
        <f t="shared" si="4"/>
        <v>1</v>
      </c>
      <c r="S19" s="78" t="s">
        <v>2225</v>
      </c>
      <c r="T19" s="100" t="s">
        <v>2226</v>
      </c>
      <c r="U19" s="190">
        <f t="shared" si="5"/>
        <v>0</v>
      </c>
      <c r="V19" s="191"/>
      <c r="W19" s="77" t="str">
        <f t="shared" si="6"/>
        <v>No hay ejecución</v>
      </c>
      <c r="X19" s="78" t="str">
        <f t="shared" si="7"/>
        <v>NA</v>
      </c>
      <c r="Y19" s="191"/>
      <c r="Z19" s="190">
        <f t="shared" si="8"/>
        <v>1</v>
      </c>
      <c r="AA19" s="191"/>
      <c r="AB19" s="77" t="str">
        <f t="shared" si="9"/>
        <v>No hay ejecución</v>
      </c>
      <c r="AC19" s="78" t="str">
        <f t="shared" si="10"/>
        <v>NA</v>
      </c>
      <c r="AD19" s="191"/>
      <c r="AE19" s="52">
        <f t="shared" si="11"/>
        <v>0</v>
      </c>
      <c r="AF19" s="77" t="str">
        <f t="shared" si="12"/>
        <v>No hay ejecución</v>
      </c>
      <c r="AG19" s="78" t="str">
        <f t="shared" si="13"/>
        <v>NA</v>
      </c>
      <c r="AH19" s="191"/>
    </row>
    <row r="20" spans="1:34" s="79" customFormat="1" ht="37" customHeight="1" thickTop="1" thickBot="1">
      <c r="A20" s="50">
        <v>5</v>
      </c>
      <c r="B20" s="96">
        <v>0</v>
      </c>
      <c r="C20" s="96">
        <v>0</v>
      </c>
      <c r="D20" s="96">
        <v>0</v>
      </c>
      <c r="E20" s="96">
        <v>0</v>
      </c>
      <c r="F20" s="96"/>
      <c r="G20" s="96">
        <v>12</v>
      </c>
      <c r="H20" s="97" t="s">
        <v>352</v>
      </c>
      <c r="I20" s="98" t="s">
        <v>2227</v>
      </c>
      <c r="J20" s="169" t="s">
        <v>2228</v>
      </c>
      <c r="K20" s="99" t="s">
        <v>2229</v>
      </c>
      <c r="L20" s="51">
        <v>3</v>
      </c>
      <c r="M20" s="51">
        <v>2</v>
      </c>
      <c r="N20" s="155">
        <f t="shared" si="2"/>
        <v>5</v>
      </c>
      <c r="O20" s="51">
        <v>1</v>
      </c>
      <c r="P20" s="51">
        <v>0</v>
      </c>
      <c r="Q20" s="155">
        <f t="shared" si="3"/>
        <v>1</v>
      </c>
      <c r="R20" s="155">
        <f t="shared" si="4"/>
        <v>6</v>
      </c>
      <c r="S20" s="78" t="s">
        <v>2230</v>
      </c>
      <c r="T20" s="78" t="s">
        <v>203</v>
      </c>
      <c r="U20" s="190">
        <f t="shared" si="5"/>
        <v>5</v>
      </c>
      <c r="V20" s="191"/>
      <c r="W20" s="77" t="str">
        <f t="shared" si="6"/>
        <v>No hay ejecución</v>
      </c>
      <c r="X20" s="78" t="str">
        <f t="shared" si="7"/>
        <v>NA</v>
      </c>
      <c r="Y20" s="191"/>
      <c r="Z20" s="190">
        <f t="shared" si="8"/>
        <v>1</v>
      </c>
      <c r="AA20" s="191"/>
      <c r="AB20" s="77" t="str">
        <f t="shared" si="9"/>
        <v>No hay ejecución</v>
      </c>
      <c r="AC20" s="78" t="str">
        <f t="shared" si="10"/>
        <v>NA</v>
      </c>
      <c r="AD20" s="191"/>
      <c r="AE20" s="52">
        <f t="shared" si="11"/>
        <v>0</v>
      </c>
      <c r="AF20" s="77" t="str">
        <f t="shared" si="12"/>
        <v>No hay ejecución</v>
      </c>
      <c r="AG20" s="78" t="str">
        <f t="shared" si="13"/>
        <v>NA</v>
      </c>
      <c r="AH20" s="191"/>
    </row>
    <row r="21" spans="1:34" s="79" customFormat="1" ht="37" customHeight="1" thickTop="1" thickBot="1">
      <c r="A21" s="50">
        <v>6</v>
      </c>
      <c r="B21" s="96">
        <v>0</v>
      </c>
      <c r="C21" s="96">
        <v>0</v>
      </c>
      <c r="D21" s="96">
        <v>0</v>
      </c>
      <c r="E21" s="96">
        <v>0</v>
      </c>
      <c r="F21" s="96"/>
      <c r="G21" s="96">
        <v>12</v>
      </c>
      <c r="H21" s="97" t="s">
        <v>352</v>
      </c>
      <c r="I21" s="98" t="s">
        <v>2231</v>
      </c>
      <c r="J21" s="169" t="s">
        <v>2232</v>
      </c>
      <c r="K21" s="99" t="s">
        <v>2233</v>
      </c>
      <c r="L21" s="51"/>
      <c r="M21" s="51">
        <v>1</v>
      </c>
      <c r="N21" s="155">
        <f t="shared" si="2"/>
        <v>1</v>
      </c>
      <c r="O21" s="51"/>
      <c r="P21" s="51">
        <v>1</v>
      </c>
      <c r="Q21" s="155">
        <f t="shared" si="3"/>
        <v>1</v>
      </c>
      <c r="R21" s="155">
        <f t="shared" si="4"/>
        <v>2</v>
      </c>
      <c r="S21" s="78" t="s">
        <v>2230</v>
      </c>
      <c r="T21" s="78" t="s">
        <v>203</v>
      </c>
      <c r="U21" s="190">
        <f t="shared" si="5"/>
        <v>1</v>
      </c>
      <c r="V21" s="191"/>
      <c r="W21" s="77" t="str">
        <f t="shared" si="6"/>
        <v>No hay ejecución</v>
      </c>
      <c r="X21" s="78" t="str">
        <f t="shared" si="7"/>
        <v>NA</v>
      </c>
      <c r="Y21" s="191"/>
      <c r="Z21" s="190">
        <f t="shared" si="8"/>
        <v>1</v>
      </c>
      <c r="AA21" s="191"/>
      <c r="AB21" s="77" t="str">
        <f t="shared" si="9"/>
        <v>No hay ejecución</v>
      </c>
      <c r="AC21" s="78" t="str">
        <f t="shared" si="10"/>
        <v>NA</v>
      </c>
      <c r="AD21" s="191"/>
      <c r="AE21" s="52">
        <f t="shared" si="11"/>
        <v>0</v>
      </c>
      <c r="AF21" s="77" t="str">
        <f t="shared" si="12"/>
        <v>No hay ejecución</v>
      </c>
      <c r="AG21" s="78" t="str">
        <f t="shared" si="13"/>
        <v>NA</v>
      </c>
      <c r="AH21" s="191"/>
    </row>
    <row r="22" spans="1:34" s="79" customFormat="1" ht="37" customHeight="1" thickTop="1" thickBot="1">
      <c r="A22" s="50">
        <v>7</v>
      </c>
      <c r="B22" s="96">
        <v>0</v>
      </c>
      <c r="C22" s="96">
        <v>0</v>
      </c>
      <c r="D22" s="96">
        <v>0</v>
      </c>
      <c r="E22" s="96">
        <v>0</v>
      </c>
      <c r="F22" s="96"/>
      <c r="G22" s="96">
        <v>12</v>
      </c>
      <c r="H22" s="97" t="s">
        <v>352</v>
      </c>
      <c r="I22" s="98" t="s">
        <v>2234</v>
      </c>
      <c r="J22" s="169" t="s">
        <v>2235</v>
      </c>
      <c r="K22" s="99" t="s">
        <v>2216</v>
      </c>
      <c r="L22" s="51">
        <v>70</v>
      </c>
      <c r="M22" s="51">
        <v>30</v>
      </c>
      <c r="N22" s="155">
        <f t="shared" si="2"/>
        <v>100</v>
      </c>
      <c r="O22" s="51">
        <v>30</v>
      </c>
      <c r="P22" s="51">
        <v>30</v>
      </c>
      <c r="Q22" s="155">
        <f t="shared" si="3"/>
        <v>60</v>
      </c>
      <c r="R22" s="155">
        <f t="shared" si="4"/>
        <v>160</v>
      </c>
      <c r="S22" s="78" t="s">
        <v>2236</v>
      </c>
      <c r="T22" s="78" t="s">
        <v>203</v>
      </c>
      <c r="U22" s="190">
        <f t="shared" si="5"/>
        <v>100</v>
      </c>
      <c r="V22" s="191"/>
      <c r="W22" s="77" t="str">
        <f t="shared" si="6"/>
        <v>No hay ejecución</v>
      </c>
      <c r="X22" s="78" t="str">
        <f t="shared" si="7"/>
        <v>NA</v>
      </c>
      <c r="Y22" s="191"/>
      <c r="Z22" s="190">
        <f t="shared" si="8"/>
        <v>60</v>
      </c>
      <c r="AA22" s="191"/>
      <c r="AB22" s="77" t="str">
        <f t="shared" si="9"/>
        <v>No hay ejecución</v>
      </c>
      <c r="AC22" s="78" t="str">
        <f t="shared" si="10"/>
        <v>NA</v>
      </c>
      <c r="AD22" s="191"/>
      <c r="AE22" s="52">
        <f t="shared" si="11"/>
        <v>0</v>
      </c>
      <c r="AF22" s="77" t="str">
        <f t="shared" si="12"/>
        <v>No hay ejecución</v>
      </c>
      <c r="AG22" s="78" t="str">
        <f t="shared" si="13"/>
        <v>NA</v>
      </c>
      <c r="AH22" s="191"/>
    </row>
    <row r="23" spans="1:34" s="79" customFormat="1" ht="90.5" customHeight="1" thickTop="1" thickBot="1">
      <c r="A23" s="50">
        <v>8</v>
      </c>
      <c r="B23" s="96">
        <v>0</v>
      </c>
      <c r="C23" s="96">
        <v>0</v>
      </c>
      <c r="D23" s="96">
        <v>0</v>
      </c>
      <c r="E23" s="96">
        <v>0</v>
      </c>
      <c r="F23" s="96"/>
      <c r="G23" s="96">
        <v>12</v>
      </c>
      <c r="H23" s="97" t="s">
        <v>352</v>
      </c>
      <c r="I23" s="98" t="s">
        <v>2237</v>
      </c>
      <c r="J23" s="169" t="s">
        <v>2238</v>
      </c>
      <c r="K23" s="99" t="s">
        <v>2216</v>
      </c>
      <c r="L23" s="51">
        <v>68</v>
      </c>
      <c r="M23" s="51">
        <v>68</v>
      </c>
      <c r="N23" s="155">
        <f t="shared" si="2"/>
        <v>136</v>
      </c>
      <c r="O23" s="51">
        <v>68</v>
      </c>
      <c r="P23" s="51">
        <v>69</v>
      </c>
      <c r="Q23" s="155">
        <f t="shared" si="3"/>
        <v>137</v>
      </c>
      <c r="R23" s="155">
        <f t="shared" si="4"/>
        <v>273</v>
      </c>
      <c r="S23" s="78" t="s">
        <v>2239</v>
      </c>
      <c r="T23" s="100" t="s">
        <v>2240</v>
      </c>
      <c r="U23" s="190">
        <f t="shared" si="5"/>
        <v>136</v>
      </c>
      <c r="V23" s="191"/>
      <c r="W23" s="77" t="str">
        <f t="shared" si="6"/>
        <v>No hay ejecución</v>
      </c>
      <c r="X23" s="78" t="str">
        <f t="shared" si="7"/>
        <v>NA</v>
      </c>
      <c r="Y23" s="191"/>
      <c r="Z23" s="190">
        <f t="shared" si="8"/>
        <v>137</v>
      </c>
      <c r="AA23" s="191"/>
      <c r="AB23" s="77" t="str">
        <f t="shared" si="9"/>
        <v>No hay ejecución</v>
      </c>
      <c r="AC23" s="78" t="str">
        <f t="shared" si="10"/>
        <v>NA</v>
      </c>
      <c r="AD23" s="191"/>
      <c r="AE23" s="52">
        <f t="shared" si="11"/>
        <v>0</v>
      </c>
      <c r="AF23" s="77" t="str">
        <f t="shared" si="12"/>
        <v>No hay ejecución</v>
      </c>
      <c r="AG23" s="78" t="str">
        <f t="shared" si="13"/>
        <v>NA</v>
      </c>
      <c r="AH23" s="191"/>
    </row>
    <row r="24" spans="1:34" s="79" customFormat="1" ht="90.5" customHeight="1" thickTop="1" thickBot="1">
      <c r="A24" s="50">
        <v>9</v>
      </c>
      <c r="B24" s="96">
        <v>0</v>
      </c>
      <c r="C24" s="96">
        <v>0</v>
      </c>
      <c r="D24" s="96">
        <v>0</v>
      </c>
      <c r="E24" s="96">
        <v>0</v>
      </c>
      <c r="F24" s="96"/>
      <c r="G24" s="96">
        <v>12</v>
      </c>
      <c r="H24" s="97" t="s">
        <v>352</v>
      </c>
      <c r="I24" s="98" t="s">
        <v>2241</v>
      </c>
      <c r="J24" s="169" t="s">
        <v>2242</v>
      </c>
      <c r="K24" s="99" t="s">
        <v>2243</v>
      </c>
      <c r="L24" s="51">
        <v>68</v>
      </c>
      <c r="M24" s="51">
        <v>68</v>
      </c>
      <c r="N24" s="155">
        <f t="shared" si="2"/>
        <v>136</v>
      </c>
      <c r="O24" s="51">
        <v>68</v>
      </c>
      <c r="P24" s="51">
        <v>69</v>
      </c>
      <c r="Q24" s="155">
        <f t="shared" si="3"/>
        <v>137</v>
      </c>
      <c r="R24" s="155">
        <f t="shared" si="4"/>
        <v>273</v>
      </c>
      <c r="S24" s="78" t="s">
        <v>2244</v>
      </c>
      <c r="T24" s="100" t="s">
        <v>2245</v>
      </c>
      <c r="U24" s="190">
        <f t="shared" si="5"/>
        <v>136</v>
      </c>
      <c r="V24" s="191"/>
      <c r="W24" s="77" t="str">
        <f t="shared" si="6"/>
        <v>No hay ejecución</v>
      </c>
      <c r="X24" s="78" t="str">
        <f t="shared" si="7"/>
        <v>NA</v>
      </c>
      <c r="Y24" s="191"/>
      <c r="Z24" s="190">
        <f t="shared" si="8"/>
        <v>137</v>
      </c>
      <c r="AA24" s="191"/>
      <c r="AB24" s="77" t="str">
        <f t="shared" si="9"/>
        <v>No hay ejecución</v>
      </c>
      <c r="AC24" s="78" t="str">
        <f t="shared" si="10"/>
        <v>NA</v>
      </c>
      <c r="AD24" s="191"/>
      <c r="AE24" s="52">
        <f t="shared" si="11"/>
        <v>0</v>
      </c>
      <c r="AF24" s="77" t="str">
        <f t="shared" si="12"/>
        <v>No hay ejecución</v>
      </c>
      <c r="AG24" s="78" t="str">
        <f t="shared" si="13"/>
        <v>NA</v>
      </c>
      <c r="AH24" s="191"/>
    </row>
    <row r="25" spans="1:34" s="79" customFormat="1" ht="90.5" customHeight="1" thickTop="1" thickBot="1">
      <c r="A25" s="50">
        <v>10</v>
      </c>
      <c r="B25" s="96">
        <v>0</v>
      </c>
      <c r="C25" s="96">
        <v>0</v>
      </c>
      <c r="D25" s="96">
        <v>0</v>
      </c>
      <c r="E25" s="96">
        <v>0</v>
      </c>
      <c r="F25" s="96"/>
      <c r="G25" s="96">
        <v>12</v>
      </c>
      <c r="H25" s="97" t="s">
        <v>352</v>
      </c>
      <c r="I25" s="98" t="s">
        <v>2246</v>
      </c>
      <c r="J25" s="169" t="s">
        <v>2247</v>
      </c>
      <c r="K25" s="99" t="s">
        <v>2243</v>
      </c>
      <c r="L25" s="51">
        <v>68</v>
      </c>
      <c r="M25" s="51">
        <v>68</v>
      </c>
      <c r="N25" s="155">
        <f t="shared" si="2"/>
        <v>136</v>
      </c>
      <c r="O25" s="51">
        <v>68</v>
      </c>
      <c r="P25" s="51">
        <v>69</v>
      </c>
      <c r="Q25" s="155">
        <f t="shared" si="3"/>
        <v>137</v>
      </c>
      <c r="R25" s="155">
        <f t="shared" si="4"/>
        <v>273</v>
      </c>
      <c r="S25" s="78" t="s">
        <v>2248</v>
      </c>
      <c r="T25" s="100" t="s">
        <v>2245</v>
      </c>
      <c r="U25" s="190">
        <f t="shared" si="5"/>
        <v>136</v>
      </c>
      <c r="V25" s="191"/>
      <c r="W25" s="77" t="str">
        <f t="shared" si="6"/>
        <v>No hay ejecución</v>
      </c>
      <c r="X25" s="78" t="str">
        <f t="shared" si="7"/>
        <v>NA</v>
      </c>
      <c r="Y25" s="191"/>
      <c r="Z25" s="190">
        <f t="shared" si="8"/>
        <v>137</v>
      </c>
      <c r="AA25" s="191"/>
      <c r="AB25" s="77" t="str">
        <f t="shared" si="9"/>
        <v>No hay ejecución</v>
      </c>
      <c r="AC25" s="78" t="str">
        <f t="shared" si="10"/>
        <v>NA</v>
      </c>
      <c r="AD25" s="191"/>
      <c r="AE25" s="52">
        <f t="shared" si="11"/>
        <v>0</v>
      </c>
      <c r="AF25" s="77" t="str">
        <f t="shared" si="12"/>
        <v>No hay ejecución</v>
      </c>
      <c r="AG25" s="78" t="str">
        <f t="shared" si="13"/>
        <v>NA</v>
      </c>
      <c r="AH25" s="191"/>
    </row>
    <row r="26" spans="1:34" s="79" customFormat="1" ht="90.5" customHeight="1" thickTop="1" thickBot="1">
      <c r="A26" s="50">
        <v>11</v>
      </c>
      <c r="B26" s="96">
        <v>0</v>
      </c>
      <c r="C26" s="96">
        <v>0</v>
      </c>
      <c r="D26" s="96">
        <v>0</v>
      </c>
      <c r="E26" s="96">
        <v>0</v>
      </c>
      <c r="F26" s="96"/>
      <c r="G26" s="96">
        <v>12</v>
      </c>
      <c r="H26" s="97" t="s">
        <v>352</v>
      </c>
      <c r="I26" s="98" t="s">
        <v>2249</v>
      </c>
      <c r="J26" s="169" t="s">
        <v>2250</v>
      </c>
      <c r="K26" s="99" t="s">
        <v>2243</v>
      </c>
      <c r="L26" s="51">
        <v>68</v>
      </c>
      <c r="M26" s="51">
        <v>68</v>
      </c>
      <c r="N26" s="155">
        <f t="shared" si="2"/>
        <v>136</v>
      </c>
      <c r="O26" s="51">
        <v>68</v>
      </c>
      <c r="P26" s="51">
        <v>69</v>
      </c>
      <c r="Q26" s="155">
        <f t="shared" si="3"/>
        <v>137</v>
      </c>
      <c r="R26" s="155">
        <f t="shared" si="4"/>
        <v>273</v>
      </c>
      <c r="S26" s="78" t="s">
        <v>2244</v>
      </c>
      <c r="T26" s="100" t="s">
        <v>2245</v>
      </c>
      <c r="U26" s="190">
        <f t="shared" si="5"/>
        <v>136</v>
      </c>
      <c r="V26" s="191"/>
      <c r="W26" s="77" t="str">
        <f t="shared" si="6"/>
        <v>No hay ejecución</v>
      </c>
      <c r="X26" s="78" t="str">
        <f t="shared" si="7"/>
        <v>NA</v>
      </c>
      <c r="Y26" s="191"/>
      <c r="Z26" s="190">
        <f t="shared" si="8"/>
        <v>137</v>
      </c>
      <c r="AA26" s="191"/>
      <c r="AB26" s="77" t="str">
        <f t="shared" si="9"/>
        <v>No hay ejecución</v>
      </c>
      <c r="AC26" s="78" t="str">
        <f t="shared" si="10"/>
        <v>NA</v>
      </c>
      <c r="AD26" s="191"/>
      <c r="AE26" s="52">
        <f t="shared" si="11"/>
        <v>0</v>
      </c>
      <c r="AF26" s="77" t="str">
        <f t="shared" si="12"/>
        <v>No hay ejecución</v>
      </c>
      <c r="AG26" s="78" t="str">
        <f t="shared" si="13"/>
        <v>NA</v>
      </c>
      <c r="AH26" s="191"/>
    </row>
    <row r="27" spans="1:34" s="79" customFormat="1" ht="90.5" customHeight="1" thickTop="1" thickBot="1">
      <c r="A27" s="50">
        <v>12</v>
      </c>
      <c r="B27" s="96">
        <v>0</v>
      </c>
      <c r="C27" s="96">
        <v>0</v>
      </c>
      <c r="D27" s="96">
        <v>0</v>
      </c>
      <c r="E27" s="96">
        <v>0</v>
      </c>
      <c r="F27" s="96"/>
      <c r="G27" s="96">
        <v>12</v>
      </c>
      <c r="H27" s="97" t="s">
        <v>352</v>
      </c>
      <c r="I27" s="98" t="s">
        <v>2251</v>
      </c>
      <c r="J27" s="169" t="s">
        <v>2252</v>
      </c>
      <c r="K27" s="99" t="s">
        <v>2243</v>
      </c>
      <c r="L27" s="51">
        <v>68</v>
      </c>
      <c r="M27" s="51">
        <v>68</v>
      </c>
      <c r="N27" s="155">
        <f t="shared" si="2"/>
        <v>136</v>
      </c>
      <c r="O27" s="51">
        <v>68</v>
      </c>
      <c r="P27" s="51">
        <v>69</v>
      </c>
      <c r="Q27" s="155">
        <f t="shared" si="3"/>
        <v>137</v>
      </c>
      <c r="R27" s="155">
        <f t="shared" si="4"/>
        <v>273</v>
      </c>
      <c r="S27" s="78" t="s">
        <v>2244</v>
      </c>
      <c r="T27" s="100" t="s">
        <v>2245</v>
      </c>
      <c r="U27" s="190">
        <f t="shared" si="5"/>
        <v>136</v>
      </c>
      <c r="V27" s="191"/>
      <c r="W27" s="77" t="str">
        <f t="shared" si="6"/>
        <v>No hay ejecución</v>
      </c>
      <c r="X27" s="78" t="str">
        <f t="shared" si="7"/>
        <v>NA</v>
      </c>
      <c r="Y27" s="191"/>
      <c r="Z27" s="190">
        <f t="shared" si="8"/>
        <v>137</v>
      </c>
      <c r="AA27" s="191"/>
      <c r="AB27" s="77" t="str">
        <f t="shared" si="9"/>
        <v>No hay ejecución</v>
      </c>
      <c r="AC27" s="78" t="str">
        <f t="shared" si="10"/>
        <v>NA</v>
      </c>
      <c r="AD27" s="191"/>
      <c r="AE27" s="52">
        <f t="shared" si="11"/>
        <v>0</v>
      </c>
      <c r="AF27" s="77" t="str">
        <f t="shared" si="12"/>
        <v>No hay ejecución</v>
      </c>
      <c r="AG27" s="78" t="str">
        <f t="shared" si="13"/>
        <v>NA</v>
      </c>
      <c r="AH27" s="191"/>
    </row>
    <row r="28" spans="1:34" s="79" customFormat="1" ht="59" customHeight="1" thickTop="1" thickBot="1">
      <c r="A28" s="50">
        <v>13</v>
      </c>
      <c r="B28" s="96">
        <v>0</v>
      </c>
      <c r="C28" s="96">
        <v>0</v>
      </c>
      <c r="D28" s="96">
        <v>0</v>
      </c>
      <c r="E28" s="96">
        <v>0</v>
      </c>
      <c r="F28" s="96"/>
      <c r="G28" s="96">
        <v>12</v>
      </c>
      <c r="H28" s="97" t="s">
        <v>314</v>
      </c>
      <c r="I28" s="98" t="s">
        <v>2253</v>
      </c>
      <c r="J28" s="169" t="s">
        <v>2254</v>
      </c>
      <c r="K28" s="99" t="s">
        <v>2255</v>
      </c>
      <c r="L28" s="51">
        <v>0</v>
      </c>
      <c r="M28" s="51">
        <v>1</v>
      </c>
      <c r="N28" s="155">
        <f t="shared" si="2"/>
        <v>1</v>
      </c>
      <c r="O28" s="51">
        <v>0</v>
      </c>
      <c r="P28" s="51">
        <v>0</v>
      </c>
      <c r="Q28" s="155">
        <f t="shared" si="3"/>
        <v>0</v>
      </c>
      <c r="R28" s="155">
        <f t="shared" si="4"/>
        <v>1</v>
      </c>
      <c r="S28" s="78" t="s">
        <v>2256</v>
      </c>
      <c r="T28" s="78" t="s">
        <v>203</v>
      </c>
      <c r="U28" s="190">
        <f t="shared" si="5"/>
        <v>1</v>
      </c>
      <c r="V28" s="191"/>
      <c r="W28" s="77" t="str">
        <f t="shared" si="6"/>
        <v>No hay ejecución</v>
      </c>
      <c r="X28" s="78" t="str">
        <f t="shared" si="7"/>
        <v>NA</v>
      </c>
      <c r="Y28" s="191"/>
      <c r="Z28" s="190">
        <f t="shared" si="8"/>
        <v>0</v>
      </c>
      <c r="AA28" s="191"/>
      <c r="AB28" s="77" t="str">
        <f t="shared" si="9"/>
        <v>No hay ejecución</v>
      </c>
      <c r="AC28" s="78" t="str">
        <f t="shared" si="10"/>
        <v>NA</v>
      </c>
      <c r="AD28" s="191"/>
      <c r="AE28" s="52">
        <f t="shared" si="11"/>
        <v>0</v>
      </c>
      <c r="AF28" s="77" t="str">
        <f t="shared" si="12"/>
        <v>No hay ejecución</v>
      </c>
      <c r="AG28" s="78" t="str">
        <f t="shared" si="13"/>
        <v>NA</v>
      </c>
      <c r="AH28" s="191"/>
    </row>
    <row r="29" spans="1:34" s="79" customFormat="1" ht="37" customHeight="1" thickTop="1" thickBot="1">
      <c r="A29" s="50">
        <v>14</v>
      </c>
      <c r="B29" s="96">
        <v>0</v>
      </c>
      <c r="C29" s="96">
        <v>0</v>
      </c>
      <c r="D29" s="96">
        <v>0</v>
      </c>
      <c r="E29" s="96">
        <v>0</v>
      </c>
      <c r="F29" s="96"/>
      <c r="G29" s="96">
        <v>12</v>
      </c>
      <c r="H29" s="97" t="s">
        <v>352</v>
      </c>
      <c r="I29" s="98" t="s">
        <v>2257</v>
      </c>
      <c r="J29" s="169" t="s">
        <v>2258</v>
      </c>
      <c r="K29" s="99" t="s">
        <v>2212</v>
      </c>
      <c r="L29" s="51">
        <v>1</v>
      </c>
      <c r="M29" s="51">
        <v>0</v>
      </c>
      <c r="N29" s="155">
        <f t="shared" si="2"/>
        <v>1</v>
      </c>
      <c r="O29" s="51">
        <v>1</v>
      </c>
      <c r="P29" s="51">
        <v>0</v>
      </c>
      <c r="Q29" s="155">
        <f t="shared" si="3"/>
        <v>1</v>
      </c>
      <c r="R29" s="155">
        <f t="shared" si="4"/>
        <v>2</v>
      </c>
      <c r="S29" s="78" t="s">
        <v>2256</v>
      </c>
      <c r="T29" s="78" t="s">
        <v>203</v>
      </c>
      <c r="U29" s="190">
        <f t="shared" si="5"/>
        <v>1</v>
      </c>
      <c r="V29" s="191"/>
      <c r="W29" s="77" t="str">
        <f t="shared" si="6"/>
        <v>No hay ejecución</v>
      </c>
      <c r="X29" s="78" t="str">
        <f t="shared" si="7"/>
        <v>NA</v>
      </c>
      <c r="Y29" s="191"/>
      <c r="Z29" s="190">
        <f t="shared" si="8"/>
        <v>1</v>
      </c>
      <c r="AA29" s="191"/>
      <c r="AB29" s="77" t="str">
        <f t="shared" si="9"/>
        <v>No hay ejecución</v>
      </c>
      <c r="AC29" s="78" t="str">
        <f t="shared" si="10"/>
        <v>NA</v>
      </c>
      <c r="AD29" s="191"/>
      <c r="AE29" s="52">
        <f t="shared" si="11"/>
        <v>0</v>
      </c>
      <c r="AF29" s="77" t="str">
        <f t="shared" si="12"/>
        <v>No hay ejecución</v>
      </c>
      <c r="AG29" s="78" t="str">
        <f t="shared" si="13"/>
        <v>NA</v>
      </c>
      <c r="AH29" s="191"/>
    </row>
    <row r="30" spans="1:34" s="79" customFormat="1" ht="37" customHeight="1" thickTop="1" thickBot="1">
      <c r="A30" s="50">
        <v>15</v>
      </c>
      <c r="B30" s="96">
        <v>0</v>
      </c>
      <c r="C30" s="96">
        <v>0</v>
      </c>
      <c r="D30" s="96">
        <v>0</v>
      </c>
      <c r="E30" s="96">
        <v>0</v>
      </c>
      <c r="F30" s="96"/>
      <c r="G30" s="96">
        <v>12</v>
      </c>
      <c r="H30" s="97" t="s">
        <v>352</v>
      </c>
      <c r="I30" s="98" t="s">
        <v>2259</v>
      </c>
      <c r="J30" s="169" t="s">
        <v>2260</v>
      </c>
      <c r="K30" s="99" t="s">
        <v>2261</v>
      </c>
      <c r="L30" s="51">
        <v>0</v>
      </c>
      <c r="M30" s="51">
        <v>1</v>
      </c>
      <c r="N30" s="155">
        <f t="shared" si="2"/>
        <v>1</v>
      </c>
      <c r="O30" s="51">
        <v>0</v>
      </c>
      <c r="P30" s="51">
        <v>1</v>
      </c>
      <c r="Q30" s="155">
        <f t="shared" si="3"/>
        <v>1</v>
      </c>
      <c r="R30" s="155">
        <f t="shared" si="4"/>
        <v>2</v>
      </c>
      <c r="S30" s="78" t="s">
        <v>2256</v>
      </c>
      <c r="T30" s="78" t="s">
        <v>203</v>
      </c>
      <c r="U30" s="190">
        <f t="shared" si="5"/>
        <v>1</v>
      </c>
      <c r="V30" s="191"/>
      <c r="W30" s="77" t="str">
        <f t="shared" si="6"/>
        <v>No hay ejecución</v>
      </c>
      <c r="X30" s="78" t="str">
        <f t="shared" si="7"/>
        <v>NA</v>
      </c>
      <c r="Y30" s="191"/>
      <c r="Z30" s="190">
        <f t="shared" si="8"/>
        <v>1</v>
      </c>
      <c r="AA30" s="191"/>
      <c r="AB30" s="77" t="str">
        <f t="shared" si="9"/>
        <v>No hay ejecución</v>
      </c>
      <c r="AC30" s="78" t="str">
        <f t="shared" si="10"/>
        <v>NA</v>
      </c>
      <c r="AD30" s="191"/>
      <c r="AE30" s="52">
        <f t="shared" si="11"/>
        <v>0</v>
      </c>
      <c r="AF30" s="77" t="str">
        <f t="shared" si="12"/>
        <v>No hay ejecución</v>
      </c>
      <c r="AG30" s="78" t="str">
        <f t="shared" si="13"/>
        <v>NA</v>
      </c>
      <c r="AH30" s="191"/>
    </row>
    <row r="31" spans="1:34" s="79" customFormat="1" ht="37" customHeight="1" thickTop="1" thickBot="1">
      <c r="A31" s="50">
        <v>16</v>
      </c>
      <c r="B31" s="96">
        <v>0</v>
      </c>
      <c r="C31" s="96">
        <v>0</v>
      </c>
      <c r="D31" s="96">
        <v>0</v>
      </c>
      <c r="E31" s="96">
        <v>0</v>
      </c>
      <c r="F31" s="96"/>
      <c r="G31" s="96">
        <v>12</v>
      </c>
      <c r="H31" s="97" t="s">
        <v>352</v>
      </c>
      <c r="I31" s="98" t="s">
        <v>2262</v>
      </c>
      <c r="J31" s="169" t="s">
        <v>2263</v>
      </c>
      <c r="K31" s="99" t="s">
        <v>2264</v>
      </c>
      <c r="L31" s="51">
        <v>1</v>
      </c>
      <c r="M31" s="51">
        <v>1</v>
      </c>
      <c r="N31" s="155">
        <f t="shared" si="2"/>
        <v>2</v>
      </c>
      <c r="O31" s="51">
        <v>1</v>
      </c>
      <c r="P31" s="51">
        <v>1</v>
      </c>
      <c r="Q31" s="155">
        <f t="shared" si="3"/>
        <v>2</v>
      </c>
      <c r="R31" s="155">
        <f t="shared" si="4"/>
        <v>4</v>
      </c>
      <c r="S31" s="78" t="s">
        <v>2213</v>
      </c>
      <c r="T31" s="78" t="s">
        <v>203</v>
      </c>
      <c r="U31" s="190">
        <f t="shared" si="5"/>
        <v>2</v>
      </c>
      <c r="V31" s="191"/>
      <c r="W31" s="77" t="str">
        <f t="shared" si="6"/>
        <v>No hay ejecución</v>
      </c>
      <c r="X31" s="78" t="str">
        <f t="shared" si="7"/>
        <v>NA</v>
      </c>
      <c r="Y31" s="191"/>
      <c r="Z31" s="190">
        <f t="shared" si="8"/>
        <v>2</v>
      </c>
      <c r="AA31" s="191"/>
      <c r="AB31" s="77" t="str">
        <f t="shared" si="9"/>
        <v>No hay ejecución</v>
      </c>
      <c r="AC31" s="78" t="str">
        <f t="shared" si="10"/>
        <v>NA</v>
      </c>
      <c r="AD31" s="191"/>
      <c r="AE31" s="52">
        <f t="shared" si="11"/>
        <v>0</v>
      </c>
      <c r="AF31" s="77" t="str">
        <f t="shared" si="12"/>
        <v>No hay ejecución</v>
      </c>
      <c r="AG31" s="78" t="str">
        <f t="shared" si="13"/>
        <v>NA</v>
      </c>
      <c r="AH31" s="191"/>
    </row>
    <row r="32" spans="1:34" s="79" customFormat="1" ht="60" customHeight="1" thickTop="1" thickBot="1">
      <c r="A32" s="50">
        <v>17</v>
      </c>
      <c r="B32" s="96">
        <v>0</v>
      </c>
      <c r="C32" s="96">
        <v>0</v>
      </c>
      <c r="D32" s="96">
        <v>0</v>
      </c>
      <c r="E32" s="96" t="s">
        <v>2265</v>
      </c>
      <c r="F32" s="96"/>
      <c r="G32" s="96">
        <v>12</v>
      </c>
      <c r="H32" s="97" t="s">
        <v>278</v>
      </c>
      <c r="I32" s="98" t="s">
        <v>2266</v>
      </c>
      <c r="J32" s="169" t="s">
        <v>2267</v>
      </c>
      <c r="K32" s="99" t="s">
        <v>2268</v>
      </c>
      <c r="L32" s="51">
        <v>0</v>
      </c>
      <c r="M32" s="51">
        <v>1</v>
      </c>
      <c r="N32" s="155">
        <f t="shared" si="2"/>
        <v>1</v>
      </c>
      <c r="O32" s="51">
        <v>1</v>
      </c>
      <c r="P32" s="51">
        <v>1</v>
      </c>
      <c r="Q32" s="155">
        <f t="shared" si="3"/>
        <v>2</v>
      </c>
      <c r="R32" s="155">
        <f t="shared" si="4"/>
        <v>3</v>
      </c>
      <c r="S32" s="78" t="s">
        <v>2213</v>
      </c>
      <c r="T32" s="100" t="s">
        <v>2269</v>
      </c>
      <c r="U32" s="190">
        <f t="shared" si="5"/>
        <v>1</v>
      </c>
      <c r="V32" s="191"/>
      <c r="W32" s="77" t="str">
        <f t="shared" si="6"/>
        <v>No hay ejecución</v>
      </c>
      <c r="X32" s="78" t="str">
        <f t="shared" si="7"/>
        <v>NA</v>
      </c>
      <c r="Y32" s="191"/>
      <c r="Z32" s="190">
        <f t="shared" si="8"/>
        <v>2</v>
      </c>
      <c r="AA32" s="191"/>
      <c r="AB32" s="77" t="str">
        <f t="shared" si="9"/>
        <v>No hay ejecución</v>
      </c>
      <c r="AC32" s="78" t="str">
        <f t="shared" si="10"/>
        <v>NA</v>
      </c>
      <c r="AD32" s="191"/>
      <c r="AE32" s="52">
        <f t="shared" si="11"/>
        <v>0</v>
      </c>
      <c r="AF32" s="77" t="str">
        <f t="shared" si="12"/>
        <v>No hay ejecución</v>
      </c>
      <c r="AG32" s="78" t="str">
        <f t="shared" si="13"/>
        <v>NA</v>
      </c>
      <c r="AH32" s="191"/>
    </row>
    <row r="33" spans="1:34" ht="16" customHeight="1" thickTop="1">
      <c r="A33" s="423" t="s">
        <v>573</v>
      </c>
      <c r="B33" s="423"/>
      <c r="C33" s="423"/>
      <c r="D33" s="423"/>
      <c r="E33" s="423"/>
      <c r="F33" s="423"/>
      <c r="G33" s="423"/>
      <c r="H33" s="423"/>
      <c r="I33" s="423"/>
      <c r="J33" s="423"/>
      <c r="K33" s="423"/>
      <c r="L33" s="423"/>
      <c r="M33" s="423"/>
      <c r="N33" s="423"/>
      <c r="O33" s="423"/>
      <c r="P33" s="423"/>
      <c r="Q33" s="423"/>
      <c r="R33" s="423"/>
      <c r="S33" s="423"/>
      <c r="T33" s="423"/>
      <c r="U33" s="423"/>
      <c r="V33" s="423"/>
      <c r="W33" s="423"/>
      <c r="X33" s="423"/>
      <c r="Y33" s="423"/>
      <c r="Z33" s="423"/>
      <c r="AA33" s="423"/>
      <c r="AB33" s="423"/>
      <c r="AC33" s="423"/>
      <c r="AD33" s="423"/>
      <c r="AE33" s="423"/>
      <c r="AF33" s="423"/>
      <c r="AG33" s="423"/>
      <c r="AH33" s="424"/>
    </row>
    <row r="34" spans="1:34" s="79" customFormat="1" ht="37" customHeight="1" thickBot="1">
      <c r="A34" s="50">
        <v>18</v>
      </c>
      <c r="B34" s="96">
        <v>0</v>
      </c>
      <c r="C34" s="96">
        <v>0</v>
      </c>
      <c r="D34" s="96">
        <v>0</v>
      </c>
      <c r="E34" s="96">
        <v>0</v>
      </c>
      <c r="F34" s="96"/>
      <c r="G34" s="96">
        <v>12</v>
      </c>
      <c r="H34" s="97" t="s">
        <v>352</v>
      </c>
      <c r="I34" s="98" t="s">
        <v>2270</v>
      </c>
      <c r="J34" s="169" t="s">
        <v>2271</v>
      </c>
      <c r="K34" s="99" t="s">
        <v>2243</v>
      </c>
      <c r="L34" s="51">
        <v>0</v>
      </c>
      <c r="M34" s="51">
        <v>0</v>
      </c>
      <c r="N34" s="155">
        <f>L34+M34</f>
        <v>0</v>
      </c>
      <c r="O34" s="51">
        <v>0</v>
      </c>
      <c r="P34" s="51">
        <v>0</v>
      </c>
      <c r="Q34" s="155">
        <f>O34+P34</f>
        <v>0</v>
      </c>
      <c r="R34" s="155">
        <f>N34+Q34</f>
        <v>0</v>
      </c>
      <c r="S34" s="78" t="s">
        <v>2256</v>
      </c>
      <c r="T34" s="78" t="s">
        <v>203</v>
      </c>
      <c r="U34" s="190">
        <f t="shared" si="5"/>
        <v>0</v>
      </c>
      <c r="V34" s="191"/>
      <c r="W34" s="77" t="str">
        <f t="shared" si="6"/>
        <v>No hay ejecución</v>
      </c>
      <c r="X34" s="78" t="str">
        <f t="shared" si="7"/>
        <v>NA</v>
      </c>
      <c r="Y34" s="191"/>
      <c r="Z34" s="190">
        <f t="shared" si="8"/>
        <v>0</v>
      </c>
      <c r="AA34" s="191"/>
      <c r="AB34" s="77" t="str">
        <f t="shared" si="9"/>
        <v>No hay ejecución</v>
      </c>
      <c r="AC34" s="78" t="str">
        <f t="shared" si="10"/>
        <v>NA</v>
      </c>
      <c r="AD34" s="191"/>
      <c r="AE34" s="52">
        <f t="shared" si="11"/>
        <v>0</v>
      </c>
      <c r="AF34" s="77" t="str">
        <f t="shared" si="12"/>
        <v>No hay ejecución</v>
      </c>
      <c r="AG34" s="78" t="str">
        <f t="shared" si="13"/>
        <v>NA</v>
      </c>
      <c r="AH34" s="191"/>
    </row>
    <row r="35" spans="1:34" s="79" customFormat="1" ht="37" customHeight="1" thickTop="1" thickBot="1">
      <c r="A35" s="50">
        <v>19</v>
      </c>
      <c r="B35" s="96">
        <v>0</v>
      </c>
      <c r="C35" s="96">
        <v>0</v>
      </c>
      <c r="D35" s="96">
        <v>0</v>
      </c>
      <c r="E35" s="96">
        <v>0</v>
      </c>
      <c r="F35" s="96"/>
      <c r="G35" s="96">
        <v>12</v>
      </c>
      <c r="H35" s="97" t="s">
        <v>352</v>
      </c>
      <c r="I35" s="98" t="s">
        <v>2272</v>
      </c>
      <c r="J35" s="169" t="s">
        <v>2273</v>
      </c>
      <c r="K35" s="99" t="s">
        <v>2274</v>
      </c>
      <c r="L35" s="51">
        <v>0</v>
      </c>
      <c r="M35" s="51">
        <v>0</v>
      </c>
      <c r="N35" s="155">
        <f t="shared" ref="N35:N40" si="14">L35+M35</f>
        <v>0</v>
      </c>
      <c r="O35" s="51">
        <v>0</v>
      </c>
      <c r="P35" s="51">
        <v>0</v>
      </c>
      <c r="Q35" s="155">
        <f t="shared" ref="Q35:Q40" si="15">O35+P35</f>
        <v>0</v>
      </c>
      <c r="R35" s="155">
        <f t="shared" ref="R35:R40" si="16">N35+Q35</f>
        <v>0</v>
      </c>
      <c r="S35" s="78" t="s">
        <v>2256</v>
      </c>
      <c r="T35" s="78" t="s">
        <v>203</v>
      </c>
      <c r="U35" s="190">
        <f t="shared" si="5"/>
        <v>0</v>
      </c>
      <c r="V35" s="191"/>
      <c r="W35" s="77" t="str">
        <f t="shared" si="6"/>
        <v>No hay ejecución</v>
      </c>
      <c r="X35" s="78" t="str">
        <f t="shared" si="7"/>
        <v>NA</v>
      </c>
      <c r="Y35" s="191"/>
      <c r="Z35" s="190">
        <f t="shared" si="8"/>
        <v>0</v>
      </c>
      <c r="AA35" s="191"/>
      <c r="AB35" s="77" t="str">
        <f t="shared" si="9"/>
        <v>No hay ejecución</v>
      </c>
      <c r="AC35" s="78" t="str">
        <f t="shared" si="10"/>
        <v>NA</v>
      </c>
      <c r="AD35" s="191"/>
      <c r="AE35" s="52">
        <f t="shared" si="11"/>
        <v>0</v>
      </c>
      <c r="AF35" s="77" t="str">
        <f t="shared" si="12"/>
        <v>No hay ejecución</v>
      </c>
      <c r="AG35" s="78" t="str">
        <f t="shared" si="13"/>
        <v>NA</v>
      </c>
      <c r="AH35" s="191"/>
    </row>
    <row r="36" spans="1:34" s="79" customFormat="1" ht="37" customHeight="1" thickTop="1" thickBot="1">
      <c r="A36" s="50">
        <v>20</v>
      </c>
      <c r="B36" s="96">
        <v>0</v>
      </c>
      <c r="C36" s="96">
        <v>0</v>
      </c>
      <c r="D36" s="96">
        <v>0</v>
      </c>
      <c r="E36" s="96">
        <v>0</v>
      </c>
      <c r="F36" s="96"/>
      <c r="G36" s="96">
        <v>12</v>
      </c>
      <c r="H36" s="97" t="s">
        <v>352</v>
      </c>
      <c r="I36" s="98" t="s">
        <v>2275</v>
      </c>
      <c r="J36" s="169" t="s">
        <v>2276</v>
      </c>
      <c r="K36" s="99" t="s">
        <v>2277</v>
      </c>
      <c r="L36" s="51">
        <v>0</v>
      </c>
      <c r="M36" s="51">
        <v>0</v>
      </c>
      <c r="N36" s="155">
        <f t="shared" si="14"/>
        <v>0</v>
      </c>
      <c r="O36" s="51">
        <v>0</v>
      </c>
      <c r="P36" s="51">
        <v>0</v>
      </c>
      <c r="Q36" s="155">
        <f t="shared" si="15"/>
        <v>0</v>
      </c>
      <c r="R36" s="155">
        <f t="shared" si="16"/>
        <v>0</v>
      </c>
      <c r="S36" s="78" t="s">
        <v>2256</v>
      </c>
      <c r="T36" s="78" t="s">
        <v>203</v>
      </c>
      <c r="U36" s="190">
        <f t="shared" si="5"/>
        <v>0</v>
      </c>
      <c r="V36" s="191"/>
      <c r="W36" s="77" t="str">
        <f t="shared" si="6"/>
        <v>No hay ejecución</v>
      </c>
      <c r="X36" s="78" t="str">
        <f t="shared" si="7"/>
        <v>NA</v>
      </c>
      <c r="Y36" s="191"/>
      <c r="Z36" s="190">
        <f t="shared" si="8"/>
        <v>0</v>
      </c>
      <c r="AA36" s="191"/>
      <c r="AB36" s="77" t="str">
        <f t="shared" si="9"/>
        <v>No hay ejecución</v>
      </c>
      <c r="AC36" s="78" t="str">
        <f t="shared" si="10"/>
        <v>NA</v>
      </c>
      <c r="AD36" s="191"/>
      <c r="AE36" s="52">
        <f t="shared" si="11"/>
        <v>0</v>
      </c>
      <c r="AF36" s="77" t="str">
        <f t="shared" si="12"/>
        <v>No hay ejecución</v>
      </c>
      <c r="AG36" s="78" t="str">
        <f t="shared" si="13"/>
        <v>NA</v>
      </c>
      <c r="AH36" s="191"/>
    </row>
    <row r="37" spans="1:34" s="79" customFormat="1" ht="37" customHeight="1" thickTop="1" thickBot="1">
      <c r="A37" s="50">
        <v>21</v>
      </c>
      <c r="B37" s="96">
        <v>0</v>
      </c>
      <c r="C37" s="96">
        <v>0</v>
      </c>
      <c r="D37" s="96">
        <v>0</v>
      </c>
      <c r="E37" s="96">
        <v>0</v>
      </c>
      <c r="F37" s="96"/>
      <c r="G37" s="96">
        <v>12</v>
      </c>
      <c r="H37" s="97" t="s">
        <v>352</v>
      </c>
      <c r="I37" s="98" t="s">
        <v>2278</v>
      </c>
      <c r="J37" s="169" t="s">
        <v>2279</v>
      </c>
      <c r="K37" s="99" t="s">
        <v>2280</v>
      </c>
      <c r="L37" s="51">
        <v>0</v>
      </c>
      <c r="M37" s="51">
        <v>0</v>
      </c>
      <c r="N37" s="155">
        <f t="shared" si="14"/>
        <v>0</v>
      </c>
      <c r="O37" s="51">
        <v>0</v>
      </c>
      <c r="P37" s="51">
        <v>0</v>
      </c>
      <c r="Q37" s="155">
        <f t="shared" si="15"/>
        <v>0</v>
      </c>
      <c r="R37" s="155">
        <f t="shared" si="16"/>
        <v>0</v>
      </c>
      <c r="S37" s="78" t="s">
        <v>2256</v>
      </c>
      <c r="T37" s="78" t="s">
        <v>203</v>
      </c>
      <c r="U37" s="190">
        <f t="shared" si="5"/>
        <v>0</v>
      </c>
      <c r="V37" s="191"/>
      <c r="W37" s="77" t="str">
        <f t="shared" si="6"/>
        <v>No hay ejecución</v>
      </c>
      <c r="X37" s="78" t="str">
        <f t="shared" si="7"/>
        <v>NA</v>
      </c>
      <c r="Y37" s="191"/>
      <c r="Z37" s="190">
        <f t="shared" si="8"/>
        <v>0</v>
      </c>
      <c r="AA37" s="191"/>
      <c r="AB37" s="77" t="str">
        <f t="shared" si="9"/>
        <v>No hay ejecución</v>
      </c>
      <c r="AC37" s="78" t="str">
        <f t="shared" si="10"/>
        <v>NA</v>
      </c>
      <c r="AD37" s="191"/>
      <c r="AE37" s="52">
        <f t="shared" si="11"/>
        <v>0</v>
      </c>
      <c r="AF37" s="77" t="str">
        <f t="shared" si="12"/>
        <v>No hay ejecución</v>
      </c>
      <c r="AG37" s="78" t="str">
        <f t="shared" si="13"/>
        <v>NA</v>
      </c>
      <c r="AH37" s="191"/>
    </row>
    <row r="38" spans="1:34" s="79" customFormat="1" ht="37" customHeight="1" thickTop="1" thickBot="1">
      <c r="A38" s="50">
        <v>22</v>
      </c>
      <c r="B38" s="96">
        <v>0</v>
      </c>
      <c r="C38" s="96">
        <v>0</v>
      </c>
      <c r="D38" s="96">
        <v>0</v>
      </c>
      <c r="E38" s="96">
        <v>0</v>
      </c>
      <c r="F38" s="96"/>
      <c r="G38" s="96">
        <v>12</v>
      </c>
      <c r="H38" s="97" t="s">
        <v>314</v>
      </c>
      <c r="I38" s="98" t="s">
        <v>2281</v>
      </c>
      <c r="J38" s="169" t="s">
        <v>2282</v>
      </c>
      <c r="K38" s="99" t="s">
        <v>708</v>
      </c>
      <c r="L38" s="51">
        <v>0</v>
      </c>
      <c r="M38" s="51">
        <v>0</v>
      </c>
      <c r="N38" s="155">
        <f t="shared" si="14"/>
        <v>0</v>
      </c>
      <c r="O38" s="51">
        <v>0</v>
      </c>
      <c r="P38" s="51">
        <v>0</v>
      </c>
      <c r="Q38" s="155">
        <f t="shared" si="15"/>
        <v>0</v>
      </c>
      <c r="R38" s="155">
        <f t="shared" si="16"/>
        <v>0</v>
      </c>
      <c r="S38" s="78" t="s">
        <v>2256</v>
      </c>
      <c r="T38" s="78" t="s">
        <v>203</v>
      </c>
      <c r="U38" s="190">
        <f t="shared" si="5"/>
        <v>0</v>
      </c>
      <c r="V38" s="191"/>
      <c r="W38" s="77" t="str">
        <f t="shared" si="6"/>
        <v>No hay ejecución</v>
      </c>
      <c r="X38" s="78" t="str">
        <f t="shared" si="7"/>
        <v>NA</v>
      </c>
      <c r="Y38" s="191"/>
      <c r="Z38" s="190">
        <f t="shared" si="8"/>
        <v>0</v>
      </c>
      <c r="AA38" s="191"/>
      <c r="AB38" s="77" t="str">
        <f t="shared" si="9"/>
        <v>No hay ejecución</v>
      </c>
      <c r="AC38" s="78" t="str">
        <f t="shared" si="10"/>
        <v>NA</v>
      </c>
      <c r="AD38" s="191"/>
      <c r="AE38" s="52">
        <f t="shared" si="11"/>
        <v>0</v>
      </c>
      <c r="AF38" s="77" t="str">
        <f t="shared" si="12"/>
        <v>No hay ejecución</v>
      </c>
      <c r="AG38" s="78" t="str">
        <f t="shared" si="13"/>
        <v>NA</v>
      </c>
      <c r="AH38" s="191"/>
    </row>
    <row r="39" spans="1:34" s="79" customFormat="1" ht="37" customHeight="1" thickTop="1" thickBot="1">
      <c r="A39" s="50">
        <v>23</v>
      </c>
      <c r="B39" s="96">
        <v>0</v>
      </c>
      <c r="C39" s="96">
        <v>0</v>
      </c>
      <c r="D39" s="96">
        <v>0</v>
      </c>
      <c r="E39" s="96">
        <v>0</v>
      </c>
      <c r="F39" s="96"/>
      <c r="G39" s="96">
        <v>12</v>
      </c>
      <c r="H39" s="97" t="s">
        <v>314</v>
      </c>
      <c r="I39" s="98" t="s">
        <v>2283</v>
      </c>
      <c r="J39" s="169" t="s">
        <v>2284</v>
      </c>
      <c r="K39" s="99" t="s">
        <v>2285</v>
      </c>
      <c r="L39" s="51">
        <v>0</v>
      </c>
      <c r="M39" s="51">
        <v>0</v>
      </c>
      <c r="N39" s="155">
        <f t="shared" si="14"/>
        <v>0</v>
      </c>
      <c r="O39" s="51">
        <v>0</v>
      </c>
      <c r="P39" s="51">
        <v>0</v>
      </c>
      <c r="Q39" s="155">
        <f t="shared" si="15"/>
        <v>0</v>
      </c>
      <c r="R39" s="155">
        <f t="shared" si="16"/>
        <v>0</v>
      </c>
      <c r="S39" s="78" t="s">
        <v>2256</v>
      </c>
      <c r="T39" s="78" t="s">
        <v>203</v>
      </c>
      <c r="U39" s="190">
        <f t="shared" si="5"/>
        <v>0</v>
      </c>
      <c r="V39" s="191"/>
      <c r="W39" s="77" t="str">
        <f t="shared" si="6"/>
        <v>No hay ejecución</v>
      </c>
      <c r="X39" s="78" t="str">
        <f t="shared" si="7"/>
        <v>NA</v>
      </c>
      <c r="Y39" s="191"/>
      <c r="Z39" s="190">
        <f t="shared" si="8"/>
        <v>0</v>
      </c>
      <c r="AA39" s="191"/>
      <c r="AB39" s="77" t="str">
        <f t="shared" si="9"/>
        <v>No hay ejecución</v>
      </c>
      <c r="AC39" s="78" t="str">
        <f t="shared" si="10"/>
        <v>NA</v>
      </c>
      <c r="AD39" s="191"/>
      <c r="AE39" s="52">
        <f t="shared" si="11"/>
        <v>0</v>
      </c>
      <c r="AF39" s="77" t="str">
        <f t="shared" si="12"/>
        <v>No hay ejecución</v>
      </c>
      <c r="AG39" s="78" t="str">
        <f t="shared" si="13"/>
        <v>NA</v>
      </c>
      <c r="AH39" s="191"/>
    </row>
    <row r="40" spans="1:34" s="79" customFormat="1" ht="72" customHeight="1" thickTop="1" thickBot="1">
      <c r="A40" s="50">
        <v>24</v>
      </c>
      <c r="B40" s="96">
        <v>0</v>
      </c>
      <c r="C40" s="96">
        <v>0</v>
      </c>
      <c r="D40" s="96">
        <v>0</v>
      </c>
      <c r="E40" s="96">
        <v>0</v>
      </c>
      <c r="F40" s="96"/>
      <c r="G40" s="96">
        <v>12</v>
      </c>
      <c r="H40" s="97" t="s">
        <v>290</v>
      </c>
      <c r="I40" s="98" t="s">
        <v>907</v>
      </c>
      <c r="J40" s="169" t="s">
        <v>2286</v>
      </c>
      <c r="K40" s="99" t="s">
        <v>2261</v>
      </c>
      <c r="L40" s="51">
        <v>0</v>
      </c>
      <c r="M40" s="51">
        <v>0</v>
      </c>
      <c r="N40" s="155">
        <f t="shared" si="14"/>
        <v>0</v>
      </c>
      <c r="O40" s="51">
        <v>0</v>
      </c>
      <c r="P40" s="51">
        <v>0</v>
      </c>
      <c r="Q40" s="155">
        <f t="shared" si="15"/>
        <v>0</v>
      </c>
      <c r="R40" s="155">
        <f t="shared" si="16"/>
        <v>0</v>
      </c>
      <c r="S40" s="78" t="s">
        <v>2256</v>
      </c>
      <c r="T40" s="78" t="s">
        <v>203</v>
      </c>
      <c r="U40" s="190">
        <f t="shared" si="5"/>
        <v>0</v>
      </c>
      <c r="V40" s="191"/>
      <c r="W40" s="77" t="str">
        <f t="shared" si="6"/>
        <v>No hay ejecución</v>
      </c>
      <c r="X40" s="78" t="str">
        <f t="shared" si="7"/>
        <v>NA</v>
      </c>
      <c r="Y40" s="191"/>
      <c r="Z40" s="190">
        <f t="shared" si="8"/>
        <v>0</v>
      </c>
      <c r="AA40" s="191"/>
      <c r="AB40" s="77" t="str">
        <f t="shared" si="9"/>
        <v>No hay ejecución</v>
      </c>
      <c r="AC40" s="78" t="str">
        <f t="shared" si="10"/>
        <v>NA</v>
      </c>
      <c r="AD40" s="191"/>
      <c r="AE40" s="52">
        <f t="shared" si="11"/>
        <v>0</v>
      </c>
      <c r="AF40" s="77" t="str">
        <f t="shared" si="12"/>
        <v>No hay ejecución</v>
      </c>
      <c r="AG40" s="78" t="str">
        <f t="shared" si="13"/>
        <v>NA</v>
      </c>
      <c r="AH40" s="191"/>
    </row>
    <row r="41" spans="1:34" ht="12" thickTop="1" thickBot="1">
      <c r="A41" s="53"/>
      <c r="B41" s="53"/>
      <c r="C41" s="53"/>
      <c r="D41" s="53"/>
      <c r="E41" s="53"/>
      <c r="F41" s="53"/>
      <c r="G41" s="53"/>
      <c r="H41" s="53"/>
      <c r="I41" s="53"/>
      <c r="J41" s="56"/>
      <c r="K41" s="56"/>
      <c r="L41" s="55"/>
      <c r="M41" s="55"/>
      <c r="N41" s="55"/>
      <c r="O41" s="55"/>
      <c r="P41" s="55"/>
      <c r="Q41" s="55"/>
      <c r="R41" s="55"/>
      <c r="S41" s="55"/>
      <c r="T41" s="55"/>
    </row>
    <row r="42" spans="1:34" ht="13" customHeight="1" thickTop="1" thickBot="1">
      <c r="A42" s="425" t="s">
        <v>574</v>
      </c>
      <c r="B42" s="426"/>
      <c r="C42" s="426"/>
      <c r="D42" s="426"/>
      <c r="E42" s="426"/>
      <c r="F42" s="426"/>
      <c r="G42" s="426"/>
      <c r="H42" s="118" t="s">
        <v>2213</v>
      </c>
      <c r="I42" s="53"/>
      <c r="J42" s="56"/>
      <c r="K42" s="56"/>
      <c r="L42" s="55"/>
      <c r="M42" s="55"/>
      <c r="N42" s="55"/>
      <c r="O42" s="55"/>
      <c r="P42" s="55"/>
      <c r="Q42" s="55"/>
      <c r="R42" s="55"/>
      <c r="S42" s="55"/>
      <c r="T42" s="55"/>
    </row>
    <row r="43" spans="1:34" ht="10.5" customHeight="1" thickTop="1" thickBot="1">
      <c r="A43" s="57"/>
      <c r="B43" s="57"/>
      <c r="C43" s="57"/>
      <c r="D43" s="57"/>
      <c r="E43" s="57"/>
      <c r="F43" s="57"/>
      <c r="G43" s="57"/>
      <c r="H43" s="58"/>
      <c r="I43" s="53"/>
      <c r="J43" s="56"/>
      <c r="K43" s="56"/>
      <c r="L43" s="55"/>
      <c r="M43" s="55"/>
      <c r="N43" s="55"/>
      <c r="O43" s="55"/>
      <c r="P43" s="55"/>
      <c r="Q43" s="55"/>
      <c r="R43" s="55"/>
      <c r="S43" s="55"/>
      <c r="T43" s="55"/>
    </row>
    <row r="44" spans="1:34" ht="13" customHeight="1" thickTop="1" thickBot="1">
      <c r="A44" s="417" t="s">
        <v>576</v>
      </c>
      <c r="B44" s="418"/>
      <c r="C44" s="418"/>
      <c r="D44" s="418"/>
      <c r="E44" s="418"/>
      <c r="F44" s="418"/>
      <c r="G44" s="418"/>
      <c r="H44" s="113" t="s">
        <v>2287</v>
      </c>
      <c r="I44" s="53"/>
      <c r="J44" s="56"/>
      <c r="K44" s="56"/>
      <c r="L44" s="55"/>
      <c r="M44" s="55"/>
      <c r="N44" s="55"/>
      <c r="O44" s="55"/>
      <c r="P44" s="55"/>
      <c r="Q44" s="55"/>
      <c r="R44" s="55"/>
      <c r="S44" s="55"/>
      <c r="T44" s="55"/>
    </row>
    <row r="45" spans="1:34" ht="12" thickTop="1" thickBot="1">
      <c r="A45" s="60"/>
      <c r="B45" s="60"/>
      <c r="C45" s="60"/>
      <c r="D45" s="60"/>
      <c r="E45" s="60"/>
      <c r="F45" s="60"/>
      <c r="G45" s="59"/>
      <c r="H45" s="61"/>
      <c r="I45" s="53"/>
      <c r="J45" s="56"/>
      <c r="K45" s="56"/>
      <c r="L45" s="55"/>
      <c r="M45" s="55"/>
      <c r="N45" s="55"/>
      <c r="O45" s="55"/>
      <c r="P45" s="55"/>
      <c r="Q45" s="55"/>
      <c r="R45" s="55"/>
      <c r="S45" s="55"/>
      <c r="T45" s="55"/>
    </row>
    <row r="46" spans="1:34" ht="12" thickTop="1" thickBot="1">
      <c r="A46" s="62" t="s">
        <v>577</v>
      </c>
      <c r="B46" s="53"/>
      <c r="C46" s="53"/>
      <c r="D46" s="63"/>
      <c r="E46" s="53"/>
      <c r="F46" s="53"/>
      <c r="G46" s="53"/>
      <c r="H46" s="53"/>
      <c r="I46" s="53"/>
      <c r="J46" s="56"/>
      <c r="K46" s="56"/>
      <c r="L46" s="55"/>
      <c r="M46" s="55"/>
      <c r="N46" s="55"/>
      <c r="O46" s="55"/>
      <c r="P46" s="55"/>
      <c r="Q46" s="55"/>
      <c r="R46" s="55"/>
      <c r="S46" s="55"/>
      <c r="T46" s="55"/>
    </row>
    <row r="47" spans="1:34" ht="12" customHeight="1" thickTop="1" thickBot="1">
      <c r="A47" s="70">
        <v>1</v>
      </c>
      <c r="B47" s="53" t="s">
        <v>578</v>
      </c>
      <c r="C47" s="53"/>
      <c r="D47" s="63"/>
      <c r="E47" s="53"/>
      <c r="F47" s="53"/>
      <c r="G47" s="53"/>
      <c r="H47" s="53"/>
      <c r="I47" s="53"/>
      <c r="J47" s="56"/>
      <c r="K47" s="56"/>
      <c r="L47" s="55"/>
      <c r="M47" s="55"/>
      <c r="N47" s="55"/>
      <c r="O47" s="55"/>
      <c r="P47" s="55"/>
      <c r="Q47" s="55"/>
      <c r="R47" s="55"/>
      <c r="S47" s="55"/>
      <c r="T47" s="55"/>
    </row>
    <row r="48" spans="1:34" ht="13" customHeight="1" thickTop="1" thickBot="1">
      <c r="A48" s="70">
        <v>2</v>
      </c>
      <c r="B48" s="53" t="s">
        <v>579</v>
      </c>
      <c r="C48" s="53"/>
      <c r="D48" s="63"/>
      <c r="E48" s="53"/>
      <c r="F48" s="53"/>
      <c r="G48" s="53"/>
      <c r="H48" s="53"/>
      <c r="I48" s="53"/>
      <c r="J48" s="56"/>
      <c r="K48" s="56"/>
      <c r="L48" s="55"/>
      <c r="M48" s="55"/>
      <c r="N48" s="55"/>
      <c r="O48" s="55"/>
      <c r="P48" s="55"/>
      <c r="Q48" s="55"/>
      <c r="R48" s="55"/>
      <c r="S48" s="55"/>
      <c r="T48" s="55"/>
    </row>
    <row r="49" spans="1:20" ht="13" customHeight="1" thickTop="1" thickBot="1">
      <c r="A49" s="70">
        <v>3</v>
      </c>
      <c r="B49" s="53" t="s">
        <v>580</v>
      </c>
      <c r="C49" s="53"/>
      <c r="D49" s="63"/>
      <c r="E49" s="53"/>
      <c r="F49" s="53"/>
      <c r="G49" s="53"/>
      <c r="H49" s="53"/>
      <c r="I49" s="53"/>
      <c r="L49" s="55"/>
      <c r="M49" s="55"/>
      <c r="N49" s="55"/>
      <c r="O49" s="55"/>
      <c r="P49" s="55"/>
      <c r="Q49" s="55"/>
      <c r="R49" s="55"/>
      <c r="S49" s="55"/>
      <c r="T49" s="55"/>
    </row>
    <row r="50" spans="1:20" ht="13" customHeight="1" thickTop="1" thickBot="1">
      <c r="A50" s="70">
        <v>4</v>
      </c>
      <c r="B50" s="53" t="s">
        <v>581</v>
      </c>
      <c r="C50" s="53"/>
      <c r="D50" s="64"/>
      <c r="E50" s="53"/>
      <c r="F50" s="53"/>
      <c r="G50" s="53"/>
      <c r="H50" s="53"/>
      <c r="I50" s="53"/>
      <c r="J50" s="65"/>
      <c r="K50" s="65"/>
      <c r="L50" s="55"/>
      <c r="M50" s="55"/>
      <c r="N50" s="55"/>
      <c r="O50" s="55"/>
      <c r="P50" s="55"/>
      <c r="Q50" s="55"/>
      <c r="R50" s="55"/>
      <c r="S50" s="55"/>
      <c r="T50" s="55"/>
    </row>
    <row r="51" spans="1:20" ht="13" customHeight="1" thickTop="1" thickBot="1">
      <c r="A51" s="70">
        <v>5</v>
      </c>
      <c r="B51" s="53" t="s">
        <v>582</v>
      </c>
      <c r="C51" s="53"/>
      <c r="D51" s="64"/>
      <c r="E51" s="53"/>
      <c r="F51" s="53"/>
      <c r="G51" s="53"/>
      <c r="H51" s="53"/>
      <c r="I51" s="53"/>
      <c r="J51" s="54"/>
      <c r="K51" s="54"/>
      <c r="L51" s="55"/>
      <c r="M51" s="55"/>
      <c r="N51" s="55"/>
      <c r="O51" s="55"/>
      <c r="P51" s="55"/>
      <c r="Q51" s="55"/>
      <c r="R51" s="55"/>
      <c r="S51" s="55"/>
      <c r="T51" s="55"/>
    </row>
    <row r="52" spans="1:20" ht="13" customHeight="1" thickTop="1" thickBot="1">
      <c r="A52" s="70">
        <v>6</v>
      </c>
      <c r="B52" s="53" t="s">
        <v>583</v>
      </c>
      <c r="C52" s="53"/>
      <c r="D52" s="64"/>
      <c r="E52" s="53"/>
      <c r="F52" s="53"/>
      <c r="G52" s="53"/>
      <c r="H52" s="53"/>
      <c r="I52" s="53"/>
      <c r="J52" s="54"/>
      <c r="K52" s="54"/>
      <c r="L52" s="55"/>
      <c r="M52" s="55"/>
      <c r="N52" s="55"/>
      <c r="O52" s="55"/>
      <c r="P52" s="55"/>
      <c r="Q52" s="55"/>
      <c r="R52" s="55"/>
      <c r="S52" s="55"/>
      <c r="T52" s="55"/>
    </row>
    <row r="53" spans="1:20" ht="13" customHeight="1" thickTop="1">
      <c r="A53" s="70">
        <v>7</v>
      </c>
      <c r="B53" s="53" t="s">
        <v>584</v>
      </c>
      <c r="C53" s="53"/>
      <c r="D53" s="64"/>
      <c r="E53" s="53"/>
      <c r="F53" s="53"/>
      <c r="G53" s="53"/>
      <c r="H53" s="53"/>
      <c r="I53" s="53"/>
      <c r="J53" s="56"/>
      <c r="K53" s="56"/>
      <c r="L53" s="61"/>
      <c r="M53" s="61"/>
      <c r="N53" s="61"/>
      <c r="O53" s="61"/>
      <c r="P53" s="61"/>
      <c r="Q53" s="61"/>
      <c r="R53" s="61"/>
      <c r="S53" s="61"/>
      <c r="T53" s="61"/>
    </row>
    <row r="54" spans="1:20" ht="13" customHeight="1">
      <c r="A54" s="70">
        <v>8</v>
      </c>
      <c r="B54" s="53" t="s">
        <v>585</v>
      </c>
      <c r="C54" s="53"/>
      <c r="D54" s="64"/>
      <c r="E54" s="53"/>
      <c r="F54" s="53"/>
      <c r="G54" s="53"/>
      <c r="H54" s="53"/>
      <c r="I54" s="53"/>
      <c r="J54" s="56"/>
      <c r="K54" s="56"/>
      <c r="L54" s="61"/>
      <c r="M54" s="61"/>
      <c r="N54" s="61"/>
      <c r="O54" s="61"/>
      <c r="P54" s="61"/>
      <c r="Q54" s="61"/>
      <c r="R54" s="61"/>
      <c r="S54" s="61"/>
      <c r="T54" s="61"/>
    </row>
    <row r="55" spans="1:20" ht="13" customHeight="1">
      <c r="A55" s="70">
        <v>9</v>
      </c>
      <c r="B55" s="65" t="s">
        <v>586</v>
      </c>
      <c r="E55" s="53"/>
      <c r="F55" s="53"/>
      <c r="G55" s="53"/>
      <c r="H55" s="53"/>
      <c r="I55" s="53"/>
      <c r="J55" s="56"/>
      <c r="K55" s="56"/>
      <c r="L55" s="61"/>
      <c r="M55" s="61"/>
      <c r="N55" s="61"/>
      <c r="O55" s="61"/>
      <c r="P55" s="61"/>
      <c r="Q55" s="61"/>
      <c r="R55" s="61"/>
      <c r="S55" s="61"/>
      <c r="T55" s="61"/>
    </row>
    <row r="56" spans="1:20" ht="13" customHeight="1">
      <c r="A56" s="70">
        <v>10</v>
      </c>
      <c r="B56" s="53" t="s">
        <v>587</v>
      </c>
      <c r="C56" s="70"/>
      <c r="D56" s="53"/>
      <c r="G56" s="53"/>
      <c r="H56" s="53"/>
      <c r="I56" s="53"/>
      <c r="J56" s="56"/>
      <c r="K56" s="56"/>
      <c r="L56" s="61"/>
      <c r="M56" s="61"/>
      <c r="N56" s="61"/>
      <c r="O56" s="61"/>
      <c r="P56" s="61"/>
      <c r="Q56" s="61"/>
      <c r="R56" s="61"/>
      <c r="S56" s="61"/>
      <c r="T56" s="61"/>
    </row>
    <row r="57" spans="1:20" ht="13" customHeight="1">
      <c r="A57" s="70">
        <v>11</v>
      </c>
      <c r="B57" s="71" t="s">
        <v>588</v>
      </c>
      <c r="C57" s="70"/>
      <c r="D57" s="53"/>
      <c r="E57" s="53"/>
      <c r="F57" s="53"/>
      <c r="G57" s="53"/>
      <c r="H57" s="53"/>
      <c r="I57" s="53"/>
      <c r="J57" s="56"/>
      <c r="K57" s="56"/>
      <c r="L57" s="61"/>
      <c r="M57" s="61"/>
      <c r="N57" s="61"/>
      <c r="O57" s="61"/>
      <c r="P57" s="61"/>
      <c r="Q57" s="61"/>
      <c r="R57" s="61"/>
      <c r="S57" s="61"/>
      <c r="T57" s="61"/>
    </row>
    <row r="58" spans="1:20" ht="13" customHeight="1">
      <c r="A58" s="70">
        <v>12</v>
      </c>
      <c r="B58" s="71" t="s">
        <v>589</v>
      </c>
      <c r="C58" s="70"/>
      <c r="D58" s="53"/>
      <c r="E58" s="53"/>
      <c r="F58" s="53"/>
      <c r="G58" s="53"/>
      <c r="H58" s="53"/>
      <c r="I58" s="53"/>
      <c r="J58" s="56"/>
      <c r="K58" s="56"/>
      <c r="L58" s="61"/>
      <c r="M58" s="61"/>
      <c r="N58" s="61"/>
      <c r="O58" s="61"/>
      <c r="P58" s="61"/>
      <c r="Q58" s="61"/>
      <c r="R58" s="61"/>
      <c r="S58" s="61"/>
      <c r="T58" s="61"/>
    </row>
    <row r="59" spans="1:20" ht="13" customHeight="1">
      <c r="A59" s="70">
        <v>13</v>
      </c>
      <c r="B59" s="71" t="s">
        <v>590</v>
      </c>
      <c r="C59" s="70"/>
      <c r="D59" s="53"/>
      <c r="E59" s="53"/>
      <c r="F59" s="53"/>
      <c r="G59" s="53"/>
      <c r="H59" s="53"/>
      <c r="I59" s="53"/>
      <c r="J59" s="56"/>
      <c r="K59" s="56"/>
      <c r="L59" s="61"/>
      <c r="M59" s="61"/>
      <c r="N59" s="61"/>
      <c r="O59" s="61"/>
      <c r="P59" s="61"/>
      <c r="Q59" s="61"/>
      <c r="R59" s="61"/>
      <c r="S59" s="61"/>
      <c r="T59" s="61"/>
    </row>
    <row r="60" spans="1:20" ht="13" customHeight="1">
      <c r="A60" s="70">
        <v>14</v>
      </c>
      <c r="B60" s="53" t="s">
        <v>591</v>
      </c>
      <c r="C60" s="70"/>
      <c r="D60" s="53"/>
      <c r="E60" s="53"/>
      <c r="F60" s="53"/>
      <c r="G60" s="53"/>
      <c r="H60" s="53"/>
      <c r="I60" s="53"/>
      <c r="J60" s="56"/>
      <c r="K60" s="56"/>
      <c r="L60" s="61"/>
      <c r="M60" s="61"/>
      <c r="N60" s="61"/>
      <c r="O60" s="61"/>
      <c r="P60" s="61"/>
      <c r="Q60" s="61"/>
      <c r="R60" s="61"/>
      <c r="S60" s="61"/>
      <c r="T60" s="61"/>
    </row>
    <row r="61" spans="1:20" ht="13" customHeight="1">
      <c r="A61" s="70">
        <v>15</v>
      </c>
      <c r="B61" s="71" t="s">
        <v>592</v>
      </c>
      <c r="C61" s="70"/>
      <c r="D61" s="53"/>
      <c r="E61" s="53"/>
      <c r="F61" s="53"/>
      <c r="G61" s="53"/>
      <c r="H61" s="53"/>
      <c r="I61" s="53"/>
      <c r="J61" s="56"/>
      <c r="K61" s="56"/>
      <c r="L61" s="61"/>
      <c r="M61" s="61"/>
      <c r="N61" s="61"/>
      <c r="O61" s="61"/>
      <c r="P61" s="61"/>
      <c r="Q61" s="61"/>
      <c r="R61" s="61"/>
      <c r="S61" s="61"/>
      <c r="T61" s="61"/>
    </row>
    <row r="62" spans="1:20" ht="13" customHeight="1" thickBot="1">
      <c r="A62" s="70"/>
      <c r="B62" s="71"/>
      <c r="C62" s="65"/>
      <c r="D62" s="65"/>
      <c r="E62" s="65"/>
      <c r="F62" s="65"/>
      <c r="G62" s="65"/>
      <c r="H62" s="65"/>
      <c r="I62" s="65"/>
      <c r="J62" s="66"/>
      <c r="K62" s="66"/>
      <c r="L62" s="66"/>
      <c r="M62" s="66"/>
      <c r="N62" s="66"/>
      <c r="O62" s="66"/>
      <c r="P62" s="66"/>
      <c r="Q62" s="66"/>
      <c r="R62" s="66"/>
      <c r="S62" s="93"/>
      <c r="T62" s="66"/>
    </row>
    <row r="63" spans="1:20" ht="11" thickTop="1">
      <c r="C63" s="67"/>
      <c r="D63" s="67"/>
      <c r="E63" s="67"/>
      <c r="F63" s="67"/>
    </row>
    <row r="64" spans="1:20">
      <c r="A64" s="65"/>
      <c r="D64" s="65"/>
      <c r="E64" s="65"/>
      <c r="F64" s="65"/>
      <c r="G64" s="65"/>
      <c r="H64" s="65"/>
      <c r="I64" s="65"/>
      <c r="J64" s="65"/>
      <c r="K64" s="65"/>
      <c r="L64" s="65"/>
      <c r="M64" s="65"/>
      <c r="N64" s="65"/>
      <c r="O64" s="65"/>
      <c r="P64" s="65"/>
      <c r="Q64" s="65"/>
      <c r="R64" s="65"/>
      <c r="S64" s="92"/>
      <c r="T64" s="65"/>
    </row>
    <row r="65" spans="1:20">
      <c r="A65" s="65"/>
      <c r="B65" s="65"/>
      <c r="C65" s="65"/>
      <c r="D65" s="65"/>
      <c r="E65" s="65"/>
      <c r="F65" s="65"/>
      <c r="G65" s="65"/>
      <c r="H65" s="65"/>
      <c r="I65" s="65"/>
      <c r="J65" s="65"/>
      <c r="K65" s="65"/>
      <c r="L65" s="65"/>
      <c r="M65" s="65"/>
      <c r="N65" s="65"/>
      <c r="O65" s="65"/>
      <c r="P65" s="65"/>
      <c r="Q65" s="65"/>
      <c r="R65" s="65"/>
      <c r="S65" s="92"/>
      <c r="T65" s="65"/>
    </row>
    <row r="66" spans="1:20" s="65" customFormat="1">
      <c r="S66" s="92"/>
    </row>
    <row r="67" spans="1:20" s="65" customFormat="1" ht="9.75" customHeight="1">
      <c r="S67" s="92"/>
    </row>
    <row r="68" spans="1:20" s="65" customFormat="1">
      <c r="A68" s="47"/>
      <c r="B68" s="47"/>
      <c r="C68" s="47"/>
      <c r="D68" s="47"/>
      <c r="E68" s="47"/>
      <c r="F68" s="47"/>
      <c r="G68" s="47"/>
      <c r="H68" s="47"/>
      <c r="I68" s="47"/>
      <c r="J68" s="47"/>
      <c r="K68" s="47"/>
      <c r="L68" s="47"/>
      <c r="M68" s="47"/>
      <c r="N68" s="47"/>
      <c r="O68" s="47"/>
      <c r="P68" s="47"/>
      <c r="Q68" s="47"/>
      <c r="R68" s="47"/>
      <c r="S68" s="91"/>
      <c r="T68" s="47"/>
    </row>
    <row r="69" spans="1:20" s="65" customFormat="1" ht="9" customHeight="1">
      <c r="A69" s="47"/>
      <c r="B69" s="47"/>
      <c r="C69" s="47"/>
      <c r="D69" s="47"/>
      <c r="E69" s="47"/>
      <c r="F69" s="47"/>
      <c r="G69" s="47"/>
      <c r="H69" s="47"/>
      <c r="I69" s="47"/>
      <c r="J69" s="47"/>
      <c r="K69" s="47"/>
      <c r="L69" s="47"/>
      <c r="M69" s="47"/>
      <c r="N69" s="47"/>
      <c r="O69" s="47"/>
      <c r="P69" s="47"/>
      <c r="Q69" s="47"/>
      <c r="R69" s="47"/>
      <c r="S69" s="91"/>
      <c r="T69" s="47"/>
    </row>
    <row r="70" spans="1:20" s="65" customFormat="1">
      <c r="A70" s="47"/>
      <c r="B70" s="47"/>
      <c r="C70" s="47"/>
      <c r="D70" s="47"/>
      <c r="E70" s="47"/>
      <c r="F70" s="47"/>
      <c r="G70" s="47"/>
      <c r="H70" s="47"/>
      <c r="I70" s="47"/>
      <c r="J70" s="47"/>
      <c r="K70" s="47"/>
      <c r="L70" s="47"/>
      <c r="M70" s="47"/>
      <c r="N70" s="47"/>
      <c r="O70" s="47"/>
      <c r="P70" s="47"/>
      <c r="Q70" s="47"/>
      <c r="R70" s="47"/>
      <c r="S70" s="91"/>
      <c r="T70" s="47"/>
    </row>
    <row r="71" spans="1:20" s="65" customFormat="1">
      <c r="A71" s="47"/>
      <c r="B71" s="47"/>
      <c r="C71" s="47"/>
      <c r="D71" s="47"/>
      <c r="E71" s="47"/>
      <c r="F71" s="47"/>
      <c r="G71" s="47"/>
      <c r="H71" s="47"/>
      <c r="I71" s="47"/>
      <c r="J71" s="47"/>
      <c r="K71" s="47"/>
      <c r="L71" s="47"/>
      <c r="M71" s="47"/>
      <c r="N71" s="47"/>
      <c r="O71" s="47"/>
      <c r="P71" s="47"/>
      <c r="Q71" s="47"/>
      <c r="R71" s="47"/>
      <c r="S71" s="91"/>
      <c r="T71" s="47"/>
    </row>
    <row r="72" spans="1:20" s="65" customFormat="1">
      <c r="A72" s="47"/>
      <c r="B72" s="47"/>
      <c r="C72" s="47"/>
      <c r="D72" s="47"/>
      <c r="E72" s="47"/>
      <c r="F72" s="47"/>
      <c r="G72" s="47"/>
      <c r="H72" s="47"/>
      <c r="I72" s="47"/>
      <c r="J72" s="47"/>
      <c r="K72" s="47"/>
      <c r="L72" s="47"/>
      <c r="M72" s="47"/>
      <c r="N72" s="47"/>
      <c r="O72" s="47"/>
      <c r="P72" s="47"/>
      <c r="Q72" s="47"/>
      <c r="R72" s="47"/>
      <c r="S72" s="91"/>
      <c r="T72" s="47"/>
    </row>
    <row r="73" spans="1:20" s="65" customFormat="1">
      <c r="A73" s="47"/>
      <c r="B73" s="47"/>
      <c r="C73" s="47"/>
      <c r="D73" s="47"/>
      <c r="E73" s="47"/>
      <c r="F73" s="47"/>
      <c r="G73" s="47"/>
      <c r="H73" s="47"/>
      <c r="I73" s="47"/>
      <c r="J73" s="47"/>
      <c r="K73" s="47"/>
      <c r="L73" s="47"/>
      <c r="M73" s="47"/>
      <c r="N73" s="47"/>
      <c r="O73" s="47"/>
      <c r="P73" s="47"/>
      <c r="Q73" s="47"/>
      <c r="R73" s="47"/>
      <c r="S73" s="91"/>
      <c r="T73" s="47"/>
    </row>
    <row r="74" spans="1:20" s="65" customFormat="1">
      <c r="A74" s="47"/>
      <c r="B74" s="47"/>
      <c r="C74" s="47"/>
      <c r="D74" s="47"/>
      <c r="E74" s="47"/>
      <c r="F74" s="47"/>
      <c r="G74" s="47"/>
      <c r="H74" s="47"/>
      <c r="I74" s="47"/>
      <c r="J74" s="47"/>
      <c r="K74" s="47"/>
      <c r="L74" s="47"/>
      <c r="M74" s="47"/>
      <c r="N74" s="47"/>
      <c r="O74" s="47"/>
      <c r="P74" s="47"/>
      <c r="Q74" s="47"/>
      <c r="R74" s="47"/>
      <c r="S74" s="91"/>
      <c r="T74" s="47"/>
    </row>
    <row r="75" spans="1:20" s="65" customFormat="1">
      <c r="A75" s="47"/>
      <c r="B75" s="47"/>
      <c r="C75" s="47"/>
      <c r="D75" s="47"/>
      <c r="E75" s="47"/>
      <c r="F75" s="47"/>
      <c r="G75" s="47"/>
      <c r="H75" s="47"/>
      <c r="I75" s="47"/>
      <c r="J75" s="47"/>
      <c r="K75" s="47"/>
      <c r="L75" s="47"/>
      <c r="M75" s="47"/>
      <c r="N75" s="47"/>
      <c r="O75" s="47"/>
      <c r="P75" s="47"/>
      <c r="Q75" s="47"/>
      <c r="R75" s="47"/>
      <c r="S75" s="91"/>
      <c r="T75" s="47"/>
    </row>
    <row r="76" spans="1:20" s="65" customFormat="1">
      <c r="A76" s="47"/>
      <c r="B76" s="47"/>
      <c r="C76" s="47"/>
      <c r="D76" s="47"/>
      <c r="E76" s="47"/>
      <c r="F76" s="47"/>
      <c r="G76" s="47"/>
      <c r="H76" s="47"/>
      <c r="I76" s="47"/>
      <c r="J76" s="47"/>
      <c r="K76" s="47"/>
      <c r="L76" s="47"/>
      <c r="M76" s="47"/>
      <c r="N76" s="47"/>
      <c r="O76" s="47"/>
      <c r="P76" s="47"/>
      <c r="Q76" s="47"/>
      <c r="R76" s="47"/>
      <c r="S76" s="91"/>
      <c r="T76" s="47"/>
    </row>
    <row r="77" spans="1:20" s="65" customFormat="1">
      <c r="A77" s="47"/>
      <c r="B77" s="47"/>
      <c r="C77" s="47"/>
      <c r="D77" s="47"/>
      <c r="E77" s="47"/>
      <c r="F77" s="47"/>
      <c r="G77" s="47"/>
      <c r="H77" s="47"/>
      <c r="I77" s="47"/>
      <c r="J77" s="47"/>
      <c r="K77" s="47"/>
      <c r="L77" s="47"/>
      <c r="M77" s="47"/>
      <c r="N77" s="47"/>
      <c r="O77" s="47"/>
      <c r="P77" s="47"/>
      <c r="Q77" s="47"/>
      <c r="R77" s="47"/>
      <c r="S77" s="91"/>
      <c r="T77" s="47"/>
    </row>
    <row r="78" spans="1:20" s="65" customFormat="1">
      <c r="A78" s="47"/>
      <c r="B78" s="47"/>
      <c r="C78" s="47"/>
      <c r="D78" s="47"/>
      <c r="E78" s="47"/>
      <c r="F78" s="47"/>
      <c r="G78" s="47"/>
      <c r="H78" s="47"/>
      <c r="I78" s="47"/>
      <c r="J78" s="47"/>
      <c r="K78" s="47"/>
      <c r="L78" s="47"/>
      <c r="M78" s="47"/>
      <c r="N78" s="47"/>
      <c r="O78" s="47"/>
      <c r="P78" s="47"/>
      <c r="Q78" s="47"/>
      <c r="R78" s="47"/>
      <c r="S78" s="91"/>
      <c r="T78" s="47"/>
    </row>
  </sheetData>
  <mergeCells count="45">
    <mergeCell ref="AG13:AG14"/>
    <mergeCell ref="AH13:AH14"/>
    <mergeCell ref="A33:AH33"/>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D13:AD14"/>
    <mergeCell ref="AE13:AE14"/>
    <mergeCell ref="AF13:AF14"/>
    <mergeCell ref="A42:G42"/>
    <mergeCell ref="A44:G44"/>
    <mergeCell ref="H12:H14"/>
    <mergeCell ref="I12:I14"/>
    <mergeCell ref="J12:R12"/>
    <mergeCell ref="S12:S14"/>
    <mergeCell ref="T12:T14"/>
    <mergeCell ref="J13:J14"/>
    <mergeCell ref="K13:K14"/>
    <mergeCell ref="L13:Q13"/>
    <mergeCell ref="A9:G9"/>
    <mergeCell ref="A11:A14"/>
    <mergeCell ref="B11:G11"/>
    <mergeCell ref="H11:T11"/>
    <mergeCell ref="B12:B14"/>
    <mergeCell ref="C12:C14"/>
    <mergeCell ref="D12:D14"/>
    <mergeCell ref="E12:E14"/>
    <mergeCell ref="F12:F14"/>
    <mergeCell ref="G12:G14"/>
    <mergeCell ref="A8:G8"/>
    <mergeCell ref="A1:H1"/>
    <mergeCell ref="A2:H2"/>
    <mergeCell ref="A4:G4"/>
    <mergeCell ref="A6:G6"/>
    <mergeCell ref="A7:G7"/>
  </mergeCells>
  <dataValidations count="1">
    <dataValidation type="list" allowBlank="1" showInputMessage="1" showErrorMessage="1" sqref="H34:H39 H15:H31" xr:uid="{96E85EC5-B9C5-C743-95B2-1A7CCC0626D6}">
      <formula1>$A$31:$A$51</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98643-C75F-3541-8B4D-930554736D60}">
  <dimension ref="A1:AH87"/>
  <sheetViews>
    <sheetView showGridLines="0" workbookViewId="0">
      <selection activeCell="A48" sqref="A48:XFD48"/>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3" width="6.5" style="47" customWidth="1"/>
    <col min="14" max="14" width="7.6640625" style="47" bestFit="1" customWidth="1"/>
    <col min="15" max="16" width="5.5" style="47" customWidth="1"/>
    <col min="17" max="18" width="7.6640625" style="47" bestFit="1" customWidth="1"/>
    <col min="19" max="19" width="20.5" style="91" customWidth="1"/>
    <col min="20" max="20" width="20.5" style="47" customWidth="1"/>
    <col min="21" max="16384" width="11.5" style="47"/>
  </cols>
  <sheetData>
    <row r="1" spans="1:34" ht="12">
      <c r="A1" s="376" t="s">
        <v>434</v>
      </c>
      <c r="B1" s="376"/>
      <c r="C1" s="376"/>
      <c r="D1" s="376"/>
      <c r="E1" s="376"/>
      <c r="F1" s="376"/>
      <c r="G1" s="376"/>
      <c r="H1" s="376"/>
    </row>
    <row r="2" spans="1:34" ht="16">
      <c r="A2" s="444" t="s">
        <v>435</v>
      </c>
      <c r="B2" s="444"/>
      <c r="C2" s="444"/>
      <c r="D2" s="444"/>
      <c r="E2" s="444"/>
      <c r="F2" s="444"/>
      <c r="G2" s="444"/>
      <c r="H2" s="444"/>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v>169</v>
      </c>
    </row>
    <row r="8" spans="1:34" ht="11">
      <c r="A8" s="374" t="s">
        <v>439</v>
      </c>
      <c r="B8" s="375"/>
      <c r="C8" s="375"/>
      <c r="D8" s="375"/>
      <c r="E8" s="375"/>
      <c r="F8" s="375"/>
      <c r="G8" s="375"/>
      <c r="H8" s="114" t="s">
        <v>1826</v>
      </c>
    </row>
    <row r="9" spans="1:34" ht="11">
      <c r="A9" s="374" t="s">
        <v>1827</v>
      </c>
      <c r="B9" s="375"/>
      <c r="C9" s="375"/>
      <c r="D9" s="375"/>
      <c r="E9" s="375"/>
      <c r="F9" s="375"/>
      <c r="G9" s="375"/>
      <c r="H9" s="114" t="s">
        <v>2288</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34" s="79" customFormat="1" ht="58" customHeight="1" thickBot="1">
      <c r="A15" s="50">
        <v>1</v>
      </c>
      <c r="B15" s="96">
        <v>0</v>
      </c>
      <c r="C15" s="96">
        <v>0</v>
      </c>
      <c r="D15" s="96">
        <v>0</v>
      </c>
      <c r="E15" s="96">
        <v>0</v>
      </c>
      <c r="F15" s="96">
        <v>0</v>
      </c>
      <c r="G15" s="96">
        <v>13</v>
      </c>
      <c r="H15" s="115" t="s">
        <v>383</v>
      </c>
      <c r="I15" s="98" t="s">
        <v>2289</v>
      </c>
      <c r="J15" s="169" t="s">
        <v>2290</v>
      </c>
      <c r="K15" s="99" t="s">
        <v>2291</v>
      </c>
      <c r="L15" s="51">
        <v>1</v>
      </c>
      <c r="M15" s="51">
        <v>1</v>
      </c>
      <c r="N15" s="155">
        <f>L15+M15</f>
        <v>2</v>
      </c>
      <c r="O15" s="51">
        <v>1</v>
      </c>
      <c r="P15" s="51">
        <v>1</v>
      </c>
      <c r="Q15" s="155">
        <f>O15+P15</f>
        <v>2</v>
      </c>
      <c r="R15" s="155">
        <f>N15+Q15</f>
        <v>4</v>
      </c>
      <c r="S15" s="78" t="s">
        <v>2292</v>
      </c>
      <c r="T15" s="78" t="s">
        <v>203</v>
      </c>
      <c r="U15" s="190">
        <f>N15</f>
        <v>2</v>
      </c>
      <c r="V15" s="191"/>
      <c r="W15" s="77" t="str">
        <f>IF(V15="","No hay ejecución",IF(AND(U15&gt;0), V15/U15,"No hay Programación"))</f>
        <v>No hay ejecución</v>
      </c>
      <c r="X15" s="78" t="str">
        <f t="shared" ref="X15" si="0">IF(W15="No hay ejecución","NA",IF(W15&gt;=90%,"De acuerdo a lo programado",IF(W15&gt;=70%,"Atraso Leve",IF(W15&lt;70%,"En Riesgo de no Cumplimiento"))))</f>
        <v>NA</v>
      </c>
      <c r="Y15" s="191"/>
      <c r="Z15" s="190">
        <f>+Q15</f>
        <v>2</v>
      </c>
      <c r="AA15" s="191"/>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s="79" customFormat="1" ht="37" customHeight="1" thickTop="1" thickBot="1">
      <c r="A16" s="50">
        <v>2</v>
      </c>
      <c r="B16" s="96">
        <v>0</v>
      </c>
      <c r="C16" s="96">
        <v>0</v>
      </c>
      <c r="D16" s="96">
        <v>0</v>
      </c>
      <c r="E16" s="96">
        <v>0</v>
      </c>
      <c r="F16" s="96">
        <v>0</v>
      </c>
      <c r="G16" s="96">
        <v>13</v>
      </c>
      <c r="H16" s="115" t="s">
        <v>383</v>
      </c>
      <c r="I16" s="98" t="s">
        <v>2293</v>
      </c>
      <c r="J16" s="169" t="s">
        <v>2294</v>
      </c>
      <c r="K16" s="99" t="s">
        <v>2295</v>
      </c>
      <c r="L16" s="51">
        <f>SUM(L19:L23)</f>
        <v>81</v>
      </c>
      <c r="M16" s="51">
        <f>SUM(M19:M23)</f>
        <v>82</v>
      </c>
      <c r="N16" s="155">
        <f t="shared" ref="N16:N47" si="2">L16+M16</f>
        <v>163</v>
      </c>
      <c r="O16" s="51">
        <f>SUM(O19:O23)</f>
        <v>82</v>
      </c>
      <c r="P16" s="51">
        <f>SUM(P19:P23)</f>
        <v>82</v>
      </c>
      <c r="Q16" s="155">
        <f t="shared" ref="Q16:Q47" si="3">O16+P16</f>
        <v>164</v>
      </c>
      <c r="R16" s="155">
        <f t="shared" ref="R16:R47" si="4">N16+Q16</f>
        <v>327</v>
      </c>
      <c r="S16" s="78" t="s">
        <v>2292</v>
      </c>
      <c r="T16" s="78" t="s">
        <v>203</v>
      </c>
      <c r="U16" s="190">
        <f t="shared" ref="U16:U49" si="5">N16</f>
        <v>163</v>
      </c>
      <c r="V16" s="191"/>
      <c r="W16" s="77" t="str">
        <f t="shared" ref="W16:W49" si="6">IF(V16="","No hay ejecución",IF(AND(U16&gt;0), V16/U16,"No hay Programación"))</f>
        <v>No hay ejecución</v>
      </c>
      <c r="X16" s="78" t="str">
        <f t="shared" ref="X16:X49" si="7">IF(W16="No hay ejecución","NA",IF(W16&gt;=90%,"De acuerdo a lo programado",IF(W16&gt;=70%,"Atraso Leve",IF(W16&lt;70%,"En Riesgo de no Cumplimiento"))))</f>
        <v>NA</v>
      </c>
      <c r="Y16" s="191"/>
      <c r="Z16" s="190">
        <f t="shared" ref="Z16:Z49" si="8">+Q16</f>
        <v>164</v>
      </c>
      <c r="AA16" s="191"/>
      <c r="AB16" s="77" t="str">
        <f t="shared" ref="AB16:AB49" si="9">IF(AA16="","No hay ejecución",IF(AND(Z16&gt;0), AA16/Z16,"No hay Programación"))</f>
        <v>No hay ejecución</v>
      </c>
      <c r="AC16" s="78" t="str">
        <f t="shared" ref="AC16:AC49" si="10">IF(AB16="No hay ejecución","NA",IF(AB16&gt;=90%,"De acuerdo a lo programado",IF(AB16&gt;=70%,"Atraso Leve",IF(AB16&lt;70%,"En Riesgo de no Cumplimiento"))))</f>
        <v>NA</v>
      </c>
      <c r="AD16" s="191"/>
      <c r="AE16" s="52">
        <f t="shared" ref="AE16:AE49" si="11">V16+AA16</f>
        <v>0</v>
      </c>
      <c r="AF16" s="77" t="str">
        <f t="shared" ref="AF16:AF49" si="12">IF(AE16=0,"No hay ejecución",IF(AND(AE16&gt;0), AE16/R16,"No hay Programación"))</f>
        <v>No hay ejecución</v>
      </c>
      <c r="AG16" s="78" t="str">
        <f t="shared" ref="AG16:AG49" si="13">IF(AF16="No hay ejecución","NA",IF(AF16&gt;=90%,"De acuerdo a lo programado",IF(AF16&gt;=70%,"Atraso Leve",IF(AF16&lt;70%,"Incumplimiento"))))</f>
        <v>NA</v>
      </c>
      <c r="AH16" s="191"/>
    </row>
    <row r="17" spans="1:34" s="79" customFormat="1" ht="37" customHeight="1" thickTop="1" thickBot="1">
      <c r="A17" s="50">
        <v>3</v>
      </c>
      <c r="B17" s="96">
        <v>0</v>
      </c>
      <c r="C17" s="96">
        <v>0</v>
      </c>
      <c r="D17" s="96">
        <v>0</v>
      </c>
      <c r="E17" s="96">
        <v>0</v>
      </c>
      <c r="F17" s="96">
        <v>0</v>
      </c>
      <c r="G17" s="96">
        <v>13</v>
      </c>
      <c r="H17" s="115" t="s">
        <v>383</v>
      </c>
      <c r="I17" s="98" t="s">
        <v>2296</v>
      </c>
      <c r="J17" s="169" t="s">
        <v>2297</v>
      </c>
      <c r="K17" s="99" t="s">
        <v>2298</v>
      </c>
      <c r="L17" s="51">
        <v>1</v>
      </c>
      <c r="M17" s="51">
        <v>1</v>
      </c>
      <c r="N17" s="155">
        <f t="shared" si="2"/>
        <v>2</v>
      </c>
      <c r="O17" s="51">
        <v>1</v>
      </c>
      <c r="P17" s="51">
        <v>1</v>
      </c>
      <c r="Q17" s="155">
        <f t="shared" si="3"/>
        <v>2</v>
      </c>
      <c r="R17" s="155">
        <f t="shared" si="4"/>
        <v>4</v>
      </c>
      <c r="S17" s="78" t="s">
        <v>2292</v>
      </c>
      <c r="T17" s="78" t="s">
        <v>203</v>
      </c>
      <c r="U17" s="190">
        <f t="shared" si="5"/>
        <v>2</v>
      </c>
      <c r="V17" s="191"/>
      <c r="W17" s="77" t="str">
        <f t="shared" si="6"/>
        <v>No hay ejecución</v>
      </c>
      <c r="X17" s="78" t="str">
        <f t="shared" si="7"/>
        <v>NA</v>
      </c>
      <c r="Y17" s="191"/>
      <c r="Z17" s="190">
        <f t="shared" si="8"/>
        <v>2</v>
      </c>
      <c r="AA17" s="191"/>
      <c r="AB17" s="77" t="str">
        <f t="shared" si="9"/>
        <v>No hay ejecución</v>
      </c>
      <c r="AC17" s="78" t="str">
        <f t="shared" si="10"/>
        <v>NA</v>
      </c>
      <c r="AD17" s="191"/>
      <c r="AE17" s="52">
        <f t="shared" si="11"/>
        <v>0</v>
      </c>
      <c r="AF17" s="77" t="str">
        <f t="shared" si="12"/>
        <v>No hay ejecución</v>
      </c>
      <c r="AG17" s="78" t="str">
        <f t="shared" si="13"/>
        <v>NA</v>
      </c>
      <c r="AH17" s="191"/>
    </row>
    <row r="18" spans="1:34" s="79" customFormat="1" ht="37" customHeight="1" thickTop="1" thickBot="1">
      <c r="A18" s="50">
        <v>4</v>
      </c>
      <c r="B18" s="96">
        <v>0</v>
      </c>
      <c r="C18" s="96">
        <v>0</v>
      </c>
      <c r="D18" s="96">
        <v>0</v>
      </c>
      <c r="E18" s="96">
        <v>0</v>
      </c>
      <c r="F18" s="96">
        <v>0</v>
      </c>
      <c r="G18" s="96">
        <v>13</v>
      </c>
      <c r="H18" s="115" t="s">
        <v>383</v>
      </c>
      <c r="I18" s="98" t="s">
        <v>2299</v>
      </c>
      <c r="J18" s="169" t="s">
        <v>2294</v>
      </c>
      <c r="K18" s="99" t="s">
        <v>1725</v>
      </c>
      <c r="L18" s="51">
        <f>SUM(L31:L39)</f>
        <v>115</v>
      </c>
      <c r="M18" s="51">
        <f>SUM(M31:M39)</f>
        <v>239</v>
      </c>
      <c r="N18" s="155">
        <f t="shared" si="2"/>
        <v>354</v>
      </c>
      <c r="O18" s="51">
        <f>SUM(O31:O39)</f>
        <v>279</v>
      </c>
      <c r="P18" s="51">
        <f>SUM(P31:P39)</f>
        <v>196</v>
      </c>
      <c r="Q18" s="155">
        <f t="shared" si="3"/>
        <v>475</v>
      </c>
      <c r="R18" s="155">
        <f t="shared" si="4"/>
        <v>829</v>
      </c>
      <c r="S18" s="78" t="s">
        <v>2292</v>
      </c>
      <c r="T18" s="78" t="s">
        <v>203</v>
      </c>
      <c r="U18" s="190">
        <f t="shared" si="5"/>
        <v>354</v>
      </c>
      <c r="V18" s="191"/>
      <c r="W18" s="77" t="str">
        <f t="shared" si="6"/>
        <v>No hay ejecución</v>
      </c>
      <c r="X18" s="78" t="str">
        <f t="shared" si="7"/>
        <v>NA</v>
      </c>
      <c r="Y18" s="191"/>
      <c r="Z18" s="190">
        <f t="shared" si="8"/>
        <v>475</v>
      </c>
      <c r="AA18" s="191"/>
      <c r="AB18" s="77" t="str">
        <f t="shared" si="9"/>
        <v>No hay ejecución</v>
      </c>
      <c r="AC18" s="78" t="str">
        <f t="shared" si="10"/>
        <v>NA</v>
      </c>
      <c r="AD18" s="191"/>
      <c r="AE18" s="52">
        <f t="shared" si="11"/>
        <v>0</v>
      </c>
      <c r="AF18" s="77" t="str">
        <f t="shared" si="12"/>
        <v>No hay ejecución</v>
      </c>
      <c r="AG18" s="78" t="str">
        <f t="shared" si="13"/>
        <v>NA</v>
      </c>
      <c r="AH18" s="191"/>
    </row>
    <row r="19" spans="1:34" s="79" customFormat="1" ht="53.5" customHeight="1" thickTop="1" thickBot="1">
      <c r="A19" s="50">
        <v>5</v>
      </c>
      <c r="B19" s="96">
        <v>0</v>
      </c>
      <c r="C19" s="96">
        <v>0</v>
      </c>
      <c r="D19" s="96">
        <v>0</v>
      </c>
      <c r="E19" s="96">
        <v>0</v>
      </c>
      <c r="F19" s="96">
        <v>0</v>
      </c>
      <c r="G19" s="96">
        <v>13</v>
      </c>
      <c r="H19" s="115" t="s">
        <v>383</v>
      </c>
      <c r="I19" s="98" t="s">
        <v>2300</v>
      </c>
      <c r="J19" s="169" t="s">
        <v>2301</v>
      </c>
      <c r="K19" s="99" t="s">
        <v>2302</v>
      </c>
      <c r="L19" s="51">
        <v>25</v>
      </c>
      <c r="M19" s="51">
        <v>25</v>
      </c>
      <c r="N19" s="155">
        <f t="shared" si="2"/>
        <v>50</v>
      </c>
      <c r="O19" s="51">
        <v>25</v>
      </c>
      <c r="P19" s="51">
        <v>25</v>
      </c>
      <c r="Q19" s="155">
        <f t="shared" si="3"/>
        <v>50</v>
      </c>
      <c r="R19" s="155">
        <f t="shared" si="4"/>
        <v>100</v>
      </c>
      <c r="S19" s="78" t="s">
        <v>2303</v>
      </c>
      <c r="T19" s="78" t="s">
        <v>203</v>
      </c>
      <c r="U19" s="190">
        <f t="shared" si="5"/>
        <v>50</v>
      </c>
      <c r="V19" s="191"/>
      <c r="W19" s="77" t="str">
        <f t="shared" si="6"/>
        <v>No hay ejecución</v>
      </c>
      <c r="X19" s="78" t="str">
        <f t="shared" si="7"/>
        <v>NA</v>
      </c>
      <c r="Y19" s="191"/>
      <c r="Z19" s="190">
        <f t="shared" si="8"/>
        <v>50</v>
      </c>
      <c r="AA19" s="191"/>
      <c r="AB19" s="77" t="str">
        <f t="shared" si="9"/>
        <v>No hay ejecución</v>
      </c>
      <c r="AC19" s="78" t="str">
        <f t="shared" si="10"/>
        <v>NA</v>
      </c>
      <c r="AD19" s="191"/>
      <c r="AE19" s="52">
        <f t="shared" si="11"/>
        <v>0</v>
      </c>
      <c r="AF19" s="77" t="str">
        <f t="shared" si="12"/>
        <v>No hay ejecución</v>
      </c>
      <c r="AG19" s="78" t="str">
        <f t="shared" si="13"/>
        <v>NA</v>
      </c>
      <c r="AH19" s="191"/>
    </row>
    <row r="20" spans="1:34" s="79" customFormat="1" ht="53.5" customHeight="1" thickTop="1" thickBot="1">
      <c r="A20" s="50">
        <v>6</v>
      </c>
      <c r="B20" s="96">
        <v>0</v>
      </c>
      <c r="C20" s="96">
        <v>0</v>
      </c>
      <c r="D20" s="96">
        <v>0</v>
      </c>
      <c r="E20" s="96">
        <v>0</v>
      </c>
      <c r="F20" s="96">
        <v>0</v>
      </c>
      <c r="G20" s="96">
        <v>13</v>
      </c>
      <c r="H20" s="115" t="s">
        <v>383</v>
      </c>
      <c r="I20" s="98" t="s">
        <v>2304</v>
      </c>
      <c r="J20" s="169" t="s">
        <v>2305</v>
      </c>
      <c r="K20" s="99" t="s">
        <v>2306</v>
      </c>
      <c r="L20" s="51">
        <v>30</v>
      </c>
      <c r="M20" s="51">
        <v>30</v>
      </c>
      <c r="N20" s="155">
        <f t="shared" si="2"/>
        <v>60</v>
      </c>
      <c r="O20" s="51">
        <v>30</v>
      </c>
      <c r="P20" s="51">
        <v>30</v>
      </c>
      <c r="Q20" s="155">
        <f t="shared" si="3"/>
        <v>60</v>
      </c>
      <c r="R20" s="155">
        <f t="shared" si="4"/>
        <v>120</v>
      </c>
      <c r="S20" s="78" t="s">
        <v>2303</v>
      </c>
      <c r="T20" s="78" t="s">
        <v>203</v>
      </c>
      <c r="U20" s="190">
        <f t="shared" si="5"/>
        <v>60</v>
      </c>
      <c r="V20" s="191"/>
      <c r="W20" s="77" t="str">
        <f t="shared" si="6"/>
        <v>No hay ejecución</v>
      </c>
      <c r="X20" s="78" t="str">
        <f t="shared" si="7"/>
        <v>NA</v>
      </c>
      <c r="Y20" s="191"/>
      <c r="Z20" s="190">
        <f t="shared" si="8"/>
        <v>60</v>
      </c>
      <c r="AA20" s="191"/>
      <c r="AB20" s="77" t="str">
        <f t="shared" si="9"/>
        <v>No hay ejecución</v>
      </c>
      <c r="AC20" s="78" t="str">
        <f t="shared" si="10"/>
        <v>NA</v>
      </c>
      <c r="AD20" s="191"/>
      <c r="AE20" s="52">
        <f t="shared" si="11"/>
        <v>0</v>
      </c>
      <c r="AF20" s="77" t="str">
        <f t="shared" si="12"/>
        <v>No hay ejecución</v>
      </c>
      <c r="AG20" s="78" t="str">
        <f t="shared" si="13"/>
        <v>NA</v>
      </c>
      <c r="AH20" s="191"/>
    </row>
    <row r="21" spans="1:34" s="79" customFormat="1" ht="53.5" customHeight="1" thickTop="1" thickBot="1">
      <c r="A21" s="50">
        <v>7</v>
      </c>
      <c r="B21" s="96">
        <v>0</v>
      </c>
      <c r="C21" s="96">
        <v>0</v>
      </c>
      <c r="D21" s="96">
        <v>0</v>
      </c>
      <c r="E21" s="96">
        <v>0</v>
      </c>
      <c r="F21" s="96">
        <v>0</v>
      </c>
      <c r="G21" s="96">
        <v>13</v>
      </c>
      <c r="H21" s="115" t="s">
        <v>383</v>
      </c>
      <c r="I21" s="98" t="s">
        <v>2307</v>
      </c>
      <c r="J21" s="169" t="s">
        <v>1014</v>
      </c>
      <c r="K21" s="99" t="s">
        <v>2308</v>
      </c>
      <c r="L21" s="51">
        <v>20</v>
      </c>
      <c r="M21" s="51">
        <v>20</v>
      </c>
      <c r="N21" s="155">
        <f t="shared" si="2"/>
        <v>40</v>
      </c>
      <c r="O21" s="51">
        <v>20</v>
      </c>
      <c r="P21" s="51">
        <v>20</v>
      </c>
      <c r="Q21" s="155">
        <f t="shared" si="3"/>
        <v>40</v>
      </c>
      <c r="R21" s="155">
        <f t="shared" si="4"/>
        <v>80</v>
      </c>
      <c r="S21" s="78" t="s">
        <v>2303</v>
      </c>
      <c r="T21" s="78" t="s">
        <v>203</v>
      </c>
      <c r="U21" s="190">
        <f t="shared" si="5"/>
        <v>40</v>
      </c>
      <c r="V21" s="191"/>
      <c r="W21" s="77" t="str">
        <f t="shared" si="6"/>
        <v>No hay ejecución</v>
      </c>
      <c r="X21" s="78" t="str">
        <f t="shared" si="7"/>
        <v>NA</v>
      </c>
      <c r="Y21" s="191"/>
      <c r="Z21" s="190">
        <f t="shared" si="8"/>
        <v>40</v>
      </c>
      <c r="AA21" s="191"/>
      <c r="AB21" s="77" t="str">
        <f t="shared" si="9"/>
        <v>No hay ejecución</v>
      </c>
      <c r="AC21" s="78" t="str">
        <f t="shared" si="10"/>
        <v>NA</v>
      </c>
      <c r="AD21" s="191"/>
      <c r="AE21" s="52">
        <f t="shared" si="11"/>
        <v>0</v>
      </c>
      <c r="AF21" s="77" t="str">
        <f t="shared" si="12"/>
        <v>No hay ejecución</v>
      </c>
      <c r="AG21" s="78" t="str">
        <f t="shared" si="13"/>
        <v>NA</v>
      </c>
      <c r="AH21" s="191"/>
    </row>
    <row r="22" spans="1:34" s="79" customFormat="1" ht="37" customHeight="1" thickTop="1" thickBot="1">
      <c r="A22" s="50">
        <v>8</v>
      </c>
      <c r="B22" s="96">
        <v>0</v>
      </c>
      <c r="C22" s="96">
        <v>0</v>
      </c>
      <c r="D22" s="96">
        <v>0</v>
      </c>
      <c r="E22" s="96">
        <v>0</v>
      </c>
      <c r="F22" s="96">
        <v>0</v>
      </c>
      <c r="G22" s="96">
        <v>13</v>
      </c>
      <c r="H22" s="115" t="s">
        <v>383</v>
      </c>
      <c r="I22" s="98" t="s">
        <v>2309</v>
      </c>
      <c r="J22" s="169" t="s">
        <v>1014</v>
      </c>
      <c r="K22" s="99" t="s">
        <v>2308</v>
      </c>
      <c r="L22" s="51">
        <v>5</v>
      </c>
      <c r="M22" s="51">
        <v>5</v>
      </c>
      <c r="N22" s="155"/>
      <c r="O22" s="51">
        <v>5</v>
      </c>
      <c r="P22" s="51">
        <v>5</v>
      </c>
      <c r="Q22" s="155"/>
      <c r="R22" s="155"/>
      <c r="S22" s="78" t="s">
        <v>2303</v>
      </c>
      <c r="T22" s="78" t="s">
        <v>203</v>
      </c>
      <c r="U22" s="190">
        <f t="shared" si="5"/>
        <v>0</v>
      </c>
      <c r="V22" s="191"/>
      <c r="W22" s="77" t="str">
        <f t="shared" si="6"/>
        <v>No hay ejecución</v>
      </c>
      <c r="X22" s="78" t="str">
        <f t="shared" si="7"/>
        <v>NA</v>
      </c>
      <c r="Y22" s="191"/>
      <c r="Z22" s="190">
        <f t="shared" si="8"/>
        <v>0</v>
      </c>
      <c r="AA22" s="191"/>
      <c r="AB22" s="77" t="str">
        <f t="shared" si="9"/>
        <v>No hay ejecución</v>
      </c>
      <c r="AC22" s="78" t="str">
        <f t="shared" si="10"/>
        <v>NA</v>
      </c>
      <c r="AD22" s="191"/>
      <c r="AE22" s="52">
        <f t="shared" si="11"/>
        <v>0</v>
      </c>
      <c r="AF22" s="77" t="str">
        <f t="shared" si="12"/>
        <v>No hay ejecución</v>
      </c>
      <c r="AG22" s="78" t="str">
        <f t="shared" si="13"/>
        <v>NA</v>
      </c>
      <c r="AH22" s="191"/>
    </row>
    <row r="23" spans="1:34" s="79" customFormat="1" ht="56.5" customHeight="1" thickTop="1" thickBot="1">
      <c r="A23" s="50">
        <v>9</v>
      </c>
      <c r="B23" s="96">
        <v>0</v>
      </c>
      <c r="C23" s="96">
        <v>0</v>
      </c>
      <c r="D23" s="96">
        <v>0</v>
      </c>
      <c r="E23" s="96">
        <v>0</v>
      </c>
      <c r="F23" s="96">
        <v>0</v>
      </c>
      <c r="G23" s="96">
        <v>13</v>
      </c>
      <c r="H23" s="115" t="s">
        <v>383</v>
      </c>
      <c r="I23" s="98" t="s">
        <v>2310</v>
      </c>
      <c r="J23" s="169" t="s">
        <v>2311</v>
      </c>
      <c r="K23" s="99" t="s">
        <v>2312</v>
      </c>
      <c r="L23" s="51">
        <v>1</v>
      </c>
      <c r="M23" s="51">
        <v>2</v>
      </c>
      <c r="N23" s="155"/>
      <c r="O23" s="51">
        <v>2</v>
      </c>
      <c r="P23" s="51">
        <v>2</v>
      </c>
      <c r="Q23" s="155"/>
      <c r="R23" s="155"/>
      <c r="S23" s="78" t="s">
        <v>2313</v>
      </c>
      <c r="T23" s="78" t="s">
        <v>203</v>
      </c>
      <c r="U23" s="190">
        <f t="shared" si="5"/>
        <v>0</v>
      </c>
      <c r="V23" s="191"/>
      <c r="W23" s="77" t="str">
        <f t="shared" si="6"/>
        <v>No hay ejecución</v>
      </c>
      <c r="X23" s="78" t="str">
        <f t="shared" si="7"/>
        <v>NA</v>
      </c>
      <c r="Y23" s="191"/>
      <c r="Z23" s="190">
        <f t="shared" si="8"/>
        <v>0</v>
      </c>
      <c r="AA23" s="191"/>
      <c r="AB23" s="77" t="str">
        <f t="shared" si="9"/>
        <v>No hay ejecución</v>
      </c>
      <c r="AC23" s="78" t="str">
        <f t="shared" si="10"/>
        <v>NA</v>
      </c>
      <c r="AD23" s="191"/>
      <c r="AE23" s="52">
        <f t="shared" si="11"/>
        <v>0</v>
      </c>
      <c r="AF23" s="77" t="str">
        <f t="shared" si="12"/>
        <v>No hay ejecución</v>
      </c>
      <c r="AG23" s="78" t="str">
        <f t="shared" si="13"/>
        <v>NA</v>
      </c>
      <c r="AH23" s="191"/>
    </row>
    <row r="24" spans="1:34" s="79" customFormat="1" ht="37" customHeight="1" thickTop="1" thickBot="1">
      <c r="A24" s="50">
        <v>10</v>
      </c>
      <c r="B24" s="96">
        <v>0</v>
      </c>
      <c r="C24" s="96">
        <v>0</v>
      </c>
      <c r="D24" s="96">
        <v>0</v>
      </c>
      <c r="E24" s="96">
        <v>0</v>
      </c>
      <c r="F24" s="96">
        <v>0</v>
      </c>
      <c r="G24" s="96">
        <v>13</v>
      </c>
      <c r="H24" s="115" t="s">
        <v>383</v>
      </c>
      <c r="I24" s="98" t="s">
        <v>2314</v>
      </c>
      <c r="J24" s="169" t="s">
        <v>2315</v>
      </c>
      <c r="K24" s="99" t="s">
        <v>2316</v>
      </c>
      <c r="L24" s="51">
        <v>2</v>
      </c>
      <c r="M24" s="51">
        <v>17</v>
      </c>
      <c r="N24" s="155"/>
      <c r="O24" s="51">
        <v>24</v>
      </c>
      <c r="P24" s="51">
        <v>10</v>
      </c>
      <c r="Q24" s="155"/>
      <c r="R24" s="155"/>
      <c r="S24" s="78" t="s">
        <v>2317</v>
      </c>
      <c r="T24" s="78" t="s">
        <v>203</v>
      </c>
      <c r="U24" s="190">
        <f t="shared" si="5"/>
        <v>0</v>
      </c>
      <c r="V24" s="191"/>
      <c r="W24" s="77" t="str">
        <f t="shared" si="6"/>
        <v>No hay ejecución</v>
      </c>
      <c r="X24" s="78" t="str">
        <f t="shared" si="7"/>
        <v>NA</v>
      </c>
      <c r="Y24" s="191"/>
      <c r="Z24" s="190">
        <f t="shared" si="8"/>
        <v>0</v>
      </c>
      <c r="AA24" s="191"/>
      <c r="AB24" s="77" t="str">
        <f t="shared" si="9"/>
        <v>No hay ejecución</v>
      </c>
      <c r="AC24" s="78" t="str">
        <f t="shared" si="10"/>
        <v>NA</v>
      </c>
      <c r="AD24" s="191"/>
      <c r="AE24" s="52">
        <f t="shared" si="11"/>
        <v>0</v>
      </c>
      <c r="AF24" s="77" t="str">
        <f t="shared" si="12"/>
        <v>No hay ejecución</v>
      </c>
      <c r="AG24" s="78" t="str">
        <f t="shared" si="13"/>
        <v>NA</v>
      </c>
      <c r="AH24" s="191"/>
    </row>
    <row r="25" spans="1:34" s="79" customFormat="1" ht="37" customHeight="1" thickTop="1" thickBot="1">
      <c r="A25" s="50">
        <v>11</v>
      </c>
      <c r="B25" s="96">
        <v>0</v>
      </c>
      <c r="C25" s="96">
        <v>0</v>
      </c>
      <c r="D25" s="96">
        <v>0</v>
      </c>
      <c r="E25" s="96">
        <v>0</v>
      </c>
      <c r="F25" s="96">
        <v>0</v>
      </c>
      <c r="G25" s="96">
        <v>13</v>
      </c>
      <c r="H25" s="115" t="s">
        <v>383</v>
      </c>
      <c r="I25" s="98" t="s">
        <v>2318</v>
      </c>
      <c r="J25" s="169" t="s">
        <v>2319</v>
      </c>
      <c r="K25" s="99" t="s">
        <v>2316</v>
      </c>
      <c r="L25" s="51">
        <v>100</v>
      </c>
      <c r="M25" s="51">
        <v>100</v>
      </c>
      <c r="N25" s="155"/>
      <c r="O25" s="51">
        <v>100</v>
      </c>
      <c r="P25" s="51">
        <v>100</v>
      </c>
      <c r="Q25" s="155"/>
      <c r="R25" s="155"/>
      <c r="S25" s="78" t="s">
        <v>2317</v>
      </c>
      <c r="T25" s="78" t="s">
        <v>203</v>
      </c>
      <c r="U25" s="190">
        <f t="shared" si="5"/>
        <v>0</v>
      </c>
      <c r="V25" s="191"/>
      <c r="W25" s="77" t="str">
        <f t="shared" si="6"/>
        <v>No hay ejecución</v>
      </c>
      <c r="X25" s="78" t="str">
        <f t="shared" si="7"/>
        <v>NA</v>
      </c>
      <c r="Y25" s="191"/>
      <c r="Z25" s="190">
        <f t="shared" si="8"/>
        <v>0</v>
      </c>
      <c r="AA25" s="191"/>
      <c r="AB25" s="77" t="str">
        <f t="shared" si="9"/>
        <v>No hay ejecución</v>
      </c>
      <c r="AC25" s="78" t="str">
        <f t="shared" si="10"/>
        <v>NA</v>
      </c>
      <c r="AD25" s="191"/>
      <c r="AE25" s="52">
        <f t="shared" si="11"/>
        <v>0</v>
      </c>
      <c r="AF25" s="77" t="str">
        <f t="shared" si="12"/>
        <v>No hay ejecución</v>
      </c>
      <c r="AG25" s="78" t="str">
        <f t="shared" si="13"/>
        <v>NA</v>
      </c>
      <c r="AH25" s="191"/>
    </row>
    <row r="26" spans="1:34" s="79" customFormat="1" ht="37" customHeight="1" thickTop="1" thickBot="1">
      <c r="A26" s="50">
        <v>12</v>
      </c>
      <c r="B26" s="96">
        <v>0</v>
      </c>
      <c r="C26" s="96">
        <v>0</v>
      </c>
      <c r="D26" s="96">
        <v>0</v>
      </c>
      <c r="E26" s="96">
        <v>0</v>
      </c>
      <c r="F26" s="96">
        <v>0</v>
      </c>
      <c r="G26" s="96">
        <v>13</v>
      </c>
      <c r="H26" s="115" t="s">
        <v>383</v>
      </c>
      <c r="I26" s="98" t="s">
        <v>2320</v>
      </c>
      <c r="J26" s="169" t="s">
        <v>2321</v>
      </c>
      <c r="K26" s="99" t="s">
        <v>2316</v>
      </c>
      <c r="L26" s="51">
        <v>2</v>
      </c>
      <c r="M26" s="51">
        <v>17</v>
      </c>
      <c r="N26" s="155">
        <f t="shared" si="2"/>
        <v>19</v>
      </c>
      <c r="O26" s="51">
        <f>17+7</f>
        <v>24</v>
      </c>
      <c r="P26" s="51">
        <v>10</v>
      </c>
      <c r="Q26" s="155">
        <f t="shared" si="3"/>
        <v>34</v>
      </c>
      <c r="R26" s="155">
        <f t="shared" si="4"/>
        <v>53</v>
      </c>
      <c r="S26" s="78" t="s">
        <v>2322</v>
      </c>
      <c r="T26" s="78" t="s">
        <v>203</v>
      </c>
      <c r="U26" s="190">
        <f t="shared" si="5"/>
        <v>19</v>
      </c>
      <c r="V26" s="191"/>
      <c r="W26" s="77" t="str">
        <f t="shared" si="6"/>
        <v>No hay ejecución</v>
      </c>
      <c r="X26" s="78" t="str">
        <f t="shared" si="7"/>
        <v>NA</v>
      </c>
      <c r="Y26" s="191"/>
      <c r="Z26" s="190">
        <f t="shared" si="8"/>
        <v>34</v>
      </c>
      <c r="AA26" s="191"/>
      <c r="AB26" s="77" t="str">
        <f t="shared" si="9"/>
        <v>No hay ejecución</v>
      </c>
      <c r="AC26" s="78" t="str">
        <f t="shared" si="10"/>
        <v>NA</v>
      </c>
      <c r="AD26" s="191"/>
      <c r="AE26" s="52">
        <f t="shared" si="11"/>
        <v>0</v>
      </c>
      <c r="AF26" s="77" t="str">
        <f t="shared" si="12"/>
        <v>No hay ejecución</v>
      </c>
      <c r="AG26" s="78" t="str">
        <f t="shared" si="13"/>
        <v>NA</v>
      </c>
      <c r="AH26" s="191"/>
    </row>
    <row r="27" spans="1:34" s="79" customFormat="1" ht="37" customHeight="1" thickTop="1" thickBot="1">
      <c r="A27" s="50">
        <v>13</v>
      </c>
      <c r="B27" s="96">
        <v>0</v>
      </c>
      <c r="C27" s="96">
        <v>0</v>
      </c>
      <c r="D27" s="96">
        <v>0</v>
      </c>
      <c r="E27" s="96">
        <v>0</v>
      </c>
      <c r="F27" s="96">
        <v>0</v>
      </c>
      <c r="G27" s="96">
        <v>13</v>
      </c>
      <c r="H27" s="115" t="s">
        <v>383</v>
      </c>
      <c r="I27" s="98" t="s">
        <v>2323</v>
      </c>
      <c r="J27" s="169" t="s">
        <v>2324</v>
      </c>
      <c r="K27" s="99" t="s">
        <v>2325</v>
      </c>
      <c r="L27" s="51">
        <v>3</v>
      </c>
      <c r="M27" s="51">
        <v>3</v>
      </c>
      <c r="N27" s="155">
        <f t="shared" si="2"/>
        <v>6</v>
      </c>
      <c r="O27" s="51">
        <v>3</v>
      </c>
      <c r="P27" s="51">
        <v>3</v>
      </c>
      <c r="Q27" s="155">
        <f t="shared" si="3"/>
        <v>6</v>
      </c>
      <c r="R27" s="155">
        <f t="shared" si="4"/>
        <v>12</v>
      </c>
      <c r="S27" s="78" t="s">
        <v>2326</v>
      </c>
      <c r="T27" s="78" t="s">
        <v>203</v>
      </c>
      <c r="U27" s="190">
        <f t="shared" si="5"/>
        <v>6</v>
      </c>
      <c r="V27" s="191"/>
      <c r="W27" s="77" t="str">
        <f t="shared" si="6"/>
        <v>No hay ejecución</v>
      </c>
      <c r="X27" s="78" t="str">
        <f t="shared" si="7"/>
        <v>NA</v>
      </c>
      <c r="Y27" s="191"/>
      <c r="Z27" s="190">
        <f t="shared" si="8"/>
        <v>6</v>
      </c>
      <c r="AA27" s="191"/>
      <c r="AB27" s="77" t="str">
        <f t="shared" si="9"/>
        <v>No hay ejecución</v>
      </c>
      <c r="AC27" s="78" t="str">
        <f t="shared" si="10"/>
        <v>NA</v>
      </c>
      <c r="AD27" s="191"/>
      <c r="AE27" s="52">
        <f t="shared" si="11"/>
        <v>0</v>
      </c>
      <c r="AF27" s="77" t="str">
        <f t="shared" si="12"/>
        <v>No hay ejecución</v>
      </c>
      <c r="AG27" s="78" t="str">
        <f t="shared" si="13"/>
        <v>NA</v>
      </c>
      <c r="AH27" s="191"/>
    </row>
    <row r="28" spans="1:34" s="79" customFormat="1" ht="37" customHeight="1" thickTop="1" thickBot="1">
      <c r="A28" s="50">
        <v>14</v>
      </c>
      <c r="B28" s="96">
        <v>0</v>
      </c>
      <c r="C28" s="96">
        <v>0</v>
      </c>
      <c r="D28" s="96">
        <v>0</v>
      </c>
      <c r="E28" s="96">
        <v>0</v>
      </c>
      <c r="F28" s="96">
        <v>0</v>
      </c>
      <c r="G28" s="96">
        <v>13</v>
      </c>
      <c r="H28" s="115" t="s">
        <v>383</v>
      </c>
      <c r="I28" s="98" t="s">
        <v>2327</v>
      </c>
      <c r="J28" s="169" t="s">
        <v>2328</v>
      </c>
      <c r="K28" s="99" t="s">
        <v>2329</v>
      </c>
      <c r="L28" s="51">
        <v>3</v>
      </c>
      <c r="M28" s="51">
        <v>3</v>
      </c>
      <c r="N28" s="155">
        <f t="shared" si="2"/>
        <v>6</v>
      </c>
      <c r="O28" s="51">
        <v>3</v>
      </c>
      <c r="P28" s="51">
        <v>3</v>
      </c>
      <c r="Q28" s="155">
        <f t="shared" si="3"/>
        <v>6</v>
      </c>
      <c r="R28" s="155">
        <f t="shared" si="4"/>
        <v>12</v>
      </c>
      <c r="S28" s="78" t="s">
        <v>2326</v>
      </c>
      <c r="T28" s="78" t="s">
        <v>203</v>
      </c>
      <c r="U28" s="190">
        <f t="shared" si="5"/>
        <v>6</v>
      </c>
      <c r="V28" s="191"/>
      <c r="W28" s="77" t="str">
        <f t="shared" si="6"/>
        <v>No hay ejecución</v>
      </c>
      <c r="X28" s="78" t="str">
        <f t="shared" si="7"/>
        <v>NA</v>
      </c>
      <c r="Y28" s="191"/>
      <c r="Z28" s="190">
        <f t="shared" si="8"/>
        <v>6</v>
      </c>
      <c r="AA28" s="191"/>
      <c r="AB28" s="77" t="str">
        <f t="shared" si="9"/>
        <v>No hay ejecución</v>
      </c>
      <c r="AC28" s="78" t="str">
        <f t="shared" si="10"/>
        <v>NA</v>
      </c>
      <c r="AD28" s="191"/>
      <c r="AE28" s="52">
        <f t="shared" si="11"/>
        <v>0</v>
      </c>
      <c r="AF28" s="77" t="str">
        <f t="shared" si="12"/>
        <v>No hay ejecución</v>
      </c>
      <c r="AG28" s="78" t="str">
        <f t="shared" si="13"/>
        <v>NA</v>
      </c>
      <c r="AH28" s="191"/>
    </row>
    <row r="29" spans="1:34" s="79" customFormat="1" ht="37" customHeight="1" thickTop="1" thickBot="1">
      <c r="A29" s="50">
        <v>15</v>
      </c>
      <c r="B29" s="96">
        <v>0</v>
      </c>
      <c r="C29" s="96">
        <v>0</v>
      </c>
      <c r="D29" s="96">
        <v>0</v>
      </c>
      <c r="E29" s="96">
        <v>0</v>
      </c>
      <c r="F29" s="96">
        <v>0</v>
      </c>
      <c r="G29" s="96">
        <v>13</v>
      </c>
      <c r="H29" s="115" t="s">
        <v>383</v>
      </c>
      <c r="I29" s="98" t="s">
        <v>2330</v>
      </c>
      <c r="J29" s="169" t="s">
        <v>2331</v>
      </c>
      <c r="K29" s="99" t="s">
        <v>2332</v>
      </c>
      <c r="L29" s="51">
        <v>25</v>
      </c>
      <c r="M29" s="51">
        <v>6</v>
      </c>
      <c r="N29" s="155">
        <f t="shared" si="2"/>
        <v>31</v>
      </c>
      <c r="O29" s="51">
        <v>14</v>
      </c>
      <c r="P29" s="51">
        <v>5</v>
      </c>
      <c r="Q29" s="155">
        <f t="shared" si="3"/>
        <v>19</v>
      </c>
      <c r="R29" s="155">
        <f t="shared" si="4"/>
        <v>50</v>
      </c>
      <c r="S29" s="78" t="s">
        <v>2333</v>
      </c>
      <c r="T29" s="78" t="s">
        <v>203</v>
      </c>
      <c r="U29" s="190">
        <f t="shared" si="5"/>
        <v>31</v>
      </c>
      <c r="V29" s="191"/>
      <c r="W29" s="77" t="str">
        <f t="shared" si="6"/>
        <v>No hay ejecución</v>
      </c>
      <c r="X29" s="78" t="str">
        <f t="shared" si="7"/>
        <v>NA</v>
      </c>
      <c r="Y29" s="191"/>
      <c r="Z29" s="190">
        <f t="shared" si="8"/>
        <v>19</v>
      </c>
      <c r="AA29" s="191"/>
      <c r="AB29" s="77" t="str">
        <f t="shared" si="9"/>
        <v>No hay ejecución</v>
      </c>
      <c r="AC29" s="78" t="str">
        <f t="shared" si="10"/>
        <v>NA</v>
      </c>
      <c r="AD29" s="191"/>
      <c r="AE29" s="52">
        <f t="shared" si="11"/>
        <v>0</v>
      </c>
      <c r="AF29" s="77" t="str">
        <f t="shared" si="12"/>
        <v>No hay ejecución</v>
      </c>
      <c r="AG29" s="78" t="str">
        <f t="shared" si="13"/>
        <v>NA</v>
      </c>
      <c r="AH29" s="191"/>
    </row>
    <row r="30" spans="1:34" s="79" customFormat="1" ht="37" customHeight="1" thickTop="1" thickBot="1">
      <c r="A30" s="50">
        <v>16</v>
      </c>
      <c r="B30" s="96">
        <v>0</v>
      </c>
      <c r="C30" s="96">
        <v>0</v>
      </c>
      <c r="D30" s="96">
        <v>0</v>
      </c>
      <c r="E30" s="96">
        <v>0</v>
      </c>
      <c r="F30" s="96">
        <v>0</v>
      </c>
      <c r="G30" s="96">
        <v>13</v>
      </c>
      <c r="H30" s="115" t="s">
        <v>383</v>
      </c>
      <c r="I30" s="98" t="s">
        <v>2334</v>
      </c>
      <c r="J30" s="169" t="s">
        <v>2335</v>
      </c>
      <c r="K30" s="99" t="s">
        <v>2332</v>
      </c>
      <c r="L30" s="51">
        <f>SUM(L31:L37)</f>
        <v>112</v>
      </c>
      <c r="M30" s="51">
        <f t="shared" ref="M30" si="14">SUM(M31:M37)</f>
        <v>202</v>
      </c>
      <c r="N30" s="155">
        <f t="shared" si="2"/>
        <v>314</v>
      </c>
      <c r="O30" s="51">
        <f t="shared" ref="O30:P30" si="15">SUM(O31:O37)</f>
        <v>244</v>
      </c>
      <c r="P30" s="51">
        <f t="shared" si="15"/>
        <v>160</v>
      </c>
      <c r="Q30" s="155">
        <f t="shared" si="3"/>
        <v>404</v>
      </c>
      <c r="R30" s="155">
        <f t="shared" si="4"/>
        <v>718</v>
      </c>
      <c r="S30" s="78" t="s">
        <v>2336</v>
      </c>
      <c r="T30" s="78" t="s">
        <v>203</v>
      </c>
      <c r="U30" s="190">
        <f t="shared" si="5"/>
        <v>314</v>
      </c>
      <c r="V30" s="191"/>
      <c r="W30" s="77" t="str">
        <f t="shared" si="6"/>
        <v>No hay ejecución</v>
      </c>
      <c r="X30" s="78" t="str">
        <f t="shared" si="7"/>
        <v>NA</v>
      </c>
      <c r="Y30" s="191"/>
      <c r="Z30" s="190">
        <f t="shared" si="8"/>
        <v>404</v>
      </c>
      <c r="AA30" s="191"/>
      <c r="AB30" s="77" t="str">
        <f t="shared" si="9"/>
        <v>No hay ejecución</v>
      </c>
      <c r="AC30" s="78" t="str">
        <f t="shared" si="10"/>
        <v>NA</v>
      </c>
      <c r="AD30" s="191"/>
      <c r="AE30" s="52">
        <f t="shared" si="11"/>
        <v>0</v>
      </c>
      <c r="AF30" s="77" t="str">
        <f t="shared" si="12"/>
        <v>No hay ejecución</v>
      </c>
      <c r="AG30" s="78" t="str">
        <f t="shared" si="13"/>
        <v>NA</v>
      </c>
      <c r="AH30" s="191"/>
    </row>
    <row r="31" spans="1:34" s="79" customFormat="1" ht="37" customHeight="1" thickTop="1" thickBot="1">
      <c r="A31" s="50">
        <v>17</v>
      </c>
      <c r="B31" s="96">
        <v>0</v>
      </c>
      <c r="C31" s="96">
        <v>0</v>
      </c>
      <c r="D31" s="96">
        <v>0</v>
      </c>
      <c r="E31" s="96">
        <v>0</v>
      </c>
      <c r="F31" s="96">
        <v>0</v>
      </c>
      <c r="G31" s="96">
        <v>13</v>
      </c>
      <c r="H31" s="115" t="s">
        <v>383</v>
      </c>
      <c r="I31" s="98" t="s">
        <v>2337</v>
      </c>
      <c r="J31" s="169" t="s">
        <v>2338</v>
      </c>
      <c r="K31" s="99" t="s">
        <v>2332</v>
      </c>
      <c r="L31" s="51">
        <v>2</v>
      </c>
      <c r="M31" s="51">
        <v>17</v>
      </c>
      <c r="N31" s="155">
        <f t="shared" si="2"/>
        <v>19</v>
      </c>
      <c r="O31" s="51">
        <v>24</v>
      </c>
      <c r="P31" s="51">
        <v>10</v>
      </c>
      <c r="Q31" s="155">
        <f t="shared" si="3"/>
        <v>34</v>
      </c>
      <c r="R31" s="155">
        <f t="shared" si="4"/>
        <v>53</v>
      </c>
      <c r="S31" s="78" t="s">
        <v>2339</v>
      </c>
      <c r="T31" s="78" t="s">
        <v>203</v>
      </c>
      <c r="U31" s="190">
        <f t="shared" si="5"/>
        <v>19</v>
      </c>
      <c r="V31" s="191"/>
      <c r="W31" s="77" t="str">
        <f t="shared" si="6"/>
        <v>No hay ejecución</v>
      </c>
      <c r="X31" s="78" t="str">
        <f t="shared" si="7"/>
        <v>NA</v>
      </c>
      <c r="Y31" s="191"/>
      <c r="Z31" s="190">
        <f t="shared" si="8"/>
        <v>34</v>
      </c>
      <c r="AA31" s="191"/>
      <c r="AB31" s="77" t="str">
        <f t="shared" si="9"/>
        <v>No hay ejecución</v>
      </c>
      <c r="AC31" s="78" t="str">
        <f t="shared" si="10"/>
        <v>NA</v>
      </c>
      <c r="AD31" s="191"/>
      <c r="AE31" s="52">
        <f t="shared" si="11"/>
        <v>0</v>
      </c>
      <c r="AF31" s="77" t="str">
        <f t="shared" si="12"/>
        <v>No hay ejecución</v>
      </c>
      <c r="AG31" s="78" t="str">
        <f t="shared" si="13"/>
        <v>NA</v>
      </c>
      <c r="AH31" s="191"/>
    </row>
    <row r="32" spans="1:34" s="79" customFormat="1" ht="37" customHeight="1" thickTop="1" thickBot="1">
      <c r="A32" s="50">
        <v>18</v>
      </c>
      <c r="B32" s="96">
        <v>0</v>
      </c>
      <c r="C32" s="96">
        <v>0</v>
      </c>
      <c r="D32" s="96">
        <v>0</v>
      </c>
      <c r="E32" s="96">
        <v>0</v>
      </c>
      <c r="F32" s="96">
        <v>0</v>
      </c>
      <c r="G32" s="96">
        <v>13</v>
      </c>
      <c r="H32" s="115" t="s">
        <v>383</v>
      </c>
      <c r="I32" s="98" t="s">
        <v>2340</v>
      </c>
      <c r="J32" s="169" t="s">
        <v>2341</v>
      </c>
      <c r="K32" s="99" t="s">
        <v>2332</v>
      </c>
      <c r="L32" s="51">
        <v>2</v>
      </c>
      <c r="M32" s="51">
        <v>17</v>
      </c>
      <c r="N32" s="155">
        <f t="shared" si="2"/>
        <v>19</v>
      </c>
      <c r="O32" s="51">
        <v>24</v>
      </c>
      <c r="P32" s="51">
        <v>10</v>
      </c>
      <c r="Q32" s="155">
        <f t="shared" si="3"/>
        <v>34</v>
      </c>
      <c r="R32" s="155">
        <f t="shared" si="4"/>
        <v>53</v>
      </c>
      <c r="S32" s="78" t="s">
        <v>2342</v>
      </c>
      <c r="T32" s="78" t="s">
        <v>203</v>
      </c>
      <c r="U32" s="190">
        <f t="shared" si="5"/>
        <v>19</v>
      </c>
      <c r="V32" s="191"/>
      <c r="W32" s="77" t="str">
        <f t="shared" si="6"/>
        <v>No hay ejecución</v>
      </c>
      <c r="X32" s="78" t="str">
        <f t="shared" si="7"/>
        <v>NA</v>
      </c>
      <c r="Y32" s="191"/>
      <c r="Z32" s="190">
        <f t="shared" si="8"/>
        <v>34</v>
      </c>
      <c r="AA32" s="191"/>
      <c r="AB32" s="77" t="str">
        <f t="shared" si="9"/>
        <v>No hay ejecución</v>
      </c>
      <c r="AC32" s="78" t="str">
        <f t="shared" si="10"/>
        <v>NA</v>
      </c>
      <c r="AD32" s="191"/>
      <c r="AE32" s="52">
        <f t="shared" si="11"/>
        <v>0</v>
      </c>
      <c r="AF32" s="77" t="str">
        <f t="shared" si="12"/>
        <v>No hay ejecución</v>
      </c>
      <c r="AG32" s="78" t="str">
        <f t="shared" si="13"/>
        <v>NA</v>
      </c>
      <c r="AH32" s="191"/>
    </row>
    <row r="33" spans="1:34" s="79" customFormat="1" ht="37" customHeight="1" thickTop="1" thickBot="1">
      <c r="A33" s="50">
        <v>19</v>
      </c>
      <c r="B33" s="96">
        <v>0</v>
      </c>
      <c r="C33" s="96">
        <v>0</v>
      </c>
      <c r="D33" s="96">
        <v>0</v>
      </c>
      <c r="E33" s="96">
        <v>0</v>
      </c>
      <c r="F33" s="96">
        <v>0</v>
      </c>
      <c r="G33" s="96">
        <v>13</v>
      </c>
      <c r="H33" s="115" t="s">
        <v>383</v>
      </c>
      <c r="I33" s="98" t="s">
        <v>2343</v>
      </c>
      <c r="J33" s="169" t="s">
        <v>2344</v>
      </c>
      <c r="K33" s="99" t="s">
        <v>2332</v>
      </c>
      <c r="L33" s="51">
        <v>2</v>
      </c>
      <c r="M33" s="51">
        <v>17</v>
      </c>
      <c r="N33" s="155">
        <f t="shared" si="2"/>
        <v>19</v>
      </c>
      <c r="O33" s="51">
        <v>24</v>
      </c>
      <c r="P33" s="51">
        <v>10</v>
      </c>
      <c r="Q33" s="155">
        <f t="shared" si="3"/>
        <v>34</v>
      </c>
      <c r="R33" s="155">
        <f t="shared" si="4"/>
        <v>53</v>
      </c>
      <c r="S33" s="78" t="s">
        <v>2339</v>
      </c>
      <c r="T33" s="78" t="s">
        <v>203</v>
      </c>
      <c r="U33" s="190">
        <f t="shared" si="5"/>
        <v>19</v>
      </c>
      <c r="V33" s="191"/>
      <c r="W33" s="77" t="str">
        <f t="shared" si="6"/>
        <v>No hay ejecución</v>
      </c>
      <c r="X33" s="78" t="str">
        <f t="shared" si="7"/>
        <v>NA</v>
      </c>
      <c r="Y33" s="191"/>
      <c r="Z33" s="190">
        <f t="shared" si="8"/>
        <v>34</v>
      </c>
      <c r="AA33" s="191"/>
      <c r="AB33" s="77" t="str">
        <f t="shared" si="9"/>
        <v>No hay ejecución</v>
      </c>
      <c r="AC33" s="78" t="str">
        <f t="shared" si="10"/>
        <v>NA</v>
      </c>
      <c r="AD33" s="191"/>
      <c r="AE33" s="52">
        <f t="shared" si="11"/>
        <v>0</v>
      </c>
      <c r="AF33" s="77" t="str">
        <f t="shared" si="12"/>
        <v>No hay ejecución</v>
      </c>
      <c r="AG33" s="78" t="str">
        <f t="shared" si="13"/>
        <v>NA</v>
      </c>
      <c r="AH33" s="191"/>
    </row>
    <row r="34" spans="1:34" s="79" customFormat="1" ht="37" customHeight="1" thickTop="1" thickBot="1">
      <c r="A34" s="50">
        <v>20</v>
      </c>
      <c r="B34" s="96">
        <v>0</v>
      </c>
      <c r="C34" s="96">
        <v>0</v>
      </c>
      <c r="D34" s="96">
        <v>0</v>
      </c>
      <c r="E34" s="96">
        <v>0</v>
      </c>
      <c r="F34" s="96">
        <v>0</v>
      </c>
      <c r="G34" s="96">
        <v>13</v>
      </c>
      <c r="H34" s="115" t="s">
        <v>383</v>
      </c>
      <c r="I34" s="98" t="s">
        <v>2345</v>
      </c>
      <c r="J34" s="169" t="s">
        <v>2346</v>
      </c>
      <c r="K34" s="99" t="s">
        <v>2332</v>
      </c>
      <c r="L34" s="51">
        <v>2</v>
      </c>
      <c r="M34" s="51">
        <v>17</v>
      </c>
      <c r="N34" s="155">
        <f t="shared" si="2"/>
        <v>19</v>
      </c>
      <c r="O34" s="51">
        <v>24</v>
      </c>
      <c r="P34" s="51">
        <v>10</v>
      </c>
      <c r="Q34" s="155">
        <f t="shared" si="3"/>
        <v>34</v>
      </c>
      <c r="R34" s="155">
        <f t="shared" si="4"/>
        <v>53</v>
      </c>
      <c r="S34" s="78" t="s">
        <v>2339</v>
      </c>
      <c r="T34" s="78" t="s">
        <v>203</v>
      </c>
      <c r="U34" s="190">
        <f t="shared" si="5"/>
        <v>19</v>
      </c>
      <c r="V34" s="191"/>
      <c r="W34" s="77" t="str">
        <f t="shared" si="6"/>
        <v>No hay ejecución</v>
      </c>
      <c r="X34" s="78" t="str">
        <f t="shared" si="7"/>
        <v>NA</v>
      </c>
      <c r="Y34" s="191"/>
      <c r="Z34" s="190">
        <f t="shared" si="8"/>
        <v>34</v>
      </c>
      <c r="AA34" s="191"/>
      <c r="AB34" s="77" t="str">
        <f t="shared" si="9"/>
        <v>No hay ejecución</v>
      </c>
      <c r="AC34" s="78" t="str">
        <f t="shared" si="10"/>
        <v>NA</v>
      </c>
      <c r="AD34" s="191"/>
      <c r="AE34" s="52">
        <f t="shared" si="11"/>
        <v>0</v>
      </c>
      <c r="AF34" s="77" t="str">
        <f t="shared" si="12"/>
        <v>No hay ejecución</v>
      </c>
      <c r="AG34" s="78" t="str">
        <f t="shared" si="13"/>
        <v>NA</v>
      </c>
      <c r="AH34" s="191"/>
    </row>
    <row r="35" spans="1:34" s="79" customFormat="1" ht="37" customHeight="1" thickTop="1" thickBot="1">
      <c r="A35" s="50">
        <v>21</v>
      </c>
      <c r="B35" s="96">
        <v>0</v>
      </c>
      <c r="C35" s="96">
        <v>0</v>
      </c>
      <c r="D35" s="96">
        <v>0</v>
      </c>
      <c r="E35" s="96">
        <v>0</v>
      </c>
      <c r="F35" s="96">
        <v>0</v>
      </c>
      <c r="G35" s="96">
        <v>13</v>
      </c>
      <c r="H35" s="115" t="s">
        <v>383</v>
      </c>
      <c r="I35" s="98" t="s">
        <v>2347</v>
      </c>
      <c r="J35" s="169" t="s">
        <v>2348</v>
      </c>
      <c r="K35" s="99" t="s">
        <v>2332</v>
      </c>
      <c r="L35" s="51">
        <v>2</v>
      </c>
      <c r="M35" s="51">
        <v>17</v>
      </c>
      <c r="N35" s="155">
        <f t="shared" si="2"/>
        <v>19</v>
      </c>
      <c r="O35" s="51">
        <v>24</v>
      </c>
      <c r="P35" s="51">
        <v>10</v>
      </c>
      <c r="Q35" s="155">
        <f t="shared" si="3"/>
        <v>34</v>
      </c>
      <c r="R35" s="155">
        <f t="shared" si="4"/>
        <v>53</v>
      </c>
      <c r="S35" s="78" t="s">
        <v>2342</v>
      </c>
      <c r="T35" s="78" t="s">
        <v>203</v>
      </c>
      <c r="U35" s="190">
        <f t="shared" si="5"/>
        <v>19</v>
      </c>
      <c r="V35" s="191"/>
      <c r="W35" s="77" t="str">
        <f t="shared" si="6"/>
        <v>No hay ejecución</v>
      </c>
      <c r="X35" s="78" t="str">
        <f t="shared" si="7"/>
        <v>NA</v>
      </c>
      <c r="Y35" s="191"/>
      <c r="Z35" s="190">
        <f t="shared" si="8"/>
        <v>34</v>
      </c>
      <c r="AA35" s="191"/>
      <c r="AB35" s="77" t="str">
        <f t="shared" si="9"/>
        <v>No hay ejecución</v>
      </c>
      <c r="AC35" s="78" t="str">
        <f t="shared" si="10"/>
        <v>NA</v>
      </c>
      <c r="AD35" s="191"/>
      <c r="AE35" s="52">
        <f t="shared" si="11"/>
        <v>0</v>
      </c>
      <c r="AF35" s="77" t="str">
        <f t="shared" si="12"/>
        <v>No hay ejecución</v>
      </c>
      <c r="AG35" s="78" t="str">
        <f t="shared" si="13"/>
        <v>NA</v>
      </c>
      <c r="AH35" s="191"/>
    </row>
    <row r="36" spans="1:34" s="79" customFormat="1" ht="37" customHeight="1" thickTop="1" thickBot="1">
      <c r="A36" s="50">
        <v>22</v>
      </c>
      <c r="B36" s="96">
        <v>0</v>
      </c>
      <c r="C36" s="96">
        <v>0</v>
      </c>
      <c r="D36" s="96">
        <v>0</v>
      </c>
      <c r="E36" s="96">
        <v>0</v>
      </c>
      <c r="F36" s="96">
        <v>0</v>
      </c>
      <c r="G36" s="96">
        <v>13</v>
      </c>
      <c r="H36" s="115" t="s">
        <v>383</v>
      </c>
      <c r="I36" s="98" t="s">
        <v>2349</v>
      </c>
      <c r="J36" s="169" t="s">
        <v>2350</v>
      </c>
      <c r="K36" s="99" t="s">
        <v>2332</v>
      </c>
      <c r="L36" s="51">
        <v>2</v>
      </c>
      <c r="M36" s="51">
        <v>17</v>
      </c>
      <c r="N36" s="155">
        <f t="shared" si="2"/>
        <v>19</v>
      </c>
      <c r="O36" s="51">
        <v>24</v>
      </c>
      <c r="P36" s="51">
        <v>10</v>
      </c>
      <c r="Q36" s="155">
        <f t="shared" si="3"/>
        <v>34</v>
      </c>
      <c r="R36" s="155">
        <f t="shared" si="4"/>
        <v>53</v>
      </c>
      <c r="S36" s="78" t="s">
        <v>2339</v>
      </c>
      <c r="T36" s="78" t="s">
        <v>203</v>
      </c>
      <c r="U36" s="190">
        <f t="shared" si="5"/>
        <v>19</v>
      </c>
      <c r="V36" s="191"/>
      <c r="W36" s="77" t="str">
        <f t="shared" si="6"/>
        <v>No hay ejecución</v>
      </c>
      <c r="X36" s="78" t="str">
        <f t="shared" si="7"/>
        <v>NA</v>
      </c>
      <c r="Y36" s="191"/>
      <c r="Z36" s="190">
        <f t="shared" si="8"/>
        <v>34</v>
      </c>
      <c r="AA36" s="191"/>
      <c r="AB36" s="77" t="str">
        <f t="shared" si="9"/>
        <v>No hay ejecución</v>
      </c>
      <c r="AC36" s="78" t="str">
        <f t="shared" si="10"/>
        <v>NA</v>
      </c>
      <c r="AD36" s="191"/>
      <c r="AE36" s="52">
        <f t="shared" si="11"/>
        <v>0</v>
      </c>
      <c r="AF36" s="77" t="str">
        <f t="shared" si="12"/>
        <v>No hay ejecución</v>
      </c>
      <c r="AG36" s="78" t="str">
        <f t="shared" si="13"/>
        <v>NA</v>
      </c>
      <c r="AH36" s="191"/>
    </row>
    <row r="37" spans="1:34" s="79" customFormat="1" ht="37" customHeight="1" thickTop="1" thickBot="1">
      <c r="A37" s="50">
        <v>23</v>
      </c>
      <c r="B37" s="96">
        <v>0</v>
      </c>
      <c r="C37" s="96">
        <v>0</v>
      </c>
      <c r="D37" s="96">
        <v>0</v>
      </c>
      <c r="E37" s="96">
        <v>0</v>
      </c>
      <c r="F37" s="96">
        <v>0</v>
      </c>
      <c r="G37" s="96">
        <v>13</v>
      </c>
      <c r="H37" s="115" t="s">
        <v>383</v>
      </c>
      <c r="I37" s="98" t="s">
        <v>2351</v>
      </c>
      <c r="J37" s="169" t="s">
        <v>2352</v>
      </c>
      <c r="K37" s="99" t="s">
        <v>2332</v>
      </c>
      <c r="L37" s="51">
        <v>100</v>
      </c>
      <c r="M37" s="51">
        <v>100</v>
      </c>
      <c r="N37" s="155">
        <f t="shared" si="2"/>
        <v>200</v>
      </c>
      <c r="O37" s="51">
        <v>100</v>
      </c>
      <c r="P37" s="51">
        <v>100</v>
      </c>
      <c r="Q37" s="155">
        <f t="shared" si="3"/>
        <v>200</v>
      </c>
      <c r="R37" s="155">
        <f t="shared" si="4"/>
        <v>400</v>
      </c>
      <c r="S37" s="78" t="s">
        <v>2339</v>
      </c>
      <c r="T37" s="78" t="s">
        <v>203</v>
      </c>
      <c r="U37" s="190">
        <f t="shared" si="5"/>
        <v>200</v>
      </c>
      <c r="V37" s="191"/>
      <c r="W37" s="77" t="str">
        <f t="shared" si="6"/>
        <v>No hay ejecución</v>
      </c>
      <c r="X37" s="78" t="str">
        <f t="shared" si="7"/>
        <v>NA</v>
      </c>
      <c r="Y37" s="191"/>
      <c r="Z37" s="190">
        <f t="shared" si="8"/>
        <v>200</v>
      </c>
      <c r="AA37" s="191"/>
      <c r="AB37" s="77" t="str">
        <f t="shared" si="9"/>
        <v>No hay ejecución</v>
      </c>
      <c r="AC37" s="78" t="str">
        <f t="shared" si="10"/>
        <v>NA</v>
      </c>
      <c r="AD37" s="191"/>
      <c r="AE37" s="52">
        <f t="shared" si="11"/>
        <v>0</v>
      </c>
      <c r="AF37" s="77" t="str">
        <f t="shared" si="12"/>
        <v>No hay ejecución</v>
      </c>
      <c r="AG37" s="78" t="str">
        <f t="shared" si="13"/>
        <v>NA</v>
      </c>
      <c r="AH37" s="191"/>
    </row>
    <row r="38" spans="1:34" s="79" customFormat="1" ht="37" customHeight="1" thickTop="1" thickBot="1">
      <c r="A38" s="50">
        <v>24</v>
      </c>
      <c r="B38" s="96">
        <v>0</v>
      </c>
      <c r="C38" s="96">
        <v>0</v>
      </c>
      <c r="D38" s="96">
        <v>0</v>
      </c>
      <c r="E38" s="96">
        <v>0</v>
      </c>
      <c r="F38" s="96">
        <v>0</v>
      </c>
      <c r="G38" s="96">
        <v>13</v>
      </c>
      <c r="H38" s="115" t="s">
        <v>383</v>
      </c>
      <c r="I38" s="98" t="s">
        <v>2353</v>
      </c>
      <c r="J38" s="169" t="s">
        <v>2354</v>
      </c>
      <c r="K38" s="99" t="s">
        <v>2332</v>
      </c>
      <c r="L38" s="51">
        <v>0</v>
      </c>
      <c r="M38" s="51">
        <v>5</v>
      </c>
      <c r="N38" s="155">
        <f t="shared" si="2"/>
        <v>5</v>
      </c>
      <c r="O38" s="51">
        <v>20</v>
      </c>
      <c r="P38" s="51">
        <v>28</v>
      </c>
      <c r="Q38" s="155">
        <f t="shared" si="3"/>
        <v>48</v>
      </c>
      <c r="R38" s="155">
        <f t="shared" si="4"/>
        <v>53</v>
      </c>
      <c r="S38" s="78" t="s">
        <v>2355</v>
      </c>
      <c r="T38" s="78" t="s">
        <v>203</v>
      </c>
      <c r="U38" s="190">
        <f t="shared" si="5"/>
        <v>5</v>
      </c>
      <c r="V38" s="191"/>
      <c r="W38" s="77" t="str">
        <f t="shared" si="6"/>
        <v>No hay ejecución</v>
      </c>
      <c r="X38" s="78" t="str">
        <f t="shared" si="7"/>
        <v>NA</v>
      </c>
      <c r="Y38" s="191"/>
      <c r="Z38" s="190">
        <f t="shared" si="8"/>
        <v>48</v>
      </c>
      <c r="AA38" s="191"/>
      <c r="AB38" s="77" t="str">
        <f t="shared" si="9"/>
        <v>No hay ejecución</v>
      </c>
      <c r="AC38" s="78" t="str">
        <f t="shared" si="10"/>
        <v>NA</v>
      </c>
      <c r="AD38" s="191"/>
      <c r="AE38" s="52">
        <f t="shared" si="11"/>
        <v>0</v>
      </c>
      <c r="AF38" s="77" t="str">
        <f t="shared" si="12"/>
        <v>No hay ejecución</v>
      </c>
      <c r="AG38" s="78" t="str">
        <f t="shared" si="13"/>
        <v>NA</v>
      </c>
      <c r="AH38" s="191"/>
    </row>
    <row r="39" spans="1:34" s="79" customFormat="1" ht="37" customHeight="1" thickTop="1" thickBot="1">
      <c r="A39" s="50">
        <v>25</v>
      </c>
      <c r="B39" s="96">
        <v>0</v>
      </c>
      <c r="C39" s="96">
        <v>0</v>
      </c>
      <c r="D39" s="96">
        <v>0</v>
      </c>
      <c r="E39" s="96">
        <v>0</v>
      </c>
      <c r="F39" s="96">
        <v>0</v>
      </c>
      <c r="G39" s="96">
        <v>13</v>
      </c>
      <c r="H39" s="115" t="s">
        <v>383</v>
      </c>
      <c r="I39" s="98" t="s">
        <v>2356</v>
      </c>
      <c r="J39" s="169" t="s">
        <v>2357</v>
      </c>
      <c r="K39" s="99" t="s">
        <v>2332</v>
      </c>
      <c r="L39" s="51">
        <v>3</v>
      </c>
      <c r="M39" s="51">
        <v>32</v>
      </c>
      <c r="N39" s="155">
        <f t="shared" si="2"/>
        <v>35</v>
      </c>
      <c r="O39" s="51">
        <v>15</v>
      </c>
      <c r="P39" s="51">
        <v>8</v>
      </c>
      <c r="Q39" s="155">
        <f t="shared" si="3"/>
        <v>23</v>
      </c>
      <c r="R39" s="155">
        <f t="shared" si="4"/>
        <v>58</v>
      </c>
      <c r="S39" s="78" t="s">
        <v>2355</v>
      </c>
      <c r="T39" s="78" t="s">
        <v>203</v>
      </c>
      <c r="U39" s="190">
        <f t="shared" si="5"/>
        <v>35</v>
      </c>
      <c r="V39" s="191"/>
      <c r="W39" s="77" t="str">
        <f t="shared" si="6"/>
        <v>No hay ejecución</v>
      </c>
      <c r="X39" s="78" t="str">
        <f t="shared" si="7"/>
        <v>NA</v>
      </c>
      <c r="Y39" s="191"/>
      <c r="Z39" s="190">
        <f t="shared" si="8"/>
        <v>23</v>
      </c>
      <c r="AA39" s="191"/>
      <c r="AB39" s="77" t="str">
        <f t="shared" si="9"/>
        <v>No hay ejecución</v>
      </c>
      <c r="AC39" s="78" t="str">
        <f t="shared" si="10"/>
        <v>NA</v>
      </c>
      <c r="AD39" s="191"/>
      <c r="AE39" s="52">
        <f t="shared" si="11"/>
        <v>0</v>
      </c>
      <c r="AF39" s="77" t="str">
        <f t="shared" si="12"/>
        <v>No hay ejecución</v>
      </c>
      <c r="AG39" s="78" t="str">
        <f t="shared" si="13"/>
        <v>NA</v>
      </c>
      <c r="AH39" s="191"/>
    </row>
    <row r="40" spans="1:34" s="79" customFormat="1" ht="37" customHeight="1" thickTop="1" thickBot="1">
      <c r="A40" s="50">
        <v>26</v>
      </c>
      <c r="B40" s="96">
        <v>0</v>
      </c>
      <c r="C40" s="96">
        <v>0</v>
      </c>
      <c r="D40" s="96">
        <v>0</v>
      </c>
      <c r="E40" s="96">
        <v>0</v>
      </c>
      <c r="F40" s="96">
        <v>0</v>
      </c>
      <c r="G40" s="96">
        <v>13</v>
      </c>
      <c r="H40" s="115" t="s">
        <v>383</v>
      </c>
      <c r="I40" s="98" t="s">
        <v>2358</v>
      </c>
      <c r="J40" s="169" t="s">
        <v>2359</v>
      </c>
      <c r="K40" s="99" t="s">
        <v>2291</v>
      </c>
      <c r="L40" s="51">
        <v>0</v>
      </c>
      <c r="M40" s="51">
        <v>0</v>
      </c>
      <c r="N40" s="155">
        <f t="shared" si="2"/>
        <v>0</v>
      </c>
      <c r="O40" s="51">
        <v>2</v>
      </c>
      <c r="P40" s="51">
        <v>0</v>
      </c>
      <c r="Q40" s="155">
        <f t="shared" si="3"/>
        <v>2</v>
      </c>
      <c r="R40" s="155">
        <f t="shared" si="4"/>
        <v>2</v>
      </c>
      <c r="S40" s="78" t="s">
        <v>2333</v>
      </c>
      <c r="T40" s="78" t="s">
        <v>203</v>
      </c>
      <c r="U40" s="190">
        <f t="shared" si="5"/>
        <v>0</v>
      </c>
      <c r="V40" s="191"/>
      <c r="W40" s="77" t="str">
        <f t="shared" si="6"/>
        <v>No hay ejecución</v>
      </c>
      <c r="X40" s="78" t="str">
        <f t="shared" si="7"/>
        <v>NA</v>
      </c>
      <c r="Y40" s="191"/>
      <c r="Z40" s="190">
        <f t="shared" si="8"/>
        <v>2</v>
      </c>
      <c r="AA40" s="191"/>
      <c r="AB40" s="77" t="str">
        <f t="shared" si="9"/>
        <v>No hay ejecución</v>
      </c>
      <c r="AC40" s="78" t="str">
        <f t="shared" si="10"/>
        <v>NA</v>
      </c>
      <c r="AD40" s="191"/>
      <c r="AE40" s="52">
        <f t="shared" si="11"/>
        <v>0</v>
      </c>
      <c r="AF40" s="77" t="str">
        <f t="shared" si="12"/>
        <v>No hay ejecución</v>
      </c>
      <c r="AG40" s="78" t="str">
        <f t="shared" si="13"/>
        <v>NA</v>
      </c>
      <c r="AH40" s="191"/>
    </row>
    <row r="41" spans="1:34" s="79" customFormat="1" ht="54.5" customHeight="1" thickTop="1" thickBot="1">
      <c r="A41" s="50">
        <v>27</v>
      </c>
      <c r="B41" s="96">
        <v>0</v>
      </c>
      <c r="C41" s="96">
        <v>0</v>
      </c>
      <c r="D41" s="96">
        <v>0</v>
      </c>
      <c r="E41" s="96">
        <v>0</v>
      </c>
      <c r="F41" s="96">
        <v>0</v>
      </c>
      <c r="G41" s="96">
        <v>13</v>
      </c>
      <c r="H41" s="115" t="s">
        <v>383</v>
      </c>
      <c r="I41" s="98" t="s">
        <v>2360</v>
      </c>
      <c r="J41" s="169" t="s">
        <v>2361</v>
      </c>
      <c r="K41" s="99" t="s">
        <v>2362</v>
      </c>
      <c r="L41" s="51">
        <v>1</v>
      </c>
      <c r="M41" s="51">
        <v>0</v>
      </c>
      <c r="N41" s="155">
        <f t="shared" si="2"/>
        <v>1</v>
      </c>
      <c r="O41" s="51">
        <v>0</v>
      </c>
      <c r="P41" s="51">
        <v>0</v>
      </c>
      <c r="Q41" s="155">
        <f t="shared" si="3"/>
        <v>0</v>
      </c>
      <c r="R41" s="155">
        <f t="shared" si="4"/>
        <v>1</v>
      </c>
      <c r="S41" s="78" t="s">
        <v>2363</v>
      </c>
      <c r="T41" s="78" t="s">
        <v>203</v>
      </c>
      <c r="U41" s="190">
        <f t="shared" si="5"/>
        <v>1</v>
      </c>
      <c r="V41" s="191"/>
      <c r="W41" s="77" t="str">
        <f t="shared" si="6"/>
        <v>No hay ejecución</v>
      </c>
      <c r="X41" s="78" t="str">
        <f t="shared" si="7"/>
        <v>NA</v>
      </c>
      <c r="Y41" s="191"/>
      <c r="Z41" s="190">
        <f t="shared" si="8"/>
        <v>0</v>
      </c>
      <c r="AA41" s="191"/>
      <c r="AB41" s="77" t="str">
        <f t="shared" si="9"/>
        <v>No hay ejecución</v>
      </c>
      <c r="AC41" s="78" t="str">
        <f t="shared" si="10"/>
        <v>NA</v>
      </c>
      <c r="AD41" s="191"/>
      <c r="AE41" s="52">
        <f t="shared" si="11"/>
        <v>0</v>
      </c>
      <c r="AF41" s="77" t="str">
        <f t="shared" si="12"/>
        <v>No hay ejecución</v>
      </c>
      <c r="AG41" s="78" t="str">
        <f t="shared" si="13"/>
        <v>NA</v>
      </c>
      <c r="AH41" s="191"/>
    </row>
    <row r="42" spans="1:34" s="79" customFormat="1" ht="37" customHeight="1" thickTop="1" thickBot="1">
      <c r="A42" s="50">
        <v>28</v>
      </c>
      <c r="B42" s="96">
        <v>0</v>
      </c>
      <c r="C42" s="96">
        <v>0</v>
      </c>
      <c r="D42" s="96">
        <v>0</v>
      </c>
      <c r="E42" s="96">
        <v>0</v>
      </c>
      <c r="F42" s="96">
        <v>0</v>
      </c>
      <c r="G42" s="96">
        <v>13</v>
      </c>
      <c r="H42" s="115" t="s">
        <v>383</v>
      </c>
      <c r="I42" s="98" t="s">
        <v>2364</v>
      </c>
      <c r="J42" s="169" t="s">
        <v>2365</v>
      </c>
      <c r="K42" s="99" t="s">
        <v>2366</v>
      </c>
      <c r="L42" s="51">
        <v>76</v>
      </c>
      <c r="M42" s="51">
        <v>76</v>
      </c>
      <c r="N42" s="155">
        <f t="shared" si="2"/>
        <v>152</v>
      </c>
      <c r="O42" s="51">
        <v>76</v>
      </c>
      <c r="P42" s="51">
        <v>76</v>
      </c>
      <c r="Q42" s="155">
        <f t="shared" si="3"/>
        <v>152</v>
      </c>
      <c r="R42" s="155">
        <f t="shared" si="4"/>
        <v>304</v>
      </c>
      <c r="S42" s="78" t="s">
        <v>2367</v>
      </c>
      <c r="T42" s="78" t="s">
        <v>203</v>
      </c>
      <c r="U42" s="190">
        <f t="shared" si="5"/>
        <v>152</v>
      </c>
      <c r="V42" s="191"/>
      <c r="W42" s="77" t="str">
        <f t="shared" si="6"/>
        <v>No hay ejecución</v>
      </c>
      <c r="X42" s="78" t="str">
        <f t="shared" si="7"/>
        <v>NA</v>
      </c>
      <c r="Y42" s="191"/>
      <c r="Z42" s="190">
        <f t="shared" si="8"/>
        <v>152</v>
      </c>
      <c r="AA42" s="191"/>
      <c r="AB42" s="77" t="str">
        <f t="shared" si="9"/>
        <v>No hay ejecución</v>
      </c>
      <c r="AC42" s="78" t="str">
        <f t="shared" si="10"/>
        <v>NA</v>
      </c>
      <c r="AD42" s="191"/>
      <c r="AE42" s="52">
        <f t="shared" si="11"/>
        <v>0</v>
      </c>
      <c r="AF42" s="77" t="str">
        <f t="shared" si="12"/>
        <v>No hay ejecución</v>
      </c>
      <c r="AG42" s="78" t="str">
        <f t="shared" si="13"/>
        <v>NA</v>
      </c>
      <c r="AH42" s="191"/>
    </row>
    <row r="43" spans="1:34" s="79" customFormat="1" ht="37" customHeight="1" thickTop="1" thickBot="1">
      <c r="A43" s="50">
        <v>29</v>
      </c>
      <c r="B43" s="96">
        <v>0</v>
      </c>
      <c r="C43" s="96">
        <v>0</v>
      </c>
      <c r="D43" s="96">
        <v>0</v>
      </c>
      <c r="E43" s="96">
        <v>0</v>
      </c>
      <c r="F43" s="96">
        <v>0</v>
      </c>
      <c r="G43" s="96">
        <v>13</v>
      </c>
      <c r="H43" s="115" t="s">
        <v>383</v>
      </c>
      <c r="I43" s="98" t="s">
        <v>2368</v>
      </c>
      <c r="J43" s="169" t="s">
        <v>2369</v>
      </c>
      <c r="K43" s="99" t="s">
        <v>2366</v>
      </c>
      <c r="L43" s="51">
        <v>924</v>
      </c>
      <c r="M43" s="51">
        <v>924</v>
      </c>
      <c r="N43" s="155">
        <f t="shared" si="2"/>
        <v>1848</v>
      </c>
      <c r="O43" s="51">
        <v>925</v>
      </c>
      <c r="P43" s="51">
        <v>925</v>
      </c>
      <c r="Q43" s="155">
        <f t="shared" si="3"/>
        <v>1850</v>
      </c>
      <c r="R43" s="155">
        <f t="shared" si="4"/>
        <v>3698</v>
      </c>
      <c r="S43" s="78" t="s">
        <v>2370</v>
      </c>
      <c r="T43" s="78" t="s">
        <v>203</v>
      </c>
      <c r="U43" s="190">
        <f t="shared" si="5"/>
        <v>1848</v>
      </c>
      <c r="V43" s="191"/>
      <c r="W43" s="77" t="str">
        <f t="shared" si="6"/>
        <v>No hay ejecución</v>
      </c>
      <c r="X43" s="78" t="str">
        <f t="shared" si="7"/>
        <v>NA</v>
      </c>
      <c r="Y43" s="191"/>
      <c r="Z43" s="190">
        <f t="shared" si="8"/>
        <v>1850</v>
      </c>
      <c r="AA43" s="191"/>
      <c r="AB43" s="77" t="str">
        <f t="shared" si="9"/>
        <v>No hay ejecución</v>
      </c>
      <c r="AC43" s="78" t="str">
        <f t="shared" si="10"/>
        <v>NA</v>
      </c>
      <c r="AD43" s="191"/>
      <c r="AE43" s="52">
        <f t="shared" si="11"/>
        <v>0</v>
      </c>
      <c r="AF43" s="77" t="str">
        <f t="shared" si="12"/>
        <v>No hay ejecución</v>
      </c>
      <c r="AG43" s="78" t="str">
        <f t="shared" si="13"/>
        <v>NA</v>
      </c>
      <c r="AH43" s="191"/>
    </row>
    <row r="44" spans="1:34" s="79" customFormat="1" ht="37" customHeight="1" thickTop="1" thickBot="1">
      <c r="A44" s="50">
        <v>30</v>
      </c>
      <c r="B44" s="96">
        <v>0</v>
      </c>
      <c r="C44" s="96">
        <v>0</v>
      </c>
      <c r="D44" s="96">
        <v>0</v>
      </c>
      <c r="E44" s="96">
        <v>0</v>
      </c>
      <c r="F44" s="96">
        <v>0</v>
      </c>
      <c r="G44" s="96">
        <v>13</v>
      </c>
      <c r="H44" s="115" t="s">
        <v>383</v>
      </c>
      <c r="I44" s="98" t="s">
        <v>2371</v>
      </c>
      <c r="J44" s="169" t="s">
        <v>2372</v>
      </c>
      <c r="K44" s="99" t="s">
        <v>2366</v>
      </c>
      <c r="L44" s="51">
        <v>1181</v>
      </c>
      <c r="M44" s="51">
        <v>1181</v>
      </c>
      <c r="N44" s="155">
        <f t="shared" si="2"/>
        <v>2362</v>
      </c>
      <c r="O44" s="51">
        <v>1182</v>
      </c>
      <c r="P44" s="51">
        <v>1182</v>
      </c>
      <c r="Q44" s="155">
        <f t="shared" si="3"/>
        <v>2364</v>
      </c>
      <c r="R44" s="155">
        <f t="shared" si="4"/>
        <v>4726</v>
      </c>
      <c r="S44" s="78" t="s">
        <v>2367</v>
      </c>
      <c r="T44" s="78" t="s">
        <v>203</v>
      </c>
      <c r="U44" s="190">
        <f t="shared" si="5"/>
        <v>2362</v>
      </c>
      <c r="V44" s="191"/>
      <c r="W44" s="77" t="str">
        <f t="shared" si="6"/>
        <v>No hay ejecución</v>
      </c>
      <c r="X44" s="78" t="str">
        <f t="shared" si="7"/>
        <v>NA</v>
      </c>
      <c r="Y44" s="191"/>
      <c r="Z44" s="190">
        <f t="shared" si="8"/>
        <v>2364</v>
      </c>
      <c r="AA44" s="191"/>
      <c r="AB44" s="77" t="str">
        <f t="shared" si="9"/>
        <v>No hay ejecución</v>
      </c>
      <c r="AC44" s="78" t="str">
        <f t="shared" si="10"/>
        <v>NA</v>
      </c>
      <c r="AD44" s="191"/>
      <c r="AE44" s="52">
        <f t="shared" si="11"/>
        <v>0</v>
      </c>
      <c r="AF44" s="77" t="str">
        <f t="shared" si="12"/>
        <v>No hay ejecución</v>
      </c>
      <c r="AG44" s="78" t="str">
        <f t="shared" si="13"/>
        <v>NA</v>
      </c>
      <c r="AH44" s="191"/>
    </row>
    <row r="45" spans="1:34" s="79" customFormat="1" ht="37" customHeight="1" thickTop="1" thickBot="1">
      <c r="A45" s="50">
        <v>31</v>
      </c>
      <c r="B45" s="96">
        <v>0</v>
      </c>
      <c r="C45" s="96">
        <v>0</v>
      </c>
      <c r="D45" s="96">
        <v>0</v>
      </c>
      <c r="E45" s="96">
        <v>0</v>
      </c>
      <c r="F45" s="96">
        <v>0</v>
      </c>
      <c r="G45" s="96">
        <v>13</v>
      </c>
      <c r="H45" s="115" t="s">
        <v>383</v>
      </c>
      <c r="I45" s="98" t="s">
        <v>2373</v>
      </c>
      <c r="J45" s="169" t="s">
        <v>2374</v>
      </c>
      <c r="K45" s="99" t="s">
        <v>2375</v>
      </c>
      <c r="L45" s="51">
        <v>161</v>
      </c>
      <c r="M45" s="51">
        <v>161</v>
      </c>
      <c r="N45" s="155">
        <f t="shared" si="2"/>
        <v>322</v>
      </c>
      <c r="O45" s="51">
        <v>161</v>
      </c>
      <c r="P45" s="51">
        <v>161</v>
      </c>
      <c r="Q45" s="155">
        <f t="shared" si="3"/>
        <v>322</v>
      </c>
      <c r="R45" s="155">
        <f t="shared" si="4"/>
        <v>644</v>
      </c>
      <c r="S45" s="78" t="s">
        <v>2376</v>
      </c>
      <c r="T45" s="78" t="s">
        <v>203</v>
      </c>
      <c r="U45" s="190">
        <f t="shared" si="5"/>
        <v>322</v>
      </c>
      <c r="V45" s="191"/>
      <c r="W45" s="77" t="str">
        <f t="shared" si="6"/>
        <v>No hay ejecución</v>
      </c>
      <c r="X45" s="78" t="str">
        <f t="shared" si="7"/>
        <v>NA</v>
      </c>
      <c r="Y45" s="191"/>
      <c r="Z45" s="190">
        <f t="shared" si="8"/>
        <v>322</v>
      </c>
      <c r="AA45" s="191"/>
      <c r="AB45" s="77" t="str">
        <f t="shared" si="9"/>
        <v>No hay ejecución</v>
      </c>
      <c r="AC45" s="78" t="str">
        <f t="shared" si="10"/>
        <v>NA</v>
      </c>
      <c r="AD45" s="191"/>
      <c r="AE45" s="52">
        <f t="shared" si="11"/>
        <v>0</v>
      </c>
      <c r="AF45" s="77" t="str">
        <f t="shared" si="12"/>
        <v>No hay ejecución</v>
      </c>
      <c r="AG45" s="78" t="str">
        <f t="shared" si="13"/>
        <v>NA</v>
      </c>
      <c r="AH45" s="191"/>
    </row>
    <row r="46" spans="1:34" s="79" customFormat="1" ht="37" customHeight="1" thickTop="1" thickBot="1">
      <c r="A46" s="50">
        <v>32</v>
      </c>
      <c r="B46" s="96">
        <v>0</v>
      </c>
      <c r="C46" s="96">
        <v>0</v>
      </c>
      <c r="D46" s="96">
        <v>0</v>
      </c>
      <c r="E46" s="96">
        <v>0</v>
      </c>
      <c r="F46" s="96">
        <v>0</v>
      </c>
      <c r="G46" s="96">
        <v>13</v>
      </c>
      <c r="H46" s="115" t="s">
        <v>383</v>
      </c>
      <c r="I46" s="98" t="s">
        <v>2377</v>
      </c>
      <c r="J46" s="169" t="s">
        <v>2378</v>
      </c>
      <c r="K46" s="99" t="s">
        <v>2379</v>
      </c>
      <c r="L46" s="51">
        <v>15</v>
      </c>
      <c r="M46" s="51">
        <v>15</v>
      </c>
      <c r="N46" s="155">
        <f t="shared" si="2"/>
        <v>30</v>
      </c>
      <c r="O46" s="51">
        <v>15</v>
      </c>
      <c r="P46" s="51">
        <v>15</v>
      </c>
      <c r="Q46" s="155">
        <f t="shared" si="3"/>
        <v>30</v>
      </c>
      <c r="R46" s="155">
        <f t="shared" si="4"/>
        <v>60</v>
      </c>
      <c r="S46" s="78" t="s">
        <v>2380</v>
      </c>
      <c r="T46" s="78" t="s">
        <v>203</v>
      </c>
      <c r="U46" s="190">
        <f t="shared" si="5"/>
        <v>30</v>
      </c>
      <c r="V46" s="191"/>
      <c r="W46" s="77" t="str">
        <f t="shared" si="6"/>
        <v>No hay ejecución</v>
      </c>
      <c r="X46" s="78" t="str">
        <f t="shared" si="7"/>
        <v>NA</v>
      </c>
      <c r="Y46" s="191"/>
      <c r="Z46" s="190">
        <f t="shared" si="8"/>
        <v>30</v>
      </c>
      <c r="AA46" s="191"/>
      <c r="AB46" s="77" t="str">
        <f t="shared" si="9"/>
        <v>No hay ejecución</v>
      </c>
      <c r="AC46" s="78" t="str">
        <f t="shared" si="10"/>
        <v>NA</v>
      </c>
      <c r="AD46" s="191"/>
      <c r="AE46" s="52">
        <f t="shared" si="11"/>
        <v>0</v>
      </c>
      <c r="AF46" s="77" t="str">
        <f t="shared" si="12"/>
        <v>No hay ejecución</v>
      </c>
      <c r="AG46" s="78" t="str">
        <f t="shared" si="13"/>
        <v>NA</v>
      </c>
      <c r="AH46" s="191"/>
    </row>
    <row r="47" spans="1:34" s="79" customFormat="1" ht="37" customHeight="1" thickTop="1" thickBot="1">
      <c r="A47" s="50">
        <v>33</v>
      </c>
      <c r="B47" s="96">
        <v>0</v>
      </c>
      <c r="C47" s="96">
        <v>0</v>
      </c>
      <c r="D47" s="96">
        <v>0</v>
      </c>
      <c r="E47" s="96">
        <v>0</v>
      </c>
      <c r="F47" s="96">
        <v>0</v>
      </c>
      <c r="G47" s="96">
        <v>13</v>
      </c>
      <c r="H47" s="115" t="s">
        <v>383</v>
      </c>
      <c r="I47" s="98" t="s">
        <v>2381</v>
      </c>
      <c r="J47" s="169" t="s">
        <v>2382</v>
      </c>
      <c r="K47" s="99" t="s">
        <v>2383</v>
      </c>
      <c r="L47" s="51">
        <v>3</v>
      </c>
      <c r="M47" s="51">
        <v>3</v>
      </c>
      <c r="N47" s="155">
        <f t="shared" si="2"/>
        <v>6</v>
      </c>
      <c r="O47" s="51">
        <v>3</v>
      </c>
      <c r="P47" s="51">
        <v>3</v>
      </c>
      <c r="Q47" s="155">
        <f t="shared" si="3"/>
        <v>6</v>
      </c>
      <c r="R47" s="155">
        <f t="shared" si="4"/>
        <v>12</v>
      </c>
      <c r="S47" s="78" t="s">
        <v>2370</v>
      </c>
      <c r="T47" s="78" t="s">
        <v>203</v>
      </c>
      <c r="U47" s="190">
        <f t="shared" si="5"/>
        <v>6</v>
      </c>
      <c r="V47" s="191"/>
      <c r="W47" s="77" t="str">
        <f t="shared" si="6"/>
        <v>No hay ejecución</v>
      </c>
      <c r="X47" s="78" t="str">
        <f t="shared" si="7"/>
        <v>NA</v>
      </c>
      <c r="Y47" s="191"/>
      <c r="Z47" s="190">
        <f t="shared" si="8"/>
        <v>6</v>
      </c>
      <c r="AA47" s="191"/>
      <c r="AB47" s="77" t="str">
        <f t="shared" si="9"/>
        <v>No hay ejecución</v>
      </c>
      <c r="AC47" s="78" t="str">
        <f t="shared" si="10"/>
        <v>NA</v>
      </c>
      <c r="AD47" s="191"/>
      <c r="AE47" s="52">
        <f t="shared" si="11"/>
        <v>0</v>
      </c>
      <c r="AF47" s="77" t="str">
        <f t="shared" si="12"/>
        <v>No hay ejecución</v>
      </c>
      <c r="AG47" s="78" t="str">
        <f t="shared" si="13"/>
        <v>NA</v>
      </c>
      <c r="AH47" s="191"/>
    </row>
    <row r="48" spans="1:34" ht="16" customHeight="1" thickTop="1">
      <c r="A48" s="423" t="s">
        <v>573</v>
      </c>
      <c r="B48" s="423"/>
      <c r="C48" s="423"/>
      <c r="D48" s="423"/>
      <c r="E48" s="423"/>
      <c r="F48" s="423"/>
      <c r="G48" s="423"/>
      <c r="H48" s="423"/>
      <c r="I48" s="423"/>
      <c r="J48" s="423"/>
      <c r="K48" s="423"/>
      <c r="L48" s="423"/>
      <c r="M48" s="423"/>
      <c r="N48" s="423"/>
      <c r="O48" s="423"/>
      <c r="P48" s="423"/>
      <c r="Q48" s="423"/>
      <c r="R48" s="423"/>
      <c r="S48" s="423"/>
      <c r="T48" s="423"/>
      <c r="U48" s="423"/>
      <c r="V48" s="423"/>
      <c r="W48" s="423"/>
      <c r="X48" s="423"/>
      <c r="Y48" s="423"/>
      <c r="Z48" s="423"/>
      <c r="AA48" s="423"/>
      <c r="AB48" s="423"/>
      <c r="AC48" s="423"/>
      <c r="AD48" s="423"/>
      <c r="AE48" s="423"/>
      <c r="AF48" s="423"/>
      <c r="AG48" s="423"/>
      <c r="AH48" s="424"/>
    </row>
    <row r="49" spans="1:34" s="79" customFormat="1" ht="12" thickBot="1">
      <c r="A49" s="50">
        <v>34</v>
      </c>
      <c r="B49" s="96"/>
      <c r="C49" s="96"/>
      <c r="D49" s="96"/>
      <c r="E49" s="96"/>
      <c r="F49" s="96"/>
      <c r="G49" s="96"/>
      <c r="H49" s="97"/>
      <c r="I49" s="98"/>
      <c r="J49" s="169"/>
      <c r="K49" s="99"/>
      <c r="L49" s="51">
        <v>0</v>
      </c>
      <c r="M49" s="51">
        <v>0</v>
      </c>
      <c r="N49" s="155">
        <f>L49+M49</f>
        <v>0</v>
      </c>
      <c r="O49" s="51">
        <v>0</v>
      </c>
      <c r="P49" s="51">
        <v>0</v>
      </c>
      <c r="Q49" s="155">
        <f>O49+P49</f>
        <v>0</v>
      </c>
      <c r="R49" s="155">
        <f>N49+Q49</f>
        <v>0</v>
      </c>
      <c r="S49" s="78"/>
      <c r="T49" s="78"/>
      <c r="U49" s="190">
        <f t="shared" si="5"/>
        <v>0</v>
      </c>
      <c r="V49" s="191"/>
      <c r="W49" s="77" t="str">
        <f t="shared" si="6"/>
        <v>No hay ejecución</v>
      </c>
      <c r="X49" s="78" t="str">
        <f t="shared" si="7"/>
        <v>NA</v>
      </c>
      <c r="Y49" s="191"/>
      <c r="Z49" s="190">
        <f t="shared" si="8"/>
        <v>0</v>
      </c>
      <c r="AA49" s="191"/>
      <c r="AB49" s="77" t="str">
        <f t="shared" si="9"/>
        <v>No hay ejecución</v>
      </c>
      <c r="AC49" s="78" t="str">
        <f t="shared" si="10"/>
        <v>NA</v>
      </c>
      <c r="AD49" s="191"/>
      <c r="AE49" s="52">
        <f t="shared" si="11"/>
        <v>0</v>
      </c>
      <c r="AF49" s="77" t="str">
        <f t="shared" si="12"/>
        <v>No hay ejecución</v>
      </c>
      <c r="AG49" s="78" t="str">
        <f t="shared" si="13"/>
        <v>NA</v>
      </c>
      <c r="AH49" s="191"/>
    </row>
    <row r="50" spans="1:34" ht="12" thickTop="1" thickBot="1">
      <c r="A50" s="53"/>
      <c r="B50" s="53"/>
      <c r="C50" s="53"/>
      <c r="D50" s="53"/>
      <c r="E50" s="53"/>
      <c r="F50" s="53"/>
      <c r="G50" s="53"/>
      <c r="H50" s="53"/>
      <c r="I50" s="53"/>
      <c r="J50" s="56"/>
      <c r="K50" s="56"/>
      <c r="L50" s="55"/>
      <c r="M50" s="55"/>
      <c r="N50" s="55"/>
      <c r="O50" s="55"/>
      <c r="P50" s="55"/>
      <c r="Q50" s="55"/>
      <c r="R50" s="55"/>
      <c r="S50" s="55"/>
      <c r="T50" s="55"/>
    </row>
    <row r="51" spans="1:34" ht="13" customHeight="1" thickTop="1" thickBot="1">
      <c r="A51" s="425" t="s">
        <v>574</v>
      </c>
      <c r="B51" s="426"/>
      <c r="C51" s="426"/>
      <c r="D51" s="426"/>
      <c r="E51" s="426"/>
      <c r="F51" s="426"/>
      <c r="G51" s="426"/>
      <c r="H51" s="118" t="s">
        <v>1825</v>
      </c>
      <c r="I51" s="53"/>
      <c r="J51" s="56"/>
      <c r="K51" s="56"/>
      <c r="L51" s="55"/>
      <c r="M51" s="55"/>
      <c r="N51" s="55"/>
      <c r="O51" s="55"/>
      <c r="P51" s="55"/>
      <c r="Q51" s="55"/>
      <c r="R51" s="55"/>
      <c r="S51" s="55"/>
      <c r="T51" s="55"/>
    </row>
    <row r="52" spans="1:34" ht="10.5" customHeight="1" thickTop="1" thickBot="1">
      <c r="A52" s="57"/>
      <c r="B52" s="57"/>
      <c r="C52" s="57"/>
      <c r="D52" s="57"/>
      <c r="E52" s="57"/>
      <c r="F52" s="57"/>
      <c r="G52" s="57"/>
      <c r="H52" s="58"/>
      <c r="I52" s="53"/>
      <c r="J52" s="56"/>
      <c r="K52" s="56"/>
      <c r="L52" s="55"/>
      <c r="M52" s="55"/>
      <c r="N52" s="55"/>
      <c r="O52" s="55"/>
      <c r="P52" s="55"/>
      <c r="Q52" s="55"/>
      <c r="R52" s="55"/>
      <c r="S52" s="55"/>
      <c r="T52" s="55"/>
    </row>
    <row r="53" spans="1:34" ht="13" customHeight="1" thickTop="1" thickBot="1">
      <c r="A53" s="417" t="s">
        <v>576</v>
      </c>
      <c r="B53" s="418"/>
      <c r="C53" s="418"/>
      <c r="D53" s="418"/>
      <c r="E53" s="418"/>
      <c r="F53" s="418"/>
      <c r="G53" s="418"/>
      <c r="H53" s="113" t="s">
        <v>2384</v>
      </c>
      <c r="I53" s="53"/>
      <c r="J53" s="56"/>
      <c r="K53" s="56"/>
      <c r="L53" s="55"/>
      <c r="M53" s="55"/>
      <c r="N53" s="55"/>
      <c r="O53" s="55"/>
      <c r="P53" s="55"/>
      <c r="Q53" s="55"/>
      <c r="R53" s="55"/>
      <c r="S53" s="55"/>
      <c r="T53" s="55"/>
    </row>
    <row r="54" spans="1:34" ht="12" thickTop="1" thickBot="1">
      <c r="A54" s="60"/>
      <c r="B54" s="60"/>
      <c r="C54" s="60"/>
      <c r="D54" s="60"/>
      <c r="E54" s="60"/>
      <c r="F54" s="60"/>
      <c r="G54" s="59"/>
      <c r="H54" s="61"/>
      <c r="I54" s="53"/>
      <c r="J54" s="56"/>
      <c r="K54" s="56"/>
      <c r="L54" s="55"/>
      <c r="M54" s="55"/>
      <c r="N54" s="55"/>
      <c r="O54" s="55"/>
      <c r="P54" s="55"/>
      <c r="Q54" s="55"/>
      <c r="R54" s="55"/>
      <c r="S54" s="55"/>
      <c r="T54" s="55"/>
    </row>
    <row r="55" spans="1:34" ht="12" thickTop="1" thickBot="1">
      <c r="A55" s="62" t="s">
        <v>577</v>
      </c>
      <c r="B55" s="53"/>
      <c r="C55" s="53"/>
      <c r="D55" s="63"/>
      <c r="E55" s="53"/>
      <c r="F55" s="53"/>
      <c r="G55" s="53"/>
      <c r="H55" s="53"/>
      <c r="I55" s="53"/>
      <c r="J55" s="56"/>
      <c r="K55" s="56"/>
      <c r="L55" s="55"/>
      <c r="M55" s="55"/>
      <c r="N55" s="55"/>
      <c r="O55" s="55"/>
      <c r="P55" s="55"/>
      <c r="Q55" s="55"/>
      <c r="R55" s="55"/>
      <c r="S55" s="55"/>
      <c r="T55" s="55"/>
    </row>
    <row r="56" spans="1:34" ht="12" customHeight="1" thickTop="1" thickBot="1">
      <c r="A56" s="70">
        <v>1</v>
      </c>
      <c r="B56" s="53" t="s">
        <v>578</v>
      </c>
      <c r="C56" s="53"/>
      <c r="D56" s="63"/>
      <c r="E56" s="53"/>
      <c r="F56" s="53"/>
      <c r="G56" s="53"/>
      <c r="H56" s="53"/>
      <c r="I56" s="53"/>
      <c r="J56" s="56"/>
      <c r="K56" s="56"/>
      <c r="L56" s="55"/>
      <c r="M56" s="55"/>
      <c r="N56" s="55"/>
      <c r="O56" s="55"/>
      <c r="P56" s="55"/>
      <c r="Q56" s="55"/>
      <c r="R56" s="55"/>
      <c r="S56" s="55"/>
      <c r="T56" s="55"/>
    </row>
    <row r="57" spans="1:34" ht="13" customHeight="1" thickTop="1" thickBot="1">
      <c r="A57" s="70">
        <v>2</v>
      </c>
      <c r="B57" s="53" t="s">
        <v>579</v>
      </c>
      <c r="C57" s="53"/>
      <c r="D57" s="63"/>
      <c r="E57" s="53"/>
      <c r="F57" s="53"/>
      <c r="G57" s="53"/>
      <c r="H57" s="53"/>
      <c r="I57" s="53"/>
      <c r="J57" s="56"/>
      <c r="K57" s="56"/>
      <c r="L57" s="55"/>
      <c r="M57" s="55"/>
      <c r="N57" s="55"/>
      <c r="O57" s="55"/>
      <c r="P57" s="55"/>
      <c r="Q57" s="55"/>
      <c r="R57" s="55"/>
      <c r="S57" s="55"/>
      <c r="T57" s="55"/>
    </row>
    <row r="58" spans="1:34" ht="13" customHeight="1" thickTop="1" thickBot="1">
      <c r="A58" s="70">
        <v>3</v>
      </c>
      <c r="B58" s="53" t="s">
        <v>580</v>
      </c>
      <c r="C58" s="53"/>
      <c r="D58" s="63"/>
      <c r="E58" s="53"/>
      <c r="F58" s="53"/>
      <c r="G58" s="53"/>
      <c r="H58" s="53"/>
      <c r="I58" s="53"/>
      <c r="L58" s="55"/>
      <c r="M58" s="55"/>
      <c r="N58" s="55"/>
      <c r="O58" s="55"/>
      <c r="P58" s="55"/>
      <c r="Q58" s="55"/>
      <c r="R58" s="55"/>
      <c r="S58" s="55"/>
      <c r="T58" s="55"/>
    </row>
    <row r="59" spans="1:34" ht="13" customHeight="1" thickTop="1" thickBot="1">
      <c r="A59" s="70">
        <v>4</v>
      </c>
      <c r="B59" s="53" t="s">
        <v>581</v>
      </c>
      <c r="C59" s="53"/>
      <c r="D59" s="64"/>
      <c r="E59" s="53"/>
      <c r="F59" s="53"/>
      <c r="G59" s="53"/>
      <c r="H59" s="53"/>
      <c r="I59" s="53"/>
      <c r="J59" s="65"/>
      <c r="K59" s="65"/>
      <c r="L59" s="55"/>
      <c r="M59" s="55"/>
      <c r="N59" s="55"/>
      <c r="O59" s="55"/>
      <c r="P59" s="55"/>
      <c r="Q59" s="55"/>
      <c r="R59" s="55"/>
      <c r="S59" s="55"/>
      <c r="T59" s="55"/>
    </row>
    <row r="60" spans="1:34" ht="13" customHeight="1" thickTop="1" thickBot="1">
      <c r="A60" s="70">
        <v>5</v>
      </c>
      <c r="B60" s="53" t="s">
        <v>582</v>
      </c>
      <c r="C60" s="53"/>
      <c r="D60" s="64"/>
      <c r="E60" s="53"/>
      <c r="F60" s="53"/>
      <c r="G60" s="53"/>
      <c r="H60" s="53"/>
      <c r="I60" s="53"/>
      <c r="J60" s="54"/>
      <c r="K60" s="54"/>
      <c r="L60" s="55"/>
      <c r="M60" s="55"/>
      <c r="N60" s="55"/>
      <c r="O60" s="55"/>
      <c r="P60" s="55"/>
      <c r="Q60" s="55"/>
      <c r="R60" s="55"/>
      <c r="S60" s="55"/>
      <c r="T60" s="55"/>
    </row>
    <row r="61" spans="1:34" ht="13" customHeight="1" thickTop="1" thickBot="1">
      <c r="A61" s="70">
        <v>6</v>
      </c>
      <c r="B61" s="53" t="s">
        <v>583</v>
      </c>
      <c r="C61" s="53"/>
      <c r="D61" s="64"/>
      <c r="E61" s="53"/>
      <c r="F61" s="53"/>
      <c r="G61" s="53"/>
      <c r="H61" s="53"/>
      <c r="I61" s="53"/>
      <c r="J61" s="54"/>
      <c r="K61" s="54"/>
      <c r="L61" s="55"/>
      <c r="M61" s="55"/>
      <c r="N61" s="55"/>
      <c r="O61" s="55"/>
      <c r="P61" s="55"/>
      <c r="Q61" s="55"/>
      <c r="R61" s="55"/>
      <c r="S61" s="55"/>
      <c r="T61" s="55"/>
    </row>
    <row r="62" spans="1:34" ht="13" customHeight="1" thickTop="1">
      <c r="A62" s="70">
        <v>7</v>
      </c>
      <c r="B62" s="53" t="s">
        <v>584</v>
      </c>
      <c r="C62" s="53"/>
      <c r="D62" s="64"/>
      <c r="E62" s="53"/>
      <c r="F62" s="53"/>
      <c r="G62" s="53"/>
      <c r="H62" s="53"/>
      <c r="I62" s="53"/>
      <c r="J62" s="56"/>
      <c r="K62" s="56"/>
      <c r="L62" s="61"/>
      <c r="M62" s="61"/>
      <c r="N62" s="61"/>
      <c r="O62" s="61"/>
      <c r="P62" s="61"/>
      <c r="Q62" s="61"/>
      <c r="R62" s="61"/>
      <c r="S62" s="61"/>
      <c r="T62" s="61"/>
    </row>
    <row r="63" spans="1:34" ht="13" customHeight="1">
      <c r="A63" s="70">
        <v>8</v>
      </c>
      <c r="B63" s="53" t="s">
        <v>585</v>
      </c>
      <c r="C63" s="53"/>
      <c r="D63" s="64"/>
      <c r="E63" s="53"/>
      <c r="F63" s="53"/>
      <c r="G63" s="53"/>
      <c r="H63" s="53"/>
      <c r="I63" s="53"/>
      <c r="J63" s="56"/>
      <c r="K63" s="56"/>
      <c r="L63" s="61"/>
      <c r="M63" s="61"/>
      <c r="N63" s="61"/>
      <c r="O63" s="61"/>
      <c r="P63" s="61"/>
      <c r="Q63" s="61"/>
      <c r="R63" s="61"/>
      <c r="S63" s="61"/>
      <c r="T63" s="61"/>
    </row>
    <row r="64" spans="1:34" ht="13" customHeight="1">
      <c r="A64" s="70">
        <v>9</v>
      </c>
      <c r="B64" s="65" t="s">
        <v>586</v>
      </c>
      <c r="E64" s="53"/>
      <c r="F64" s="53"/>
      <c r="G64" s="53"/>
      <c r="H64" s="53"/>
      <c r="I64" s="53"/>
      <c r="J64" s="56"/>
      <c r="K64" s="56"/>
      <c r="L64" s="61"/>
      <c r="M64" s="61"/>
      <c r="N64" s="61"/>
      <c r="O64" s="61"/>
      <c r="P64" s="61"/>
      <c r="Q64" s="61"/>
      <c r="R64" s="61"/>
      <c r="S64" s="61"/>
      <c r="T64" s="61"/>
    </row>
    <row r="65" spans="1:20" ht="13" customHeight="1">
      <c r="A65" s="70">
        <v>10</v>
      </c>
      <c r="B65" s="53" t="s">
        <v>587</v>
      </c>
      <c r="C65" s="70"/>
      <c r="D65" s="53"/>
      <c r="G65" s="53"/>
      <c r="H65" s="53"/>
      <c r="I65" s="53"/>
      <c r="J65" s="56"/>
      <c r="K65" s="56"/>
      <c r="L65" s="61"/>
      <c r="M65" s="61"/>
      <c r="N65" s="61"/>
      <c r="O65" s="61"/>
      <c r="P65" s="61"/>
      <c r="Q65" s="61"/>
      <c r="R65" s="61"/>
      <c r="S65" s="61"/>
      <c r="T65" s="61"/>
    </row>
    <row r="66" spans="1:20" ht="13" customHeight="1">
      <c r="A66" s="70">
        <v>11</v>
      </c>
      <c r="B66" s="71" t="s">
        <v>588</v>
      </c>
      <c r="C66" s="70"/>
      <c r="D66" s="53"/>
      <c r="E66" s="53"/>
      <c r="F66" s="53"/>
      <c r="G66" s="53"/>
      <c r="H66" s="53"/>
      <c r="I66" s="53"/>
      <c r="J66" s="56"/>
      <c r="K66" s="56"/>
      <c r="L66" s="61"/>
      <c r="M66" s="61"/>
      <c r="N66" s="61"/>
      <c r="O66" s="61"/>
      <c r="P66" s="61"/>
      <c r="Q66" s="61"/>
      <c r="R66" s="61"/>
      <c r="S66" s="61"/>
      <c r="T66" s="61"/>
    </row>
    <row r="67" spans="1:20" ht="13" customHeight="1">
      <c r="A67" s="70">
        <v>12</v>
      </c>
      <c r="B67" s="71" t="s">
        <v>589</v>
      </c>
      <c r="C67" s="70"/>
      <c r="D67" s="53"/>
      <c r="E67" s="53"/>
      <c r="F67" s="53"/>
      <c r="G67" s="53"/>
      <c r="H67" s="53"/>
      <c r="I67" s="53"/>
      <c r="J67" s="56"/>
      <c r="K67" s="56"/>
      <c r="L67" s="61"/>
      <c r="M67" s="61"/>
      <c r="N67" s="61"/>
      <c r="O67" s="61"/>
      <c r="P67" s="61"/>
      <c r="Q67" s="61"/>
      <c r="R67" s="61"/>
      <c r="S67" s="61"/>
      <c r="T67" s="61"/>
    </row>
    <row r="68" spans="1:20" ht="13" customHeight="1">
      <c r="A68" s="70">
        <v>13</v>
      </c>
      <c r="B68" s="71" t="s">
        <v>590</v>
      </c>
      <c r="C68" s="70"/>
      <c r="D68" s="53"/>
      <c r="E68" s="53"/>
      <c r="F68" s="53"/>
      <c r="G68" s="53"/>
      <c r="H68" s="53"/>
      <c r="I68" s="53"/>
      <c r="J68" s="56"/>
      <c r="K68" s="56"/>
      <c r="L68" s="61"/>
      <c r="M68" s="61"/>
      <c r="N68" s="61"/>
      <c r="O68" s="61"/>
      <c r="P68" s="61"/>
      <c r="Q68" s="61"/>
      <c r="R68" s="61"/>
      <c r="S68" s="61"/>
      <c r="T68" s="61"/>
    </row>
    <row r="69" spans="1:20" ht="13" customHeight="1">
      <c r="A69" s="70">
        <v>14</v>
      </c>
      <c r="B69" s="53" t="s">
        <v>591</v>
      </c>
      <c r="C69" s="70"/>
      <c r="D69" s="53"/>
      <c r="E69" s="53"/>
      <c r="F69" s="53"/>
      <c r="G69" s="53"/>
      <c r="H69" s="53"/>
      <c r="I69" s="53"/>
      <c r="J69" s="56"/>
      <c r="K69" s="56"/>
      <c r="L69" s="61"/>
      <c r="M69" s="61"/>
      <c r="N69" s="61"/>
      <c r="O69" s="61"/>
      <c r="P69" s="61"/>
      <c r="Q69" s="61"/>
      <c r="R69" s="61"/>
      <c r="S69" s="61"/>
      <c r="T69" s="61"/>
    </row>
    <row r="70" spans="1:20" ht="13" customHeight="1">
      <c r="A70" s="70">
        <v>15</v>
      </c>
      <c r="B70" s="71" t="s">
        <v>592</v>
      </c>
      <c r="C70" s="70"/>
      <c r="D70" s="53"/>
      <c r="E70" s="53"/>
      <c r="F70" s="53"/>
      <c r="G70" s="53"/>
      <c r="H70" s="53"/>
      <c r="I70" s="53"/>
      <c r="J70" s="56"/>
      <c r="K70" s="56"/>
      <c r="L70" s="61"/>
      <c r="M70" s="61"/>
      <c r="N70" s="61"/>
      <c r="O70" s="61"/>
      <c r="P70" s="61"/>
      <c r="Q70" s="61"/>
      <c r="R70" s="61"/>
      <c r="S70" s="61"/>
      <c r="T70" s="61"/>
    </row>
    <row r="71" spans="1:20" ht="13" customHeight="1" thickBot="1">
      <c r="A71" s="70"/>
      <c r="B71" s="71"/>
      <c r="C71" s="65"/>
      <c r="D71" s="65"/>
      <c r="E71" s="65"/>
      <c r="F71" s="65"/>
      <c r="G71" s="65"/>
      <c r="H71" s="65"/>
      <c r="I71" s="65"/>
      <c r="J71" s="66"/>
      <c r="K71" s="66"/>
      <c r="L71" s="66"/>
      <c r="M71" s="66"/>
      <c r="N71" s="66"/>
      <c r="O71" s="66"/>
      <c r="P71" s="66"/>
      <c r="Q71" s="66"/>
      <c r="R71" s="66"/>
      <c r="S71" s="93"/>
      <c r="T71" s="66"/>
    </row>
    <row r="72" spans="1:20" ht="11" thickTop="1">
      <c r="C72" s="67"/>
      <c r="D72" s="67"/>
      <c r="E72" s="67"/>
      <c r="F72" s="67"/>
    </row>
    <row r="73" spans="1:20">
      <c r="A73" s="65"/>
      <c r="D73" s="65"/>
      <c r="E73" s="65"/>
      <c r="F73" s="65"/>
      <c r="G73" s="65"/>
      <c r="H73" s="65"/>
      <c r="I73" s="65"/>
      <c r="J73" s="65"/>
      <c r="K73" s="65"/>
      <c r="L73" s="65"/>
      <c r="M73" s="65"/>
      <c r="N73" s="65"/>
      <c r="O73" s="65"/>
      <c r="P73" s="65"/>
      <c r="Q73" s="65"/>
      <c r="R73" s="65"/>
      <c r="S73" s="92"/>
      <c r="T73" s="65"/>
    </row>
    <row r="74" spans="1:20">
      <c r="A74" s="65"/>
      <c r="B74" s="65"/>
      <c r="C74" s="65"/>
      <c r="D74" s="65"/>
      <c r="E74" s="65"/>
      <c r="F74" s="65"/>
      <c r="G74" s="65"/>
      <c r="H74" s="65"/>
      <c r="I74" s="65"/>
      <c r="J74" s="65"/>
      <c r="K74" s="65"/>
      <c r="L74" s="65"/>
      <c r="M74" s="65"/>
      <c r="N74" s="65"/>
      <c r="O74" s="65"/>
      <c r="P74" s="65"/>
      <c r="Q74" s="65"/>
      <c r="R74" s="65"/>
      <c r="S74" s="92"/>
      <c r="T74" s="65"/>
    </row>
    <row r="75" spans="1:20" s="65" customFormat="1">
      <c r="S75" s="92"/>
    </row>
    <row r="76" spans="1:20" s="65" customFormat="1" ht="9.75" customHeight="1">
      <c r="S76" s="92"/>
    </row>
    <row r="77" spans="1:20" s="65" customFormat="1">
      <c r="A77" s="47"/>
      <c r="B77" s="47"/>
      <c r="C77" s="47"/>
      <c r="D77" s="47"/>
      <c r="E77" s="47"/>
      <c r="F77" s="47"/>
      <c r="G77" s="47"/>
      <c r="H77" s="47"/>
      <c r="I77" s="47"/>
      <c r="J77" s="47"/>
      <c r="K77" s="47"/>
      <c r="L77" s="47"/>
      <c r="M77" s="47"/>
      <c r="N77" s="47"/>
      <c r="O77" s="47"/>
      <c r="P77" s="47"/>
      <c r="Q77" s="47"/>
      <c r="R77" s="47"/>
      <c r="S77" s="91"/>
      <c r="T77" s="47"/>
    </row>
    <row r="78" spans="1:20" s="65" customFormat="1" ht="9" customHeight="1">
      <c r="A78" s="47"/>
      <c r="B78" s="47"/>
      <c r="C78" s="47"/>
      <c r="D78" s="47"/>
      <c r="E78" s="47"/>
      <c r="F78" s="47"/>
      <c r="G78" s="47"/>
      <c r="H78" s="47"/>
      <c r="I78" s="47"/>
      <c r="J78" s="47"/>
      <c r="K78" s="47"/>
      <c r="L78" s="47"/>
      <c r="M78" s="47"/>
      <c r="N78" s="47"/>
      <c r="O78" s="47"/>
      <c r="P78" s="47"/>
      <c r="Q78" s="47"/>
      <c r="R78" s="47"/>
      <c r="S78" s="91"/>
      <c r="T78" s="47"/>
    </row>
    <row r="79" spans="1:20" s="65" customFormat="1">
      <c r="A79" s="47"/>
      <c r="B79" s="47"/>
      <c r="C79" s="47"/>
      <c r="D79" s="47"/>
      <c r="E79" s="47"/>
      <c r="F79" s="47"/>
      <c r="G79" s="47"/>
      <c r="H79" s="47"/>
      <c r="I79" s="47"/>
      <c r="J79" s="47"/>
      <c r="K79" s="47"/>
      <c r="L79" s="47"/>
      <c r="M79" s="47"/>
      <c r="N79" s="47"/>
      <c r="O79" s="47"/>
      <c r="P79" s="47"/>
      <c r="Q79" s="47"/>
      <c r="R79" s="47"/>
      <c r="S79" s="91"/>
      <c r="T79" s="47"/>
    </row>
    <row r="80" spans="1:20" s="65" customFormat="1">
      <c r="A80" s="47"/>
      <c r="B80" s="47"/>
      <c r="C80" s="47"/>
      <c r="D80" s="47"/>
      <c r="E80" s="47"/>
      <c r="F80" s="47"/>
      <c r="G80" s="47"/>
      <c r="H80" s="47"/>
      <c r="I80" s="47"/>
      <c r="J80" s="47"/>
      <c r="K80" s="47"/>
      <c r="L80" s="47"/>
      <c r="M80" s="47"/>
      <c r="N80" s="47"/>
      <c r="O80" s="47"/>
      <c r="P80" s="47"/>
      <c r="Q80" s="47"/>
      <c r="R80" s="47"/>
      <c r="S80" s="91"/>
      <c r="T80" s="47"/>
    </row>
    <row r="81" spans="1:20" s="65" customFormat="1">
      <c r="A81" s="47"/>
      <c r="B81" s="47"/>
      <c r="C81" s="47"/>
      <c r="D81" s="47"/>
      <c r="E81" s="47"/>
      <c r="F81" s="47"/>
      <c r="G81" s="47"/>
      <c r="H81" s="47"/>
      <c r="I81" s="47"/>
      <c r="J81" s="47"/>
      <c r="K81" s="47"/>
      <c r="L81" s="47"/>
      <c r="M81" s="47"/>
      <c r="N81" s="47"/>
      <c r="O81" s="47"/>
      <c r="P81" s="47"/>
      <c r="Q81" s="47"/>
      <c r="R81" s="47"/>
      <c r="S81" s="91"/>
      <c r="T81" s="47"/>
    </row>
    <row r="82" spans="1:20" s="65" customFormat="1">
      <c r="A82" s="47"/>
      <c r="B82" s="47"/>
      <c r="C82" s="47"/>
      <c r="D82" s="47"/>
      <c r="E82" s="47"/>
      <c r="F82" s="47"/>
      <c r="G82" s="47"/>
      <c r="H82" s="47"/>
      <c r="I82" s="47"/>
      <c r="J82" s="47"/>
      <c r="K82" s="47"/>
      <c r="L82" s="47"/>
      <c r="M82" s="47"/>
      <c r="N82" s="47"/>
      <c r="O82" s="47"/>
      <c r="P82" s="47"/>
      <c r="Q82" s="47"/>
      <c r="R82" s="47"/>
      <c r="S82" s="91"/>
      <c r="T82" s="47"/>
    </row>
    <row r="83" spans="1:20" s="65" customFormat="1">
      <c r="A83" s="47"/>
      <c r="B83" s="47"/>
      <c r="C83" s="47"/>
      <c r="D83" s="47"/>
      <c r="E83" s="47"/>
      <c r="F83" s="47"/>
      <c r="G83" s="47"/>
      <c r="H83" s="47"/>
      <c r="I83" s="47"/>
      <c r="J83" s="47"/>
      <c r="K83" s="47"/>
      <c r="L83" s="47"/>
      <c r="M83" s="47"/>
      <c r="N83" s="47"/>
      <c r="O83" s="47"/>
      <c r="P83" s="47"/>
      <c r="Q83" s="47"/>
      <c r="R83" s="47"/>
      <c r="S83" s="91"/>
      <c r="T83" s="47"/>
    </row>
    <row r="84" spans="1:20" s="65" customFormat="1">
      <c r="A84" s="47"/>
      <c r="B84" s="47"/>
      <c r="C84" s="47"/>
      <c r="D84" s="47"/>
      <c r="E84" s="47"/>
      <c r="F84" s="47"/>
      <c r="G84" s="47"/>
      <c r="H84" s="47"/>
      <c r="I84" s="47"/>
      <c r="J84" s="47"/>
      <c r="K84" s="47"/>
      <c r="L84" s="47"/>
      <c r="M84" s="47"/>
      <c r="N84" s="47"/>
      <c r="O84" s="47"/>
      <c r="P84" s="47"/>
      <c r="Q84" s="47"/>
      <c r="R84" s="47"/>
      <c r="S84" s="91"/>
      <c r="T84" s="47"/>
    </row>
    <row r="85" spans="1:20" s="65" customFormat="1">
      <c r="A85" s="47"/>
      <c r="B85" s="47"/>
      <c r="C85" s="47"/>
      <c r="D85" s="47"/>
      <c r="E85" s="47"/>
      <c r="F85" s="47"/>
      <c r="G85" s="47"/>
      <c r="H85" s="47"/>
      <c r="I85" s="47"/>
      <c r="J85" s="47"/>
      <c r="K85" s="47"/>
      <c r="L85" s="47"/>
      <c r="M85" s="47"/>
      <c r="N85" s="47"/>
      <c r="O85" s="47"/>
      <c r="P85" s="47"/>
      <c r="Q85" s="47"/>
      <c r="R85" s="47"/>
      <c r="S85" s="91"/>
      <c r="T85" s="47"/>
    </row>
    <row r="86" spans="1:20" s="65" customFormat="1">
      <c r="A86" s="47"/>
      <c r="B86" s="47"/>
      <c r="C86" s="47"/>
      <c r="D86" s="47"/>
      <c r="E86" s="47"/>
      <c r="F86" s="47"/>
      <c r="G86" s="47"/>
      <c r="H86" s="47"/>
      <c r="I86" s="47"/>
      <c r="J86" s="47"/>
      <c r="K86" s="47"/>
      <c r="L86" s="47"/>
      <c r="M86" s="47"/>
      <c r="N86" s="47"/>
      <c r="O86" s="47"/>
      <c r="P86" s="47"/>
      <c r="Q86" s="47"/>
      <c r="R86" s="47"/>
      <c r="S86" s="91"/>
      <c r="T86" s="47"/>
    </row>
    <row r="87" spans="1:20" s="65" customFormat="1">
      <c r="A87" s="47"/>
      <c r="B87" s="47"/>
      <c r="C87" s="47"/>
      <c r="D87" s="47"/>
      <c r="E87" s="47"/>
      <c r="F87" s="47"/>
      <c r="G87" s="47"/>
      <c r="H87" s="47"/>
      <c r="I87" s="47"/>
      <c r="J87" s="47"/>
      <c r="K87" s="47"/>
      <c r="L87" s="47"/>
      <c r="M87" s="47"/>
      <c r="N87" s="47"/>
      <c r="O87" s="47"/>
      <c r="P87" s="47"/>
      <c r="Q87" s="47"/>
      <c r="R87" s="47"/>
      <c r="S87" s="91"/>
      <c r="T87" s="47"/>
    </row>
  </sheetData>
  <mergeCells count="45">
    <mergeCell ref="AG13:AG14"/>
    <mergeCell ref="AH13:AH14"/>
    <mergeCell ref="A48:AH48"/>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D13:AD14"/>
    <mergeCell ref="AE13:AE14"/>
    <mergeCell ref="AF13:AF14"/>
    <mergeCell ref="A51:G51"/>
    <mergeCell ref="A53:G53"/>
    <mergeCell ref="H12:H14"/>
    <mergeCell ref="I12:I14"/>
    <mergeCell ref="J12:R12"/>
    <mergeCell ref="S12:S14"/>
    <mergeCell ref="T12:T14"/>
    <mergeCell ref="J13:J14"/>
    <mergeCell ref="K13:K14"/>
    <mergeCell ref="L13:Q13"/>
    <mergeCell ref="A9:G9"/>
    <mergeCell ref="A11:A14"/>
    <mergeCell ref="B11:G11"/>
    <mergeCell ref="H11:T11"/>
    <mergeCell ref="B12:B14"/>
    <mergeCell ref="C12:C14"/>
    <mergeCell ref="D12:D14"/>
    <mergeCell ref="E12:E14"/>
    <mergeCell ref="F12:F14"/>
    <mergeCell ref="G12:G14"/>
    <mergeCell ref="A8:G8"/>
    <mergeCell ref="A1:H1"/>
    <mergeCell ref="A2:H2"/>
    <mergeCell ref="A4:G4"/>
    <mergeCell ref="A6:G6"/>
    <mergeCell ref="A7:G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83735-94F8-5049-8177-CF9E6BED9CCA}">
  <dimension ref="A1:AH227"/>
  <sheetViews>
    <sheetView showGridLines="0" workbookViewId="0">
      <selection activeCell="A15" sqref="A15:XFD15"/>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6" width="5.5" style="47" customWidth="1"/>
    <col min="17" max="17" width="6.33203125" style="47" bestFit="1" customWidth="1"/>
    <col min="18" max="18" width="7.5" style="47" bestFit="1" customWidth="1"/>
    <col min="19" max="19" width="20.5" style="91" customWidth="1"/>
    <col min="20" max="20" width="20.5" style="47" customWidth="1"/>
    <col min="21" max="34" width="11.5" style="47" customWidth="1"/>
    <col min="35" max="16384" width="11.5" style="47"/>
  </cols>
  <sheetData>
    <row r="1" spans="1:34" ht="12">
      <c r="A1" s="376" t="s">
        <v>434</v>
      </c>
      <c r="B1" s="376"/>
      <c r="C1" s="376"/>
      <c r="D1" s="376"/>
      <c r="E1" s="376"/>
      <c r="F1" s="376"/>
      <c r="G1" s="376"/>
      <c r="H1" s="376"/>
    </row>
    <row r="2" spans="1:34" ht="16">
      <c r="A2" s="444" t="s">
        <v>435</v>
      </c>
      <c r="B2" s="444"/>
      <c r="C2" s="444"/>
      <c r="D2" s="444"/>
      <c r="E2" s="444"/>
      <c r="F2" s="444"/>
      <c r="G2" s="444"/>
      <c r="H2" s="444"/>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t="s">
        <v>1186</v>
      </c>
    </row>
    <row r="8" spans="1:34" ht="11">
      <c r="A8" s="374" t="s">
        <v>2385</v>
      </c>
      <c r="B8" s="375"/>
      <c r="C8" s="375"/>
      <c r="D8" s="375"/>
      <c r="E8" s="375"/>
      <c r="F8" s="375"/>
      <c r="G8" s="375"/>
      <c r="H8" s="114" t="s">
        <v>2386</v>
      </c>
    </row>
    <row r="9" spans="1:34" ht="11">
      <c r="A9" s="374" t="s">
        <v>2387</v>
      </c>
      <c r="B9" s="375"/>
      <c r="C9" s="375"/>
      <c r="D9" s="375"/>
      <c r="E9" s="375"/>
      <c r="F9" s="375"/>
      <c r="G9" s="375"/>
      <c r="H9" s="114" t="s">
        <v>203</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34" s="79" customFormat="1" ht="58" customHeight="1" thickBot="1">
      <c r="A15" s="50">
        <v>1</v>
      </c>
      <c r="B15" s="96" t="s">
        <v>245</v>
      </c>
      <c r="C15" s="96" t="s">
        <v>52</v>
      </c>
      <c r="D15" s="96">
        <v>0</v>
      </c>
      <c r="E15" s="96">
        <v>0</v>
      </c>
      <c r="F15" s="96">
        <v>0</v>
      </c>
      <c r="G15" s="96">
        <v>18</v>
      </c>
      <c r="H15" s="115" t="s">
        <v>273</v>
      </c>
      <c r="I15" s="98" t="s">
        <v>2388</v>
      </c>
      <c r="J15" s="169" t="s">
        <v>1293</v>
      </c>
      <c r="K15" s="99" t="s">
        <v>2389</v>
      </c>
      <c r="L15" s="51">
        <v>820</v>
      </c>
      <c r="M15" s="51">
        <v>0</v>
      </c>
      <c r="N15" s="155">
        <f>L15+M15</f>
        <v>820</v>
      </c>
      <c r="O15" s="51">
        <v>0</v>
      </c>
      <c r="P15" s="51">
        <v>0</v>
      </c>
      <c r="Q15" s="155">
        <f>O15+P15</f>
        <v>0</v>
      </c>
      <c r="R15" s="155">
        <f>N15+Q15</f>
        <v>820</v>
      </c>
      <c r="S15" s="78" t="s">
        <v>2390</v>
      </c>
      <c r="T15" s="78" t="s">
        <v>203</v>
      </c>
      <c r="U15" s="190">
        <f>N15</f>
        <v>820</v>
      </c>
      <c r="V15" s="191"/>
      <c r="W15" s="77" t="str">
        <f>IF(V15="","No hay ejecución",IF(AND(U15&gt;0), V15/U15,"No hay Programación"))</f>
        <v>No hay ejecución</v>
      </c>
      <c r="X15" s="78" t="str">
        <f t="shared" ref="X15" si="0">IF(W15="No hay ejecución","NA",IF(W15&gt;=90%,"De acuerdo a lo programado",IF(W15&gt;=70%,"Atraso Leve",IF(W15&lt;70%,"En Riesgo de no Cumplimiento"))))</f>
        <v>NA</v>
      </c>
      <c r="Y15" s="191"/>
      <c r="Z15" s="190">
        <f>+Q15</f>
        <v>0</v>
      </c>
      <c r="AA15" s="191"/>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s="79" customFormat="1" ht="58" customHeight="1" thickTop="1" thickBot="1">
      <c r="A16" s="50">
        <v>2</v>
      </c>
      <c r="B16" s="96" t="s">
        <v>245</v>
      </c>
      <c r="C16" s="96" t="s">
        <v>52</v>
      </c>
      <c r="D16" s="96">
        <v>0</v>
      </c>
      <c r="E16" s="96">
        <v>0</v>
      </c>
      <c r="F16" s="96">
        <v>0</v>
      </c>
      <c r="G16" s="96">
        <v>18</v>
      </c>
      <c r="H16" s="115" t="s">
        <v>273</v>
      </c>
      <c r="I16" s="98" t="s">
        <v>2391</v>
      </c>
      <c r="J16" s="169" t="s">
        <v>1293</v>
      </c>
      <c r="K16" s="99" t="s">
        <v>2389</v>
      </c>
      <c r="L16" s="51">
        <v>620</v>
      </c>
      <c r="M16" s="51">
        <v>0</v>
      </c>
      <c r="N16" s="155">
        <f t="shared" ref="N16:N79" si="2">L16+M16</f>
        <v>620</v>
      </c>
      <c r="O16" s="51">
        <v>0</v>
      </c>
      <c r="P16" s="51">
        <v>0</v>
      </c>
      <c r="Q16" s="155">
        <f t="shared" ref="Q16:Q79" si="3">O16+P16</f>
        <v>0</v>
      </c>
      <c r="R16" s="155">
        <f t="shared" ref="R16:R79" si="4">N16+Q16</f>
        <v>620</v>
      </c>
      <c r="S16" s="78" t="s">
        <v>2390</v>
      </c>
      <c r="T16" s="78" t="s">
        <v>203</v>
      </c>
      <c r="U16" s="190">
        <f>N16</f>
        <v>620</v>
      </c>
      <c r="V16" s="191"/>
      <c r="W16" s="77" t="str">
        <f t="shared" ref="W16:W79" si="5">IF(V16="","No hay ejecución",IF(AND(U16&gt;0), V16/U16,"No hay Programación"))</f>
        <v>No hay ejecución</v>
      </c>
      <c r="X16" s="78" t="str">
        <f t="shared" ref="X16:X79" si="6">IF(W16="No hay ejecución","NA",IF(W16&gt;=90%,"De acuerdo a lo programado",IF(W16&gt;=70%,"Atraso Leve",IF(W16&lt;70%,"En Riesgo de no Cumplimiento"))))</f>
        <v>NA</v>
      </c>
      <c r="Y16" s="191"/>
      <c r="Z16" s="190">
        <f t="shared" ref="Z16:Z79" si="7">+Q16</f>
        <v>0</v>
      </c>
      <c r="AA16" s="191"/>
      <c r="AB16" s="77" t="str">
        <f t="shared" ref="AB16:AB79" si="8">IF(AA16="","No hay ejecución",IF(AND(Z16&gt;0), AA16/Z16,"No hay Programación"))</f>
        <v>No hay ejecución</v>
      </c>
      <c r="AC16" s="78" t="str">
        <f t="shared" ref="AC16:AC79" si="9">IF(AB16="No hay ejecución","NA",IF(AB16&gt;=90%,"De acuerdo a lo programado",IF(AB16&gt;=70%,"Atraso Leve",IF(AB16&lt;70%,"En Riesgo de no Cumplimiento"))))</f>
        <v>NA</v>
      </c>
      <c r="AD16" s="191"/>
      <c r="AE16" s="52">
        <f>V16+AA16</f>
        <v>0</v>
      </c>
      <c r="AF16" s="77" t="str">
        <f t="shared" ref="AF16:AF79" si="10">IF(AE16=0,"No hay ejecución",IF(AND(AE16&gt;0), AE16/R16,"No hay Programación"))</f>
        <v>No hay ejecución</v>
      </c>
      <c r="AG16" s="78" t="str">
        <f t="shared" ref="AG16:AG79" si="11">IF(AF16="No hay ejecución","NA",IF(AF16&gt;=90%,"De acuerdo a lo programado",IF(AF16&gt;=70%,"Atraso Leve",IF(AF16&lt;70%,"Incumplimiento"))))</f>
        <v>NA</v>
      </c>
      <c r="AH16" s="191"/>
    </row>
    <row r="17" spans="1:34" s="79" customFormat="1" ht="58" customHeight="1" thickTop="1" thickBot="1">
      <c r="A17" s="50">
        <v>3</v>
      </c>
      <c r="B17" s="96" t="s">
        <v>245</v>
      </c>
      <c r="C17" s="96" t="s">
        <v>52</v>
      </c>
      <c r="D17" s="96">
        <v>0</v>
      </c>
      <c r="E17" s="96">
        <v>0</v>
      </c>
      <c r="F17" s="96">
        <v>0</v>
      </c>
      <c r="G17" s="96">
        <v>18</v>
      </c>
      <c r="H17" s="115" t="s">
        <v>273</v>
      </c>
      <c r="I17" s="98" t="s">
        <v>2392</v>
      </c>
      <c r="J17" s="169" t="s">
        <v>1293</v>
      </c>
      <c r="K17" s="99" t="s">
        <v>2389</v>
      </c>
      <c r="L17" s="51">
        <v>620</v>
      </c>
      <c r="M17" s="51">
        <v>0</v>
      </c>
      <c r="N17" s="155">
        <f t="shared" si="2"/>
        <v>620</v>
      </c>
      <c r="O17" s="51">
        <v>0</v>
      </c>
      <c r="P17" s="51">
        <v>0</v>
      </c>
      <c r="Q17" s="155">
        <f t="shared" si="3"/>
        <v>0</v>
      </c>
      <c r="R17" s="155">
        <f t="shared" si="4"/>
        <v>620</v>
      </c>
      <c r="S17" s="78" t="s">
        <v>2390</v>
      </c>
      <c r="T17" s="78" t="s">
        <v>203</v>
      </c>
      <c r="U17" s="190">
        <f t="shared" ref="U17:U80" si="12">N17</f>
        <v>620</v>
      </c>
      <c r="V17" s="191"/>
      <c r="W17" s="77" t="str">
        <f t="shared" si="5"/>
        <v>No hay ejecución</v>
      </c>
      <c r="X17" s="78" t="str">
        <f t="shared" si="6"/>
        <v>NA</v>
      </c>
      <c r="Y17" s="191"/>
      <c r="Z17" s="190">
        <f t="shared" si="7"/>
        <v>0</v>
      </c>
      <c r="AA17" s="191"/>
      <c r="AB17" s="77" t="str">
        <f t="shared" si="8"/>
        <v>No hay ejecución</v>
      </c>
      <c r="AC17" s="78" t="str">
        <f t="shared" si="9"/>
        <v>NA</v>
      </c>
      <c r="AD17" s="191"/>
      <c r="AE17" s="52">
        <f t="shared" ref="AE17:AE79" si="13">V17+AA17</f>
        <v>0</v>
      </c>
      <c r="AF17" s="77" t="str">
        <f t="shared" si="10"/>
        <v>No hay ejecución</v>
      </c>
      <c r="AG17" s="78" t="str">
        <f t="shared" si="11"/>
        <v>NA</v>
      </c>
      <c r="AH17" s="191"/>
    </row>
    <row r="18" spans="1:34" s="79" customFormat="1" ht="58" customHeight="1" thickTop="1" thickBot="1">
      <c r="A18" s="50">
        <v>4</v>
      </c>
      <c r="B18" s="96" t="s">
        <v>245</v>
      </c>
      <c r="C18" s="96" t="s">
        <v>52</v>
      </c>
      <c r="D18" s="96">
        <v>0</v>
      </c>
      <c r="E18" s="96">
        <v>0</v>
      </c>
      <c r="F18" s="96">
        <v>0</v>
      </c>
      <c r="G18" s="96">
        <v>18</v>
      </c>
      <c r="H18" s="115" t="s">
        <v>273</v>
      </c>
      <c r="I18" s="98" t="s">
        <v>2393</v>
      </c>
      <c r="J18" s="169" t="s">
        <v>1293</v>
      </c>
      <c r="K18" s="99" t="s">
        <v>2389</v>
      </c>
      <c r="L18" s="51">
        <v>620</v>
      </c>
      <c r="M18" s="51">
        <v>0</v>
      </c>
      <c r="N18" s="155">
        <f t="shared" si="2"/>
        <v>620</v>
      </c>
      <c r="O18" s="51">
        <v>0</v>
      </c>
      <c r="P18" s="51">
        <v>0</v>
      </c>
      <c r="Q18" s="155">
        <f t="shared" si="3"/>
        <v>0</v>
      </c>
      <c r="R18" s="155">
        <f t="shared" si="4"/>
        <v>620</v>
      </c>
      <c r="S18" s="78" t="s">
        <v>2390</v>
      </c>
      <c r="T18" s="78" t="s">
        <v>203</v>
      </c>
      <c r="U18" s="190">
        <f t="shared" si="12"/>
        <v>620</v>
      </c>
      <c r="V18" s="191"/>
      <c r="W18" s="77" t="str">
        <f t="shared" si="5"/>
        <v>No hay ejecución</v>
      </c>
      <c r="X18" s="78" t="str">
        <f t="shared" si="6"/>
        <v>NA</v>
      </c>
      <c r="Y18" s="191"/>
      <c r="Z18" s="190">
        <f t="shared" si="7"/>
        <v>0</v>
      </c>
      <c r="AA18" s="191"/>
      <c r="AB18" s="77" t="str">
        <f t="shared" si="8"/>
        <v>No hay ejecución</v>
      </c>
      <c r="AC18" s="78" t="str">
        <f t="shared" si="9"/>
        <v>NA</v>
      </c>
      <c r="AD18" s="191"/>
      <c r="AE18" s="52">
        <f t="shared" si="13"/>
        <v>0</v>
      </c>
      <c r="AF18" s="77" t="str">
        <f t="shared" si="10"/>
        <v>No hay ejecución</v>
      </c>
      <c r="AG18" s="78" t="str">
        <f t="shared" si="11"/>
        <v>NA</v>
      </c>
      <c r="AH18" s="191"/>
    </row>
    <row r="19" spans="1:34" s="79" customFormat="1" ht="58" customHeight="1" thickTop="1" thickBot="1">
      <c r="A19" s="50">
        <v>5</v>
      </c>
      <c r="B19" s="96" t="s">
        <v>245</v>
      </c>
      <c r="C19" s="96" t="s">
        <v>52</v>
      </c>
      <c r="D19" s="96">
        <v>0</v>
      </c>
      <c r="E19" s="96">
        <v>0</v>
      </c>
      <c r="F19" s="96">
        <v>0</v>
      </c>
      <c r="G19" s="96">
        <v>18</v>
      </c>
      <c r="H19" s="115" t="s">
        <v>273</v>
      </c>
      <c r="I19" s="98" t="s">
        <v>2394</v>
      </c>
      <c r="J19" s="169" t="s">
        <v>1287</v>
      </c>
      <c r="K19" s="99" t="s">
        <v>1288</v>
      </c>
      <c r="L19" s="51">
        <v>418</v>
      </c>
      <c r="M19" s="51">
        <v>338</v>
      </c>
      <c r="N19" s="155">
        <f t="shared" si="2"/>
        <v>756</v>
      </c>
      <c r="O19" s="51">
        <v>335</v>
      </c>
      <c r="P19" s="51">
        <v>278</v>
      </c>
      <c r="Q19" s="155">
        <f t="shared" si="3"/>
        <v>613</v>
      </c>
      <c r="R19" s="155">
        <f t="shared" si="4"/>
        <v>1369</v>
      </c>
      <c r="S19" s="78" t="s">
        <v>2390</v>
      </c>
      <c r="T19" s="78" t="s">
        <v>203</v>
      </c>
      <c r="U19" s="190">
        <f>N19</f>
        <v>756</v>
      </c>
      <c r="V19" s="191"/>
      <c r="W19" s="77" t="str">
        <f t="shared" si="5"/>
        <v>No hay ejecución</v>
      </c>
      <c r="X19" s="78" t="str">
        <f t="shared" si="6"/>
        <v>NA</v>
      </c>
      <c r="Y19" s="191"/>
      <c r="Z19" s="190">
        <f>+Q19</f>
        <v>613</v>
      </c>
      <c r="AA19" s="191"/>
      <c r="AB19" s="77" t="str">
        <f t="shared" si="8"/>
        <v>No hay ejecución</v>
      </c>
      <c r="AC19" s="78" t="str">
        <f t="shared" si="9"/>
        <v>NA</v>
      </c>
      <c r="AD19" s="191"/>
      <c r="AE19" s="52">
        <f t="shared" si="13"/>
        <v>0</v>
      </c>
      <c r="AF19" s="77" t="str">
        <f t="shared" si="10"/>
        <v>No hay ejecución</v>
      </c>
      <c r="AG19" s="78" t="str">
        <f t="shared" si="11"/>
        <v>NA</v>
      </c>
      <c r="AH19" s="191"/>
    </row>
    <row r="20" spans="1:34" s="79" customFormat="1" ht="58" customHeight="1" thickTop="1" thickBot="1">
      <c r="A20" s="50">
        <v>6</v>
      </c>
      <c r="B20" s="96" t="s">
        <v>245</v>
      </c>
      <c r="C20" s="96" t="s">
        <v>52</v>
      </c>
      <c r="D20" s="96">
        <v>0</v>
      </c>
      <c r="E20" s="96">
        <v>0</v>
      </c>
      <c r="F20" s="96">
        <v>0</v>
      </c>
      <c r="G20" s="96">
        <v>18</v>
      </c>
      <c r="H20" s="115" t="s">
        <v>273</v>
      </c>
      <c r="I20" s="98" t="s">
        <v>2395</v>
      </c>
      <c r="J20" s="169" t="s">
        <v>1287</v>
      </c>
      <c r="K20" s="99" t="s">
        <v>1288</v>
      </c>
      <c r="L20" s="51">
        <v>556</v>
      </c>
      <c r="M20" s="51">
        <v>187</v>
      </c>
      <c r="N20" s="155">
        <f t="shared" si="2"/>
        <v>743</v>
      </c>
      <c r="O20" s="51">
        <v>119</v>
      </c>
      <c r="P20" s="51">
        <v>61</v>
      </c>
      <c r="Q20" s="155">
        <f t="shared" si="3"/>
        <v>180</v>
      </c>
      <c r="R20" s="155">
        <f t="shared" si="4"/>
        <v>923</v>
      </c>
      <c r="S20" s="78" t="s">
        <v>2390</v>
      </c>
      <c r="T20" s="78" t="s">
        <v>203</v>
      </c>
      <c r="U20" s="190">
        <f t="shared" si="12"/>
        <v>743</v>
      </c>
      <c r="V20" s="191"/>
      <c r="W20" s="77" t="str">
        <f t="shared" si="5"/>
        <v>No hay ejecución</v>
      </c>
      <c r="X20" s="78" t="str">
        <f t="shared" si="6"/>
        <v>NA</v>
      </c>
      <c r="Y20" s="191"/>
      <c r="Z20" s="190">
        <f t="shared" si="7"/>
        <v>180</v>
      </c>
      <c r="AA20" s="191"/>
      <c r="AB20" s="77" t="str">
        <f t="shared" si="8"/>
        <v>No hay ejecución</v>
      </c>
      <c r="AC20" s="78" t="str">
        <f t="shared" si="9"/>
        <v>NA</v>
      </c>
      <c r="AD20" s="191"/>
      <c r="AE20" s="52">
        <f t="shared" si="13"/>
        <v>0</v>
      </c>
      <c r="AF20" s="77" t="str">
        <f t="shared" si="10"/>
        <v>No hay ejecución</v>
      </c>
      <c r="AG20" s="78" t="str">
        <f t="shared" si="11"/>
        <v>NA</v>
      </c>
      <c r="AH20" s="191"/>
    </row>
    <row r="21" spans="1:34" s="79" customFormat="1" ht="58" customHeight="1" thickTop="1" thickBot="1">
      <c r="A21" s="50">
        <v>7</v>
      </c>
      <c r="B21" s="96" t="s">
        <v>245</v>
      </c>
      <c r="C21" s="96" t="s">
        <v>52</v>
      </c>
      <c r="D21" s="96">
        <v>0</v>
      </c>
      <c r="E21" s="96">
        <v>0</v>
      </c>
      <c r="F21" s="96">
        <v>0</v>
      </c>
      <c r="G21" s="96">
        <v>18</v>
      </c>
      <c r="H21" s="115" t="s">
        <v>2396</v>
      </c>
      <c r="I21" s="98" t="s">
        <v>2397</v>
      </c>
      <c r="J21" s="169" t="s">
        <v>1014</v>
      </c>
      <c r="K21" s="99" t="s">
        <v>1288</v>
      </c>
      <c r="L21" s="51">
        <v>18</v>
      </c>
      <c r="M21" s="51">
        <v>25</v>
      </c>
      <c r="N21" s="155">
        <f t="shared" si="2"/>
        <v>43</v>
      </c>
      <c r="O21" s="51">
        <v>26</v>
      </c>
      <c r="P21" s="51">
        <v>23</v>
      </c>
      <c r="Q21" s="155">
        <f t="shared" si="3"/>
        <v>49</v>
      </c>
      <c r="R21" s="155">
        <f t="shared" si="4"/>
        <v>92</v>
      </c>
      <c r="S21" s="78" t="s">
        <v>2390</v>
      </c>
      <c r="T21" s="78" t="s">
        <v>203</v>
      </c>
      <c r="U21" s="190">
        <f t="shared" si="12"/>
        <v>43</v>
      </c>
      <c r="V21" s="191"/>
      <c r="W21" s="77" t="str">
        <f t="shared" si="5"/>
        <v>No hay ejecución</v>
      </c>
      <c r="X21" s="78" t="str">
        <f t="shared" si="6"/>
        <v>NA</v>
      </c>
      <c r="Y21" s="191"/>
      <c r="Z21" s="190">
        <f t="shared" si="7"/>
        <v>49</v>
      </c>
      <c r="AA21" s="191"/>
      <c r="AB21" s="77" t="str">
        <f t="shared" si="8"/>
        <v>No hay ejecución</v>
      </c>
      <c r="AC21" s="78" t="str">
        <f t="shared" si="9"/>
        <v>NA</v>
      </c>
      <c r="AD21" s="191"/>
      <c r="AE21" s="52">
        <f t="shared" si="13"/>
        <v>0</v>
      </c>
      <c r="AF21" s="77" t="str">
        <f t="shared" si="10"/>
        <v>No hay ejecución</v>
      </c>
      <c r="AG21" s="78" t="str">
        <f t="shared" si="11"/>
        <v>NA</v>
      </c>
      <c r="AH21" s="191"/>
    </row>
    <row r="22" spans="1:34" s="79" customFormat="1" ht="58" customHeight="1" thickTop="1" thickBot="1">
      <c r="A22" s="50">
        <v>8</v>
      </c>
      <c r="B22" s="96" t="s">
        <v>245</v>
      </c>
      <c r="C22" s="96" t="s">
        <v>52</v>
      </c>
      <c r="D22" s="96">
        <v>0</v>
      </c>
      <c r="E22" s="96">
        <v>0</v>
      </c>
      <c r="F22" s="96">
        <v>0</v>
      </c>
      <c r="G22" s="96">
        <v>18</v>
      </c>
      <c r="H22" s="115" t="s">
        <v>295</v>
      </c>
      <c r="I22" s="98" t="s">
        <v>2398</v>
      </c>
      <c r="J22" s="169" t="s">
        <v>2399</v>
      </c>
      <c r="K22" s="99" t="s">
        <v>744</v>
      </c>
      <c r="L22" s="51">
        <v>89</v>
      </c>
      <c r="M22" s="51">
        <v>62</v>
      </c>
      <c r="N22" s="155">
        <f t="shared" si="2"/>
        <v>151</v>
      </c>
      <c r="O22" s="51">
        <v>25</v>
      </c>
      <c r="P22" s="51">
        <v>7</v>
      </c>
      <c r="Q22" s="155">
        <f t="shared" si="3"/>
        <v>32</v>
      </c>
      <c r="R22" s="155">
        <f t="shared" si="4"/>
        <v>183</v>
      </c>
      <c r="S22" s="78" t="s">
        <v>2390</v>
      </c>
      <c r="T22" s="78" t="s">
        <v>203</v>
      </c>
      <c r="U22" s="190">
        <f t="shared" si="12"/>
        <v>151</v>
      </c>
      <c r="V22" s="191"/>
      <c r="W22" s="77" t="str">
        <f t="shared" si="5"/>
        <v>No hay ejecución</v>
      </c>
      <c r="X22" s="78" t="str">
        <f t="shared" si="6"/>
        <v>NA</v>
      </c>
      <c r="Y22" s="191"/>
      <c r="Z22" s="190">
        <f t="shared" si="7"/>
        <v>32</v>
      </c>
      <c r="AA22" s="191"/>
      <c r="AB22" s="77" t="str">
        <f t="shared" si="8"/>
        <v>No hay ejecución</v>
      </c>
      <c r="AC22" s="78" t="str">
        <f t="shared" si="9"/>
        <v>NA</v>
      </c>
      <c r="AD22" s="191"/>
      <c r="AE22" s="52">
        <f t="shared" si="13"/>
        <v>0</v>
      </c>
      <c r="AF22" s="77" t="str">
        <f t="shared" si="10"/>
        <v>No hay ejecución</v>
      </c>
      <c r="AG22" s="78" t="str">
        <f t="shared" si="11"/>
        <v>NA</v>
      </c>
      <c r="AH22" s="191"/>
    </row>
    <row r="23" spans="1:34" s="79" customFormat="1" ht="58" customHeight="1" thickTop="1" thickBot="1">
      <c r="A23" s="50">
        <v>9</v>
      </c>
      <c r="B23" s="96" t="s">
        <v>245</v>
      </c>
      <c r="C23" s="96" t="s">
        <v>52</v>
      </c>
      <c r="D23" s="96">
        <v>0</v>
      </c>
      <c r="E23" s="96">
        <v>0</v>
      </c>
      <c r="F23" s="96">
        <v>0</v>
      </c>
      <c r="G23" s="96">
        <v>18</v>
      </c>
      <c r="H23" s="115" t="s">
        <v>2400</v>
      </c>
      <c r="I23" s="98" t="s">
        <v>2401</v>
      </c>
      <c r="J23" s="169" t="s">
        <v>1293</v>
      </c>
      <c r="K23" s="99" t="s">
        <v>1421</v>
      </c>
      <c r="L23" s="51">
        <v>12</v>
      </c>
      <c r="M23" s="51">
        <v>6</v>
      </c>
      <c r="N23" s="155">
        <f t="shared" si="2"/>
        <v>18</v>
      </c>
      <c r="O23" s="51">
        <v>5</v>
      </c>
      <c r="P23" s="51">
        <v>3</v>
      </c>
      <c r="Q23" s="155">
        <f t="shared" si="3"/>
        <v>8</v>
      </c>
      <c r="R23" s="155">
        <f t="shared" si="4"/>
        <v>26</v>
      </c>
      <c r="S23" s="78" t="s">
        <v>2390</v>
      </c>
      <c r="T23" s="78" t="s">
        <v>203</v>
      </c>
      <c r="U23" s="190">
        <f t="shared" si="12"/>
        <v>18</v>
      </c>
      <c r="V23" s="191"/>
      <c r="W23" s="77" t="str">
        <f t="shared" si="5"/>
        <v>No hay ejecución</v>
      </c>
      <c r="X23" s="78" t="str">
        <f t="shared" si="6"/>
        <v>NA</v>
      </c>
      <c r="Y23" s="191"/>
      <c r="Z23" s="190">
        <f t="shared" si="7"/>
        <v>8</v>
      </c>
      <c r="AA23" s="191"/>
      <c r="AB23" s="77" t="str">
        <f t="shared" si="8"/>
        <v>No hay ejecución</v>
      </c>
      <c r="AC23" s="78" t="str">
        <f t="shared" si="9"/>
        <v>NA</v>
      </c>
      <c r="AD23" s="191"/>
      <c r="AE23" s="52">
        <f t="shared" si="13"/>
        <v>0</v>
      </c>
      <c r="AF23" s="77" t="str">
        <f t="shared" si="10"/>
        <v>No hay ejecución</v>
      </c>
      <c r="AG23" s="78" t="str">
        <f t="shared" si="11"/>
        <v>NA</v>
      </c>
      <c r="AH23" s="191"/>
    </row>
    <row r="24" spans="1:34" s="79" customFormat="1" ht="58" customHeight="1" thickTop="1" thickBot="1">
      <c r="A24" s="50">
        <v>10</v>
      </c>
      <c r="B24" s="96" t="s">
        <v>245</v>
      </c>
      <c r="C24" s="96" t="s">
        <v>52</v>
      </c>
      <c r="D24" s="96">
        <v>0</v>
      </c>
      <c r="E24" s="96">
        <v>0</v>
      </c>
      <c r="F24" s="96">
        <v>0</v>
      </c>
      <c r="G24" s="96">
        <v>18</v>
      </c>
      <c r="H24" s="115" t="s">
        <v>336</v>
      </c>
      <c r="I24" s="98" t="s">
        <v>2402</v>
      </c>
      <c r="J24" s="169" t="s">
        <v>1293</v>
      </c>
      <c r="K24" s="99" t="s">
        <v>1421</v>
      </c>
      <c r="L24" s="51">
        <v>4</v>
      </c>
      <c r="M24" s="51">
        <v>114</v>
      </c>
      <c r="N24" s="155">
        <f t="shared" si="2"/>
        <v>118</v>
      </c>
      <c r="O24" s="51">
        <v>5</v>
      </c>
      <c r="P24" s="51"/>
      <c r="Q24" s="155">
        <f t="shared" si="3"/>
        <v>5</v>
      </c>
      <c r="R24" s="155">
        <f t="shared" si="4"/>
        <v>123</v>
      </c>
      <c r="S24" s="78" t="s">
        <v>2390</v>
      </c>
      <c r="T24" s="78" t="s">
        <v>203</v>
      </c>
      <c r="U24" s="190">
        <f t="shared" si="12"/>
        <v>118</v>
      </c>
      <c r="V24" s="191"/>
      <c r="W24" s="77" t="str">
        <f t="shared" si="5"/>
        <v>No hay ejecución</v>
      </c>
      <c r="X24" s="78" t="str">
        <f t="shared" si="6"/>
        <v>NA</v>
      </c>
      <c r="Y24" s="191"/>
      <c r="Z24" s="190">
        <f t="shared" si="7"/>
        <v>5</v>
      </c>
      <c r="AA24" s="191"/>
      <c r="AB24" s="77" t="str">
        <f t="shared" si="8"/>
        <v>No hay ejecución</v>
      </c>
      <c r="AC24" s="78" t="str">
        <f t="shared" si="9"/>
        <v>NA</v>
      </c>
      <c r="AD24" s="191"/>
      <c r="AE24" s="52">
        <f t="shared" si="13"/>
        <v>0</v>
      </c>
      <c r="AF24" s="77" t="str">
        <f t="shared" si="10"/>
        <v>No hay ejecución</v>
      </c>
      <c r="AG24" s="78" t="str">
        <f t="shared" si="11"/>
        <v>NA</v>
      </c>
      <c r="AH24" s="191"/>
    </row>
    <row r="25" spans="1:34" s="79" customFormat="1" ht="58" customHeight="1" thickTop="1" thickBot="1">
      <c r="A25" s="50">
        <v>11</v>
      </c>
      <c r="B25" s="96" t="s">
        <v>245</v>
      </c>
      <c r="C25" s="96" t="s">
        <v>52</v>
      </c>
      <c r="D25" s="96">
        <v>0</v>
      </c>
      <c r="E25" s="96">
        <v>0</v>
      </c>
      <c r="F25" s="96">
        <v>0</v>
      </c>
      <c r="G25" s="96">
        <v>18</v>
      </c>
      <c r="H25" s="115" t="s">
        <v>355</v>
      </c>
      <c r="I25" s="98" t="s">
        <v>2403</v>
      </c>
      <c r="J25" s="169" t="s">
        <v>1287</v>
      </c>
      <c r="K25" s="99" t="s">
        <v>1288</v>
      </c>
      <c r="L25" s="51">
        <v>36</v>
      </c>
      <c r="M25" s="51">
        <v>36</v>
      </c>
      <c r="N25" s="155">
        <f t="shared" si="2"/>
        <v>72</v>
      </c>
      <c r="O25" s="51">
        <v>36</v>
      </c>
      <c r="P25" s="51">
        <v>36</v>
      </c>
      <c r="Q25" s="155">
        <f t="shared" si="3"/>
        <v>72</v>
      </c>
      <c r="R25" s="155">
        <f t="shared" si="4"/>
        <v>144</v>
      </c>
      <c r="S25" s="78" t="s">
        <v>2390</v>
      </c>
      <c r="T25" s="78" t="s">
        <v>203</v>
      </c>
      <c r="U25" s="190">
        <f t="shared" si="12"/>
        <v>72</v>
      </c>
      <c r="V25" s="191"/>
      <c r="W25" s="77" t="str">
        <f t="shared" si="5"/>
        <v>No hay ejecución</v>
      </c>
      <c r="X25" s="78" t="str">
        <f t="shared" si="6"/>
        <v>NA</v>
      </c>
      <c r="Y25" s="191"/>
      <c r="Z25" s="190">
        <f t="shared" si="7"/>
        <v>72</v>
      </c>
      <c r="AA25" s="191"/>
      <c r="AB25" s="77" t="str">
        <f t="shared" si="8"/>
        <v>No hay ejecución</v>
      </c>
      <c r="AC25" s="78" t="str">
        <f t="shared" si="9"/>
        <v>NA</v>
      </c>
      <c r="AD25" s="191"/>
      <c r="AE25" s="52">
        <f t="shared" si="13"/>
        <v>0</v>
      </c>
      <c r="AF25" s="77" t="str">
        <f t="shared" si="10"/>
        <v>No hay ejecución</v>
      </c>
      <c r="AG25" s="78" t="str">
        <f t="shared" si="11"/>
        <v>NA</v>
      </c>
      <c r="AH25" s="191"/>
    </row>
    <row r="26" spans="1:34" s="79" customFormat="1" ht="58" customHeight="1" thickTop="1" thickBot="1">
      <c r="A26" s="50">
        <v>12</v>
      </c>
      <c r="B26" s="96" t="s">
        <v>245</v>
      </c>
      <c r="C26" s="96" t="s">
        <v>52</v>
      </c>
      <c r="D26" s="96">
        <v>0</v>
      </c>
      <c r="E26" s="96">
        <v>0</v>
      </c>
      <c r="F26" s="96">
        <v>0</v>
      </c>
      <c r="G26" s="96">
        <v>18</v>
      </c>
      <c r="H26" s="115" t="s">
        <v>355</v>
      </c>
      <c r="I26" s="98" t="s">
        <v>2404</v>
      </c>
      <c r="J26" s="169" t="s">
        <v>2399</v>
      </c>
      <c r="K26" s="99" t="s">
        <v>1288</v>
      </c>
      <c r="L26" s="51">
        <v>27</v>
      </c>
      <c r="M26" s="51">
        <v>23</v>
      </c>
      <c r="N26" s="155">
        <f t="shared" si="2"/>
        <v>50</v>
      </c>
      <c r="O26" s="51">
        <v>0</v>
      </c>
      <c r="P26" s="51">
        <v>0</v>
      </c>
      <c r="Q26" s="155">
        <f t="shared" si="3"/>
        <v>0</v>
      </c>
      <c r="R26" s="155">
        <f t="shared" si="4"/>
        <v>50</v>
      </c>
      <c r="S26" s="78" t="s">
        <v>2390</v>
      </c>
      <c r="T26" s="78" t="s">
        <v>203</v>
      </c>
      <c r="U26" s="190">
        <f t="shared" si="12"/>
        <v>50</v>
      </c>
      <c r="V26" s="191"/>
      <c r="W26" s="77" t="str">
        <f t="shared" si="5"/>
        <v>No hay ejecución</v>
      </c>
      <c r="X26" s="78" t="str">
        <f t="shared" si="6"/>
        <v>NA</v>
      </c>
      <c r="Y26" s="191"/>
      <c r="Z26" s="190">
        <f t="shared" si="7"/>
        <v>0</v>
      </c>
      <c r="AA26" s="191"/>
      <c r="AB26" s="77" t="str">
        <f t="shared" si="8"/>
        <v>No hay ejecución</v>
      </c>
      <c r="AC26" s="78" t="str">
        <f t="shared" si="9"/>
        <v>NA</v>
      </c>
      <c r="AD26" s="191"/>
      <c r="AE26" s="52">
        <f t="shared" si="13"/>
        <v>0</v>
      </c>
      <c r="AF26" s="77" t="str">
        <f t="shared" si="10"/>
        <v>No hay ejecución</v>
      </c>
      <c r="AG26" s="78" t="str">
        <f t="shared" si="11"/>
        <v>NA</v>
      </c>
      <c r="AH26" s="191"/>
    </row>
    <row r="27" spans="1:34" s="79" customFormat="1" ht="58" customHeight="1" thickTop="1" thickBot="1">
      <c r="A27" s="50">
        <v>13</v>
      </c>
      <c r="B27" s="96" t="s">
        <v>245</v>
      </c>
      <c r="C27" s="96" t="s">
        <v>52</v>
      </c>
      <c r="D27" s="96">
        <v>0</v>
      </c>
      <c r="E27" s="96">
        <v>0</v>
      </c>
      <c r="F27" s="96">
        <v>0</v>
      </c>
      <c r="G27" s="96">
        <v>18</v>
      </c>
      <c r="H27" s="115" t="s">
        <v>284</v>
      </c>
      <c r="I27" s="98" t="s">
        <v>2405</v>
      </c>
      <c r="J27" s="169" t="s">
        <v>1293</v>
      </c>
      <c r="K27" s="99" t="s">
        <v>1421</v>
      </c>
      <c r="L27" s="51">
        <v>13</v>
      </c>
      <c r="M27" s="51">
        <v>0</v>
      </c>
      <c r="N27" s="155">
        <f t="shared" si="2"/>
        <v>13</v>
      </c>
      <c r="O27" s="51">
        <v>0</v>
      </c>
      <c r="P27" s="51">
        <v>0</v>
      </c>
      <c r="Q27" s="155">
        <f t="shared" si="3"/>
        <v>0</v>
      </c>
      <c r="R27" s="155">
        <f t="shared" si="4"/>
        <v>13</v>
      </c>
      <c r="S27" s="78" t="s">
        <v>2390</v>
      </c>
      <c r="T27" s="78" t="s">
        <v>203</v>
      </c>
      <c r="U27" s="190">
        <f t="shared" si="12"/>
        <v>13</v>
      </c>
      <c r="V27" s="191"/>
      <c r="W27" s="77" t="str">
        <f t="shared" si="5"/>
        <v>No hay ejecución</v>
      </c>
      <c r="X27" s="78" t="str">
        <f t="shared" si="6"/>
        <v>NA</v>
      </c>
      <c r="Y27" s="191"/>
      <c r="Z27" s="190">
        <f t="shared" si="7"/>
        <v>0</v>
      </c>
      <c r="AA27" s="191"/>
      <c r="AB27" s="77" t="str">
        <f t="shared" si="8"/>
        <v>No hay ejecución</v>
      </c>
      <c r="AC27" s="78" t="str">
        <f t="shared" si="9"/>
        <v>NA</v>
      </c>
      <c r="AD27" s="191"/>
      <c r="AE27" s="52">
        <f t="shared" si="13"/>
        <v>0</v>
      </c>
      <c r="AF27" s="77" t="str">
        <f t="shared" si="10"/>
        <v>No hay ejecución</v>
      </c>
      <c r="AG27" s="78" t="str">
        <f t="shared" si="11"/>
        <v>NA</v>
      </c>
      <c r="AH27" s="191"/>
    </row>
    <row r="28" spans="1:34" s="79" customFormat="1" ht="58" customHeight="1" thickTop="1" thickBot="1">
      <c r="A28" s="50">
        <v>14</v>
      </c>
      <c r="B28" s="96" t="s">
        <v>245</v>
      </c>
      <c r="C28" s="96" t="s">
        <v>52</v>
      </c>
      <c r="D28" s="96">
        <v>0</v>
      </c>
      <c r="E28" s="96">
        <v>0</v>
      </c>
      <c r="F28" s="96">
        <v>0</v>
      </c>
      <c r="G28" s="96">
        <v>18</v>
      </c>
      <c r="H28" s="115" t="s">
        <v>292</v>
      </c>
      <c r="I28" s="98" t="s">
        <v>3992</v>
      </c>
      <c r="J28" s="169" t="s">
        <v>2838</v>
      </c>
      <c r="K28" s="99" t="s">
        <v>993</v>
      </c>
      <c r="L28" s="51">
        <v>1</v>
      </c>
      <c r="M28" s="51">
        <v>0</v>
      </c>
      <c r="N28" s="155">
        <f t="shared" si="2"/>
        <v>1</v>
      </c>
      <c r="O28" s="51">
        <v>0</v>
      </c>
      <c r="P28" s="51">
        <v>0</v>
      </c>
      <c r="Q28" s="155">
        <f t="shared" si="3"/>
        <v>0</v>
      </c>
      <c r="R28" s="155">
        <f t="shared" si="4"/>
        <v>1</v>
      </c>
      <c r="S28" s="78" t="s">
        <v>3993</v>
      </c>
      <c r="T28" s="78" t="s">
        <v>3994</v>
      </c>
      <c r="U28" s="190">
        <f t="shared" si="12"/>
        <v>1</v>
      </c>
      <c r="V28" s="191"/>
      <c r="W28" s="77" t="str">
        <f t="shared" si="5"/>
        <v>No hay ejecución</v>
      </c>
      <c r="X28" s="78" t="str">
        <f t="shared" si="6"/>
        <v>NA</v>
      </c>
      <c r="Y28" s="191"/>
      <c r="Z28" s="190">
        <f t="shared" si="7"/>
        <v>0</v>
      </c>
      <c r="AA28" s="191"/>
      <c r="AB28" s="77" t="str">
        <f t="shared" si="8"/>
        <v>No hay ejecución</v>
      </c>
      <c r="AC28" s="78" t="str">
        <f t="shared" si="9"/>
        <v>NA</v>
      </c>
      <c r="AD28" s="191"/>
      <c r="AE28" s="52">
        <f t="shared" si="13"/>
        <v>0</v>
      </c>
      <c r="AF28" s="77" t="str">
        <f t="shared" si="10"/>
        <v>No hay ejecución</v>
      </c>
      <c r="AG28" s="78" t="str">
        <f t="shared" si="11"/>
        <v>NA</v>
      </c>
      <c r="AH28" s="191"/>
    </row>
    <row r="29" spans="1:34" s="79" customFormat="1" ht="58" customHeight="1" thickTop="1" thickBot="1">
      <c r="A29" s="50">
        <v>15</v>
      </c>
      <c r="B29" s="96" t="s">
        <v>245</v>
      </c>
      <c r="C29" s="96" t="s">
        <v>52</v>
      </c>
      <c r="D29" s="96">
        <v>0</v>
      </c>
      <c r="E29" s="96">
        <v>0</v>
      </c>
      <c r="F29" s="96">
        <v>0</v>
      </c>
      <c r="G29" s="96">
        <v>18</v>
      </c>
      <c r="H29" s="115" t="s">
        <v>2400</v>
      </c>
      <c r="I29" s="98" t="s">
        <v>3995</v>
      </c>
      <c r="J29" s="169" t="s">
        <v>1279</v>
      </c>
      <c r="K29" s="99" t="s">
        <v>993</v>
      </c>
      <c r="L29" s="51">
        <v>0</v>
      </c>
      <c r="M29" s="51">
        <v>2</v>
      </c>
      <c r="N29" s="155">
        <f t="shared" si="2"/>
        <v>2</v>
      </c>
      <c r="O29" s="51">
        <v>0</v>
      </c>
      <c r="P29" s="51">
        <v>0</v>
      </c>
      <c r="Q29" s="155">
        <f t="shared" si="3"/>
        <v>0</v>
      </c>
      <c r="R29" s="155">
        <f t="shared" si="4"/>
        <v>2</v>
      </c>
      <c r="S29" s="78" t="s">
        <v>3993</v>
      </c>
      <c r="T29" s="78" t="s">
        <v>3996</v>
      </c>
      <c r="U29" s="190">
        <f t="shared" si="12"/>
        <v>2</v>
      </c>
      <c r="V29" s="191"/>
      <c r="W29" s="77" t="str">
        <f t="shared" si="5"/>
        <v>No hay ejecución</v>
      </c>
      <c r="X29" s="78" t="str">
        <f t="shared" si="6"/>
        <v>NA</v>
      </c>
      <c r="Y29" s="191"/>
      <c r="Z29" s="190">
        <f t="shared" si="7"/>
        <v>0</v>
      </c>
      <c r="AA29" s="191"/>
      <c r="AB29" s="77" t="str">
        <f t="shared" si="8"/>
        <v>No hay ejecución</v>
      </c>
      <c r="AC29" s="78" t="str">
        <f t="shared" si="9"/>
        <v>NA</v>
      </c>
      <c r="AD29" s="191"/>
      <c r="AE29" s="52">
        <f t="shared" si="13"/>
        <v>0</v>
      </c>
      <c r="AF29" s="77" t="str">
        <f t="shared" si="10"/>
        <v>No hay ejecución</v>
      </c>
      <c r="AG29" s="78" t="str">
        <f t="shared" si="11"/>
        <v>NA</v>
      </c>
      <c r="AH29" s="191"/>
    </row>
    <row r="30" spans="1:34" s="79" customFormat="1" ht="58" customHeight="1" thickTop="1" thickBot="1">
      <c r="A30" s="50">
        <v>16</v>
      </c>
      <c r="B30" s="96" t="s">
        <v>245</v>
      </c>
      <c r="C30" s="96" t="s">
        <v>52</v>
      </c>
      <c r="D30" s="96">
        <v>0</v>
      </c>
      <c r="E30" s="96">
        <v>0</v>
      </c>
      <c r="F30" s="96">
        <v>0</v>
      </c>
      <c r="G30" s="96">
        <v>18</v>
      </c>
      <c r="H30" s="115" t="s">
        <v>295</v>
      </c>
      <c r="I30" s="98" t="s">
        <v>3997</v>
      </c>
      <c r="J30" s="169" t="s">
        <v>2399</v>
      </c>
      <c r="K30" s="99" t="s">
        <v>744</v>
      </c>
      <c r="L30" s="51">
        <v>2</v>
      </c>
      <c r="M30" s="51"/>
      <c r="N30" s="155">
        <f t="shared" si="2"/>
        <v>2</v>
      </c>
      <c r="O30" s="51">
        <v>0</v>
      </c>
      <c r="P30" s="51">
        <v>0</v>
      </c>
      <c r="Q30" s="155">
        <f t="shared" si="3"/>
        <v>0</v>
      </c>
      <c r="R30" s="155">
        <f t="shared" si="4"/>
        <v>2</v>
      </c>
      <c r="S30" s="78" t="s">
        <v>3998</v>
      </c>
      <c r="T30" s="78" t="s">
        <v>3999</v>
      </c>
      <c r="U30" s="190">
        <f t="shared" si="12"/>
        <v>2</v>
      </c>
      <c r="V30" s="191"/>
      <c r="W30" s="77" t="str">
        <f t="shared" si="5"/>
        <v>No hay ejecución</v>
      </c>
      <c r="X30" s="78" t="str">
        <f t="shared" si="6"/>
        <v>NA</v>
      </c>
      <c r="Y30" s="191"/>
      <c r="Z30" s="190">
        <f t="shared" si="7"/>
        <v>0</v>
      </c>
      <c r="AA30" s="191"/>
      <c r="AB30" s="77" t="str">
        <f t="shared" si="8"/>
        <v>No hay ejecución</v>
      </c>
      <c r="AC30" s="78" t="str">
        <f t="shared" si="9"/>
        <v>NA</v>
      </c>
      <c r="AD30" s="191"/>
      <c r="AE30" s="52">
        <f t="shared" si="13"/>
        <v>0</v>
      </c>
      <c r="AF30" s="77" t="str">
        <f t="shared" si="10"/>
        <v>No hay ejecución</v>
      </c>
      <c r="AG30" s="78" t="str">
        <f t="shared" si="11"/>
        <v>NA</v>
      </c>
      <c r="AH30" s="191"/>
    </row>
    <row r="31" spans="1:34" s="79" customFormat="1" ht="58" customHeight="1" thickTop="1" thickBot="1">
      <c r="A31" s="50">
        <v>17</v>
      </c>
      <c r="B31" s="96" t="s">
        <v>245</v>
      </c>
      <c r="C31" s="96" t="s">
        <v>41</v>
      </c>
      <c r="D31" s="96">
        <v>0</v>
      </c>
      <c r="E31" s="96">
        <v>0</v>
      </c>
      <c r="F31" s="96" t="s">
        <v>76</v>
      </c>
      <c r="G31" s="96">
        <v>18</v>
      </c>
      <c r="H31" s="115" t="s">
        <v>273</v>
      </c>
      <c r="I31" s="98" t="s">
        <v>2406</v>
      </c>
      <c r="J31" s="169" t="s">
        <v>1293</v>
      </c>
      <c r="K31" s="99" t="s">
        <v>1421</v>
      </c>
      <c r="L31" s="51">
        <v>38</v>
      </c>
      <c r="M31" s="51">
        <v>0</v>
      </c>
      <c r="N31" s="155">
        <f t="shared" si="2"/>
        <v>38</v>
      </c>
      <c r="O31" s="51">
        <v>0</v>
      </c>
      <c r="P31" s="51">
        <v>0</v>
      </c>
      <c r="Q31" s="155">
        <f t="shared" si="3"/>
        <v>0</v>
      </c>
      <c r="R31" s="155">
        <f t="shared" si="4"/>
        <v>38</v>
      </c>
      <c r="S31" s="78" t="s">
        <v>2390</v>
      </c>
      <c r="T31" s="78" t="s">
        <v>203</v>
      </c>
      <c r="U31" s="190">
        <f t="shared" si="12"/>
        <v>38</v>
      </c>
      <c r="V31" s="191"/>
      <c r="W31" s="77" t="str">
        <f t="shared" si="5"/>
        <v>No hay ejecución</v>
      </c>
      <c r="X31" s="78" t="str">
        <f t="shared" si="6"/>
        <v>NA</v>
      </c>
      <c r="Y31" s="191"/>
      <c r="Z31" s="190">
        <f t="shared" si="7"/>
        <v>0</v>
      </c>
      <c r="AA31" s="191"/>
      <c r="AB31" s="77" t="str">
        <f t="shared" si="8"/>
        <v>No hay ejecución</v>
      </c>
      <c r="AC31" s="78" t="str">
        <f t="shared" si="9"/>
        <v>NA</v>
      </c>
      <c r="AD31" s="191"/>
      <c r="AE31" s="52">
        <f t="shared" si="13"/>
        <v>0</v>
      </c>
      <c r="AF31" s="77" t="str">
        <f t="shared" si="10"/>
        <v>No hay ejecución</v>
      </c>
      <c r="AG31" s="78" t="str">
        <f t="shared" si="11"/>
        <v>NA</v>
      </c>
      <c r="AH31" s="191"/>
    </row>
    <row r="32" spans="1:34" s="79" customFormat="1" ht="58" customHeight="1" thickTop="1" thickBot="1">
      <c r="A32" s="50">
        <v>18</v>
      </c>
      <c r="B32" s="96" t="s">
        <v>245</v>
      </c>
      <c r="C32" s="96" t="s">
        <v>41</v>
      </c>
      <c r="D32" s="96">
        <v>0</v>
      </c>
      <c r="E32" s="96">
        <v>0</v>
      </c>
      <c r="F32" s="96" t="s">
        <v>76</v>
      </c>
      <c r="G32" s="96">
        <v>18</v>
      </c>
      <c r="H32" s="115" t="s">
        <v>273</v>
      </c>
      <c r="I32" s="98" t="s">
        <v>2407</v>
      </c>
      <c r="J32" s="169" t="s">
        <v>1367</v>
      </c>
      <c r="K32" s="99" t="s">
        <v>1421</v>
      </c>
      <c r="L32" s="51">
        <v>38</v>
      </c>
      <c r="M32" s="51">
        <v>0</v>
      </c>
      <c r="N32" s="155">
        <f t="shared" si="2"/>
        <v>38</v>
      </c>
      <c r="O32" s="51">
        <v>0</v>
      </c>
      <c r="P32" s="51">
        <v>0</v>
      </c>
      <c r="Q32" s="155">
        <f t="shared" si="3"/>
        <v>0</v>
      </c>
      <c r="R32" s="155">
        <f t="shared" si="4"/>
        <v>38</v>
      </c>
      <c r="S32" s="78" t="s">
        <v>2390</v>
      </c>
      <c r="T32" s="78" t="s">
        <v>203</v>
      </c>
      <c r="U32" s="190">
        <f t="shared" si="12"/>
        <v>38</v>
      </c>
      <c r="V32" s="191"/>
      <c r="W32" s="77" t="str">
        <f t="shared" si="5"/>
        <v>No hay ejecución</v>
      </c>
      <c r="X32" s="78" t="str">
        <f t="shared" si="6"/>
        <v>NA</v>
      </c>
      <c r="Y32" s="191"/>
      <c r="Z32" s="190">
        <f t="shared" si="7"/>
        <v>0</v>
      </c>
      <c r="AA32" s="191"/>
      <c r="AB32" s="77" t="str">
        <f t="shared" si="8"/>
        <v>No hay ejecución</v>
      </c>
      <c r="AC32" s="78" t="str">
        <f t="shared" si="9"/>
        <v>NA</v>
      </c>
      <c r="AD32" s="191"/>
      <c r="AE32" s="52">
        <f t="shared" si="13"/>
        <v>0</v>
      </c>
      <c r="AF32" s="77" t="str">
        <f t="shared" si="10"/>
        <v>No hay ejecución</v>
      </c>
      <c r="AG32" s="78" t="str">
        <f t="shared" si="11"/>
        <v>NA</v>
      </c>
      <c r="AH32" s="191"/>
    </row>
    <row r="33" spans="1:34" s="79" customFormat="1" ht="58" customHeight="1" thickTop="1" thickBot="1">
      <c r="A33" s="50">
        <v>19</v>
      </c>
      <c r="B33" s="96" t="s">
        <v>245</v>
      </c>
      <c r="C33" s="96" t="s">
        <v>41</v>
      </c>
      <c r="D33" s="96">
        <v>0</v>
      </c>
      <c r="E33" s="96">
        <v>0</v>
      </c>
      <c r="F33" s="96" t="s">
        <v>76</v>
      </c>
      <c r="G33" s="96">
        <v>18</v>
      </c>
      <c r="H33" s="115" t="s">
        <v>273</v>
      </c>
      <c r="I33" s="98" t="s">
        <v>2408</v>
      </c>
      <c r="J33" s="169" t="s">
        <v>2409</v>
      </c>
      <c r="K33" s="99" t="s">
        <v>1421</v>
      </c>
      <c r="L33" s="51">
        <v>38</v>
      </c>
      <c r="M33" s="51">
        <v>0</v>
      </c>
      <c r="N33" s="155">
        <f t="shared" si="2"/>
        <v>38</v>
      </c>
      <c r="O33" s="51">
        <v>0</v>
      </c>
      <c r="P33" s="51">
        <v>0</v>
      </c>
      <c r="Q33" s="155">
        <f t="shared" si="3"/>
        <v>0</v>
      </c>
      <c r="R33" s="155">
        <f t="shared" si="4"/>
        <v>38</v>
      </c>
      <c r="S33" s="78" t="s">
        <v>2390</v>
      </c>
      <c r="T33" s="78" t="s">
        <v>203</v>
      </c>
      <c r="U33" s="190">
        <f t="shared" si="12"/>
        <v>38</v>
      </c>
      <c r="V33" s="191"/>
      <c r="W33" s="77" t="str">
        <f t="shared" si="5"/>
        <v>No hay ejecución</v>
      </c>
      <c r="X33" s="78" t="str">
        <f t="shared" si="6"/>
        <v>NA</v>
      </c>
      <c r="Y33" s="191"/>
      <c r="Z33" s="190">
        <f t="shared" si="7"/>
        <v>0</v>
      </c>
      <c r="AA33" s="191"/>
      <c r="AB33" s="77" t="str">
        <f t="shared" si="8"/>
        <v>No hay ejecución</v>
      </c>
      <c r="AC33" s="78" t="str">
        <f t="shared" si="9"/>
        <v>NA</v>
      </c>
      <c r="AD33" s="191"/>
      <c r="AE33" s="52">
        <f t="shared" si="13"/>
        <v>0</v>
      </c>
      <c r="AF33" s="77" t="str">
        <f t="shared" si="10"/>
        <v>No hay ejecución</v>
      </c>
      <c r="AG33" s="78" t="str">
        <f t="shared" si="11"/>
        <v>NA</v>
      </c>
      <c r="AH33" s="191"/>
    </row>
    <row r="34" spans="1:34" s="79" customFormat="1" ht="58" customHeight="1" thickTop="1" thickBot="1">
      <c r="A34" s="50">
        <v>20</v>
      </c>
      <c r="B34" s="96" t="s">
        <v>245</v>
      </c>
      <c r="C34" s="96" t="s">
        <v>41</v>
      </c>
      <c r="D34" s="96">
        <v>0</v>
      </c>
      <c r="E34" s="96">
        <v>0</v>
      </c>
      <c r="F34" s="96" t="s">
        <v>76</v>
      </c>
      <c r="G34" s="96">
        <v>18</v>
      </c>
      <c r="H34" s="115" t="s">
        <v>273</v>
      </c>
      <c r="I34" s="98" t="s">
        <v>2394</v>
      </c>
      <c r="J34" s="169" t="s">
        <v>1287</v>
      </c>
      <c r="K34" s="99" t="s">
        <v>1288</v>
      </c>
      <c r="L34" s="51">
        <v>24</v>
      </c>
      <c r="M34" s="51">
        <v>18</v>
      </c>
      <c r="N34" s="155">
        <f t="shared" si="2"/>
        <v>42</v>
      </c>
      <c r="O34" s="51">
        <v>20</v>
      </c>
      <c r="P34" s="51">
        <v>12</v>
      </c>
      <c r="Q34" s="155">
        <f t="shared" si="3"/>
        <v>32</v>
      </c>
      <c r="R34" s="155">
        <f t="shared" si="4"/>
        <v>74</v>
      </c>
      <c r="S34" s="78" t="s">
        <v>2390</v>
      </c>
      <c r="T34" s="78" t="s">
        <v>203</v>
      </c>
      <c r="U34" s="190">
        <f t="shared" si="12"/>
        <v>42</v>
      </c>
      <c r="V34" s="191"/>
      <c r="W34" s="77" t="str">
        <f t="shared" si="5"/>
        <v>No hay ejecución</v>
      </c>
      <c r="X34" s="78" t="str">
        <f t="shared" si="6"/>
        <v>NA</v>
      </c>
      <c r="Y34" s="191"/>
      <c r="Z34" s="190">
        <f t="shared" si="7"/>
        <v>32</v>
      </c>
      <c r="AA34" s="191"/>
      <c r="AB34" s="77" t="str">
        <f t="shared" si="8"/>
        <v>No hay ejecución</v>
      </c>
      <c r="AC34" s="78" t="str">
        <f t="shared" si="9"/>
        <v>NA</v>
      </c>
      <c r="AD34" s="191"/>
      <c r="AE34" s="52">
        <f t="shared" si="13"/>
        <v>0</v>
      </c>
      <c r="AF34" s="77" t="str">
        <f t="shared" si="10"/>
        <v>No hay ejecución</v>
      </c>
      <c r="AG34" s="78" t="str">
        <f t="shared" si="11"/>
        <v>NA</v>
      </c>
      <c r="AH34" s="191"/>
    </row>
    <row r="35" spans="1:34" s="79" customFormat="1" ht="58" customHeight="1" thickTop="1" thickBot="1">
      <c r="A35" s="50">
        <v>21</v>
      </c>
      <c r="B35" s="96" t="s">
        <v>245</v>
      </c>
      <c r="C35" s="96" t="s">
        <v>41</v>
      </c>
      <c r="D35" s="96">
        <v>0</v>
      </c>
      <c r="E35" s="96">
        <v>0</v>
      </c>
      <c r="F35" s="96" t="s">
        <v>76</v>
      </c>
      <c r="G35" s="96">
        <v>18</v>
      </c>
      <c r="H35" s="115" t="s">
        <v>273</v>
      </c>
      <c r="I35" s="98" t="s">
        <v>2410</v>
      </c>
      <c r="J35" s="169" t="s">
        <v>1287</v>
      </c>
      <c r="K35" s="99" t="s">
        <v>1288</v>
      </c>
      <c r="L35" s="51">
        <v>2</v>
      </c>
      <c r="M35" s="51">
        <v>3</v>
      </c>
      <c r="N35" s="155">
        <f t="shared" si="2"/>
        <v>5</v>
      </c>
      <c r="O35" s="51">
        <v>2</v>
      </c>
      <c r="P35" s="51">
        <v>2</v>
      </c>
      <c r="Q35" s="155">
        <f t="shared" si="3"/>
        <v>4</v>
      </c>
      <c r="R35" s="155">
        <f t="shared" si="4"/>
        <v>9</v>
      </c>
      <c r="S35" s="78" t="s">
        <v>2390</v>
      </c>
      <c r="T35" s="78" t="s">
        <v>203</v>
      </c>
      <c r="U35" s="190">
        <f t="shared" si="12"/>
        <v>5</v>
      </c>
      <c r="V35" s="191"/>
      <c r="W35" s="77" t="str">
        <f t="shared" si="5"/>
        <v>No hay ejecución</v>
      </c>
      <c r="X35" s="78" t="str">
        <f t="shared" si="6"/>
        <v>NA</v>
      </c>
      <c r="Y35" s="191"/>
      <c r="Z35" s="190">
        <f t="shared" si="7"/>
        <v>4</v>
      </c>
      <c r="AA35" s="191"/>
      <c r="AB35" s="77" t="str">
        <f t="shared" si="8"/>
        <v>No hay ejecución</v>
      </c>
      <c r="AC35" s="78" t="str">
        <f t="shared" si="9"/>
        <v>NA</v>
      </c>
      <c r="AD35" s="191"/>
      <c r="AE35" s="52">
        <f t="shared" si="13"/>
        <v>0</v>
      </c>
      <c r="AF35" s="77" t="str">
        <f t="shared" si="10"/>
        <v>No hay ejecución</v>
      </c>
      <c r="AG35" s="78" t="str">
        <f t="shared" si="11"/>
        <v>NA</v>
      </c>
      <c r="AH35" s="191"/>
    </row>
    <row r="36" spans="1:34" s="79" customFormat="1" ht="58" customHeight="1" thickTop="1" thickBot="1">
      <c r="A36" s="50">
        <v>22</v>
      </c>
      <c r="B36" s="96" t="s">
        <v>245</v>
      </c>
      <c r="C36" s="96" t="s">
        <v>41</v>
      </c>
      <c r="D36" s="96">
        <v>0</v>
      </c>
      <c r="E36" s="96">
        <v>0</v>
      </c>
      <c r="F36" s="96" t="s">
        <v>76</v>
      </c>
      <c r="G36" s="96">
        <v>18</v>
      </c>
      <c r="H36" s="115" t="s">
        <v>273</v>
      </c>
      <c r="I36" s="98" t="s">
        <v>2411</v>
      </c>
      <c r="J36" s="169" t="s">
        <v>1287</v>
      </c>
      <c r="K36" s="99" t="s">
        <v>1288</v>
      </c>
      <c r="L36" s="51">
        <v>4</v>
      </c>
      <c r="M36" s="51">
        <v>6</v>
      </c>
      <c r="N36" s="155">
        <f t="shared" si="2"/>
        <v>10</v>
      </c>
      <c r="O36" s="51">
        <v>5</v>
      </c>
      <c r="P36" s="51">
        <v>4</v>
      </c>
      <c r="Q36" s="155">
        <f t="shared" si="3"/>
        <v>9</v>
      </c>
      <c r="R36" s="155">
        <f t="shared" si="4"/>
        <v>19</v>
      </c>
      <c r="S36" s="78" t="s">
        <v>2390</v>
      </c>
      <c r="T36" s="78" t="s">
        <v>203</v>
      </c>
      <c r="U36" s="190">
        <f t="shared" si="12"/>
        <v>10</v>
      </c>
      <c r="V36" s="191"/>
      <c r="W36" s="77" t="str">
        <f t="shared" si="5"/>
        <v>No hay ejecución</v>
      </c>
      <c r="X36" s="78" t="str">
        <f t="shared" si="6"/>
        <v>NA</v>
      </c>
      <c r="Y36" s="191"/>
      <c r="Z36" s="190">
        <f t="shared" si="7"/>
        <v>9</v>
      </c>
      <c r="AA36" s="191"/>
      <c r="AB36" s="77" t="str">
        <f t="shared" si="8"/>
        <v>No hay ejecución</v>
      </c>
      <c r="AC36" s="78" t="str">
        <f t="shared" si="9"/>
        <v>NA</v>
      </c>
      <c r="AD36" s="191"/>
      <c r="AE36" s="52">
        <f t="shared" si="13"/>
        <v>0</v>
      </c>
      <c r="AF36" s="77" t="str">
        <f t="shared" si="10"/>
        <v>No hay ejecución</v>
      </c>
      <c r="AG36" s="78" t="str">
        <f t="shared" si="11"/>
        <v>NA</v>
      </c>
      <c r="AH36" s="191"/>
    </row>
    <row r="37" spans="1:34" s="79" customFormat="1" ht="58" customHeight="1" thickTop="1" thickBot="1">
      <c r="A37" s="50">
        <v>23</v>
      </c>
      <c r="B37" s="96" t="s">
        <v>245</v>
      </c>
      <c r="C37" s="96" t="s">
        <v>41</v>
      </c>
      <c r="D37" s="96">
        <v>0</v>
      </c>
      <c r="E37" s="96">
        <v>0</v>
      </c>
      <c r="F37" s="96" t="s">
        <v>76</v>
      </c>
      <c r="G37" s="96">
        <v>18</v>
      </c>
      <c r="H37" s="115" t="s">
        <v>273</v>
      </c>
      <c r="I37" s="98" t="s">
        <v>2412</v>
      </c>
      <c r="J37" s="169" t="s">
        <v>1287</v>
      </c>
      <c r="K37" s="99" t="s">
        <v>1288</v>
      </c>
      <c r="L37" s="51">
        <v>4</v>
      </c>
      <c r="M37" s="51">
        <v>5</v>
      </c>
      <c r="N37" s="155">
        <f t="shared" si="2"/>
        <v>9</v>
      </c>
      <c r="O37" s="51">
        <v>5</v>
      </c>
      <c r="P37" s="51">
        <v>4</v>
      </c>
      <c r="Q37" s="155">
        <f t="shared" si="3"/>
        <v>9</v>
      </c>
      <c r="R37" s="155">
        <f t="shared" si="4"/>
        <v>18</v>
      </c>
      <c r="S37" s="78" t="s">
        <v>2390</v>
      </c>
      <c r="T37" s="78" t="s">
        <v>203</v>
      </c>
      <c r="U37" s="190">
        <f t="shared" si="12"/>
        <v>9</v>
      </c>
      <c r="V37" s="191"/>
      <c r="W37" s="77" t="str">
        <f t="shared" si="5"/>
        <v>No hay ejecución</v>
      </c>
      <c r="X37" s="78" t="str">
        <f t="shared" si="6"/>
        <v>NA</v>
      </c>
      <c r="Y37" s="191"/>
      <c r="Z37" s="190">
        <f t="shared" si="7"/>
        <v>9</v>
      </c>
      <c r="AA37" s="191"/>
      <c r="AB37" s="77" t="str">
        <f t="shared" si="8"/>
        <v>No hay ejecución</v>
      </c>
      <c r="AC37" s="78" t="str">
        <f t="shared" si="9"/>
        <v>NA</v>
      </c>
      <c r="AD37" s="191"/>
      <c r="AE37" s="52">
        <f t="shared" si="13"/>
        <v>0</v>
      </c>
      <c r="AF37" s="77" t="str">
        <f t="shared" si="10"/>
        <v>No hay ejecución</v>
      </c>
      <c r="AG37" s="78" t="str">
        <f t="shared" si="11"/>
        <v>NA</v>
      </c>
      <c r="AH37" s="191"/>
    </row>
    <row r="38" spans="1:34" s="79" customFormat="1" ht="58" customHeight="1" thickTop="1" thickBot="1">
      <c r="A38" s="50">
        <v>24</v>
      </c>
      <c r="B38" s="96" t="s">
        <v>245</v>
      </c>
      <c r="C38" s="96" t="s">
        <v>41</v>
      </c>
      <c r="D38" s="96">
        <v>0</v>
      </c>
      <c r="E38" s="96">
        <v>0</v>
      </c>
      <c r="F38" s="96" t="s">
        <v>76</v>
      </c>
      <c r="G38" s="96">
        <v>18</v>
      </c>
      <c r="H38" s="115" t="s">
        <v>273</v>
      </c>
      <c r="I38" s="98" t="s">
        <v>2413</v>
      </c>
      <c r="J38" s="169" t="s">
        <v>1287</v>
      </c>
      <c r="K38" s="99" t="s">
        <v>1288</v>
      </c>
      <c r="L38" s="51">
        <v>3</v>
      </c>
      <c r="M38" s="51">
        <v>5</v>
      </c>
      <c r="N38" s="155">
        <f t="shared" si="2"/>
        <v>8</v>
      </c>
      <c r="O38" s="51">
        <v>4</v>
      </c>
      <c r="P38" s="51">
        <v>4</v>
      </c>
      <c r="Q38" s="155">
        <f t="shared" si="3"/>
        <v>8</v>
      </c>
      <c r="R38" s="155">
        <f t="shared" si="4"/>
        <v>16</v>
      </c>
      <c r="S38" s="78" t="s">
        <v>2390</v>
      </c>
      <c r="T38" s="78" t="s">
        <v>203</v>
      </c>
      <c r="U38" s="190">
        <f t="shared" si="12"/>
        <v>8</v>
      </c>
      <c r="V38" s="191"/>
      <c r="W38" s="77" t="str">
        <f t="shared" si="5"/>
        <v>No hay ejecución</v>
      </c>
      <c r="X38" s="78" t="str">
        <f t="shared" si="6"/>
        <v>NA</v>
      </c>
      <c r="Y38" s="191"/>
      <c r="Z38" s="190">
        <f t="shared" si="7"/>
        <v>8</v>
      </c>
      <c r="AA38" s="191"/>
      <c r="AB38" s="77" t="str">
        <f t="shared" si="8"/>
        <v>No hay ejecución</v>
      </c>
      <c r="AC38" s="78" t="str">
        <f t="shared" si="9"/>
        <v>NA</v>
      </c>
      <c r="AD38" s="191"/>
      <c r="AE38" s="52">
        <f t="shared" si="13"/>
        <v>0</v>
      </c>
      <c r="AF38" s="77" t="str">
        <f t="shared" si="10"/>
        <v>No hay ejecución</v>
      </c>
      <c r="AG38" s="78" t="str">
        <f t="shared" si="11"/>
        <v>NA</v>
      </c>
      <c r="AH38" s="191"/>
    </row>
    <row r="39" spans="1:34" s="79" customFormat="1" ht="58" customHeight="1" thickTop="1" thickBot="1">
      <c r="A39" s="50">
        <v>25</v>
      </c>
      <c r="B39" s="96" t="s">
        <v>245</v>
      </c>
      <c r="C39" s="96" t="s">
        <v>41</v>
      </c>
      <c r="D39" s="96">
        <v>0</v>
      </c>
      <c r="E39" s="96">
        <v>0</v>
      </c>
      <c r="F39" s="96" t="s">
        <v>76</v>
      </c>
      <c r="G39" s="96">
        <v>18</v>
      </c>
      <c r="H39" s="115" t="s">
        <v>273</v>
      </c>
      <c r="I39" s="98" t="s">
        <v>2414</v>
      </c>
      <c r="J39" s="169" t="s">
        <v>1293</v>
      </c>
      <c r="K39" s="99" t="s">
        <v>1421</v>
      </c>
      <c r="L39" s="51">
        <v>3</v>
      </c>
      <c r="M39" s="51">
        <v>8</v>
      </c>
      <c r="N39" s="155">
        <f t="shared" si="2"/>
        <v>11</v>
      </c>
      <c r="O39" s="51">
        <v>6</v>
      </c>
      <c r="P39" s="51">
        <v>2</v>
      </c>
      <c r="Q39" s="155">
        <f t="shared" si="3"/>
        <v>8</v>
      </c>
      <c r="R39" s="155">
        <f t="shared" si="4"/>
        <v>19</v>
      </c>
      <c r="S39" s="78" t="s">
        <v>2390</v>
      </c>
      <c r="T39" s="78" t="s">
        <v>203</v>
      </c>
      <c r="U39" s="190">
        <f t="shared" si="12"/>
        <v>11</v>
      </c>
      <c r="V39" s="191"/>
      <c r="W39" s="77" t="str">
        <f t="shared" si="5"/>
        <v>No hay ejecución</v>
      </c>
      <c r="X39" s="78" t="str">
        <f t="shared" si="6"/>
        <v>NA</v>
      </c>
      <c r="Y39" s="191"/>
      <c r="Z39" s="190">
        <f t="shared" si="7"/>
        <v>8</v>
      </c>
      <c r="AA39" s="191"/>
      <c r="AB39" s="77" t="str">
        <f t="shared" si="8"/>
        <v>No hay ejecución</v>
      </c>
      <c r="AC39" s="78" t="str">
        <f t="shared" si="9"/>
        <v>NA</v>
      </c>
      <c r="AD39" s="191"/>
      <c r="AE39" s="52">
        <f t="shared" si="13"/>
        <v>0</v>
      </c>
      <c r="AF39" s="77" t="str">
        <f t="shared" si="10"/>
        <v>No hay ejecución</v>
      </c>
      <c r="AG39" s="78" t="str">
        <f t="shared" si="11"/>
        <v>NA</v>
      </c>
      <c r="AH39" s="191"/>
    </row>
    <row r="40" spans="1:34" s="79" customFormat="1" ht="58" customHeight="1" thickTop="1" thickBot="1">
      <c r="A40" s="50">
        <v>26</v>
      </c>
      <c r="B40" s="96" t="s">
        <v>245</v>
      </c>
      <c r="C40" s="96">
        <v>0</v>
      </c>
      <c r="D40" s="96">
        <v>0</v>
      </c>
      <c r="E40" s="96">
        <v>0</v>
      </c>
      <c r="F40" s="96" t="s">
        <v>81</v>
      </c>
      <c r="G40" s="96">
        <v>18</v>
      </c>
      <c r="H40" s="115" t="s">
        <v>273</v>
      </c>
      <c r="I40" s="98" t="s">
        <v>2415</v>
      </c>
      <c r="J40" s="169" t="s">
        <v>1231</v>
      </c>
      <c r="K40" s="99" t="s">
        <v>1421</v>
      </c>
      <c r="L40" s="51">
        <v>178</v>
      </c>
      <c r="M40" s="51">
        <v>0</v>
      </c>
      <c r="N40" s="155">
        <f t="shared" si="2"/>
        <v>178</v>
      </c>
      <c r="O40" s="51">
        <v>0</v>
      </c>
      <c r="P40" s="51">
        <v>0</v>
      </c>
      <c r="Q40" s="155">
        <f t="shared" si="3"/>
        <v>0</v>
      </c>
      <c r="R40" s="155">
        <f t="shared" si="4"/>
        <v>178</v>
      </c>
      <c r="S40" s="78" t="s">
        <v>2390</v>
      </c>
      <c r="T40" s="78" t="s">
        <v>203</v>
      </c>
      <c r="U40" s="190">
        <f t="shared" si="12"/>
        <v>178</v>
      </c>
      <c r="V40" s="191"/>
      <c r="W40" s="77" t="str">
        <f t="shared" si="5"/>
        <v>No hay ejecución</v>
      </c>
      <c r="X40" s="78" t="str">
        <f t="shared" si="6"/>
        <v>NA</v>
      </c>
      <c r="Y40" s="191"/>
      <c r="Z40" s="190">
        <f t="shared" si="7"/>
        <v>0</v>
      </c>
      <c r="AA40" s="191"/>
      <c r="AB40" s="77" t="str">
        <f t="shared" si="8"/>
        <v>No hay ejecución</v>
      </c>
      <c r="AC40" s="78" t="str">
        <f t="shared" si="9"/>
        <v>NA</v>
      </c>
      <c r="AD40" s="191"/>
      <c r="AE40" s="52">
        <f t="shared" si="13"/>
        <v>0</v>
      </c>
      <c r="AF40" s="77" t="str">
        <f t="shared" si="10"/>
        <v>No hay ejecución</v>
      </c>
      <c r="AG40" s="78" t="str">
        <f t="shared" si="11"/>
        <v>NA</v>
      </c>
      <c r="AH40" s="191"/>
    </row>
    <row r="41" spans="1:34" s="79" customFormat="1" ht="58" customHeight="1" thickTop="1" thickBot="1">
      <c r="A41" s="50">
        <v>27</v>
      </c>
      <c r="B41" s="96" t="s">
        <v>245</v>
      </c>
      <c r="C41" s="96">
        <v>0</v>
      </c>
      <c r="D41" s="96">
        <v>0</v>
      </c>
      <c r="E41" s="96">
        <v>0</v>
      </c>
      <c r="F41" s="96" t="s">
        <v>81</v>
      </c>
      <c r="G41" s="96">
        <v>18</v>
      </c>
      <c r="H41" s="115" t="s">
        <v>392</v>
      </c>
      <c r="I41" s="98" t="s">
        <v>2416</v>
      </c>
      <c r="J41" s="169" t="s">
        <v>1231</v>
      </c>
      <c r="K41" s="99" t="s">
        <v>1421</v>
      </c>
      <c r="L41" s="51">
        <v>178</v>
      </c>
      <c r="M41" s="51">
        <v>0</v>
      </c>
      <c r="N41" s="155">
        <f t="shared" si="2"/>
        <v>178</v>
      </c>
      <c r="O41" s="51">
        <v>0</v>
      </c>
      <c r="P41" s="51">
        <v>0</v>
      </c>
      <c r="Q41" s="155">
        <f t="shared" si="3"/>
        <v>0</v>
      </c>
      <c r="R41" s="155">
        <f t="shared" si="4"/>
        <v>178</v>
      </c>
      <c r="S41" s="78" t="s">
        <v>2390</v>
      </c>
      <c r="T41" s="78" t="s">
        <v>203</v>
      </c>
      <c r="U41" s="190">
        <f t="shared" si="12"/>
        <v>178</v>
      </c>
      <c r="V41" s="191"/>
      <c r="W41" s="77" t="str">
        <f t="shared" si="5"/>
        <v>No hay ejecución</v>
      </c>
      <c r="X41" s="78" t="str">
        <f t="shared" si="6"/>
        <v>NA</v>
      </c>
      <c r="Y41" s="191"/>
      <c r="Z41" s="190">
        <f t="shared" si="7"/>
        <v>0</v>
      </c>
      <c r="AA41" s="191"/>
      <c r="AB41" s="77" t="str">
        <f t="shared" si="8"/>
        <v>No hay ejecución</v>
      </c>
      <c r="AC41" s="78" t="str">
        <f t="shared" si="9"/>
        <v>NA</v>
      </c>
      <c r="AD41" s="191"/>
      <c r="AE41" s="52">
        <f t="shared" si="13"/>
        <v>0</v>
      </c>
      <c r="AF41" s="77" t="str">
        <f t="shared" si="10"/>
        <v>No hay ejecución</v>
      </c>
      <c r="AG41" s="78" t="str">
        <f t="shared" si="11"/>
        <v>NA</v>
      </c>
      <c r="AH41" s="191"/>
    </row>
    <row r="42" spans="1:34" s="79" customFormat="1" ht="58" customHeight="1" thickTop="1" thickBot="1">
      <c r="A42" s="50">
        <v>28</v>
      </c>
      <c r="B42" s="96" t="s">
        <v>245</v>
      </c>
      <c r="C42" s="96">
        <v>0</v>
      </c>
      <c r="D42" s="96">
        <v>0</v>
      </c>
      <c r="E42" s="96">
        <v>0</v>
      </c>
      <c r="F42" s="96" t="s">
        <v>81</v>
      </c>
      <c r="G42" s="96">
        <v>18</v>
      </c>
      <c r="H42" s="115" t="s">
        <v>392</v>
      </c>
      <c r="I42" s="98" t="s">
        <v>2417</v>
      </c>
      <c r="J42" s="169" t="s">
        <v>1231</v>
      </c>
      <c r="K42" s="99" t="s">
        <v>1421</v>
      </c>
      <c r="L42" s="51">
        <v>0</v>
      </c>
      <c r="M42" s="51">
        <v>0</v>
      </c>
      <c r="N42" s="155">
        <f t="shared" si="2"/>
        <v>0</v>
      </c>
      <c r="O42" s="51">
        <v>178</v>
      </c>
      <c r="P42" s="51">
        <v>0</v>
      </c>
      <c r="Q42" s="155">
        <f t="shared" si="3"/>
        <v>178</v>
      </c>
      <c r="R42" s="155">
        <f t="shared" si="4"/>
        <v>178</v>
      </c>
      <c r="S42" s="78" t="s">
        <v>2390</v>
      </c>
      <c r="T42" s="78" t="s">
        <v>203</v>
      </c>
      <c r="U42" s="190">
        <f t="shared" si="12"/>
        <v>0</v>
      </c>
      <c r="V42" s="191"/>
      <c r="W42" s="77" t="str">
        <f t="shared" si="5"/>
        <v>No hay ejecución</v>
      </c>
      <c r="X42" s="78" t="str">
        <f t="shared" si="6"/>
        <v>NA</v>
      </c>
      <c r="Y42" s="191"/>
      <c r="Z42" s="190">
        <f t="shared" si="7"/>
        <v>178</v>
      </c>
      <c r="AA42" s="191"/>
      <c r="AB42" s="77" t="str">
        <f t="shared" si="8"/>
        <v>No hay ejecución</v>
      </c>
      <c r="AC42" s="78" t="str">
        <f t="shared" si="9"/>
        <v>NA</v>
      </c>
      <c r="AD42" s="191"/>
      <c r="AE42" s="52">
        <f t="shared" si="13"/>
        <v>0</v>
      </c>
      <c r="AF42" s="77" t="str">
        <f t="shared" si="10"/>
        <v>No hay ejecución</v>
      </c>
      <c r="AG42" s="78" t="str">
        <f t="shared" si="11"/>
        <v>NA</v>
      </c>
      <c r="AH42" s="191"/>
    </row>
    <row r="43" spans="1:34" s="79" customFormat="1" ht="58" customHeight="1" thickTop="1" thickBot="1">
      <c r="A43" s="50">
        <v>29</v>
      </c>
      <c r="B43" s="96" t="s">
        <v>245</v>
      </c>
      <c r="C43" s="96">
        <v>0</v>
      </c>
      <c r="D43" s="96">
        <v>0</v>
      </c>
      <c r="E43" s="96">
        <v>0</v>
      </c>
      <c r="F43" s="96" t="s">
        <v>81</v>
      </c>
      <c r="G43" s="96">
        <v>18</v>
      </c>
      <c r="H43" s="115" t="s">
        <v>392</v>
      </c>
      <c r="I43" s="98" t="s">
        <v>2418</v>
      </c>
      <c r="J43" s="169" t="s">
        <v>1231</v>
      </c>
      <c r="K43" s="99" t="s">
        <v>1421</v>
      </c>
      <c r="L43" s="51">
        <v>4</v>
      </c>
      <c r="M43" s="51">
        <v>0</v>
      </c>
      <c r="N43" s="155">
        <f t="shared" si="2"/>
        <v>4</v>
      </c>
      <c r="O43" s="51">
        <v>0</v>
      </c>
      <c r="P43" s="51">
        <v>0</v>
      </c>
      <c r="Q43" s="155">
        <f t="shared" si="3"/>
        <v>0</v>
      </c>
      <c r="R43" s="155">
        <f t="shared" si="4"/>
        <v>4</v>
      </c>
      <c r="S43" s="78" t="s">
        <v>2390</v>
      </c>
      <c r="T43" s="78" t="s">
        <v>203</v>
      </c>
      <c r="U43" s="190">
        <f t="shared" si="12"/>
        <v>4</v>
      </c>
      <c r="V43" s="191"/>
      <c r="W43" s="77" t="str">
        <f t="shared" si="5"/>
        <v>No hay ejecución</v>
      </c>
      <c r="X43" s="78" t="str">
        <f t="shared" si="6"/>
        <v>NA</v>
      </c>
      <c r="Y43" s="191"/>
      <c r="Z43" s="190">
        <f t="shared" si="7"/>
        <v>0</v>
      </c>
      <c r="AA43" s="191"/>
      <c r="AB43" s="77" t="str">
        <f t="shared" si="8"/>
        <v>No hay ejecución</v>
      </c>
      <c r="AC43" s="78" t="str">
        <f t="shared" si="9"/>
        <v>NA</v>
      </c>
      <c r="AD43" s="191"/>
      <c r="AE43" s="52">
        <f t="shared" si="13"/>
        <v>0</v>
      </c>
      <c r="AF43" s="77" t="str">
        <f t="shared" si="10"/>
        <v>No hay ejecución</v>
      </c>
      <c r="AG43" s="78" t="str">
        <f t="shared" si="11"/>
        <v>NA</v>
      </c>
      <c r="AH43" s="191"/>
    </row>
    <row r="44" spans="1:34" s="79" customFormat="1" ht="58" customHeight="1" thickTop="1" thickBot="1">
      <c r="A44" s="50">
        <v>30</v>
      </c>
      <c r="B44" s="96" t="s">
        <v>245</v>
      </c>
      <c r="C44" s="96">
        <v>0</v>
      </c>
      <c r="D44" s="96">
        <v>0</v>
      </c>
      <c r="E44" s="96">
        <v>0</v>
      </c>
      <c r="F44" s="96" t="s">
        <v>81</v>
      </c>
      <c r="G44" s="96">
        <v>18</v>
      </c>
      <c r="H44" s="115" t="s">
        <v>392</v>
      </c>
      <c r="I44" s="98" t="s">
        <v>2416</v>
      </c>
      <c r="J44" s="169" t="s">
        <v>1231</v>
      </c>
      <c r="K44" s="99" t="s">
        <v>1421</v>
      </c>
      <c r="L44" s="51">
        <v>4</v>
      </c>
      <c r="M44" s="51">
        <v>0</v>
      </c>
      <c r="N44" s="155">
        <f t="shared" si="2"/>
        <v>4</v>
      </c>
      <c r="O44" s="51">
        <v>0</v>
      </c>
      <c r="P44" s="51">
        <v>0</v>
      </c>
      <c r="Q44" s="155">
        <f t="shared" si="3"/>
        <v>0</v>
      </c>
      <c r="R44" s="155">
        <f t="shared" si="4"/>
        <v>4</v>
      </c>
      <c r="S44" s="78" t="s">
        <v>2390</v>
      </c>
      <c r="T44" s="78" t="s">
        <v>203</v>
      </c>
      <c r="U44" s="190">
        <f t="shared" si="12"/>
        <v>4</v>
      </c>
      <c r="V44" s="191"/>
      <c r="W44" s="77" t="str">
        <f t="shared" si="5"/>
        <v>No hay ejecución</v>
      </c>
      <c r="X44" s="78" t="str">
        <f t="shared" si="6"/>
        <v>NA</v>
      </c>
      <c r="Y44" s="191"/>
      <c r="Z44" s="190">
        <f t="shared" si="7"/>
        <v>0</v>
      </c>
      <c r="AA44" s="191"/>
      <c r="AB44" s="77" t="str">
        <f t="shared" si="8"/>
        <v>No hay ejecución</v>
      </c>
      <c r="AC44" s="78" t="str">
        <f t="shared" si="9"/>
        <v>NA</v>
      </c>
      <c r="AD44" s="191"/>
      <c r="AE44" s="52">
        <f t="shared" si="13"/>
        <v>0</v>
      </c>
      <c r="AF44" s="77" t="str">
        <f t="shared" si="10"/>
        <v>No hay ejecución</v>
      </c>
      <c r="AG44" s="78" t="str">
        <f t="shared" si="11"/>
        <v>NA</v>
      </c>
      <c r="AH44" s="191"/>
    </row>
    <row r="45" spans="1:34" s="79" customFormat="1" ht="58" customHeight="1" thickTop="1" thickBot="1">
      <c r="A45" s="50">
        <v>31</v>
      </c>
      <c r="B45" s="96" t="s">
        <v>245</v>
      </c>
      <c r="C45" s="96">
        <v>0</v>
      </c>
      <c r="D45" s="96">
        <v>0</v>
      </c>
      <c r="E45" s="96">
        <v>0</v>
      </c>
      <c r="F45" s="96" t="s">
        <v>81</v>
      </c>
      <c r="G45" s="96">
        <v>18</v>
      </c>
      <c r="H45" s="115" t="s">
        <v>392</v>
      </c>
      <c r="I45" s="98" t="s">
        <v>2417</v>
      </c>
      <c r="J45" s="169" t="s">
        <v>1231</v>
      </c>
      <c r="K45" s="99" t="s">
        <v>1421</v>
      </c>
      <c r="L45" s="51">
        <v>0</v>
      </c>
      <c r="M45" s="51">
        <v>0</v>
      </c>
      <c r="N45" s="155">
        <f t="shared" si="2"/>
        <v>0</v>
      </c>
      <c r="O45" s="51">
        <v>0</v>
      </c>
      <c r="P45" s="51">
        <v>0</v>
      </c>
      <c r="Q45" s="155">
        <f t="shared" si="3"/>
        <v>0</v>
      </c>
      <c r="R45" s="155">
        <f t="shared" si="4"/>
        <v>0</v>
      </c>
      <c r="S45" s="78" t="s">
        <v>2390</v>
      </c>
      <c r="T45" s="78" t="s">
        <v>203</v>
      </c>
      <c r="U45" s="190">
        <f t="shared" si="12"/>
        <v>0</v>
      </c>
      <c r="V45" s="191"/>
      <c r="W45" s="77" t="str">
        <f t="shared" si="5"/>
        <v>No hay ejecución</v>
      </c>
      <c r="X45" s="78" t="str">
        <f t="shared" si="6"/>
        <v>NA</v>
      </c>
      <c r="Y45" s="191"/>
      <c r="Z45" s="190">
        <f t="shared" si="7"/>
        <v>0</v>
      </c>
      <c r="AA45" s="191"/>
      <c r="AB45" s="77" t="str">
        <f t="shared" si="8"/>
        <v>No hay ejecución</v>
      </c>
      <c r="AC45" s="78" t="str">
        <f t="shared" si="9"/>
        <v>NA</v>
      </c>
      <c r="AD45" s="191"/>
      <c r="AE45" s="52">
        <f t="shared" si="13"/>
        <v>0</v>
      </c>
      <c r="AF45" s="77" t="str">
        <f t="shared" si="10"/>
        <v>No hay ejecución</v>
      </c>
      <c r="AG45" s="78" t="str">
        <f t="shared" si="11"/>
        <v>NA</v>
      </c>
      <c r="AH45" s="191"/>
    </row>
    <row r="46" spans="1:34" s="79" customFormat="1" ht="58" customHeight="1" thickTop="1" thickBot="1">
      <c r="A46" s="50">
        <v>32</v>
      </c>
      <c r="B46" s="96" t="s">
        <v>248</v>
      </c>
      <c r="C46" s="96" t="s">
        <v>41</v>
      </c>
      <c r="D46" s="96">
        <v>0</v>
      </c>
      <c r="E46" s="96">
        <v>0</v>
      </c>
      <c r="F46" s="96" t="s">
        <v>46</v>
      </c>
      <c r="G46" s="96">
        <v>18</v>
      </c>
      <c r="H46" s="115" t="s">
        <v>273</v>
      </c>
      <c r="I46" s="98" t="s">
        <v>2419</v>
      </c>
      <c r="J46" s="169" t="s">
        <v>1293</v>
      </c>
      <c r="K46" s="99" t="s">
        <v>1421</v>
      </c>
      <c r="L46" s="51">
        <v>15</v>
      </c>
      <c r="M46" s="51">
        <v>0</v>
      </c>
      <c r="N46" s="155">
        <f t="shared" si="2"/>
        <v>15</v>
      </c>
      <c r="O46" s="51">
        <v>0</v>
      </c>
      <c r="P46" s="51">
        <v>0</v>
      </c>
      <c r="Q46" s="155">
        <f t="shared" si="3"/>
        <v>0</v>
      </c>
      <c r="R46" s="155">
        <f t="shared" si="4"/>
        <v>15</v>
      </c>
      <c r="S46" s="78" t="s">
        <v>2390</v>
      </c>
      <c r="T46" s="78" t="s">
        <v>203</v>
      </c>
      <c r="U46" s="190">
        <f t="shared" si="12"/>
        <v>15</v>
      </c>
      <c r="V46" s="191"/>
      <c r="W46" s="77" t="str">
        <f t="shared" si="5"/>
        <v>No hay ejecución</v>
      </c>
      <c r="X46" s="78" t="str">
        <f t="shared" si="6"/>
        <v>NA</v>
      </c>
      <c r="Y46" s="191"/>
      <c r="Z46" s="190">
        <f t="shared" si="7"/>
        <v>0</v>
      </c>
      <c r="AA46" s="191"/>
      <c r="AB46" s="77" t="str">
        <f t="shared" si="8"/>
        <v>No hay ejecución</v>
      </c>
      <c r="AC46" s="78" t="str">
        <f t="shared" si="9"/>
        <v>NA</v>
      </c>
      <c r="AD46" s="191"/>
      <c r="AE46" s="52">
        <f t="shared" si="13"/>
        <v>0</v>
      </c>
      <c r="AF46" s="77" t="str">
        <f t="shared" si="10"/>
        <v>No hay ejecución</v>
      </c>
      <c r="AG46" s="78" t="str">
        <f t="shared" si="11"/>
        <v>NA</v>
      </c>
      <c r="AH46" s="191"/>
    </row>
    <row r="47" spans="1:34" s="79" customFormat="1" ht="58" customHeight="1" thickTop="1" thickBot="1">
      <c r="A47" s="50">
        <v>33</v>
      </c>
      <c r="B47" s="96" t="s">
        <v>248</v>
      </c>
      <c r="C47" s="96" t="s">
        <v>41</v>
      </c>
      <c r="D47" s="96">
        <v>0</v>
      </c>
      <c r="E47" s="96">
        <v>0</v>
      </c>
      <c r="F47" s="96" t="s">
        <v>46</v>
      </c>
      <c r="G47" s="96">
        <v>18</v>
      </c>
      <c r="H47" s="115" t="s">
        <v>273</v>
      </c>
      <c r="I47" s="98" t="s">
        <v>2420</v>
      </c>
      <c r="J47" s="169" t="s">
        <v>1293</v>
      </c>
      <c r="K47" s="99" t="s">
        <v>1421</v>
      </c>
      <c r="L47" s="51">
        <v>15</v>
      </c>
      <c r="M47" s="51">
        <v>0</v>
      </c>
      <c r="N47" s="155">
        <f t="shared" si="2"/>
        <v>15</v>
      </c>
      <c r="O47" s="51">
        <v>0</v>
      </c>
      <c r="P47" s="51">
        <v>0</v>
      </c>
      <c r="Q47" s="155">
        <f t="shared" si="3"/>
        <v>0</v>
      </c>
      <c r="R47" s="155">
        <f t="shared" si="4"/>
        <v>15</v>
      </c>
      <c r="S47" s="78" t="s">
        <v>2390</v>
      </c>
      <c r="T47" s="78" t="s">
        <v>203</v>
      </c>
      <c r="U47" s="190">
        <f t="shared" si="12"/>
        <v>15</v>
      </c>
      <c r="V47" s="191"/>
      <c r="W47" s="77" t="str">
        <f t="shared" si="5"/>
        <v>No hay ejecución</v>
      </c>
      <c r="X47" s="78" t="str">
        <f t="shared" si="6"/>
        <v>NA</v>
      </c>
      <c r="Y47" s="191"/>
      <c r="Z47" s="190">
        <f t="shared" si="7"/>
        <v>0</v>
      </c>
      <c r="AA47" s="191"/>
      <c r="AB47" s="77" t="str">
        <f t="shared" si="8"/>
        <v>No hay ejecución</v>
      </c>
      <c r="AC47" s="78" t="str">
        <f t="shared" si="9"/>
        <v>NA</v>
      </c>
      <c r="AD47" s="191"/>
      <c r="AE47" s="52">
        <f t="shared" si="13"/>
        <v>0</v>
      </c>
      <c r="AF47" s="77" t="str">
        <f t="shared" si="10"/>
        <v>No hay ejecución</v>
      </c>
      <c r="AG47" s="78" t="str">
        <f t="shared" si="11"/>
        <v>NA</v>
      </c>
      <c r="AH47" s="191"/>
    </row>
    <row r="48" spans="1:34" s="79" customFormat="1" ht="58" customHeight="1" thickTop="1" thickBot="1">
      <c r="A48" s="50">
        <v>34</v>
      </c>
      <c r="B48" s="96" t="s">
        <v>248</v>
      </c>
      <c r="C48" s="96" t="s">
        <v>41</v>
      </c>
      <c r="D48" s="96">
        <v>0</v>
      </c>
      <c r="E48" s="96">
        <v>0</v>
      </c>
      <c r="F48" s="96" t="s">
        <v>46</v>
      </c>
      <c r="G48" s="96">
        <v>18</v>
      </c>
      <c r="H48" s="115" t="s">
        <v>273</v>
      </c>
      <c r="I48" s="98" t="s">
        <v>2421</v>
      </c>
      <c r="J48" s="169" t="s">
        <v>1293</v>
      </c>
      <c r="K48" s="99" t="s">
        <v>1421</v>
      </c>
      <c r="L48" s="51">
        <v>129</v>
      </c>
      <c r="M48" s="51">
        <v>0</v>
      </c>
      <c r="N48" s="155">
        <f t="shared" si="2"/>
        <v>129</v>
      </c>
      <c r="O48" s="51">
        <v>0</v>
      </c>
      <c r="P48" s="51">
        <v>0</v>
      </c>
      <c r="Q48" s="155">
        <f t="shared" si="3"/>
        <v>0</v>
      </c>
      <c r="R48" s="155">
        <f t="shared" si="4"/>
        <v>129</v>
      </c>
      <c r="S48" s="78" t="s">
        <v>2390</v>
      </c>
      <c r="T48" s="78" t="s">
        <v>203</v>
      </c>
      <c r="U48" s="190">
        <f t="shared" si="12"/>
        <v>129</v>
      </c>
      <c r="V48" s="191"/>
      <c r="W48" s="77" t="str">
        <f t="shared" si="5"/>
        <v>No hay ejecución</v>
      </c>
      <c r="X48" s="78" t="str">
        <f t="shared" si="6"/>
        <v>NA</v>
      </c>
      <c r="Y48" s="191"/>
      <c r="Z48" s="190">
        <f t="shared" si="7"/>
        <v>0</v>
      </c>
      <c r="AA48" s="191"/>
      <c r="AB48" s="77" t="str">
        <f t="shared" si="8"/>
        <v>No hay ejecución</v>
      </c>
      <c r="AC48" s="78" t="str">
        <f t="shared" si="9"/>
        <v>NA</v>
      </c>
      <c r="AD48" s="191"/>
      <c r="AE48" s="52">
        <f t="shared" si="13"/>
        <v>0</v>
      </c>
      <c r="AF48" s="77" t="str">
        <f t="shared" si="10"/>
        <v>No hay ejecución</v>
      </c>
      <c r="AG48" s="78" t="str">
        <f t="shared" si="11"/>
        <v>NA</v>
      </c>
      <c r="AH48" s="191"/>
    </row>
    <row r="49" spans="1:34" s="79" customFormat="1" ht="58" customHeight="1" thickTop="1" thickBot="1">
      <c r="A49" s="50">
        <v>35</v>
      </c>
      <c r="B49" s="96" t="s">
        <v>248</v>
      </c>
      <c r="C49" s="96" t="s">
        <v>41</v>
      </c>
      <c r="D49" s="96">
        <v>0</v>
      </c>
      <c r="E49" s="96">
        <v>0</v>
      </c>
      <c r="F49" s="96" t="s">
        <v>46</v>
      </c>
      <c r="G49" s="96">
        <v>18</v>
      </c>
      <c r="H49" s="115" t="s">
        <v>273</v>
      </c>
      <c r="I49" s="98" t="s">
        <v>2422</v>
      </c>
      <c r="J49" s="169" t="s">
        <v>1293</v>
      </c>
      <c r="K49" s="99" t="s">
        <v>1421</v>
      </c>
      <c r="L49" s="51">
        <v>144</v>
      </c>
      <c r="M49" s="51">
        <v>0</v>
      </c>
      <c r="N49" s="155">
        <f t="shared" si="2"/>
        <v>144</v>
      </c>
      <c r="O49" s="51">
        <v>0</v>
      </c>
      <c r="P49" s="51">
        <v>0</v>
      </c>
      <c r="Q49" s="155">
        <f t="shared" si="3"/>
        <v>0</v>
      </c>
      <c r="R49" s="155">
        <f t="shared" si="4"/>
        <v>144</v>
      </c>
      <c r="S49" s="78" t="s">
        <v>2390</v>
      </c>
      <c r="T49" s="78" t="s">
        <v>203</v>
      </c>
      <c r="U49" s="190">
        <f t="shared" si="12"/>
        <v>144</v>
      </c>
      <c r="V49" s="191"/>
      <c r="W49" s="77" t="str">
        <f t="shared" si="5"/>
        <v>No hay ejecución</v>
      </c>
      <c r="X49" s="78" t="str">
        <f t="shared" si="6"/>
        <v>NA</v>
      </c>
      <c r="Y49" s="191"/>
      <c r="Z49" s="190">
        <f t="shared" si="7"/>
        <v>0</v>
      </c>
      <c r="AA49" s="191"/>
      <c r="AB49" s="77" t="str">
        <f t="shared" si="8"/>
        <v>No hay ejecución</v>
      </c>
      <c r="AC49" s="78" t="str">
        <f t="shared" si="9"/>
        <v>NA</v>
      </c>
      <c r="AD49" s="191"/>
      <c r="AE49" s="52">
        <f t="shared" si="13"/>
        <v>0</v>
      </c>
      <c r="AF49" s="77" t="str">
        <f t="shared" si="10"/>
        <v>No hay ejecución</v>
      </c>
      <c r="AG49" s="78" t="str">
        <f t="shared" si="11"/>
        <v>NA</v>
      </c>
      <c r="AH49" s="191"/>
    </row>
    <row r="50" spans="1:34" s="79" customFormat="1" ht="58" customHeight="1" thickTop="1" thickBot="1">
      <c r="A50" s="50">
        <v>36</v>
      </c>
      <c r="B50" s="96" t="s">
        <v>248</v>
      </c>
      <c r="C50" s="96" t="s">
        <v>41</v>
      </c>
      <c r="D50" s="96">
        <v>0</v>
      </c>
      <c r="E50" s="96">
        <v>0</v>
      </c>
      <c r="F50" s="96" t="s">
        <v>46</v>
      </c>
      <c r="G50" s="96">
        <v>18</v>
      </c>
      <c r="H50" s="115" t="s">
        <v>273</v>
      </c>
      <c r="I50" s="98" t="s">
        <v>2423</v>
      </c>
      <c r="J50" s="169" t="s">
        <v>2409</v>
      </c>
      <c r="K50" s="99" t="s">
        <v>1421</v>
      </c>
      <c r="L50" s="51">
        <v>144</v>
      </c>
      <c r="M50" s="51">
        <v>0</v>
      </c>
      <c r="N50" s="155">
        <f t="shared" si="2"/>
        <v>144</v>
      </c>
      <c r="O50" s="51">
        <v>0</v>
      </c>
      <c r="P50" s="51">
        <v>0</v>
      </c>
      <c r="Q50" s="155">
        <f t="shared" si="3"/>
        <v>0</v>
      </c>
      <c r="R50" s="155">
        <f t="shared" si="4"/>
        <v>144</v>
      </c>
      <c r="S50" s="78" t="s">
        <v>2390</v>
      </c>
      <c r="T50" s="78" t="s">
        <v>203</v>
      </c>
      <c r="U50" s="190">
        <f t="shared" si="12"/>
        <v>144</v>
      </c>
      <c r="V50" s="191"/>
      <c r="W50" s="77" t="str">
        <f t="shared" si="5"/>
        <v>No hay ejecución</v>
      </c>
      <c r="X50" s="78" t="str">
        <f t="shared" si="6"/>
        <v>NA</v>
      </c>
      <c r="Y50" s="191"/>
      <c r="Z50" s="190">
        <f t="shared" si="7"/>
        <v>0</v>
      </c>
      <c r="AA50" s="191"/>
      <c r="AB50" s="77" t="str">
        <f t="shared" si="8"/>
        <v>No hay ejecución</v>
      </c>
      <c r="AC50" s="78" t="str">
        <f t="shared" si="9"/>
        <v>NA</v>
      </c>
      <c r="AD50" s="191"/>
      <c r="AE50" s="52">
        <f t="shared" si="13"/>
        <v>0</v>
      </c>
      <c r="AF50" s="77" t="str">
        <f t="shared" si="10"/>
        <v>No hay ejecución</v>
      </c>
      <c r="AG50" s="78" t="str">
        <f t="shared" si="11"/>
        <v>NA</v>
      </c>
      <c r="AH50" s="191"/>
    </row>
    <row r="51" spans="1:34" s="79" customFormat="1" ht="58" customHeight="1" thickTop="1" thickBot="1">
      <c r="A51" s="50">
        <v>37</v>
      </c>
      <c r="B51" s="96" t="s">
        <v>248</v>
      </c>
      <c r="C51" s="96" t="s">
        <v>41</v>
      </c>
      <c r="D51" s="96">
        <v>0</v>
      </c>
      <c r="E51" s="96">
        <v>0</v>
      </c>
      <c r="F51" s="96" t="s">
        <v>46</v>
      </c>
      <c r="G51" s="96">
        <v>18</v>
      </c>
      <c r="H51" s="115" t="s">
        <v>273</v>
      </c>
      <c r="I51" s="98" t="s">
        <v>2424</v>
      </c>
      <c r="J51" s="169" t="s">
        <v>1287</v>
      </c>
      <c r="K51" s="99" t="s">
        <v>1288</v>
      </c>
      <c r="L51" s="51">
        <v>52</v>
      </c>
      <c r="M51" s="51">
        <v>97</v>
      </c>
      <c r="N51" s="155">
        <f t="shared" si="2"/>
        <v>149</v>
      </c>
      <c r="O51" s="51">
        <v>97</v>
      </c>
      <c r="P51" s="51">
        <v>31</v>
      </c>
      <c r="Q51" s="155">
        <f t="shared" si="3"/>
        <v>128</v>
      </c>
      <c r="R51" s="155">
        <f t="shared" si="4"/>
        <v>277</v>
      </c>
      <c r="S51" s="78" t="s">
        <v>2390</v>
      </c>
      <c r="T51" s="78" t="s">
        <v>203</v>
      </c>
      <c r="U51" s="190">
        <f t="shared" si="12"/>
        <v>149</v>
      </c>
      <c r="V51" s="191"/>
      <c r="W51" s="77" t="str">
        <f t="shared" si="5"/>
        <v>No hay ejecución</v>
      </c>
      <c r="X51" s="78" t="str">
        <f t="shared" si="6"/>
        <v>NA</v>
      </c>
      <c r="Y51" s="191"/>
      <c r="Z51" s="190">
        <f t="shared" si="7"/>
        <v>128</v>
      </c>
      <c r="AA51" s="191"/>
      <c r="AB51" s="77" t="str">
        <f t="shared" si="8"/>
        <v>No hay ejecución</v>
      </c>
      <c r="AC51" s="78" t="str">
        <f t="shared" si="9"/>
        <v>NA</v>
      </c>
      <c r="AD51" s="191"/>
      <c r="AE51" s="52">
        <f t="shared" si="13"/>
        <v>0</v>
      </c>
      <c r="AF51" s="77" t="str">
        <f t="shared" si="10"/>
        <v>No hay ejecución</v>
      </c>
      <c r="AG51" s="78" t="str">
        <f t="shared" si="11"/>
        <v>NA</v>
      </c>
      <c r="AH51" s="191"/>
    </row>
    <row r="52" spans="1:34" s="79" customFormat="1" ht="58" customHeight="1" thickTop="1" thickBot="1">
      <c r="A52" s="50">
        <v>38</v>
      </c>
      <c r="B52" s="96" t="s">
        <v>248</v>
      </c>
      <c r="C52" s="96" t="s">
        <v>41</v>
      </c>
      <c r="D52" s="96">
        <v>0</v>
      </c>
      <c r="E52" s="96">
        <v>0</v>
      </c>
      <c r="F52" s="96" t="s">
        <v>46</v>
      </c>
      <c r="G52" s="96">
        <v>18</v>
      </c>
      <c r="H52" s="115" t="s">
        <v>2400</v>
      </c>
      <c r="I52" s="98" t="s">
        <v>4000</v>
      </c>
      <c r="J52" s="169" t="s">
        <v>2838</v>
      </c>
      <c r="K52" s="99" t="s">
        <v>1288</v>
      </c>
      <c r="L52" s="51">
        <v>2</v>
      </c>
      <c r="M52" s="51"/>
      <c r="N52" s="155">
        <f t="shared" si="2"/>
        <v>2</v>
      </c>
      <c r="O52" s="51"/>
      <c r="P52" s="51">
        <v>1</v>
      </c>
      <c r="Q52" s="155">
        <f t="shared" si="3"/>
        <v>1</v>
      </c>
      <c r="R52" s="155">
        <f t="shared" si="4"/>
        <v>3</v>
      </c>
      <c r="S52" s="78" t="s">
        <v>3993</v>
      </c>
      <c r="T52" s="78" t="s">
        <v>4001</v>
      </c>
      <c r="U52" s="190">
        <f t="shared" si="12"/>
        <v>2</v>
      </c>
      <c r="V52" s="191"/>
      <c r="W52" s="77" t="str">
        <f t="shared" si="5"/>
        <v>No hay ejecución</v>
      </c>
      <c r="X52" s="78" t="str">
        <f t="shared" si="6"/>
        <v>NA</v>
      </c>
      <c r="Y52" s="191"/>
      <c r="Z52" s="190">
        <f t="shared" si="7"/>
        <v>1</v>
      </c>
      <c r="AA52" s="191"/>
      <c r="AB52" s="77" t="str">
        <f t="shared" si="8"/>
        <v>No hay ejecución</v>
      </c>
      <c r="AC52" s="78" t="str">
        <f t="shared" si="9"/>
        <v>NA</v>
      </c>
      <c r="AD52" s="191"/>
      <c r="AE52" s="52">
        <f t="shared" si="13"/>
        <v>0</v>
      </c>
      <c r="AF52" s="77" t="str">
        <f t="shared" si="10"/>
        <v>No hay ejecución</v>
      </c>
      <c r="AG52" s="78" t="str">
        <f t="shared" si="11"/>
        <v>NA</v>
      </c>
      <c r="AH52" s="191"/>
    </row>
    <row r="53" spans="1:34" s="79" customFormat="1" ht="58" customHeight="1" thickTop="1" thickBot="1">
      <c r="A53" s="50">
        <v>39</v>
      </c>
      <c r="B53" s="96" t="s">
        <v>248</v>
      </c>
      <c r="C53" s="96">
        <v>0</v>
      </c>
      <c r="D53" s="96">
        <v>0</v>
      </c>
      <c r="E53" s="96">
        <v>0</v>
      </c>
      <c r="F53" s="96" t="s">
        <v>41</v>
      </c>
      <c r="G53" s="96">
        <v>18</v>
      </c>
      <c r="H53" s="115" t="s">
        <v>312</v>
      </c>
      <c r="I53" s="98" t="s">
        <v>2425</v>
      </c>
      <c r="J53" s="169" t="s">
        <v>1287</v>
      </c>
      <c r="K53" s="99" t="s">
        <v>1288</v>
      </c>
      <c r="L53" s="51">
        <v>26</v>
      </c>
      <c r="M53" s="51">
        <v>0</v>
      </c>
      <c r="N53" s="155">
        <f t="shared" si="2"/>
        <v>26</v>
      </c>
      <c r="O53" s="51">
        <v>0</v>
      </c>
      <c r="P53" s="51">
        <v>0</v>
      </c>
      <c r="Q53" s="155">
        <f t="shared" si="3"/>
        <v>0</v>
      </c>
      <c r="R53" s="155">
        <f t="shared" si="4"/>
        <v>26</v>
      </c>
      <c r="S53" s="78" t="s">
        <v>2390</v>
      </c>
      <c r="T53" s="78" t="s">
        <v>203</v>
      </c>
      <c r="U53" s="190">
        <f t="shared" si="12"/>
        <v>26</v>
      </c>
      <c r="V53" s="191"/>
      <c r="W53" s="77" t="str">
        <f t="shared" si="5"/>
        <v>No hay ejecución</v>
      </c>
      <c r="X53" s="78" t="str">
        <f t="shared" si="6"/>
        <v>NA</v>
      </c>
      <c r="Y53" s="191"/>
      <c r="Z53" s="190">
        <f t="shared" si="7"/>
        <v>0</v>
      </c>
      <c r="AA53" s="191"/>
      <c r="AB53" s="77" t="str">
        <f t="shared" si="8"/>
        <v>No hay ejecución</v>
      </c>
      <c r="AC53" s="78" t="str">
        <f t="shared" si="9"/>
        <v>NA</v>
      </c>
      <c r="AD53" s="191"/>
      <c r="AE53" s="52">
        <f t="shared" si="13"/>
        <v>0</v>
      </c>
      <c r="AF53" s="77" t="str">
        <f t="shared" si="10"/>
        <v>No hay ejecución</v>
      </c>
      <c r="AG53" s="78" t="str">
        <f t="shared" si="11"/>
        <v>NA</v>
      </c>
      <c r="AH53" s="191"/>
    </row>
    <row r="54" spans="1:34" s="79" customFormat="1" ht="58" customHeight="1" thickTop="1" thickBot="1">
      <c r="A54" s="50">
        <v>40</v>
      </c>
      <c r="B54" s="96" t="s">
        <v>248</v>
      </c>
      <c r="C54" s="96" t="s">
        <v>41</v>
      </c>
      <c r="D54" s="96">
        <v>0</v>
      </c>
      <c r="E54" s="96">
        <v>0</v>
      </c>
      <c r="F54" s="96" t="s">
        <v>52</v>
      </c>
      <c r="G54" s="96">
        <v>18</v>
      </c>
      <c r="H54" s="115" t="s">
        <v>273</v>
      </c>
      <c r="I54" s="98" t="s">
        <v>2426</v>
      </c>
      <c r="J54" s="169" t="s">
        <v>1293</v>
      </c>
      <c r="K54" s="99" t="s">
        <v>1421</v>
      </c>
      <c r="L54" s="51">
        <v>40</v>
      </c>
      <c r="M54" s="51">
        <v>0</v>
      </c>
      <c r="N54" s="155">
        <f t="shared" si="2"/>
        <v>40</v>
      </c>
      <c r="O54" s="51">
        <v>0</v>
      </c>
      <c r="P54" s="51">
        <v>0</v>
      </c>
      <c r="Q54" s="155">
        <f t="shared" si="3"/>
        <v>0</v>
      </c>
      <c r="R54" s="155">
        <f t="shared" si="4"/>
        <v>40</v>
      </c>
      <c r="S54" s="78" t="s">
        <v>2390</v>
      </c>
      <c r="T54" s="78" t="s">
        <v>203</v>
      </c>
      <c r="U54" s="190">
        <f t="shared" si="12"/>
        <v>40</v>
      </c>
      <c r="V54" s="191"/>
      <c r="W54" s="77" t="str">
        <f t="shared" si="5"/>
        <v>No hay ejecución</v>
      </c>
      <c r="X54" s="78" t="str">
        <f t="shared" si="6"/>
        <v>NA</v>
      </c>
      <c r="Y54" s="191"/>
      <c r="Z54" s="190">
        <f t="shared" si="7"/>
        <v>0</v>
      </c>
      <c r="AA54" s="191"/>
      <c r="AB54" s="77" t="str">
        <f t="shared" si="8"/>
        <v>No hay ejecución</v>
      </c>
      <c r="AC54" s="78" t="str">
        <f t="shared" si="9"/>
        <v>NA</v>
      </c>
      <c r="AD54" s="191"/>
      <c r="AE54" s="52">
        <f t="shared" si="13"/>
        <v>0</v>
      </c>
      <c r="AF54" s="77" t="str">
        <f t="shared" si="10"/>
        <v>No hay ejecución</v>
      </c>
      <c r="AG54" s="78" t="str">
        <f t="shared" si="11"/>
        <v>NA</v>
      </c>
      <c r="AH54" s="191"/>
    </row>
    <row r="55" spans="1:34" s="79" customFormat="1" ht="58" customHeight="1" thickTop="1" thickBot="1">
      <c r="A55" s="50">
        <v>41</v>
      </c>
      <c r="B55" s="96" t="s">
        <v>248</v>
      </c>
      <c r="C55" s="96" t="s">
        <v>41</v>
      </c>
      <c r="D55" s="96">
        <v>0</v>
      </c>
      <c r="E55" s="96">
        <v>0</v>
      </c>
      <c r="F55" s="96" t="s">
        <v>52</v>
      </c>
      <c r="G55" s="96">
        <v>18</v>
      </c>
      <c r="H55" s="115" t="s">
        <v>273</v>
      </c>
      <c r="I55" s="98" t="s">
        <v>2422</v>
      </c>
      <c r="J55" s="169" t="s">
        <v>1293</v>
      </c>
      <c r="K55" s="99" t="s">
        <v>1421</v>
      </c>
      <c r="L55" s="51">
        <v>40</v>
      </c>
      <c r="M55" s="51">
        <v>0</v>
      </c>
      <c r="N55" s="155">
        <f t="shared" si="2"/>
        <v>40</v>
      </c>
      <c r="O55" s="51">
        <v>0</v>
      </c>
      <c r="P55" s="51">
        <v>0</v>
      </c>
      <c r="Q55" s="155">
        <f t="shared" si="3"/>
        <v>0</v>
      </c>
      <c r="R55" s="155">
        <f t="shared" si="4"/>
        <v>40</v>
      </c>
      <c r="S55" s="78" t="s">
        <v>2390</v>
      </c>
      <c r="T55" s="78" t="s">
        <v>203</v>
      </c>
      <c r="U55" s="190">
        <f t="shared" si="12"/>
        <v>40</v>
      </c>
      <c r="V55" s="191"/>
      <c r="W55" s="77" t="str">
        <f t="shared" si="5"/>
        <v>No hay ejecución</v>
      </c>
      <c r="X55" s="78" t="str">
        <f t="shared" si="6"/>
        <v>NA</v>
      </c>
      <c r="Y55" s="191"/>
      <c r="Z55" s="190">
        <f t="shared" si="7"/>
        <v>0</v>
      </c>
      <c r="AA55" s="191"/>
      <c r="AB55" s="77" t="str">
        <f t="shared" si="8"/>
        <v>No hay ejecución</v>
      </c>
      <c r="AC55" s="78" t="str">
        <f t="shared" si="9"/>
        <v>NA</v>
      </c>
      <c r="AD55" s="191"/>
      <c r="AE55" s="52">
        <f t="shared" si="13"/>
        <v>0</v>
      </c>
      <c r="AF55" s="77" t="str">
        <f t="shared" si="10"/>
        <v>No hay ejecución</v>
      </c>
      <c r="AG55" s="78" t="str">
        <f t="shared" si="11"/>
        <v>NA</v>
      </c>
      <c r="AH55" s="191"/>
    </row>
    <row r="56" spans="1:34" s="79" customFormat="1" ht="58" customHeight="1" thickTop="1" thickBot="1">
      <c r="A56" s="50">
        <v>42</v>
      </c>
      <c r="B56" s="96" t="s">
        <v>248</v>
      </c>
      <c r="C56" s="96" t="s">
        <v>41</v>
      </c>
      <c r="D56" s="96">
        <v>0</v>
      </c>
      <c r="E56" s="96">
        <v>0</v>
      </c>
      <c r="F56" s="96" t="s">
        <v>52</v>
      </c>
      <c r="G56" s="96">
        <v>18</v>
      </c>
      <c r="H56" s="115" t="s">
        <v>273</v>
      </c>
      <c r="I56" s="98" t="s">
        <v>2423</v>
      </c>
      <c r="J56" s="169" t="s">
        <v>2409</v>
      </c>
      <c r="K56" s="99" t="s">
        <v>1421</v>
      </c>
      <c r="L56" s="51">
        <v>40</v>
      </c>
      <c r="M56" s="51">
        <v>0</v>
      </c>
      <c r="N56" s="155">
        <f t="shared" si="2"/>
        <v>40</v>
      </c>
      <c r="O56" s="51">
        <v>0</v>
      </c>
      <c r="P56" s="51">
        <v>0</v>
      </c>
      <c r="Q56" s="155">
        <f t="shared" si="3"/>
        <v>0</v>
      </c>
      <c r="R56" s="155">
        <f t="shared" si="4"/>
        <v>40</v>
      </c>
      <c r="S56" s="78" t="s">
        <v>2390</v>
      </c>
      <c r="T56" s="78" t="s">
        <v>203</v>
      </c>
      <c r="U56" s="190">
        <f t="shared" si="12"/>
        <v>40</v>
      </c>
      <c r="V56" s="191"/>
      <c r="W56" s="77" t="str">
        <f t="shared" si="5"/>
        <v>No hay ejecución</v>
      </c>
      <c r="X56" s="78" t="str">
        <f t="shared" si="6"/>
        <v>NA</v>
      </c>
      <c r="Y56" s="191"/>
      <c r="Z56" s="190">
        <f t="shared" si="7"/>
        <v>0</v>
      </c>
      <c r="AA56" s="191"/>
      <c r="AB56" s="77" t="str">
        <f t="shared" si="8"/>
        <v>No hay ejecución</v>
      </c>
      <c r="AC56" s="78" t="str">
        <f t="shared" si="9"/>
        <v>NA</v>
      </c>
      <c r="AD56" s="191"/>
      <c r="AE56" s="52">
        <f t="shared" si="13"/>
        <v>0</v>
      </c>
      <c r="AF56" s="77" t="str">
        <f t="shared" si="10"/>
        <v>No hay ejecución</v>
      </c>
      <c r="AG56" s="78" t="str">
        <f t="shared" si="11"/>
        <v>NA</v>
      </c>
      <c r="AH56" s="191"/>
    </row>
    <row r="57" spans="1:34" s="79" customFormat="1" ht="58" customHeight="1" thickTop="1" thickBot="1">
      <c r="A57" s="50">
        <v>43</v>
      </c>
      <c r="B57" s="96" t="s">
        <v>248</v>
      </c>
      <c r="C57" s="96" t="s">
        <v>41</v>
      </c>
      <c r="D57" s="96">
        <v>0</v>
      </c>
      <c r="E57" s="96">
        <v>0</v>
      </c>
      <c r="F57" s="96" t="s">
        <v>52</v>
      </c>
      <c r="G57" s="96">
        <v>18</v>
      </c>
      <c r="H57" s="115" t="s">
        <v>273</v>
      </c>
      <c r="I57" s="98" t="s">
        <v>2427</v>
      </c>
      <c r="J57" s="169" t="s">
        <v>1287</v>
      </c>
      <c r="K57" s="99" t="s">
        <v>1288</v>
      </c>
      <c r="L57" s="51">
        <v>43</v>
      </c>
      <c r="M57" s="51">
        <v>102</v>
      </c>
      <c r="N57" s="155">
        <f t="shared" si="2"/>
        <v>145</v>
      </c>
      <c r="O57" s="51">
        <v>46</v>
      </c>
      <c r="P57" s="51">
        <v>25</v>
      </c>
      <c r="Q57" s="155">
        <f t="shared" si="3"/>
        <v>71</v>
      </c>
      <c r="R57" s="155">
        <f t="shared" si="4"/>
        <v>216</v>
      </c>
      <c r="S57" s="78" t="s">
        <v>2390</v>
      </c>
      <c r="T57" s="78" t="s">
        <v>203</v>
      </c>
      <c r="U57" s="190">
        <f t="shared" si="12"/>
        <v>145</v>
      </c>
      <c r="V57" s="191"/>
      <c r="W57" s="77" t="str">
        <f t="shared" si="5"/>
        <v>No hay ejecución</v>
      </c>
      <c r="X57" s="78" t="str">
        <f t="shared" si="6"/>
        <v>NA</v>
      </c>
      <c r="Y57" s="191"/>
      <c r="Z57" s="190">
        <f t="shared" si="7"/>
        <v>71</v>
      </c>
      <c r="AA57" s="191"/>
      <c r="AB57" s="77" t="str">
        <f t="shared" si="8"/>
        <v>No hay ejecución</v>
      </c>
      <c r="AC57" s="78" t="str">
        <f t="shared" si="9"/>
        <v>NA</v>
      </c>
      <c r="AD57" s="191"/>
      <c r="AE57" s="52">
        <f t="shared" si="13"/>
        <v>0</v>
      </c>
      <c r="AF57" s="77" t="str">
        <f t="shared" si="10"/>
        <v>No hay ejecución</v>
      </c>
      <c r="AG57" s="78" t="str">
        <f t="shared" si="11"/>
        <v>NA</v>
      </c>
      <c r="AH57" s="191"/>
    </row>
    <row r="58" spans="1:34" s="79" customFormat="1" ht="58" customHeight="1" thickTop="1" thickBot="1">
      <c r="A58" s="50">
        <v>44</v>
      </c>
      <c r="B58" s="96" t="s">
        <v>245</v>
      </c>
      <c r="C58" s="96" t="s">
        <v>46</v>
      </c>
      <c r="D58" s="96">
        <v>0</v>
      </c>
      <c r="E58" s="96">
        <v>0</v>
      </c>
      <c r="F58" s="96">
        <v>0</v>
      </c>
      <c r="G58" s="96">
        <v>18</v>
      </c>
      <c r="H58" s="115" t="s">
        <v>273</v>
      </c>
      <c r="I58" s="98" t="s">
        <v>2428</v>
      </c>
      <c r="J58" s="169" t="s">
        <v>1293</v>
      </c>
      <c r="K58" s="99" t="s">
        <v>2389</v>
      </c>
      <c r="L58" s="51">
        <v>0</v>
      </c>
      <c r="M58" s="51">
        <v>3</v>
      </c>
      <c r="N58" s="155">
        <f t="shared" si="2"/>
        <v>3</v>
      </c>
      <c r="O58" s="51">
        <v>0</v>
      </c>
      <c r="P58" s="51">
        <v>0</v>
      </c>
      <c r="Q58" s="155">
        <f t="shared" si="3"/>
        <v>0</v>
      </c>
      <c r="R58" s="155">
        <f t="shared" si="4"/>
        <v>3</v>
      </c>
      <c r="S58" s="78" t="s">
        <v>2390</v>
      </c>
      <c r="T58" s="78" t="s">
        <v>203</v>
      </c>
      <c r="U58" s="190">
        <f t="shared" si="12"/>
        <v>3</v>
      </c>
      <c r="V58" s="191"/>
      <c r="W58" s="77" t="str">
        <f t="shared" si="5"/>
        <v>No hay ejecución</v>
      </c>
      <c r="X58" s="78" t="str">
        <f t="shared" si="6"/>
        <v>NA</v>
      </c>
      <c r="Y58" s="191"/>
      <c r="Z58" s="190">
        <f t="shared" si="7"/>
        <v>0</v>
      </c>
      <c r="AA58" s="191"/>
      <c r="AB58" s="77" t="str">
        <f t="shared" si="8"/>
        <v>No hay ejecución</v>
      </c>
      <c r="AC58" s="78" t="str">
        <f t="shared" si="9"/>
        <v>NA</v>
      </c>
      <c r="AD58" s="191"/>
      <c r="AE58" s="52">
        <f t="shared" si="13"/>
        <v>0</v>
      </c>
      <c r="AF58" s="77" t="str">
        <f t="shared" si="10"/>
        <v>No hay ejecución</v>
      </c>
      <c r="AG58" s="78" t="str">
        <f t="shared" si="11"/>
        <v>NA</v>
      </c>
      <c r="AH58" s="191"/>
    </row>
    <row r="59" spans="1:34" s="79" customFormat="1" ht="58" customHeight="1" thickTop="1" thickBot="1">
      <c r="A59" s="50">
        <v>45</v>
      </c>
      <c r="B59" s="96" t="s">
        <v>245</v>
      </c>
      <c r="C59" s="96" t="s">
        <v>46</v>
      </c>
      <c r="D59" s="96">
        <v>0</v>
      </c>
      <c r="E59" s="96">
        <v>0</v>
      </c>
      <c r="F59" s="96">
        <v>0</v>
      </c>
      <c r="G59" s="96">
        <v>18</v>
      </c>
      <c r="H59" s="115" t="s">
        <v>273</v>
      </c>
      <c r="I59" s="98" t="s">
        <v>2429</v>
      </c>
      <c r="J59" s="169" t="s">
        <v>1293</v>
      </c>
      <c r="K59" s="99" t="s">
        <v>1421</v>
      </c>
      <c r="L59" s="51">
        <v>0</v>
      </c>
      <c r="M59" s="51">
        <v>0</v>
      </c>
      <c r="N59" s="155">
        <f t="shared" si="2"/>
        <v>0</v>
      </c>
      <c r="O59" s="51">
        <v>0</v>
      </c>
      <c r="P59" s="51">
        <v>3</v>
      </c>
      <c r="Q59" s="155">
        <f t="shared" si="3"/>
        <v>3</v>
      </c>
      <c r="R59" s="155">
        <f t="shared" si="4"/>
        <v>3</v>
      </c>
      <c r="S59" s="78" t="s">
        <v>2390</v>
      </c>
      <c r="T59" s="78" t="s">
        <v>203</v>
      </c>
      <c r="U59" s="190">
        <f t="shared" si="12"/>
        <v>0</v>
      </c>
      <c r="V59" s="191"/>
      <c r="W59" s="77" t="str">
        <f t="shared" si="5"/>
        <v>No hay ejecución</v>
      </c>
      <c r="X59" s="78" t="str">
        <f t="shared" si="6"/>
        <v>NA</v>
      </c>
      <c r="Y59" s="191"/>
      <c r="Z59" s="190">
        <f t="shared" si="7"/>
        <v>3</v>
      </c>
      <c r="AA59" s="191"/>
      <c r="AB59" s="77" t="str">
        <f t="shared" si="8"/>
        <v>No hay ejecución</v>
      </c>
      <c r="AC59" s="78" t="str">
        <f t="shared" si="9"/>
        <v>NA</v>
      </c>
      <c r="AD59" s="191"/>
      <c r="AE59" s="52">
        <f t="shared" si="13"/>
        <v>0</v>
      </c>
      <c r="AF59" s="77" t="str">
        <f t="shared" si="10"/>
        <v>No hay ejecución</v>
      </c>
      <c r="AG59" s="78" t="str">
        <f t="shared" si="11"/>
        <v>NA</v>
      </c>
      <c r="AH59" s="191"/>
    </row>
    <row r="60" spans="1:34" s="79" customFormat="1" ht="58" customHeight="1" thickTop="1" thickBot="1">
      <c r="A60" s="50">
        <v>46</v>
      </c>
      <c r="B60" s="96" t="s">
        <v>248</v>
      </c>
      <c r="C60" s="96" t="s">
        <v>41</v>
      </c>
      <c r="D60" s="96">
        <v>0</v>
      </c>
      <c r="E60" s="96">
        <v>0</v>
      </c>
      <c r="F60" s="96" t="s">
        <v>52</v>
      </c>
      <c r="G60" s="96">
        <v>18</v>
      </c>
      <c r="H60" s="115" t="s">
        <v>273</v>
      </c>
      <c r="I60" s="98" t="s">
        <v>4002</v>
      </c>
      <c r="J60" s="169" t="s">
        <v>482</v>
      </c>
      <c r="K60" s="99" t="s">
        <v>622</v>
      </c>
      <c r="L60" s="51">
        <v>10</v>
      </c>
      <c r="M60" s="51">
        <v>0</v>
      </c>
      <c r="N60" s="155">
        <f t="shared" si="2"/>
        <v>10</v>
      </c>
      <c r="O60" s="51">
        <v>0</v>
      </c>
      <c r="P60" s="51">
        <v>0</v>
      </c>
      <c r="Q60" s="155">
        <f t="shared" si="3"/>
        <v>0</v>
      </c>
      <c r="R60" s="155">
        <f t="shared" si="4"/>
        <v>10</v>
      </c>
      <c r="S60" s="78" t="s">
        <v>4003</v>
      </c>
      <c r="T60" s="78" t="s">
        <v>4004</v>
      </c>
      <c r="U60" s="190">
        <f t="shared" si="12"/>
        <v>10</v>
      </c>
      <c r="V60" s="191"/>
      <c r="W60" s="77" t="str">
        <f t="shared" si="5"/>
        <v>No hay ejecución</v>
      </c>
      <c r="X60" s="78" t="str">
        <f t="shared" si="6"/>
        <v>NA</v>
      </c>
      <c r="Y60" s="191"/>
      <c r="Z60" s="190">
        <f t="shared" si="7"/>
        <v>0</v>
      </c>
      <c r="AA60" s="191"/>
      <c r="AB60" s="77" t="str">
        <f t="shared" si="8"/>
        <v>No hay ejecución</v>
      </c>
      <c r="AC60" s="78" t="str">
        <f t="shared" si="9"/>
        <v>NA</v>
      </c>
      <c r="AD60" s="191"/>
      <c r="AE60" s="52">
        <f t="shared" si="13"/>
        <v>0</v>
      </c>
      <c r="AF60" s="77" t="str">
        <f t="shared" si="10"/>
        <v>No hay ejecución</v>
      </c>
      <c r="AG60" s="78" t="str">
        <f t="shared" si="11"/>
        <v>NA</v>
      </c>
      <c r="AH60" s="191"/>
    </row>
    <row r="61" spans="1:34" s="79" customFormat="1" ht="58" customHeight="1" thickTop="1" thickBot="1">
      <c r="A61" s="50">
        <v>47</v>
      </c>
      <c r="B61" s="96" t="s">
        <v>248</v>
      </c>
      <c r="C61" s="96" t="s">
        <v>41</v>
      </c>
      <c r="D61" s="96">
        <v>0</v>
      </c>
      <c r="E61" s="96">
        <v>0</v>
      </c>
      <c r="F61" s="96" t="s">
        <v>52</v>
      </c>
      <c r="G61" s="96">
        <v>18</v>
      </c>
      <c r="H61" s="115" t="s">
        <v>273</v>
      </c>
      <c r="I61" s="98" t="s">
        <v>4005</v>
      </c>
      <c r="J61" s="169" t="s">
        <v>3232</v>
      </c>
      <c r="K61" s="99" t="s">
        <v>993</v>
      </c>
      <c r="L61" s="51"/>
      <c r="M61" s="51">
        <v>2</v>
      </c>
      <c r="N61" s="155">
        <f t="shared" si="2"/>
        <v>2</v>
      </c>
      <c r="O61" s="51">
        <v>1</v>
      </c>
      <c r="P61" s="51"/>
      <c r="Q61" s="155">
        <f t="shared" si="3"/>
        <v>1</v>
      </c>
      <c r="R61" s="155">
        <f t="shared" si="4"/>
        <v>3</v>
      </c>
      <c r="S61" s="78" t="s">
        <v>4006</v>
      </c>
      <c r="T61" s="78" t="s">
        <v>4007</v>
      </c>
      <c r="U61" s="190">
        <f t="shared" si="12"/>
        <v>2</v>
      </c>
      <c r="V61" s="191"/>
      <c r="W61" s="77" t="str">
        <f t="shared" si="5"/>
        <v>No hay ejecución</v>
      </c>
      <c r="X61" s="78" t="str">
        <f t="shared" si="6"/>
        <v>NA</v>
      </c>
      <c r="Y61" s="191"/>
      <c r="Z61" s="190">
        <f t="shared" si="7"/>
        <v>1</v>
      </c>
      <c r="AA61" s="191"/>
      <c r="AB61" s="77" t="str">
        <f t="shared" si="8"/>
        <v>No hay ejecución</v>
      </c>
      <c r="AC61" s="78" t="str">
        <f t="shared" si="9"/>
        <v>NA</v>
      </c>
      <c r="AD61" s="191"/>
      <c r="AE61" s="52">
        <f t="shared" si="13"/>
        <v>0</v>
      </c>
      <c r="AF61" s="77" t="str">
        <f t="shared" si="10"/>
        <v>No hay ejecución</v>
      </c>
      <c r="AG61" s="78" t="str">
        <f t="shared" si="11"/>
        <v>NA</v>
      </c>
      <c r="AH61" s="191"/>
    </row>
    <row r="62" spans="1:34" s="79" customFormat="1" ht="58" customHeight="1" thickTop="1" thickBot="1">
      <c r="A62" s="50">
        <v>48</v>
      </c>
      <c r="B62" s="96" t="s">
        <v>245</v>
      </c>
      <c r="C62" s="96">
        <v>0</v>
      </c>
      <c r="D62" s="96">
        <v>0</v>
      </c>
      <c r="E62" s="96">
        <v>0</v>
      </c>
      <c r="F62" s="96" t="s">
        <v>91</v>
      </c>
      <c r="G62" s="96">
        <v>18</v>
      </c>
      <c r="H62" s="115" t="s">
        <v>278</v>
      </c>
      <c r="I62" s="98" t="s">
        <v>2430</v>
      </c>
      <c r="J62" s="169" t="s">
        <v>1293</v>
      </c>
      <c r="K62" s="99" t="s">
        <v>1421</v>
      </c>
      <c r="L62" s="51">
        <v>259</v>
      </c>
      <c r="M62" s="51">
        <v>0</v>
      </c>
      <c r="N62" s="155">
        <f t="shared" si="2"/>
        <v>259</v>
      </c>
      <c r="O62" s="51">
        <v>0</v>
      </c>
      <c r="P62" s="51">
        <v>0</v>
      </c>
      <c r="Q62" s="155">
        <f t="shared" si="3"/>
        <v>0</v>
      </c>
      <c r="R62" s="155">
        <f t="shared" si="4"/>
        <v>259</v>
      </c>
      <c r="S62" s="78" t="s">
        <v>2390</v>
      </c>
      <c r="T62" s="78" t="s">
        <v>203</v>
      </c>
      <c r="U62" s="190">
        <f t="shared" si="12"/>
        <v>259</v>
      </c>
      <c r="V62" s="191"/>
      <c r="W62" s="77" t="str">
        <f t="shared" si="5"/>
        <v>No hay ejecución</v>
      </c>
      <c r="X62" s="78" t="str">
        <f t="shared" si="6"/>
        <v>NA</v>
      </c>
      <c r="Y62" s="191"/>
      <c r="Z62" s="190">
        <f t="shared" si="7"/>
        <v>0</v>
      </c>
      <c r="AA62" s="191"/>
      <c r="AB62" s="77" t="str">
        <f t="shared" si="8"/>
        <v>No hay ejecución</v>
      </c>
      <c r="AC62" s="78" t="str">
        <f t="shared" si="9"/>
        <v>NA</v>
      </c>
      <c r="AD62" s="191"/>
      <c r="AE62" s="52">
        <f t="shared" si="13"/>
        <v>0</v>
      </c>
      <c r="AF62" s="77" t="str">
        <f t="shared" si="10"/>
        <v>No hay ejecución</v>
      </c>
      <c r="AG62" s="78" t="str">
        <f t="shared" si="11"/>
        <v>NA</v>
      </c>
      <c r="AH62" s="191"/>
    </row>
    <row r="63" spans="1:34" s="79" customFormat="1" ht="58" customHeight="1" thickTop="1" thickBot="1">
      <c r="A63" s="50">
        <v>49</v>
      </c>
      <c r="B63" s="96" t="s">
        <v>245</v>
      </c>
      <c r="C63" s="96">
        <v>0</v>
      </c>
      <c r="D63" s="96">
        <v>0</v>
      </c>
      <c r="E63" s="96">
        <v>0</v>
      </c>
      <c r="F63" s="96" t="s">
        <v>91</v>
      </c>
      <c r="G63" s="96">
        <v>18</v>
      </c>
      <c r="H63" s="115" t="s">
        <v>278</v>
      </c>
      <c r="I63" s="98" t="s">
        <v>2431</v>
      </c>
      <c r="J63" s="169" t="s">
        <v>1293</v>
      </c>
      <c r="K63" s="99" t="s">
        <v>1421</v>
      </c>
      <c r="L63" s="51">
        <v>8</v>
      </c>
      <c r="M63" s="51">
        <v>0</v>
      </c>
      <c r="N63" s="155">
        <f t="shared" si="2"/>
        <v>8</v>
      </c>
      <c r="O63" s="51">
        <v>0</v>
      </c>
      <c r="P63" s="51">
        <v>0</v>
      </c>
      <c r="Q63" s="155">
        <f t="shared" si="3"/>
        <v>0</v>
      </c>
      <c r="R63" s="155">
        <f t="shared" si="4"/>
        <v>8</v>
      </c>
      <c r="S63" s="78" t="s">
        <v>2390</v>
      </c>
      <c r="T63" s="78" t="s">
        <v>203</v>
      </c>
      <c r="U63" s="190">
        <f t="shared" si="12"/>
        <v>8</v>
      </c>
      <c r="V63" s="191"/>
      <c r="W63" s="77" t="str">
        <f t="shared" si="5"/>
        <v>No hay ejecución</v>
      </c>
      <c r="X63" s="78" t="str">
        <f t="shared" si="6"/>
        <v>NA</v>
      </c>
      <c r="Y63" s="191"/>
      <c r="Z63" s="190">
        <f t="shared" si="7"/>
        <v>0</v>
      </c>
      <c r="AA63" s="191"/>
      <c r="AB63" s="77" t="str">
        <f t="shared" si="8"/>
        <v>No hay ejecución</v>
      </c>
      <c r="AC63" s="78" t="str">
        <f t="shared" si="9"/>
        <v>NA</v>
      </c>
      <c r="AD63" s="191"/>
      <c r="AE63" s="52">
        <f t="shared" si="13"/>
        <v>0</v>
      </c>
      <c r="AF63" s="77" t="str">
        <f t="shared" si="10"/>
        <v>No hay ejecución</v>
      </c>
      <c r="AG63" s="78" t="str">
        <f t="shared" si="11"/>
        <v>NA</v>
      </c>
      <c r="AH63" s="191"/>
    </row>
    <row r="64" spans="1:34" s="79" customFormat="1" ht="58" customHeight="1" thickTop="1" thickBot="1">
      <c r="A64" s="50">
        <v>50</v>
      </c>
      <c r="B64" s="96" t="s">
        <v>245</v>
      </c>
      <c r="C64" s="96">
        <v>0</v>
      </c>
      <c r="D64" s="96">
        <v>0</v>
      </c>
      <c r="E64" s="96">
        <v>0</v>
      </c>
      <c r="F64" s="96" t="s">
        <v>91</v>
      </c>
      <c r="G64" s="96">
        <v>18</v>
      </c>
      <c r="H64" s="115" t="s">
        <v>278</v>
      </c>
      <c r="I64" s="98" t="s">
        <v>2432</v>
      </c>
      <c r="J64" s="169" t="s">
        <v>1293</v>
      </c>
      <c r="K64" s="99" t="s">
        <v>1421</v>
      </c>
      <c r="L64" s="51">
        <v>251</v>
      </c>
      <c r="M64" s="51">
        <v>0</v>
      </c>
      <c r="N64" s="155">
        <f t="shared" si="2"/>
        <v>251</v>
      </c>
      <c r="O64" s="51">
        <v>0</v>
      </c>
      <c r="P64" s="51">
        <v>0</v>
      </c>
      <c r="Q64" s="155">
        <f t="shared" si="3"/>
        <v>0</v>
      </c>
      <c r="R64" s="155">
        <f t="shared" si="4"/>
        <v>251</v>
      </c>
      <c r="S64" s="78" t="s">
        <v>2390</v>
      </c>
      <c r="T64" s="78" t="s">
        <v>203</v>
      </c>
      <c r="U64" s="190">
        <f t="shared" si="12"/>
        <v>251</v>
      </c>
      <c r="V64" s="191"/>
      <c r="W64" s="77" t="str">
        <f t="shared" si="5"/>
        <v>No hay ejecución</v>
      </c>
      <c r="X64" s="78" t="str">
        <f t="shared" si="6"/>
        <v>NA</v>
      </c>
      <c r="Y64" s="191"/>
      <c r="Z64" s="190">
        <f t="shared" si="7"/>
        <v>0</v>
      </c>
      <c r="AA64" s="191"/>
      <c r="AB64" s="77" t="str">
        <f t="shared" si="8"/>
        <v>No hay ejecución</v>
      </c>
      <c r="AC64" s="78" t="str">
        <f t="shared" si="9"/>
        <v>NA</v>
      </c>
      <c r="AD64" s="191"/>
      <c r="AE64" s="52">
        <f t="shared" si="13"/>
        <v>0</v>
      </c>
      <c r="AF64" s="77" t="str">
        <f t="shared" si="10"/>
        <v>No hay ejecución</v>
      </c>
      <c r="AG64" s="78" t="str">
        <f t="shared" si="11"/>
        <v>NA</v>
      </c>
      <c r="AH64" s="191"/>
    </row>
    <row r="65" spans="1:34" s="79" customFormat="1" ht="58" customHeight="1" thickTop="1" thickBot="1">
      <c r="A65" s="50">
        <v>51</v>
      </c>
      <c r="B65" s="96" t="s">
        <v>233</v>
      </c>
      <c r="C65" s="96">
        <v>0</v>
      </c>
      <c r="D65" s="96">
        <v>0</v>
      </c>
      <c r="E65" s="96">
        <v>0</v>
      </c>
      <c r="F65" s="96" t="s">
        <v>98</v>
      </c>
      <c r="G65" s="96">
        <v>17</v>
      </c>
      <c r="H65" s="115" t="s">
        <v>2433</v>
      </c>
      <c r="I65" s="98" t="s">
        <v>2434</v>
      </c>
      <c r="J65" s="169" t="s">
        <v>1367</v>
      </c>
      <c r="K65" s="99" t="s">
        <v>2435</v>
      </c>
      <c r="L65" s="51">
        <v>32</v>
      </c>
      <c r="M65" s="51">
        <v>0</v>
      </c>
      <c r="N65" s="155">
        <f t="shared" si="2"/>
        <v>32</v>
      </c>
      <c r="O65" s="51">
        <v>0</v>
      </c>
      <c r="P65" s="51">
        <v>0</v>
      </c>
      <c r="Q65" s="155">
        <f t="shared" si="3"/>
        <v>0</v>
      </c>
      <c r="R65" s="155">
        <f t="shared" si="4"/>
        <v>32</v>
      </c>
      <c r="S65" s="78" t="s">
        <v>2390</v>
      </c>
      <c r="T65" s="78" t="s">
        <v>203</v>
      </c>
      <c r="U65" s="190">
        <f t="shared" si="12"/>
        <v>32</v>
      </c>
      <c r="V65" s="191"/>
      <c r="W65" s="77" t="str">
        <f t="shared" si="5"/>
        <v>No hay ejecución</v>
      </c>
      <c r="X65" s="78" t="str">
        <f t="shared" si="6"/>
        <v>NA</v>
      </c>
      <c r="Y65" s="191"/>
      <c r="Z65" s="190">
        <f t="shared" si="7"/>
        <v>0</v>
      </c>
      <c r="AA65" s="191"/>
      <c r="AB65" s="77" t="str">
        <f t="shared" si="8"/>
        <v>No hay ejecución</v>
      </c>
      <c r="AC65" s="78" t="str">
        <f t="shared" si="9"/>
        <v>NA</v>
      </c>
      <c r="AD65" s="191"/>
      <c r="AE65" s="52">
        <f t="shared" si="13"/>
        <v>0</v>
      </c>
      <c r="AF65" s="77" t="str">
        <f t="shared" si="10"/>
        <v>No hay ejecución</v>
      </c>
      <c r="AG65" s="78" t="str">
        <f t="shared" si="11"/>
        <v>NA</v>
      </c>
      <c r="AH65" s="191"/>
    </row>
    <row r="66" spans="1:34" s="79" customFormat="1" ht="58" customHeight="1" thickTop="1" thickBot="1">
      <c r="A66" s="50">
        <v>52</v>
      </c>
      <c r="B66" s="96" t="s">
        <v>233</v>
      </c>
      <c r="C66" s="96">
        <v>0</v>
      </c>
      <c r="D66" s="96">
        <v>0</v>
      </c>
      <c r="E66" s="96">
        <v>0</v>
      </c>
      <c r="F66" s="96" t="s">
        <v>98</v>
      </c>
      <c r="G66" s="96">
        <v>17</v>
      </c>
      <c r="H66" s="115" t="s">
        <v>2433</v>
      </c>
      <c r="I66" s="98" t="s">
        <v>2436</v>
      </c>
      <c r="J66" s="169" t="s">
        <v>497</v>
      </c>
      <c r="K66" s="99" t="s">
        <v>2435</v>
      </c>
      <c r="L66" s="51">
        <v>12</v>
      </c>
      <c r="M66" s="51">
        <v>13</v>
      </c>
      <c r="N66" s="155">
        <f t="shared" si="2"/>
        <v>25</v>
      </c>
      <c r="O66" s="51">
        <v>1</v>
      </c>
      <c r="P66" s="51">
        <v>1</v>
      </c>
      <c r="Q66" s="155">
        <f t="shared" si="3"/>
        <v>2</v>
      </c>
      <c r="R66" s="155">
        <f t="shared" si="4"/>
        <v>27</v>
      </c>
      <c r="S66" s="78" t="s">
        <v>2390</v>
      </c>
      <c r="T66" s="78" t="s">
        <v>203</v>
      </c>
      <c r="U66" s="190">
        <f t="shared" si="12"/>
        <v>25</v>
      </c>
      <c r="V66" s="191"/>
      <c r="W66" s="77" t="str">
        <f t="shared" si="5"/>
        <v>No hay ejecución</v>
      </c>
      <c r="X66" s="78" t="str">
        <f t="shared" si="6"/>
        <v>NA</v>
      </c>
      <c r="Y66" s="191"/>
      <c r="Z66" s="190">
        <f t="shared" si="7"/>
        <v>2</v>
      </c>
      <c r="AA66" s="191"/>
      <c r="AB66" s="77" t="str">
        <f t="shared" si="8"/>
        <v>No hay ejecución</v>
      </c>
      <c r="AC66" s="78" t="str">
        <f t="shared" si="9"/>
        <v>NA</v>
      </c>
      <c r="AD66" s="191"/>
      <c r="AE66" s="52">
        <f t="shared" si="13"/>
        <v>0</v>
      </c>
      <c r="AF66" s="77" t="str">
        <f t="shared" si="10"/>
        <v>No hay ejecución</v>
      </c>
      <c r="AG66" s="78" t="str">
        <f t="shared" si="11"/>
        <v>NA</v>
      </c>
      <c r="AH66" s="191"/>
    </row>
    <row r="67" spans="1:34" s="79" customFormat="1" ht="58" customHeight="1" thickTop="1" thickBot="1">
      <c r="A67" s="50">
        <v>53</v>
      </c>
      <c r="B67" s="96" t="s">
        <v>233</v>
      </c>
      <c r="C67" s="96">
        <v>0</v>
      </c>
      <c r="D67" s="96">
        <v>0</v>
      </c>
      <c r="E67" s="96">
        <v>0</v>
      </c>
      <c r="F67" s="96" t="s">
        <v>98</v>
      </c>
      <c r="G67" s="96">
        <v>17</v>
      </c>
      <c r="H67" s="115" t="s">
        <v>2433</v>
      </c>
      <c r="I67" s="98" t="s">
        <v>2437</v>
      </c>
      <c r="J67" s="169" t="s">
        <v>482</v>
      </c>
      <c r="K67" s="99" t="s">
        <v>622</v>
      </c>
      <c r="L67" s="51">
        <v>3</v>
      </c>
      <c r="M67" s="51">
        <v>3</v>
      </c>
      <c r="N67" s="155">
        <f t="shared" si="2"/>
        <v>6</v>
      </c>
      <c r="O67" s="51">
        <v>9</v>
      </c>
      <c r="P67" s="51">
        <v>3</v>
      </c>
      <c r="Q67" s="155">
        <f t="shared" si="3"/>
        <v>12</v>
      </c>
      <c r="R67" s="155">
        <f t="shared" si="4"/>
        <v>18</v>
      </c>
      <c r="S67" s="78" t="s">
        <v>2390</v>
      </c>
      <c r="T67" s="78" t="s">
        <v>203</v>
      </c>
      <c r="U67" s="190">
        <f t="shared" si="12"/>
        <v>6</v>
      </c>
      <c r="V67" s="191"/>
      <c r="W67" s="77" t="str">
        <f t="shared" si="5"/>
        <v>No hay ejecución</v>
      </c>
      <c r="X67" s="78" t="str">
        <f t="shared" si="6"/>
        <v>NA</v>
      </c>
      <c r="Y67" s="191"/>
      <c r="Z67" s="190">
        <f t="shared" si="7"/>
        <v>12</v>
      </c>
      <c r="AA67" s="191"/>
      <c r="AB67" s="77" t="str">
        <f t="shared" si="8"/>
        <v>No hay ejecución</v>
      </c>
      <c r="AC67" s="78" t="str">
        <f t="shared" si="9"/>
        <v>NA</v>
      </c>
      <c r="AD67" s="191"/>
      <c r="AE67" s="52">
        <f t="shared" si="13"/>
        <v>0</v>
      </c>
      <c r="AF67" s="77" t="str">
        <f t="shared" si="10"/>
        <v>No hay ejecución</v>
      </c>
      <c r="AG67" s="78" t="str">
        <f t="shared" si="11"/>
        <v>NA</v>
      </c>
      <c r="AH67" s="191"/>
    </row>
    <row r="68" spans="1:34" s="79" customFormat="1" ht="58" customHeight="1" thickTop="1" thickBot="1">
      <c r="A68" s="50">
        <v>54</v>
      </c>
      <c r="B68" s="96" t="s">
        <v>233</v>
      </c>
      <c r="C68" s="96">
        <v>0</v>
      </c>
      <c r="D68" s="96">
        <v>0</v>
      </c>
      <c r="E68" s="96">
        <v>0</v>
      </c>
      <c r="F68" s="96" t="s">
        <v>107</v>
      </c>
      <c r="G68" s="96">
        <v>17</v>
      </c>
      <c r="H68" s="115" t="s">
        <v>2438</v>
      </c>
      <c r="I68" s="98" t="s">
        <v>2439</v>
      </c>
      <c r="J68" s="169" t="s">
        <v>1061</v>
      </c>
      <c r="K68" s="99" t="s">
        <v>744</v>
      </c>
      <c r="L68" s="51">
        <v>10</v>
      </c>
      <c r="M68" s="51">
        <v>0</v>
      </c>
      <c r="N68" s="155">
        <f t="shared" si="2"/>
        <v>10</v>
      </c>
      <c r="O68" s="51">
        <v>0</v>
      </c>
      <c r="P68" s="51">
        <v>0</v>
      </c>
      <c r="Q68" s="155">
        <f t="shared" si="3"/>
        <v>0</v>
      </c>
      <c r="R68" s="155">
        <f t="shared" si="4"/>
        <v>10</v>
      </c>
      <c r="S68" s="78" t="s">
        <v>2390</v>
      </c>
      <c r="T68" s="78" t="s">
        <v>203</v>
      </c>
      <c r="U68" s="190">
        <f t="shared" si="12"/>
        <v>10</v>
      </c>
      <c r="V68" s="191"/>
      <c r="W68" s="77" t="str">
        <f t="shared" si="5"/>
        <v>No hay ejecución</v>
      </c>
      <c r="X68" s="78" t="str">
        <f t="shared" si="6"/>
        <v>NA</v>
      </c>
      <c r="Y68" s="191"/>
      <c r="Z68" s="190">
        <f t="shared" si="7"/>
        <v>0</v>
      </c>
      <c r="AA68" s="191"/>
      <c r="AB68" s="77" t="str">
        <f t="shared" si="8"/>
        <v>No hay ejecución</v>
      </c>
      <c r="AC68" s="78" t="str">
        <f t="shared" si="9"/>
        <v>NA</v>
      </c>
      <c r="AD68" s="191"/>
      <c r="AE68" s="52">
        <f t="shared" si="13"/>
        <v>0</v>
      </c>
      <c r="AF68" s="77" t="str">
        <f t="shared" si="10"/>
        <v>No hay ejecución</v>
      </c>
      <c r="AG68" s="78" t="str">
        <f t="shared" si="11"/>
        <v>NA</v>
      </c>
      <c r="AH68" s="191"/>
    </row>
    <row r="69" spans="1:34" s="79" customFormat="1" ht="58" customHeight="1" thickTop="1" thickBot="1">
      <c r="A69" s="50">
        <v>55</v>
      </c>
      <c r="B69" s="96" t="s">
        <v>233</v>
      </c>
      <c r="C69" s="96">
        <v>0</v>
      </c>
      <c r="D69" s="96">
        <v>0</v>
      </c>
      <c r="E69" s="96">
        <v>0</v>
      </c>
      <c r="F69" s="96" t="s">
        <v>107</v>
      </c>
      <c r="G69" s="96">
        <v>17</v>
      </c>
      <c r="H69" s="115" t="s">
        <v>2438</v>
      </c>
      <c r="I69" s="98" t="s">
        <v>2440</v>
      </c>
      <c r="J69" s="169" t="s">
        <v>1061</v>
      </c>
      <c r="K69" s="99" t="s">
        <v>744</v>
      </c>
      <c r="L69" s="51">
        <v>331</v>
      </c>
      <c r="M69" s="51">
        <v>0</v>
      </c>
      <c r="N69" s="155">
        <f t="shared" si="2"/>
        <v>331</v>
      </c>
      <c r="O69" s="51">
        <v>0</v>
      </c>
      <c r="P69" s="51">
        <v>0</v>
      </c>
      <c r="Q69" s="155">
        <f t="shared" si="3"/>
        <v>0</v>
      </c>
      <c r="R69" s="155">
        <f t="shared" si="4"/>
        <v>331</v>
      </c>
      <c r="S69" s="78" t="s">
        <v>2390</v>
      </c>
      <c r="T69" s="78" t="s">
        <v>203</v>
      </c>
      <c r="U69" s="190">
        <f t="shared" si="12"/>
        <v>331</v>
      </c>
      <c r="V69" s="191"/>
      <c r="W69" s="77" t="str">
        <f t="shared" si="5"/>
        <v>No hay ejecución</v>
      </c>
      <c r="X69" s="78" t="str">
        <f t="shared" si="6"/>
        <v>NA</v>
      </c>
      <c r="Y69" s="191"/>
      <c r="Z69" s="190">
        <f t="shared" si="7"/>
        <v>0</v>
      </c>
      <c r="AA69" s="191"/>
      <c r="AB69" s="77" t="str">
        <f t="shared" si="8"/>
        <v>No hay ejecución</v>
      </c>
      <c r="AC69" s="78" t="str">
        <f t="shared" si="9"/>
        <v>NA</v>
      </c>
      <c r="AD69" s="191"/>
      <c r="AE69" s="52">
        <f t="shared" si="13"/>
        <v>0</v>
      </c>
      <c r="AF69" s="77" t="str">
        <f t="shared" si="10"/>
        <v>No hay ejecución</v>
      </c>
      <c r="AG69" s="78" t="str">
        <f t="shared" si="11"/>
        <v>NA</v>
      </c>
      <c r="AH69" s="191"/>
    </row>
    <row r="70" spans="1:34" s="79" customFormat="1" ht="58" customHeight="1" thickTop="1" thickBot="1">
      <c r="A70" s="50">
        <v>56</v>
      </c>
      <c r="B70" s="96" t="s">
        <v>233</v>
      </c>
      <c r="C70" s="96">
        <v>0</v>
      </c>
      <c r="D70" s="96">
        <v>0</v>
      </c>
      <c r="E70" s="96">
        <v>0</v>
      </c>
      <c r="F70" s="96" t="s">
        <v>98</v>
      </c>
      <c r="G70" s="96">
        <v>17</v>
      </c>
      <c r="H70" s="115" t="s">
        <v>2433</v>
      </c>
      <c r="I70" s="98" t="s">
        <v>4008</v>
      </c>
      <c r="J70" s="169" t="s">
        <v>482</v>
      </c>
      <c r="K70" s="99" t="s">
        <v>993</v>
      </c>
      <c r="L70" s="51">
        <v>3</v>
      </c>
      <c r="M70" s="51"/>
      <c r="N70" s="155">
        <f t="shared" si="2"/>
        <v>3</v>
      </c>
      <c r="O70" s="51">
        <v>1</v>
      </c>
      <c r="P70" s="51">
        <v>1</v>
      </c>
      <c r="Q70" s="155">
        <f t="shared" si="3"/>
        <v>2</v>
      </c>
      <c r="R70" s="155">
        <f t="shared" si="4"/>
        <v>5</v>
      </c>
      <c r="S70" s="78" t="s">
        <v>3993</v>
      </c>
      <c r="T70" s="78" t="s">
        <v>4009</v>
      </c>
      <c r="U70" s="190">
        <f t="shared" si="12"/>
        <v>3</v>
      </c>
      <c r="V70" s="191"/>
      <c r="W70" s="77" t="str">
        <f t="shared" si="5"/>
        <v>No hay ejecución</v>
      </c>
      <c r="X70" s="78" t="str">
        <f t="shared" si="6"/>
        <v>NA</v>
      </c>
      <c r="Y70" s="191"/>
      <c r="Z70" s="190">
        <f t="shared" si="7"/>
        <v>2</v>
      </c>
      <c r="AA70" s="191"/>
      <c r="AB70" s="77" t="str">
        <f t="shared" si="8"/>
        <v>No hay ejecución</v>
      </c>
      <c r="AC70" s="78" t="str">
        <f t="shared" si="9"/>
        <v>NA</v>
      </c>
      <c r="AD70" s="191"/>
      <c r="AE70" s="52">
        <f t="shared" si="13"/>
        <v>0</v>
      </c>
      <c r="AF70" s="77" t="str">
        <f t="shared" si="10"/>
        <v>No hay ejecución</v>
      </c>
      <c r="AG70" s="78" t="str">
        <f t="shared" si="11"/>
        <v>NA</v>
      </c>
      <c r="AH70" s="191"/>
    </row>
    <row r="71" spans="1:34" s="79" customFormat="1" ht="58" customHeight="1" thickTop="1" thickBot="1">
      <c r="A71" s="50">
        <v>57</v>
      </c>
      <c r="B71" s="96" t="s">
        <v>233</v>
      </c>
      <c r="C71" s="96">
        <v>0</v>
      </c>
      <c r="D71" s="96">
        <v>0</v>
      </c>
      <c r="E71" s="96">
        <v>0</v>
      </c>
      <c r="F71" s="96" t="s">
        <v>98</v>
      </c>
      <c r="G71" s="96">
        <v>17</v>
      </c>
      <c r="H71" s="115" t="s">
        <v>2433</v>
      </c>
      <c r="I71" s="98" t="s">
        <v>4010</v>
      </c>
      <c r="J71" s="169" t="s">
        <v>1194</v>
      </c>
      <c r="K71" s="99" t="s">
        <v>744</v>
      </c>
      <c r="L71" s="51">
        <v>1</v>
      </c>
      <c r="M71" s="51">
        <v>0</v>
      </c>
      <c r="N71" s="155">
        <f t="shared" si="2"/>
        <v>1</v>
      </c>
      <c r="O71" s="51">
        <v>1</v>
      </c>
      <c r="P71" s="51">
        <v>0</v>
      </c>
      <c r="Q71" s="155">
        <f t="shared" si="3"/>
        <v>1</v>
      </c>
      <c r="R71" s="155">
        <f t="shared" si="4"/>
        <v>2</v>
      </c>
      <c r="S71" s="78" t="s">
        <v>4011</v>
      </c>
      <c r="T71" s="78" t="s">
        <v>4012</v>
      </c>
      <c r="U71" s="190">
        <f t="shared" si="12"/>
        <v>1</v>
      </c>
      <c r="V71" s="191"/>
      <c r="W71" s="77" t="str">
        <f t="shared" si="5"/>
        <v>No hay ejecución</v>
      </c>
      <c r="X71" s="78" t="str">
        <f t="shared" si="6"/>
        <v>NA</v>
      </c>
      <c r="Y71" s="191"/>
      <c r="Z71" s="190">
        <f t="shared" si="7"/>
        <v>1</v>
      </c>
      <c r="AA71" s="191"/>
      <c r="AB71" s="77" t="str">
        <f t="shared" si="8"/>
        <v>No hay ejecución</v>
      </c>
      <c r="AC71" s="78" t="str">
        <f t="shared" si="9"/>
        <v>NA</v>
      </c>
      <c r="AD71" s="191"/>
      <c r="AE71" s="52">
        <f t="shared" si="13"/>
        <v>0</v>
      </c>
      <c r="AF71" s="77" t="str">
        <f t="shared" si="10"/>
        <v>No hay ejecución</v>
      </c>
      <c r="AG71" s="78" t="str">
        <f t="shared" si="11"/>
        <v>NA</v>
      </c>
      <c r="AH71" s="191"/>
    </row>
    <row r="72" spans="1:34" s="79" customFormat="1" ht="58" customHeight="1" thickTop="1" thickBot="1">
      <c r="A72" s="50">
        <v>58</v>
      </c>
      <c r="B72" s="96" t="s">
        <v>233</v>
      </c>
      <c r="C72" s="96">
        <v>0</v>
      </c>
      <c r="D72" s="96">
        <v>0</v>
      </c>
      <c r="E72" s="96">
        <v>0</v>
      </c>
      <c r="F72" s="96" t="s">
        <v>98</v>
      </c>
      <c r="G72" s="96">
        <v>17</v>
      </c>
      <c r="H72" s="115" t="s">
        <v>2433</v>
      </c>
      <c r="I72" s="98" t="s">
        <v>4013</v>
      </c>
      <c r="J72" s="169" t="s">
        <v>482</v>
      </c>
      <c r="K72" s="99" t="s">
        <v>622</v>
      </c>
      <c r="L72" s="51">
        <v>1</v>
      </c>
      <c r="M72" s="51">
        <v>0</v>
      </c>
      <c r="N72" s="155">
        <f t="shared" si="2"/>
        <v>1</v>
      </c>
      <c r="O72" s="51">
        <v>1</v>
      </c>
      <c r="P72" s="51">
        <v>0</v>
      </c>
      <c r="Q72" s="155">
        <f t="shared" si="3"/>
        <v>1</v>
      </c>
      <c r="R72" s="155">
        <f t="shared" si="4"/>
        <v>2</v>
      </c>
      <c r="S72" s="78" t="s">
        <v>4011</v>
      </c>
      <c r="T72" s="78" t="s">
        <v>4014</v>
      </c>
      <c r="U72" s="190">
        <f t="shared" si="12"/>
        <v>1</v>
      </c>
      <c r="V72" s="191"/>
      <c r="W72" s="77" t="str">
        <f t="shared" si="5"/>
        <v>No hay ejecución</v>
      </c>
      <c r="X72" s="78" t="str">
        <f t="shared" si="6"/>
        <v>NA</v>
      </c>
      <c r="Y72" s="191"/>
      <c r="Z72" s="190">
        <f t="shared" si="7"/>
        <v>1</v>
      </c>
      <c r="AA72" s="191"/>
      <c r="AB72" s="77" t="str">
        <f t="shared" si="8"/>
        <v>No hay ejecución</v>
      </c>
      <c r="AC72" s="78" t="str">
        <f t="shared" si="9"/>
        <v>NA</v>
      </c>
      <c r="AD72" s="191"/>
      <c r="AE72" s="52">
        <f t="shared" si="13"/>
        <v>0</v>
      </c>
      <c r="AF72" s="77" t="str">
        <f t="shared" si="10"/>
        <v>No hay ejecución</v>
      </c>
      <c r="AG72" s="78" t="str">
        <f t="shared" si="11"/>
        <v>NA</v>
      </c>
      <c r="AH72" s="191"/>
    </row>
    <row r="73" spans="1:34" s="79" customFormat="1" ht="58" customHeight="1" thickTop="1" thickBot="1">
      <c r="A73" s="50">
        <v>59</v>
      </c>
      <c r="B73" s="96" t="s">
        <v>233</v>
      </c>
      <c r="C73" s="96">
        <v>0</v>
      </c>
      <c r="D73" s="96">
        <v>0</v>
      </c>
      <c r="E73" s="96">
        <v>0</v>
      </c>
      <c r="F73" s="96" t="s">
        <v>98</v>
      </c>
      <c r="G73" s="96">
        <v>17</v>
      </c>
      <c r="H73" s="115" t="s">
        <v>2433</v>
      </c>
      <c r="I73" s="98" t="s">
        <v>4015</v>
      </c>
      <c r="J73" s="169" t="s">
        <v>482</v>
      </c>
      <c r="K73" s="99" t="s">
        <v>622</v>
      </c>
      <c r="L73" s="51">
        <v>1</v>
      </c>
      <c r="M73" s="51"/>
      <c r="N73" s="155">
        <f t="shared" si="2"/>
        <v>1</v>
      </c>
      <c r="O73" s="51"/>
      <c r="P73" s="51"/>
      <c r="Q73" s="155">
        <f t="shared" si="3"/>
        <v>0</v>
      </c>
      <c r="R73" s="155">
        <f t="shared" si="4"/>
        <v>1</v>
      </c>
      <c r="S73" s="78" t="s">
        <v>4016</v>
      </c>
      <c r="T73" s="78" t="s">
        <v>4017</v>
      </c>
      <c r="U73" s="190">
        <f t="shared" si="12"/>
        <v>1</v>
      </c>
      <c r="V73" s="191"/>
      <c r="W73" s="77" t="str">
        <f t="shared" si="5"/>
        <v>No hay ejecución</v>
      </c>
      <c r="X73" s="78" t="str">
        <f t="shared" si="6"/>
        <v>NA</v>
      </c>
      <c r="Y73" s="191"/>
      <c r="Z73" s="190">
        <f t="shared" si="7"/>
        <v>0</v>
      </c>
      <c r="AA73" s="191"/>
      <c r="AB73" s="77" t="str">
        <f t="shared" si="8"/>
        <v>No hay ejecución</v>
      </c>
      <c r="AC73" s="78" t="str">
        <f t="shared" si="9"/>
        <v>NA</v>
      </c>
      <c r="AD73" s="191"/>
      <c r="AE73" s="52">
        <f t="shared" si="13"/>
        <v>0</v>
      </c>
      <c r="AF73" s="77" t="str">
        <f t="shared" si="10"/>
        <v>No hay ejecución</v>
      </c>
      <c r="AG73" s="78" t="str">
        <f t="shared" si="11"/>
        <v>NA</v>
      </c>
      <c r="AH73" s="191"/>
    </row>
    <row r="74" spans="1:34" s="79" customFormat="1" ht="58" customHeight="1" thickTop="1" thickBot="1">
      <c r="A74" s="50">
        <v>60</v>
      </c>
      <c r="B74" s="96" t="s">
        <v>245</v>
      </c>
      <c r="C74" s="96">
        <v>0</v>
      </c>
      <c r="D74" s="96">
        <v>0</v>
      </c>
      <c r="E74" s="96">
        <v>0</v>
      </c>
      <c r="F74" s="96" t="s">
        <v>111</v>
      </c>
      <c r="G74" s="96">
        <v>17</v>
      </c>
      <c r="H74" s="115" t="s">
        <v>273</v>
      </c>
      <c r="I74" s="98" t="s">
        <v>2441</v>
      </c>
      <c r="J74" s="169" t="s">
        <v>482</v>
      </c>
      <c r="K74" s="99" t="s">
        <v>622</v>
      </c>
      <c r="L74" s="51">
        <v>12</v>
      </c>
      <c r="M74" s="51">
        <v>0</v>
      </c>
      <c r="N74" s="155">
        <f t="shared" si="2"/>
        <v>12</v>
      </c>
      <c r="O74" s="51">
        <v>0</v>
      </c>
      <c r="P74" s="51">
        <v>0</v>
      </c>
      <c r="Q74" s="155">
        <f t="shared" si="3"/>
        <v>0</v>
      </c>
      <c r="R74" s="155">
        <f t="shared" si="4"/>
        <v>12</v>
      </c>
      <c r="S74" s="78" t="s">
        <v>2390</v>
      </c>
      <c r="T74" s="78" t="s">
        <v>203</v>
      </c>
      <c r="U74" s="190">
        <f t="shared" si="12"/>
        <v>12</v>
      </c>
      <c r="V74" s="191"/>
      <c r="W74" s="77" t="str">
        <f t="shared" si="5"/>
        <v>No hay ejecución</v>
      </c>
      <c r="X74" s="78" t="str">
        <f t="shared" si="6"/>
        <v>NA</v>
      </c>
      <c r="Y74" s="191"/>
      <c r="Z74" s="190">
        <f t="shared" si="7"/>
        <v>0</v>
      </c>
      <c r="AA74" s="191"/>
      <c r="AB74" s="77" t="str">
        <f t="shared" si="8"/>
        <v>No hay ejecución</v>
      </c>
      <c r="AC74" s="78" t="str">
        <f t="shared" si="9"/>
        <v>NA</v>
      </c>
      <c r="AD74" s="191"/>
      <c r="AE74" s="52">
        <f t="shared" si="13"/>
        <v>0</v>
      </c>
      <c r="AF74" s="77" t="str">
        <f t="shared" si="10"/>
        <v>No hay ejecución</v>
      </c>
      <c r="AG74" s="78" t="str">
        <f t="shared" si="11"/>
        <v>NA</v>
      </c>
      <c r="AH74" s="191"/>
    </row>
    <row r="75" spans="1:34" s="79" customFormat="1" ht="58" customHeight="1" thickTop="1" thickBot="1">
      <c r="A75" s="50">
        <v>61</v>
      </c>
      <c r="B75" s="96" t="s">
        <v>245</v>
      </c>
      <c r="C75" s="96">
        <v>0</v>
      </c>
      <c r="D75" s="96">
        <v>0</v>
      </c>
      <c r="E75" s="96">
        <v>0</v>
      </c>
      <c r="F75" s="96" t="s">
        <v>111</v>
      </c>
      <c r="G75" s="96">
        <v>17</v>
      </c>
      <c r="H75" s="115" t="s">
        <v>273</v>
      </c>
      <c r="I75" s="98" t="s">
        <v>2442</v>
      </c>
      <c r="J75" s="169" t="s">
        <v>1287</v>
      </c>
      <c r="K75" s="99" t="s">
        <v>1288</v>
      </c>
      <c r="L75" s="51">
        <v>0</v>
      </c>
      <c r="M75" s="51">
        <v>12</v>
      </c>
      <c r="N75" s="155">
        <f t="shared" si="2"/>
        <v>12</v>
      </c>
      <c r="O75" s="51">
        <v>0</v>
      </c>
      <c r="P75" s="51">
        <v>0</v>
      </c>
      <c r="Q75" s="155">
        <f t="shared" si="3"/>
        <v>0</v>
      </c>
      <c r="R75" s="155">
        <f t="shared" si="4"/>
        <v>12</v>
      </c>
      <c r="S75" s="78" t="s">
        <v>2390</v>
      </c>
      <c r="T75" s="78" t="s">
        <v>203</v>
      </c>
      <c r="U75" s="190">
        <f t="shared" si="12"/>
        <v>12</v>
      </c>
      <c r="V75" s="191"/>
      <c r="W75" s="77" t="str">
        <f t="shared" si="5"/>
        <v>No hay ejecución</v>
      </c>
      <c r="X75" s="78" t="str">
        <f t="shared" si="6"/>
        <v>NA</v>
      </c>
      <c r="Y75" s="191"/>
      <c r="Z75" s="190">
        <f t="shared" si="7"/>
        <v>0</v>
      </c>
      <c r="AA75" s="191"/>
      <c r="AB75" s="77" t="str">
        <f t="shared" si="8"/>
        <v>No hay ejecución</v>
      </c>
      <c r="AC75" s="78" t="str">
        <f t="shared" si="9"/>
        <v>NA</v>
      </c>
      <c r="AD75" s="191"/>
      <c r="AE75" s="52">
        <f t="shared" si="13"/>
        <v>0</v>
      </c>
      <c r="AF75" s="77" t="str">
        <f t="shared" si="10"/>
        <v>No hay ejecución</v>
      </c>
      <c r="AG75" s="78" t="str">
        <f t="shared" si="11"/>
        <v>NA</v>
      </c>
      <c r="AH75" s="191"/>
    </row>
    <row r="76" spans="1:34" s="79" customFormat="1" ht="58" customHeight="1" thickTop="1" thickBot="1">
      <c r="A76" s="50">
        <v>62</v>
      </c>
      <c r="B76" s="96">
        <v>0</v>
      </c>
      <c r="C76" s="96">
        <v>0</v>
      </c>
      <c r="D76" s="96">
        <v>0</v>
      </c>
      <c r="E76" s="96">
        <v>0</v>
      </c>
      <c r="F76" s="96">
        <v>0</v>
      </c>
      <c r="G76" s="96">
        <v>22</v>
      </c>
      <c r="H76" s="115" t="s">
        <v>273</v>
      </c>
      <c r="I76" s="98" t="s">
        <v>2443</v>
      </c>
      <c r="J76" s="169" t="s">
        <v>2444</v>
      </c>
      <c r="K76" s="99" t="s">
        <v>989</v>
      </c>
      <c r="L76" s="51">
        <v>10</v>
      </c>
      <c r="M76" s="51">
        <v>10</v>
      </c>
      <c r="N76" s="155">
        <f t="shared" si="2"/>
        <v>20</v>
      </c>
      <c r="O76" s="51">
        <v>10</v>
      </c>
      <c r="P76" s="51">
        <v>10</v>
      </c>
      <c r="Q76" s="155">
        <f t="shared" si="3"/>
        <v>20</v>
      </c>
      <c r="R76" s="155">
        <f t="shared" si="4"/>
        <v>40</v>
      </c>
      <c r="S76" s="78" t="s">
        <v>2390</v>
      </c>
      <c r="T76" s="78" t="s">
        <v>203</v>
      </c>
      <c r="U76" s="190">
        <f t="shared" si="12"/>
        <v>20</v>
      </c>
      <c r="V76" s="191"/>
      <c r="W76" s="77" t="str">
        <f t="shared" si="5"/>
        <v>No hay ejecución</v>
      </c>
      <c r="X76" s="78" t="str">
        <f t="shared" si="6"/>
        <v>NA</v>
      </c>
      <c r="Y76" s="191"/>
      <c r="Z76" s="190">
        <f t="shared" si="7"/>
        <v>20</v>
      </c>
      <c r="AA76" s="191"/>
      <c r="AB76" s="77" t="str">
        <f t="shared" si="8"/>
        <v>No hay ejecución</v>
      </c>
      <c r="AC76" s="78" t="str">
        <f t="shared" si="9"/>
        <v>NA</v>
      </c>
      <c r="AD76" s="191"/>
      <c r="AE76" s="52">
        <f t="shared" si="13"/>
        <v>0</v>
      </c>
      <c r="AF76" s="77" t="str">
        <f t="shared" si="10"/>
        <v>No hay ejecución</v>
      </c>
      <c r="AG76" s="78" t="str">
        <f t="shared" si="11"/>
        <v>NA</v>
      </c>
      <c r="AH76" s="191"/>
    </row>
    <row r="77" spans="1:34" s="79" customFormat="1" ht="58" customHeight="1" thickTop="1" thickBot="1">
      <c r="A77" s="50">
        <v>63</v>
      </c>
      <c r="B77" s="96">
        <v>0</v>
      </c>
      <c r="C77" s="96">
        <v>0</v>
      </c>
      <c r="D77" s="96">
        <v>0</v>
      </c>
      <c r="E77" s="96">
        <v>0</v>
      </c>
      <c r="F77" s="96">
        <v>0</v>
      </c>
      <c r="G77" s="96">
        <v>22</v>
      </c>
      <c r="H77" s="115" t="s">
        <v>273</v>
      </c>
      <c r="I77" s="98" t="s">
        <v>2445</v>
      </c>
      <c r="J77" s="169" t="s">
        <v>1287</v>
      </c>
      <c r="K77" s="99" t="s">
        <v>1288</v>
      </c>
      <c r="L77" s="51">
        <v>0</v>
      </c>
      <c r="M77" s="51">
        <v>12</v>
      </c>
      <c r="N77" s="155">
        <f t="shared" si="2"/>
        <v>12</v>
      </c>
      <c r="O77" s="51">
        <v>12</v>
      </c>
      <c r="P77" s="51">
        <v>0</v>
      </c>
      <c r="Q77" s="155">
        <f t="shared" si="3"/>
        <v>12</v>
      </c>
      <c r="R77" s="155">
        <f t="shared" si="4"/>
        <v>24</v>
      </c>
      <c r="S77" s="78" t="s">
        <v>2390</v>
      </c>
      <c r="T77" s="78" t="s">
        <v>203</v>
      </c>
      <c r="U77" s="190">
        <f t="shared" si="12"/>
        <v>12</v>
      </c>
      <c r="V77" s="191"/>
      <c r="W77" s="77" t="str">
        <f t="shared" si="5"/>
        <v>No hay ejecución</v>
      </c>
      <c r="X77" s="78" t="str">
        <f t="shared" si="6"/>
        <v>NA</v>
      </c>
      <c r="Y77" s="191"/>
      <c r="Z77" s="190">
        <f t="shared" si="7"/>
        <v>12</v>
      </c>
      <c r="AA77" s="191"/>
      <c r="AB77" s="77" t="str">
        <f t="shared" si="8"/>
        <v>No hay ejecución</v>
      </c>
      <c r="AC77" s="78" t="str">
        <f t="shared" si="9"/>
        <v>NA</v>
      </c>
      <c r="AD77" s="191"/>
      <c r="AE77" s="52">
        <f t="shared" si="13"/>
        <v>0</v>
      </c>
      <c r="AF77" s="77" t="str">
        <f t="shared" si="10"/>
        <v>No hay ejecución</v>
      </c>
      <c r="AG77" s="78" t="str">
        <f t="shared" si="11"/>
        <v>NA</v>
      </c>
      <c r="AH77" s="191"/>
    </row>
    <row r="78" spans="1:34" s="79" customFormat="1" ht="58" customHeight="1" thickTop="1" thickBot="1">
      <c r="A78" s="50">
        <v>64</v>
      </c>
      <c r="B78" s="96">
        <v>0</v>
      </c>
      <c r="C78" s="96">
        <v>0</v>
      </c>
      <c r="D78" s="96">
        <v>0</v>
      </c>
      <c r="E78" s="96">
        <v>0</v>
      </c>
      <c r="F78" s="96">
        <v>0</v>
      </c>
      <c r="G78" s="96">
        <v>22</v>
      </c>
      <c r="H78" s="115" t="s">
        <v>273</v>
      </c>
      <c r="I78" s="98" t="s">
        <v>2446</v>
      </c>
      <c r="J78" s="169" t="s">
        <v>482</v>
      </c>
      <c r="K78" s="99" t="s">
        <v>622</v>
      </c>
      <c r="L78" s="51">
        <v>3</v>
      </c>
      <c r="M78" s="51">
        <v>3</v>
      </c>
      <c r="N78" s="155">
        <f t="shared" si="2"/>
        <v>6</v>
      </c>
      <c r="O78" s="51">
        <v>3</v>
      </c>
      <c r="P78" s="51">
        <v>3</v>
      </c>
      <c r="Q78" s="155">
        <f t="shared" si="3"/>
        <v>6</v>
      </c>
      <c r="R78" s="155">
        <f t="shared" si="4"/>
        <v>12</v>
      </c>
      <c r="S78" s="78" t="s">
        <v>2390</v>
      </c>
      <c r="T78" s="78" t="s">
        <v>203</v>
      </c>
      <c r="U78" s="190">
        <f t="shared" si="12"/>
        <v>6</v>
      </c>
      <c r="V78" s="191"/>
      <c r="W78" s="77" t="str">
        <f t="shared" si="5"/>
        <v>No hay ejecución</v>
      </c>
      <c r="X78" s="78" t="str">
        <f t="shared" si="6"/>
        <v>NA</v>
      </c>
      <c r="Y78" s="191"/>
      <c r="Z78" s="190">
        <f t="shared" si="7"/>
        <v>6</v>
      </c>
      <c r="AA78" s="191"/>
      <c r="AB78" s="77" t="str">
        <f t="shared" si="8"/>
        <v>No hay ejecución</v>
      </c>
      <c r="AC78" s="78" t="str">
        <f t="shared" si="9"/>
        <v>NA</v>
      </c>
      <c r="AD78" s="191"/>
      <c r="AE78" s="52">
        <f t="shared" si="13"/>
        <v>0</v>
      </c>
      <c r="AF78" s="77" t="str">
        <f t="shared" si="10"/>
        <v>No hay ejecución</v>
      </c>
      <c r="AG78" s="78" t="str">
        <f t="shared" si="11"/>
        <v>NA</v>
      </c>
      <c r="AH78" s="191"/>
    </row>
    <row r="79" spans="1:34" s="79" customFormat="1" ht="58" customHeight="1" thickTop="1" thickBot="1">
      <c r="A79" s="50">
        <v>65</v>
      </c>
      <c r="B79" s="96">
        <v>0</v>
      </c>
      <c r="C79" s="96">
        <v>0</v>
      </c>
      <c r="D79" s="96">
        <v>0</v>
      </c>
      <c r="E79" s="96">
        <v>0</v>
      </c>
      <c r="F79" s="96">
        <v>0</v>
      </c>
      <c r="G79" s="96">
        <v>22</v>
      </c>
      <c r="H79" s="115" t="s">
        <v>273</v>
      </c>
      <c r="I79" s="98" t="s">
        <v>2447</v>
      </c>
      <c r="J79" s="169" t="s">
        <v>482</v>
      </c>
      <c r="K79" s="99" t="s">
        <v>622</v>
      </c>
      <c r="L79" s="51">
        <v>3</v>
      </c>
      <c r="M79" s="51">
        <v>3</v>
      </c>
      <c r="N79" s="155">
        <f t="shared" si="2"/>
        <v>6</v>
      </c>
      <c r="O79" s="51">
        <v>3</v>
      </c>
      <c r="P79" s="51">
        <v>3</v>
      </c>
      <c r="Q79" s="155">
        <f t="shared" si="3"/>
        <v>6</v>
      </c>
      <c r="R79" s="155">
        <f t="shared" si="4"/>
        <v>12</v>
      </c>
      <c r="S79" s="78" t="s">
        <v>2390</v>
      </c>
      <c r="T79" s="78" t="s">
        <v>203</v>
      </c>
      <c r="U79" s="190">
        <f t="shared" si="12"/>
        <v>6</v>
      </c>
      <c r="V79" s="191"/>
      <c r="W79" s="77" t="str">
        <f t="shared" si="5"/>
        <v>No hay ejecución</v>
      </c>
      <c r="X79" s="78" t="str">
        <f t="shared" si="6"/>
        <v>NA</v>
      </c>
      <c r="Y79" s="191"/>
      <c r="Z79" s="190">
        <f t="shared" si="7"/>
        <v>6</v>
      </c>
      <c r="AA79" s="191"/>
      <c r="AB79" s="77" t="str">
        <f t="shared" si="8"/>
        <v>No hay ejecución</v>
      </c>
      <c r="AC79" s="78" t="str">
        <f t="shared" si="9"/>
        <v>NA</v>
      </c>
      <c r="AD79" s="191"/>
      <c r="AE79" s="52">
        <f t="shared" si="13"/>
        <v>0</v>
      </c>
      <c r="AF79" s="77" t="str">
        <f t="shared" si="10"/>
        <v>No hay ejecución</v>
      </c>
      <c r="AG79" s="78" t="str">
        <f t="shared" si="11"/>
        <v>NA</v>
      </c>
      <c r="AH79" s="191"/>
    </row>
    <row r="80" spans="1:34" s="79" customFormat="1" ht="58" customHeight="1" thickTop="1" thickBot="1">
      <c r="A80" s="50">
        <v>66</v>
      </c>
      <c r="B80" s="96">
        <v>0</v>
      </c>
      <c r="C80" s="96">
        <v>0</v>
      </c>
      <c r="D80" s="96">
        <v>0</v>
      </c>
      <c r="E80" s="96">
        <v>0</v>
      </c>
      <c r="F80" s="96">
        <v>0</v>
      </c>
      <c r="G80" s="96">
        <v>22</v>
      </c>
      <c r="H80" s="115" t="s">
        <v>273</v>
      </c>
      <c r="I80" s="98" t="s">
        <v>2448</v>
      </c>
      <c r="J80" s="169" t="s">
        <v>482</v>
      </c>
      <c r="K80" s="99" t="s">
        <v>622</v>
      </c>
      <c r="L80" s="51">
        <v>3</v>
      </c>
      <c r="M80" s="51">
        <v>3</v>
      </c>
      <c r="N80" s="155">
        <f t="shared" ref="N80:N143" si="14">L80+M80</f>
        <v>6</v>
      </c>
      <c r="O80" s="51">
        <v>3</v>
      </c>
      <c r="P80" s="51">
        <v>3</v>
      </c>
      <c r="Q80" s="155">
        <f t="shared" ref="Q80:Q143" si="15">O80+P80</f>
        <v>6</v>
      </c>
      <c r="R80" s="155">
        <f t="shared" ref="R80:R143" si="16">N80+Q80</f>
        <v>12</v>
      </c>
      <c r="S80" s="78" t="s">
        <v>2390</v>
      </c>
      <c r="T80" s="78" t="s">
        <v>203</v>
      </c>
      <c r="U80" s="190">
        <f t="shared" si="12"/>
        <v>6</v>
      </c>
      <c r="V80" s="191"/>
      <c r="W80" s="77" t="str">
        <f t="shared" ref="W80:W143" si="17">IF(V80="","No hay ejecución",IF(AND(U80&gt;0), V80/U80,"No hay Programación"))</f>
        <v>No hay ejecución</v>
      </c>
      <c r="X80" s="78" t="str">
        <f t="shared" ref="X80:X143" si="18">IF(W80="No hay ejecución","NA",IF(W80&gt;=90%,"De acuerdo a lo programado",IF(W80&gt;=70%,"Atraso Leve",IF(W80&lt;70%,"En Riesgo de no Cumplimiento"))))</f>
        <v>NA</v>
      </c>
      <c r="Y80" s="191"/>
      <c r="Z80" s="190">
        <f t="shared" ref="Z80:Z143" si="19">+Q80</f>
        <v>6</v>
      </c>
      <c r="AA80" s="191"/>
      <c r="AB80" s="77" t="str">
        <f t="shared" ref="AB80:AB143" si="20">IF(AA80="","No hay ejecución",IF(AND(Z80&gt;0), AA80/Z80,"No hay Programación"))</f>
        <v>No hay ejecución</v>
      </c>
      <c r="AC80" s="78" t="str">
        <f t="shared" ref="AC80:AC143" si="21">IF(AB80="No hay ejecución","NA",IF(AB80&gt;=90%,"De acuerdo a lo programado",IF(AB80&gt;=70%,"Atraso Leve",IF(AB80&lt;70%,"En Riesgo de no Cumplimiento"))))</f>
        <v>NA</v>
      </c>
      <c r="AD80" s="191"/>
      <c r="AE80" s="52">
        <f t="shared" ref="AE80:AE143" si="22">V80+AA80</f>
        <v>0</v>
      </c>
      <c r="AF80" s="77" t="str">
        <f t="shared" ref="AF80:AF143" si="23">IF(AE80=0,"No hay ejecución",IF(AND(AE80&gt;0), AE80/R80,"No hay Programación"))</f>
        <v>No hay ejecución</v>
      </c>
      <c r="AG80" s="78" t="str">
        <f t="shared" ref="AG80:AG143" si="24">IF(AF80="No hay ejecución","NA",IF(AF80&gt;=90%,"De acuerdo a lo programado",IF(AF80&gt;=70%,"Atraso Leve",IF(AF80&lt;70%,"Incumplimiento"))))</f>
        <v>NA</v>
      </c>
      <c r="AH80" s="191"/>
    </row>
    <row r="81" spans="1:34" s="79" customFormat="1" ht="58" customHeight="1" thickTop="1" thickBot="1">
      <c r="A81" s="50">
        <v>67</v>
      </c>
      <c r="B81" s="96">
        <v>0</v>
      </c>
      <c r="C81" s="96">
        <v>0</v>
      </c>
      <c r="D81" s="96">
        <v>0</v>
      </c>
      <c r="E81" s="96">
        <v>0</v>
      </c>
      <c r="F81" s="96">
        <v>0</v>
      </c>
      <c r="G81" s="96">
        <v>22</v>
      </c>
      <c r="H81" s="115" t="s">
        <v>273</v>
      </c>
      <c r="I81" s="98" t="s">
        <v>2449</v>
      </c>
      <c r="J81" s="169" t="s">
        <v>482</v>
      </c>
      <c r="K81" s="99" t="s">
        <v>622</v>
      </c>
      <c r="L81" s="51">
        <v>3</v>
      </c>
      <c r="M81" s="51">
        <v>3</v>
      </c>
      <c r="N81" s="155">
        <f t="shared" si="14"/>
        <v>6</v>
      </c>
      <c r="O81" s="51">
        <v>3</v>
      </c>
      <c r="P81" s="51">
        <v>3</v>
      </c>
      <c r="Q81" s="155">
        <f t="shared" si="15"/>
        <v>6</v>
      </c>
      <c r="R81" s="155">
        <f t="shared" si="16"/>
        <v>12</v>
      </c>
      <c r="S81" s="78" t="s">
        <v>2390</v>
      </c>
      <c r="T81" s="78" t="s">
        <v>203</v>
      </c>
      <c r="U81" s="190">
        <f t="shared" ref="U81:U144" si="25">N81</f>
        <v>6</v>
      </c>
      <c r="V81" s="191"/>
      <c r="W81" s="77" t="str">
        <f t="shared" si="17"/>
        <v>No hay ejecución</v>
      </c>
      <c r="X81" s="78" t="str">
        <f t="shared" si="18"/>
        <v>NA</v>
      </c>
      <c r="Y81" s="191"/>
      <c r="Z81" s="190">
        <f t="shared" si="19"/>
        <v>6</v>
      </c>
      <c r="AA81" s="191"/>
      <c r="AB81" s="77" t="str">
        <f t="shared" si="20"/>
        <v>No hay ejecución</v>
      </c>
      <c r="AC81" s="78" t="str">
        <f t="shared" si="21"/>
        <v>NA</v>
      </c>
      <c r="AD81" s="191"/>
      <c r="AE81" s="52">
        <f t="shared" si="22"/>
        <v>0</v>
      </c>
      <c r="AF81" s="77" t="str">
        <f t="shared" si="23"/>
        <v>No hay ejecución</v>
      </c>
      <c r="AG81" s="78" t="str">
        <f t="shared" si="24"/>
        <v>NA</v>
      </c>
      <c r="AH81" s="191"/>
    </row>
    <row r="82" spans="1:34" s="79" customFormat="1" ht="58" customHeight="1" thickTop="1" thickBot="1">
      <c r="A82" s="50">
        <v>68</v>
      </c>
      <c r="B82" s="96">
        <v>0</v>
      </c>
      <c r="C82" s="96">
        <v>0</v>
      </c>
      <c r="D82" s="96">
        <v>0</v>
      </c>
      <c r="E82" s="96">
        <v>0</v>
      </c>
      <c r="F82" s="96">
        <v>0</v>
      </c>
      <c r="G82" s="96">
        <v>22</v>
      </c>
      <c r="H82" s="115" t="s">
        <v>273</v>
      </c>
      <c r="I82" s="98" t="s">
        <v>2450</v>
      </c>
      <c r="J82" s="169" t="s">
        <v>482</v>
      </c>
      <c r="K82" s="99" t="s">
        <v>622</v>
      </c>
      <c r="L82" s="51">
        <v>3</v>
      </c>
      <c r="M82" s="51">
        <v>3</v>
      </c>
      <c r="N82" s="155">
        <f t="shared" si="14"/>
        <v>6</v>
      </c>
      <c r="O82" s="51">
        <v>3</v>
      </c>
      <c r="P82" s="51">
        <v>3</v>
      </c>
      <c r="Q82" s="155">
        <f t="shared" si="15"/>
        <v>6</v>
      </c>
      <c r="R82" s="155">
        <f t="shared" si="16"/>
        <v>12</v>
      </c>
      <c r="S82" s="78" t="s">
        <v>2390</v>
      </c>
      <c r="T82" s="78" t="s">
        <v>203</v>
      </c>
      <c r="U82" s="190">
        <f t="shared" si="25"/>
        <v>6</v>
      </c>
      <c r="V82" s="191"/>
      <c r="W82" s="77" t="str">
        <f t="shared" si="17"/>
        <v>No hay ejecución</v>
      </c>
      <c r="X82" s="78" t="str">
        <f t="shared" si="18"/>
        <v>NA</v>
      </c>
      <c r="Y82" s="191"/>
      <c r="Z82" s="190">
        <f t="shared" si="19"/>
        <v>6</v>
      </c>
      <c r="AA82" s="191"/>
      <c r="AB82" s="77" t="str">
        <f t="shared" si="20"/>
        <v>No hay ejecución</v>
      </c>
      <c r="AC82" s="78" t="str">
        <f t="shared" si="21"/>
        <v>NA</v>
      </c>
      <c r="AD82" s="191"/>
      <c r="AE82" s="52">
        <f t="shared" si="22"/>
        <v>0</v>
      </c>
      <c r="AF82" s="77" t="str">
        <f t="shared" si="23"/>
        <v>No hay ejecución</v>
      </c>
      <c r="AG82" s="78" t="str">
        <f t="shared" si="24"/>
        <v>NA</v>
      </c>
      <c r="AH82" s="191"/>
    </row>
    <row r="83" spans="1:34" s="79" customFormat="1" ht="58" customHeight="1" thickTop="1" thickBot="1">
      <c r="A83" s="50">
        <v>69</v>
      </c>
      <c r="B83" s="96">
        <v>0</v>
      </c>
      <c r="C83" s="96">
        <v>0</v>
      </c>
      <c r="D83" s="96">
        <v>0</v>
      </c>
      <c r="E83" s="96">
        <v>0</v>
      </c>
      <c r="F83" s="96">
        <v>0</v>
      </c>
      <c r="G83" s="96">
        <v>22</v>
      </c>
      <c r="H83" s="115" t="s">
        <v>273</v>
      </c>
      <c r="I83" s="98" t="s">
        <v>2451</v>
      </c>
      <c r="J83" s="169" t="s">
        <v>482</v>
      </c>
      <c r="K83" s="99" t="s">
        <v>622</v>
      </c>
      <c r="L83" s="51">
        <v>3</v>
      </c>
      <c r="M83" s="51">
        <v>3</v>
      </c>
      <c r="N83" s="155">
        <f t="shared" si="14"/>
        <v>6</v>
      </c>
      <c r="O83" s="51">
        <v>3</v>
      </c>
      <c r="P83" s="51">
        <v>3</v>
      </c>
      <c r="Q83" s="155">
        <f t="shared" si="15"/>
        <v>6</v>
      </c>
      <c r="R83" s="155">
        <f t="shared" si="16"/>
        <v>12</v>
      </c>
      <c r="S83" s="78" t="s">
        <v>2390</v>
      </c>
      <c r="T83" s="78" t="s">
        <v>203</v>
      </c>
      <c r="U83" s="190">
        <f t="shared" si="25"/>
        <v>6</v>
      </c>
      <c r="V83" s="191"/>
      <c r="W83" s="77" t="str">
        <f t="shared" si="17"/>
        <v>No hay ejecución</v>
      </c>
      <c r="X83" s="78" t="str">
        <f t="shared" si="18"/>
        <v>NA</v>
      </c>
      <c r="Y83" s="191"/>
      <c r="Z83" s="190">
        <f t="shared" si="19"/>
        <v>6</v>
      </c>
      <c r="AA83" s="191"/>
      <c r="AB83" s="77" t="str">
        <f t="shared" si="20"/>
        <v>No hay ejecución</v>
      </c>
      <c r="AC83" s="78" t="str">
        <f t="shared" si="21"/>
        <v>NA</v>
      </c>
      <c r="AD83" s="191"/>
      <c r="AE83" s="52">
        <f t="shared" si="22"/>
        <v>0</v>
      </c>
      <c r="AF83" s="77" t="str">
        <f t="shared" si="23"/>
        <v>No hay ejecución</v>
      </c>
      <c r="AG83" s="78" t="str">
        <f t="shared" si="24"/>
        <v>NA</v>
      </c>
      <c r="AH83" s="191"/>
    </row>
    <row r="84" spans="1:34" s="79" customFormat="1" ht="58" customHeight="1" thickTop="1" thickBot="1">
      <c r="A84" s="50">
        <v>70</v>
      </c>
      <c r="B84" s="96">
        <v>0</v>
      </c>
      <c r="C84" s="96">
        <v>0</v>
      </c>
      <c r="D84" s="96">
        <v>0</v>
      </c>
      <c r="E84" s="96">
        <v>0</v>
      </c>
      <c r="F84" s="96">
        <v>0</v>
      </c>
      <c r="G84" s="96">
        <v>22</v>
      </c>
      <c r="H84" s="115" t="s">
        <v>273</v>
      </c>
      <c r="I84" s="98" t="s">
        <v>2452</v>
      </c>
      <c r="J84" s="169" t="s">
        <v>482</v>
      </c>
      <c r="K84" s="99" t="s">
        <v>622</v>
      </c>
      <c r="L84" s="51">
        <v>3</v>
      </c>
      <c r="M84" s="51">
        <v>3</v>
      </c>
      <c r="N84" s="155">
        <f t="shared" si="14"/>
        <v>6</v>
      </c>
      <c r="O84" s="51">
        <v>3</v>
      </c>
      <c r="P84" s="51">
        <v>3</v>
      </c>
      <c r="Q84" s="155">
        <f t="shared" si="15"/>
        <v>6</v>
      </c>
      <c r="R84" s="155">
        <f t="shared" si="16"/>
        <v>12</v>
      </c>
      <c r="S84" s="78" t="s">
        <v>2390</v>
      </c>
      <c r="T84" s="78" t="s">
        <v>203</v>
      </c>
      <c r="U84" s="190">
        <f t="shared" si="25"/>
        <v>6</v>
      </c>
      <c r="V84" s="191"/>
      <c r="W84" s="77" t="str">
        <f t="shared" si="17"/>
        <v>No hay ejecución</v>
      </c>
      <c r="X84" s="78" t="str">
        <f t="shared" si="18"/>
        <v>NA</v>
      </c>
      <c r="Y84" s="191"/>
      <c r="Z84" s="190">
        <f t="shared" si="19"/>
        <v>6</v>
      </c>
      <c r="AA84" s="191"/>
      <c r="AB84" s="77" t="str">
        <f t="shared" si="20"/>
        <v>No hay ejecución</v>
      </c>
      <c r="AC84" s="78" t="str">
        <f t="shared" si="21"/>
        <v>NA</v>
      </c>
      <c r="AD84" s="191"/>
      <c r="AE84" s="52">
        <f t="shared" si="22"/>
        <v>0</v>
      </c>
      <c r="AF84" s="77" t="str">
        <f t="shared" si="23"/>
        <v>No hay ejecución</v>
      </c>
      <c r="AG84" s="78" t="str">
        <f t="shared" si="24"/>
        <v>NA</v>
      </c>
      <c r="AH84" s="191"/>
    </row>
    <row r="85" spans="1:34" s="79" customFormat="1" ht="58" customHeight="1" thickTop="1" thickBot="1">
      <c r="A85" s="50">
        <v>71</v>
      </c>
      <c r="B85" s="96">
        <v>0</v>
      </c>
      <c r="C85" s="96">
        <v>0</v>
      </c>
      <c r="D85" s="96">
        <v>0</v>
      </c>
      <c r="E85" s="96">
        <v>0</v>
      </c>
      <c r="F85" s="96">
        <v>0</v>
      </c>
      <c r="G85" s="96">
        <v>22</v>
      </c>
      <c r="H85" s="115" t="s">
        <v>273</v>
      </c>
      <c r="I85" s="98" t="s">
        <v>2453</v>
      </c>
      <c r="J85" s="169" t="s">
        <v>482</v>
      </c>
      <c r="K85" s="99" t="s">
        <v>622</v>
      </c>
      <c r="L85" s="51">
        <v>3</v>
      </c>
      <c r="M85" s="51">
        <v>3</v>
      </c>
      <c r="N85" s="155">
        <f t="shared" si="14"/>
        <v>6</v>
      </c>
      <c r="O85" s="51">
        <v>3</v>
      </c>
      <c r="P85" s="51">
        <v>3</v>
      </c>
      <c r="Q85" s="155">
        <f t="shared" si="15"/>
        <v>6</v>
      </c>
      <c r="R85" s="155">
        <f t="shared" si="16"/>
        <v>12</v>
      </c>
      <c r="S85" s="78" t="s">
        <v>2390</v>
      </c>
      <c r="T85" s="78" t="s">
        <v>203</v>
      </c>
      <c r="U85" s="190">
        <f t="shared" si="25"/>
        <v>6</v>
      </c>
      <c r="V85" s="191"/>
      <c r="W85" s="77" t="str">
        <f t="shared" si="17"/>
        <v>No hay ejecución</v>
      </c>
      <c r="X85" s="78" t="str">
        <f t="shared" si="18"/>
        <v>NA</v>
      </c>
      <c r="Y85" s="191"/>
      <c r="Z85" s="190">
        <f t="shared" si="19"/>
        <v>6</v>
      </c>
      <c r="AA85" s="191"/>
      <c r="AB85" s="77" t="str">
        <f t="shared" si="20"/>
        <v>No hay ejecución</v>
      </c>
      <c r="AC85" s="78" t="str">
        <f t="shared" si="21"/>
        <v>NA</v>
      </c>
      <c r="AD85" s="191"/>
      <c r="AE85" s="52">
        <f t="shared" si="22"/>
        <v>0</v>
      </c>
      <c r="AF85" s="77" t="str">
        <f t="shared" si="23"/>
        <v>No hay ejecución</v>
      </c>
      <c r="AG85" s="78" t="str">
        <f t="shared" si="24"/>
        <v>NA</v>
      </c>
      <c r="AH85" s="191"/>
    </row>
    <row r="86" spans="1:34" s="79" customFormat="1" ht="58" customHeight="1" thickTop="1" thickBot="1">
      <c r="A86" s="50">
        <v>72</v>
      </c>
      <c r="B86" s="96">
        <v>0</v>
      </c>
      <c r="C86" s="96">
        <v>0</v>
      </c>
      <c r="D86" s="96">
        <v>0</v>
      </c>
      <c r="E86" s="96">
        <v>0</v>
      </c>
      <c r="F86" s="96">
        <v>0</v>
      </c>
      <c r="G86" s="96">
        <v>22</v>
      </c>
      <c r="H86" s="115" t="s">
        <v>273</v>
      </c>
      <c r="I86" s="98" t="s">
        <v>2454</v>
      </c>
      <c r="J86" s="169" t="s">
        <v>482</v>
      </c>
      <c r="K86" s="99" t="s">
        <v>622</v>
      </c>
      <c r="L86" s="51">
        <v>3</v>
      </c>
      <c r="M86" s="51">
        <v>3</v>
      </c>
      <c r="N86" s="155">
        <f t="shared" si="14"/>
        <v>6</v>
      </c>
      <c r="O86" s="51">
        <v>3</v>
      </c>
      <c r="P86" s="51">
        <v>3</v>
      </c>
      <c r="Q86" s="155">
        <f t="shared" si="15"/>
        <v>6</v>
      </c>
      <c r="R86" s="155">
        <f t="shared" si="16"/>
        <v>12</v>
      </c>
      <c r="S86" s="78" t="s">
        <v>2390</v>
      </c>
      <c r="T86" s="78" t="s">
        <v>203</v>
      </c>
      <c r="U86" s="190">
        <f t="shared" si="25"/>
        <v>6</v>
      </c>
      <c r="V86" s="191"/>
      <c r="W86" s="77" t="str">
        <f t="shared" si="17"/>
        <v>No hay ejecución</v>
      </c>
      <c r="X86" s="78" t="str">
        <f t="shared" si="18"/>
        <v>NA</v>
      </c>
      <c r="Y86" s="191"/>
      <c r="Z86" s="190">
        <f t="shared" si="19"/>
        <v>6</v>
      </c>
      <c r="AA86" s="191"/>
      <c r="AB86" s="77" t="str">
        <f t="shared" si="20"/>
        <v>No hay ejecución</v>
      </c>
      <c r="AC86" s="78" t="str">
        <f t="shared" si="21"/>
        <v>NA</v>
      </c>
      <c r="AD86" s="191"/>
      <c r="AE86" s="52">
        <f t="shared" si="22"/>
        <v>0</v>
      </c>
      <c r="AF86" s="77" t="str">
        <f t="shared" si="23"/>
        <v>No hay ejecución</v>
      </c>
      <c r="AG86" s="78" t="str">
        <f t="shared" si="24"/>
        <v>NA</v>
      </c>
      <c r="AH86" s="191"/>
    </row>
    <row r="87" spans="1:34" s="79" customFormat="1" ht="58" customHeight="1" thickTop="1" thickBot="1">
      <c r="A87" s="50">
        <v>73</v>
      </c>
      <c r="B87" s="96">
        <v>0</v>
      </c>
      <c r="C87" s="96">
        <v>0</v>
      </c>
      <c r="D87" s="96">
        <v>0</v>
      </c>
      <c r="E87" s="96">
        <v>0</v>
      </c>
      <c r="F87" s="96">
        <v>0</v>
      </c>
      <c r="G87" s="96">
        <v>22</v>
      </c>
      <c r="H87" s="115" t="s">
        <v>273</v>
      </c>
      <c r="I87" s="98" t="s">
        <v>2455</v>
      </c>
      <c r="J87" s="169" t="s">
        <v>482</v>
      </c>
      <c r="K87" s="99" t="s">
        <v>622</v>
      </c>
      <c r="L87" s="51">
        <v>3</v>
      </c>
      <c r="M87" s="51">
        <v>3</v>
      </c>
      <c r="N87" s="155">
        <f t="shared" si="14"/>
        <v>6</v>
      </c>
      <c r="O87" s="51">
        <v>3</v>
      </c>
      <c r="P87" s="51">
        <v>3</v>
      </c>
      <c r="Q87" s="155">
        <f t="shared" si="15"/>
        <v>6</v>
      </c>
      <c r="R87" s="155">
        <f t="shared" si="16"/>
        <v>12</v>
      </c>
      <c r="S87" s="78" t="s">
        <v>2390</v>
      </c>
      <c r="T87" s="78" t="s">
        <v>203</v>
      </c>
      <c r="U87" s="190">
        <f t="shared" si="25"/>
        <v>6</v>
      </c>
      <c r="V87" s="191"/>
      <c r="W87" s="77" t="str">
        <f t="shared" si="17"/>
        <v>No hay ejecución</v>
      </c>
      <c r="X87" s="78" t="str">
        <f t="shared" si="18"/>
        <v>NA</v>
      </c>
      <c r="Y87" s="191"/>
      <c r="Z87" s="190">
        <f t="shared" si="19"/>
        <v>6</v>
      </c>
      <c r="AA87" s="191"/>
      <c r="AB87" s="77" t="str">
        <f t="shared" si="20"/>
        <v>No hay ejecución</v>
      </c>
      <c r="AC87" s="78" t="str">
        <f t="shared" si="21"/>
        <v>NA</v>
      </c>
      <c r="AD87" s="191"/>
      <c r="AE87" s="52">
        <f t="shared" si="22"/>
        <v>0</v>
      </c>
      <c r="AF87" s="77" t="str">
        <f t="shared" si="23"/>
        <v>No hay ejecución</v>
      </c>
      <c r="AG87" s="78" t="str">
        <f t="shared" si="24"/>
        <v>NA</v>
      </c>
      <c r="AH87" s="191"/>
    </row>
    <row r="88" spans="1:34" s="79" customFormat="1" ht="58" customHeight="1" thickTop="1" thickBot="1">
      <c r="A88" s="50">
        <v>74</v>
      </c>
      <c r="B88" s="96">
        <v>0</v>
      </c>
      <c r="C88" s="96">
        <v>0</v>
      </c>
      <c r="D88" s="96">
        <v>0</v>
      </c>
      <c r="E88" s="96">
        <v>0</v>
      </c>
      <c r="F88" s="96">
        <v>0</v>
      </c>
      <c r="G88" s="96">
        <v>22</v>
      </c>
      <c r="H88" s="115" t="s">
        <v>273</v>
      </c>
      <c r="I88" s="98" t="s">
        <v>2456</v>
      </c>
      <c r="J88" s="169" t="s">
        <v>482</v>
      </c>
      <c r="K88" s="99" t="s">
        <v>622</v>
      </c>
      <c r="L88" s="51">
        <v>3</v>
      </c>
      <c r="M88" s="51">
        <v>3</v>
      </c>
      <c r="N88" s="155">
        <f t="shared" si="14"/>
        <v>6</v>
      </c>
      <c r="O88" s="51">
        <v>3</v>
      </c>
      <c r="P88" s="51">
        <v>3</v>
      </c>
      <c r="Q88" s="155">
        <f t="shared" si="15"/>
        <v>6</v>
      </c>
      <c r="R88" s="155">
        <f t="shared" si="16"/>
        <v>12</v>
      </c>
      <c r="S88" s="78" t="s">
        <v>2390</v>
      </c>
      <c r="T88" s="78" t="s">
        <v>203</v>
      </c>
      <c r="U88" s="190">
        <f t="shared" si="25"/>
        <v>6</v>
      </c>
      <c r="V88" s="191"/>
      <c r="W88" s="77" t="str">
        <f t="shared" si="17"/>
        <v>No hay ejecución</v>
      </c>
      <c r="X88" s="78" t="str">
        <f t="shared" si="18"/>
        <v>NA</v>
      </c>
      <c r="Y88" s="191"/>
      <c r="Z88" s="190">
        <f t="shared" si="19"/>
        <v>6</v>
      </c>
      <c r="AA88" s="191"/>
      <c r="AB88" s="77" t="str">
        <f t="shared" si="20"/>
        <v>No hay ejecución</v>
      </c>
      <c r="AC88" s="78" t="str">
        <f t="shared" si="21"/>
        <v>NA</v>
      </c>
      <c r="AD88" s="191"/>
      <c r="AE88" s="52">
        <f t="shared" si="22"/>
        <v>0</v>
      </c>
      <c r="AF88" s="77" t="str">
        <f t="shared" si="23"/>
        <v>No hay ejecución</v>
      </c>
      <c r="AG88" s="78" t="str">
        <f t="shared" si="24"/>
        <v>NA</v>
      </c>
      <c r="AH88" s="191"/>
    </row>
    <row r="89" spans="1:34" s="79" customFormat="1" ht="58" customHeight="1" thickTop="1" thickBot="1">
      <c r="A89" s="50">
        <v>75</v>
      </c>
      <c r="B89" s="96">
        <v>0</v>
      </c>
      <c r="C89" s="96">
        <v>0</v>
      </c>
      <c r="D89" s="96">
        <v>0</v>
      </c>
      <c r="E89" s="96">
        <v>0</v>
      </c>
      <c r="F89" s="96">
        <v>0</v>
      </c>
      <c r="G89" s="96">
        <v>22</v>
      </c>
      <c r="H89" s="115" t="s">
        <v>273</v>
      </c>
      <c r="I89" s="98" t="s">
        <v>2457</v>
      </c>
      <c r="J89" s="169" t="s">
        <v>482</v>
      </c>
      <c r="K89" s="99" t="s">
        <v>622</v>
      </c>
      <c r="L89" s="51">
        <v>1</v>
      </c>
      <c r="M89" s="51">
        <v>1</v>
      </c>
      <c r="N89" s="155">
        <f t="shared" si="14"/>
        <v>2</v>
      </c>
      <c r="O89" s="51">
        <v>1</v>
      </c>
      <c r="P89" s="51">
        <v>1</v>
      </c>
      <c r="Q89" s="155">
        <f t="shared" si="15"/>
        <v>2</v>
      </c>
      <c r="R89" s="155">
        <f t="shared" si="16"/>
        <v>4</v>
      </c>
      <c r="S89" s="78" t="s">
        <v>2390</v>
      </c>
      <c r="T89" s="78" t="s">
        <v>203</v>
      </c>
      <c r="U89" s="190">
        <f t="shared" si="25"/>
        <v>2</v>
      </c>
      <c r="V89" s="191"/>
      <c r="W89" s="77" t="str">
        <f t="shared" si="17"/>
        <v>No hay ejecución</v>
      </c>
      <c r="X89" s="78" t="str">
        <f t="shared" si="18"/>
        <v>NA</v>
      </c>
      <c r="Y89" s="191"/>
      <c r="Z89" s="190">
        <f t="shared" si="19"/>
        <v>2</v>
      </c>
      <c r="AA89" s="191"/>
      <c r="AB89" s="77" t="str">
        <f t="shared" si="20"/>
        <v>No hay ejecución</v>
      </c>
      <c r="AC89" s="78" t="str">
        <f t="shared" si="21"/>
        <v>NA</v>
      </c>
      <c r="AD89" s="191"/>
      <c r="AE89" s="52">
        <f t="shared" si="22"/>
        <v>0</v>
      </c>
      <c r="AF89" s="77" t="str">
        <f t="shared" si="23"/>
        <v>No hay ejecución</v>
      </c>
      <c r="AG89" s="78" t="str">
        <f t="shared" si="24"/>
        <v>NA</v>
      </c>
      <c r="AH89" s="191"/>
    </row>
    <row r="90" spans="1:34" s="79" customFormat="1" ht="58" customHeight="1" thickTop="1" thickBot="1">
      <c r="A90" s="50">
        <v>76</v>
      </c>
      <c r="B90" s="96">
        <v>0</v>
      </c>
      <c r="C90" s="96">
        <v>0</v>
      </c>
      <c r="D90" s="96">
        <v>0</v>
      </c>
      <c r="E90" s="96">
        <v>0</v>
      </c>
      <c r="F90" s="96">
        <v>0</v>
      </c>
      <c r="G90" s="96">
        <v>22</v>
      </c>
      <c r="H90" s="115" t="s">
        <v>273</v>
      </c>
      <c r="I90" s="98" t="s">
        <v>2458</v>
      </c>
      <c r="J90" s="169" t="s">
        <v>548</v>
      </c>
      <c r="K90" s="99" t="s">
        <v>1421</v>
      </c>
      <c r="L90" s="51">
        <v>2</v>
      </c>
      <c r="M90" s="51">
        <v>4</v>
      </c>
      <c r="N90" s="155">
        <f t="shared" si="14"/>
        <v>6</v>
      </c>
      <c r="O90" s="51">
        <v>2</v>
      </c>
      <c r="P90" s="51">
        <v>2</v>
      </c>
      <c r="Q90" s="155">
        <f t="shared" si="15"/>
        <v>4</v>
      </c>
      <c r="R90" s="155">
        <f t="shared" si="16"/>
        <v>10</v>
      </c>
      <c r="S90" s="78" t="s">
        <v>2390</v>
      </c>
      <c r="T90" s="78" t="s">
        <v>203</v>
      </c>
      <c r="U90" s="190">
        <f t="shared" si="25"/>
        <v>6</v>
      </c>
      <c r="V90" s="191"/>
      <c r="W90" s="77" t="str">
        <f t="shared" si="17"/>
        <v>No hay ejecución</v>
      </c>
      <c r="X90" s="78" t="str">
        <f t="shared" si="18"/>
        <v>NA</v>
      </c>
      <c r="Y90" s="191"/>
      <c r="Z90" s="190">
        <f t="shared" si="19"/>
        <v>4</v>
      </c>
      <c r="AA90" s="191"/>
      <c r="AB90" s="77" t="str">
        <f t="shared" si="20"/>
        <v>No hay ejecución</v>
      </c>
      <c r="AC90" s="78" t="str">
        <f t="shared" si="21"/>
        <v>NA</v>
      </c>
      <c r="AD90" s="191"/>
      <c r="AE90" s="52">
        <f t="shared" si="22"/>
        <v>0</v>
      </c>
      <c r="AF90" s="77" t="str">
        <f t="shared" si="23"/>
        <v>No hay ejecución</v>
      </c>
      <c r="AG90" s="78" t="str">
        <f t="shared" si="24"/>
        <v>NA</v>
      </c>
      <c r="AH90" s="191"/>
    </row>
    <row r="91" spans="1:34" s="79" customFormat="1" ht="58" customHeight="1" thickTop="1" thickBot="1">
      <c r="A91" s="50">
        <v>77</v>
      </c>
      <c r="B91" s="96">
        <v>0</v>
      </c>
      <c r="C91" s="96">
        <v>0</v>
      </c>
      <c r="D91" s="96">
        <v>0</v>
      </c>
      <c r="E91" s="96">
        <v>0</v>
      </c>
      <c r="F91" s="96">
        <v>0</v>
      </c>
      <c r="G91" s="96">
        <v>22</v>
      </c>
      <c r="H91" s="115" t="s">
        <v>273</v>
      </c>
      <c r="I91" s="98" t="s">
        <v>2459</v>
      </c>
      <c r="J91" s="169" t="s">
        <v>482</v>
      </c>
      <c r="K91" s="99" t="s">
        <v>622</v>
      </c>
      <c r="L91" s="51">
        <v>2</v>
      </c>
      <c r="M91" s="51">
        <v>3</v>
      </c>
      <c r="N91" s="155">
        <f t="shared" si="14"/>
        <v>5</v>
      </c>
      <c r="O91" s="51">
        <v>3</v>
      </c>
      <c r="P91" s="51">
        <v>2</v>
      </c>
      <c r="Q91" s="155">
        <f t="shared" si="15"/>
        <v>5</v>
      </c>
      <c r="R91" s="155">
        <f t="shared" si="16"/>
        <v>10</v>
      </c>
      <c r="S91" s="78" t="s">
        <v>2390</v>
      </c>
      <c r="T91" s="78" t="s">
        <v>203</v>
      </c>
      <c r="U91" s="190">
        <f t="shared" si="25"/>
        <v>5</v>
      </c>
      <c r="V91" s="191"/>
      <c r="W91" s="77" t="str">
        <f t="shared" si="17"/>
        <v>No hay ejecución</v>
      </c>
      <c r="X91" s="78" t="str">
        <f t="shared" si="18"/>
        <v>NA</v>
      </c>
      <c r="Y91" s="191"/>
      <c r="Z91" s="190">
        <f t="shared" si="19"/>
        <v>5</v>
      </c>
      <c r="AA91" s="191"/>
      <c r="AB91" s="77" t="str">
        <f t="shared" si="20"/>
        <v>No hay ejecución</v>
      </c>
      <c r="AC91" s="78" t="str">
        <f t="shared" si="21"/>
        <v>NA</v>
      </c>
      <c r="AD91" s="191"/>
      <c r="AE91" s="52">
        <f t="shared" si="22"/>
        <v>0</v>
      </c>
      <c r="AF91" s="77" t="str">
        <f t="shared" si="23"/>
        <v>No hay ejecución</v>
      </c>
      <c r="AG91" s="78" t="str">
        <f t="shared" si="24"/>
        <v>NA</v>
      </c>
      <c r="AH91" s="191"/>
    </row>
    <row r="92" spans="1:34" s="79" customFormat="1" ht="58" customHeight="1" thickTop="1" thickBot="1">
      <c r="A92" s="50">
        <v>78</v>
      </c>
      <c r="B92" s="96">
        <v>0</v>
      </c>
      <c r="C92" s="96">
        <v>0</v>
      </c>
      <c r="D92" s="96">
        <v>0</v>
      </c>
      <c r="E92" s="96">
        <v>0</v>
      </c>
      <c r="F92" s="96">
        <v>0</v>
      </c>
      <c r="G92" s="96">
        <v>22</v>
      </c>
      <c r="H92" s="115" t="s">
        <v>273</v>
      </c>
      <c r="I92" s="98" t="s">
        <v>2460</v>
      </c>
      <c r="J92" s="169" t="s">
        <v>482</v>
      </c>
      <c r="K92" s="99" t="s">
        <v>622</v>
      </c>
      <c r="L92" s="51">
        <v>8</v>
      </c>
      <c r="M92" s="51">
        <v>8</v>
      </c>
      <c r="N92" s="155">
        <f t="shared" si="14"/>
        <v>16</v>
      </c>
      <c r="O92" s="51">
        <v>0</v>
      </c>
      <c r="P92" s="51">
        <v>1</v>
      </c>
      <c r="Q92" s="155">
        <f t="shared" si="15"/>
        <v>1</v>
      </c>
      <c r="R92" s="155">
        <f t="shared" si="16"/>
        <v>17</v>
      </c>
      <c r="S92" s="78" t="s">
        <v>2390</v>
      </c>
      <c r="T92" s="78" t="s">
        <v>203</v>
      </c>
      <c r="U92" s="190">
        <f t="shared" si="25"/>
        <v>16</v>
      </c>
      <c r="V92" s="191"/>
      <c r="W92" s="77" t="str">
        <f t="shared" si="17"/>
        <v>No hay ejecución</v>
      </c>
      <c r="X92" s="78" t="str">
        <f t="shared" si="18"/>
        <v>NA</v>
      </c>
      <c r="Y92" s="191"/>
      <c r="Z92" s="190">
        <f t="shared" si="19"/>
        <v>1</v>
      </c>
      <c r="AA92" s="191"/>
      <c r="AB92" s="77" t="str">
        <f t="shared" si="20"/>
        <v>No hay ejecución</v>
      </c>
      <c r="AC92" s="78" t="str">
        <f t="shared" si="21"/>
        <v>NA</v>
      </c>
      <c r="AD92" s="191"/>
      <c r="AE92" s="52">
        <f t="shared" si="22"/>
        <v>0</v>
      </c>
      <c r="AF92" s="77" t="str">
        <f t="shared" si="23"/>
        <v>No hay ejecución</v>
      </c>
      <c r="AG92" s="78" t="str">
        <f t="shared" si="24"/>
        <v>NA</v>
      </c>
      <c r="AH92" s="191"/>
    </row>
    <row r="93" spans="1:34" s="79" customFormat="1" ht="58" customHeight="1" thickTop="1" thickBot="1">
      <c r="A93" s="50">
        <v>79</v>
      </c>
      <c r="B93" s="96">
        <v>0</v>
      </c>
      <c r="C93" s="96">
        <v>0</v>
      </c>
      <c r="D93" s="96">
        <v>0</v>
      </c>
      <c r="E93" s="96">
        <v>0</v>
      </c>
      <c r="F93" s="96">
        <v>0</v>
      </c>
      <c r="G93" s="96">
        <v>22</v>
      </c>
      <c r="H93" s="115" t="s">
        <v>273</v>
      </c>
      <c r="I93" s="98" t="s">
        <v>2461</v>
      </c>
      <c r="J93" s="169" t="s">
        <v>482</v>
      </c>
      <c r="K93" s="99" t="s">
        <v>622</v>
      </c>
      <c r="L93" s="51">
        <v>16</v>
      </c>
      <c r="M93" s="51">
        <v>0</v>
      </c>
      <c r="N93" s="155">
        <f t="shared" si="14"/>
        <v>16</v>
      </c>
      <c r="O93" s="51">
        <v>0</v>
      </c>
      <c r="P93" s="51">
        <v>1</v>
      </c>
      <c r="Q93" s="155">
        <f t="shared" si="15"/>
        <v>1</v>
      </c>
      <c r="R93" s="155">
        <f t="shared" si="16"/>
        <v>17</v>
      </c>
      <c r="S93" s="78" t="s">
        <v>2390</v>
      </c>
      <c r="T93" s="78" t="s">
        <v>203</v>
      </c>
      <c r="U93" s="190">
        <f t="shared" si="25"/>
        <v>16</v>
      </c>
      <c r="V93" s="191"/>
      <c r="W93" s="77" t="str">
        <f t="shared" si="17"/>
        <v>No hay ejecución</v>
      </c>
      <c r="X93" s="78" t="str">
        <f t="shared" si="18"/>
        <v>NA</v>
      </c>
      <c r="Y93" s="191"/>
      <c r="Z93" s="190">
        <f t="shared" si="19"/>
        <v>1</v>
      </c>
      <c r="AA93" s="191"/>
      <c r="AB93" s="77" t="str">
        <f t="shared" si="20"/>
        <v>No hay ejecución</v>
      </c>
      <c r="AC93" s="78" t="str">
        <f t="shared" si="21"/>
        <v>NA</v>
      </c>
      <c r="AD93" s="191"/>
      <c r="AE93" s="52">
        <f t="shared" si="22"/>
        <v>0</v>
      </c>
      <c r="AF93" s="77" t="str">
        <f t="shared" si="23"/>
        <v>No hay ejecución</v>
      </c>
      <c r="AG93" s="78" t="str">
        <f t="shared" si="24"/>
        <v>NA</v>
      </c>
      <c r="AH93" s="191"/>
    </row>
    <row r="94" spans="1:34" s="79" customFormat="1" ht="58" customHeight="1" thickTop="1" thickBot="1">
      <c r="A94" s="50">
        <v>80</v>
      </c>
      <c r="B94" s="96">
        <v>0</v>
      </c>
      <c r="C94" s="96">
        <v>0</v>
      </c>
      <c r="D94" s="96">
        <v>0</v>
      </c>
      <c r="E94" s="96">
        <v>0</v>
      </c>
      <c r="F94" s="96">
        <v>0</v>
      </c>
      <c r="G94" s="96">
        <v>22</v>
      </c>
      <c r="H94" s="115" t="s">
        <v>273</v>
      </c>
      <c r="I94" s="98" t="s">
        <v>2462</v>
      </c>
      <c r="J94" s="169" t="s">
        <v>482</v>
      </c>
      <c r="K94" s="99" t="s">
        <v>622</v>
      </c>
      <c r="L94" s="51">
        <v>0</v>
      </c>
      <c r="M94" s="51">
        <v>2</v>
      </c>
      <c r="N94" s="155">
        <f t="shared" si="14"/>
        <v>2</v>
      </c>
      <c r="O94" s="51">
        <v>0</v>
      </c>
      <c r="P94" s="51">
        <v>0</v>
      </c>
      <c r="Q94" s="155">
        <f t="shared" si="15"/>
        <v>0</v>
      </c>
      <c r="R94" s="155">
        <f t="shared" si="16"/>
        <v>2</v>
      </c>
      <c r="S94" s="78" t="s">
        <v>2390</v>
      </c>
      <c r="T94" s="78" t="s">
        <v>203</v>
      </c>
      <c r="U94" s="190">
        <f t="shared" si="25"/>
        <v>2</v>
      </c>
      <c r="V94" s="191"/>
      <c r="W94" s="77" t="str">
        <f t="shared" si="17"/>
        <v>No hay ejecución</v>
      </c>
      <c r="X94" s="78" t="str">
        <f t="shared" si="18"/>
        <v>NA</v>
      </c>
      <c r="Y94" s="191"/>
      <c r="Z94" s="190">
        <f t="shared" si="19"/>
        <v>0</v>
      </c>
      <c r="AA94" s="191"/>
      <c r="AB94" s="77" t="str">
        <f t="shared" si="20"/>
        <v>No hay ejecución</v>
      </c>
      <c r="AC94" s="78" t="str">
        <f t="shared" si="21"/>
        <v>NA</v>
      </c>
      <c r="AD94" s="191"/>
      <c r="AE94" s="52">
        <f t="shared" si="22"/>
        <v>0</v>
      </c>
      <c r="AF94" s="77" t="str">
        <f t="shared" si="23"/>
        <v>No hay ejecución</v>
      </c>
      <c r="AG94" s="78" t="str">
        <f t="shared" si="24"/>
        <v>NA</v>
      </c>
      <c r="AH94" s="191"/>
    </row>
    <row r="95" spans="1:34" s="79" customFormat="1" ht="58" customHeight="1" thickTop="1" thickBot="1">
      <c r="A95" s="50">
        <v>81</v>
      </c>
      <c r="B95" s="96">
        <v>0</v>
      </c>
      <c r="C95" s="96">
        <v>0</v>
      </c>
      <c r="D95" s="96">
        <v>0</v>
      </c>
      <c r="E95" s="96">
        <v>0</v>
      </c>
      <c r="F95" s="96">
        <v>0</v>
      </c>
      <c r="G95" s="96">
        <v>22</v>
      </c>
      <c r="H95" s="115" t="s">
        <v>273</v>
      </c>
      <c r="I95" s="98" t="s">
        <v>2463</v>
      </c>
      <c r="J95" s="169" t="s">
        <v>482</v>
      </c>
      <c r="K95" s="99" t="s">
        <v>622</v>
      </c>
      <c r="L95" s="51">
        <v>1</v>
      </c>
      <c r="M95" s="51">
        <v>1</v>
      </c>
      <c r="N95" s="155">
        <f t="shared" si="14"/>
        <v>2</v>
      </c>
      <c r="O95" s="51">
        <v>1</v>
      </c>
      <c r="P95" s="51">
        <v>1</v>
      </c>
      <c r="Q95" s="155">
        <f t="shared" si="15"/>
        <v>2</v>
      </c>
      <c r="R95" s="155">
        <f t="shared" si="16"/>
        <v>4</v>
      </c>
      <c r="S95" s="78" t="s">
        <v>2390</v>
      </c>
      <c r="T95" s="78" t="s">
        <v>203</v>
      </c>
      <c r="U95" s="190">
        <f t="shared" si="25"/>
        <v>2</v>
      </c>
      <c r="V95" s="191"/>
      <c r="W95" s="77" t="str">
        <f t="shared" si="17"/>
        <v>No hay ejecución</v>
      </c>
      <c r="X95" s="78" t="str">
        <f t="shared" si="18"/>
        <v>NA</v>
      </c>
      <c r="Y95" s="191"/>
      <c r="Z95" s="190">
        <f t="shared" si="19"/>
        <v>2</v>
      </c>
      <c r="AA95" s="191"/>
      <c r="AB95" s="77" t="str">
        <f t="shared" si="20"/>
        <v>No hay ejecución</v>
      </c>
      <c r="AC95" s="78" t="str">
        <f t="shared" si="21"/>
        <v>NA</v>
      </c>
      <c r="AD95" s="191"/>
      <c r="AE95" s="52">
        <f t="shared" si="22"/>
        <v>0</v>
      </c>
      <c r="AF95" s="77" t="str">
        <f t="shared" si="23"/>
        <v>No hay ejecución</v>
      </c>
      <c r="AG95" s="78" t="str">
        <f t="shared" si="24"/>
        <v>NA</v>
      </c>
      <c r="AH95" s="191"/>
    </row>
    <row r="96" spans="1:34" s="79" customFormat="1" ht="58" customHeight="1" thickTop="1" thickBot="1">
      <c r="A96" s="50">
        <v>82</v>
      </c>
      <c r="B96" s="96">
        <v>0</v>
      </c>
      <c r="C96" s="96">
        <v>0</v>
      </c>
      <c r="D96" s="96">
        <v>0</v>
      </c>
      <c r="E96" s="96">
        <v>0</v>
      </c>
      <c r="F96" s="96">
        <v>0</v>
      </c>
      <c r="G96" s="96">
        <v>22</v>
      </c>
      <c r="H96" s="115" t="s">
        <v>273</v>
      </c>
      <c r="I96" s="98" t="s">
        <v>2464</v>
      </c>
      <c r="J96" s="169" t="s">
        <v>482</v>
      </c>
      <c r="K96" s="99" t="s">
        <v>622</v>
      </c>
      <c r="L96" s="51">
        <v>3</v>
      </c>
      <c r="M96" s="51">
        <v>3</v>
      </c>
      <c r="N96" s="155">
        <f t="shared" si="14"/>
        <v>6</v>
      </c>
      <c r="O96" s="51">
        <v>3</v>
      </c>
      <c r="P96" s="51">
        <v>3</v>
      </c>
      <c r="Q96" s="155">
        <f t="shared" si="15"/>
        <v>6</v>
      </c>
      <c r="R96" s="155">
        <f t="shared" si="16"/>
        <v>12</v>
      </c>
      <c r="S96" s="78" t="s">
        <v>2390</v>
      </c>
      <c r="T96" s="78" t="s">
        <v>203</v>
      </c>
      <c r="U96" s="190">
        <f t="shared" si="25"/>
        <v>6</v>
      </c>
      <c r="V96" s="191"/>
      <c r="W96" s="77" t="str">
        <f t="shared" si="17"/>
        <v>No hay ejecución</v>
      </c>
      <c r="X96" s="78" t="str">
        <f t="shared" si="18"/>
        <v>NA</v>
      </c>
      <c r="Y96" s="191"/>
      <c r="Z96" s="190">
        <f t="shared" si="19"/>
        <v>6</v>
      </c>
      <c r="AA96" s="191"/>
      <c r="AB96" s="77" t="str">
        <f t="shared" si="20"/>
        <v>No hay ejecución</v>
      </c>
      <c r="AC96" s="78" t="str">
        <f t="shared" si="21"/>
        <v>NA</v>
      </c>
      <c r="AD96" s="191"/>
      <c r="AE96" s="52">
        <f t="shared" si="22"/>
        <v>0</v>
      </c>
      <c r="AF96" s="77" t="str">
        <f t="shared" si="23"/>
        <v>No hay ejecución</v>
      </c>
      <c r="AG96" s="78" t="str">
        <f t="shared" si="24"/>
        <v>NA</v>
      </c>
      <c r="AH96" s="191"/>
    </row>
    <row r="97" spans="1:34" s="79" customFormat="1" ht="58" customHeight="1" thickTop="1" thickBot="1">
      <c r="A97" s="50">
        <v>83</v>
      </c>
      <c r="B97" s="96">
        <v>0</v>
      </c>
      <c r="C97" s="96">
        <v>0</v>
      </c>
      <c r="D97" s="96">
        <v>0</v>
      </c>
      <c r="E97" s="96">
        <v>0</v>
      </c>
      <c r="F97" s="96">
        <v>0</v>
      </c>
      <c r="G97" s="96">
        <v>22</v>
      </c>
      <c r="H97" s="115" t="s">
        <v>273</v>
      </c>
      <c r="I97" s="98" t="s">
        <v>2465</v>
      </c>
      <c r="J97" s="169" t="s">
        <v>482</v>
      </c>
      <c r="K97" s="99" t="s">
        <v>622</v>
      </c>
      <c r="L97" s="51">
        <v>0</v>
      </c>
      <c r="M97" s="51">
        <v>1</v>
      </c>
      <c r="N97" s="155">
        <f t="shared" si="14"/>
        <v>1</v>
      </c>
      <c r="O97" s="51">
        <v>1</v>
      </c>
      <c r="P97" s="51">
        <v>1</v>
      </c>
      <c r="Q97" s="155">
        <f t="shared" si="15"/>
        <v>2</v>
      </c>
      <c r="R97" s="155">
        <f t="shared" si="16"/>
        <v>3</v>
      </c>
      <c r="S97" s="78" t="s">
        <v>2390</v>
      </c>
      <c r="T97" s="78" t="s">
        <v>203</v>
      </c>
      <c r="U97" s="190">
        <f t="shared" si="25"/>
        <v>1</v>
      </c>
      <c r="V97" s="191"/>
      <c r="W97" s="77" t="str">
        <f t="shared" si="17"/>
        <v>No hay ejecución</v>
      </c>
      <c r="X97" s="78" t="str">
        <f t="shared" si="18"/>
        <v>NA</v>
      </c>
      <c r="Y97" s="191"/>
      <c r="Z97" s="190">
        <f t="shared" si="19"/>
        <v>2</v>
      </c>
      <c r="AA97" s="191"/>
      <c r="AB97" s="77" t="str">
        <f t="shared" si="20"/>
        <v>No hay ejecución</v>
      </c>
      <c r="AC97" s="78" t="str">
        <f t="shared" si="21"/>
        <v>NA</v>
      </c>
      <c r="AD97" s="191"/>
      <c r="AE97" s="52">
        <f t="shared" si="22"/>
        <v>0</v>
      </c>
      <c r="AF97" s="77" t="str">
        <f t="shared" si="23"/>
        <v>No hay ejecución</v>
      </c>
      <c r="AG97" s="78" t="str">
        <f t="shared" si="24"/>
        <v>NA</v>
      </c>
      <c r="AH97" s="191"/>
    </row>
    <row r="98" spans="1:34" s="79" customFormat="1" ht="58" customHeight="1" thickTop="1" thickBot="1">
      <c r="A98" s="50">
        <v>84</v>
      </c>
      <c r="B98" s="96">
        <v>0</v>
      </c>
      <c r="C98" s="96">
        <v>0</v>
      </c>
      <c r="D98" s="96">
        <v>0</v>
      </c>
      <c r="E98" s="96">
        <v>0</v>
      </c>
      <c r="F98" s="96">
        <v>0</v>
      </c>
      <c r="G98" s="96">
        <v>22</v>
      </c>
      <c r="H98" s="115" t="s">
        <v>273</v>
      </c>
      <c r="I98" s="98" t="s">
        <v>2466</v>
      </c>
      <c r="J98" s="169" t="s">
        <v>482</v>
      </c>
      <c r="K98" s="99" t="s">
        <v>622</v>
      </c>
      <c r="L98" s="51">
        <v>0</v>
      </c>
      <c r="M98" s="51">
        <v>0</v>
      </c>
      <c r="N98" s="155">
        <f t="shared" si="14"/>
        <v>0</v>
      </c>
      <c r="O98" s="51">
        <v>1</v>
      </c>
      <c r="P98" s="51">
        <v>0</v>
      </c>
      <c r="Q98" s="155">
        <f t="shared" si="15"/>
        <v>1</v>
      </c>
      <c r="R98" s="155">
        <f t="shared" si="16"/>
        <v>1</v>
      </c>
      <c r="S98" s="78" t="s">
        <v>2390</v>
      </c>
      <c r="T98" s="78" t="s">
        <v>203</v>
      </c>
      <c r="U98" s="190">
        <f t="shared" si="25"/>
        <v>0</v>
      </c>
      <c r="V98" s="191"/>
      <c r="W98" s="77" t="str">
        <f t="shared" si="17"/>
        <v>No hay ejecución</v>
      </c>
      <c r="X98" s="78" t="str">
        <f t="shared" si="18"/>
        <v>NA</v>
      </c>
      <c r="Y98" s="191"/>
      <c r="Z98" s="190">
        <f t="shared" si="19"/>
        <v>1</v>
      </c>
      <c r="AA98" s="191"/>
      <c r="AB98" s="77" t="str">
        <f t="shared" si="20"/>
        <v>No hay ejecución</v>
      </c>
      <c r="AC98" s="78" t="str">
        <f t="shared" si="21"/>
        <v>NA</v>
      </c>
      <c r="AD98" s="191"/>
      <c r="AE98" s="52">
        <f t="shared" si="22"/>
        <v>0</v>
      </c>
      <c r="AF98" s="77" t="str">
        <f t="shared" si="23"/>
        <v>No hay ejecución</v>
      </c>
      <c r="AG98" s="78" t="str">
        <f t="shared" si="24"/>
        <v>NA</v>
      </c>
      <c r="AH98" s="191"/>
    </row>
    <row r="99" spans="1:34" s="79" customFormat="1" ht="58" customHeight="1" thickTop="1" thickBot="1">
      <c r="A99" s="50">
        <v>85</v>
      </c>
      <c r="B99" s="96">
        <v>0</v>
      </c>
      <c r="C99" s="96">
        <v>0</v>
      </c>
      <c r="D99" s="96">
        <v>0</v>
      </c>
      <c r="E99" s="96">
        <v>0</v>
      </c>
      <c r="F99" s="96">
        <v>0</v>
      </c>
      <c r="G99" s="96">
        <v>22</v>
      </c>
      <c r="H99" s="115" t="s">
        <v>273</v>
      </c>
      <c r="I99" s="98" t="s">
        <v>2467</v>
      </c>
      <c r="J99" s="169" t="s">
        <v>482</v>
      </c>
      <c r="K99" s="99" t="s">
        <v>622</v>
      </c>
      <c r="L99" s="51">
        <v>0</v>
      </c>
      <c r="M99" s="51">
        <v>1</v>
      </c>
      <c r="N99" s="155">
        <f t="shared" si="14"/>
        <v>1</v>
      </c>
      <c r="O99" s="51">
        <v>0</v>
      </c>
      <c r="P99" s="51">
        <v>1</v>
      </c>
      <c r="Q99" s="155">
        <f t="shared" si="15"/>
        <v>1</v>
      </c>
      <c r="R99" s="155">
        <f t="shared" si="16"/>
        <v>2</v>
      </c>
      <c r="S99" s="78" t="s">
        <v>2390</v>
      </c>
      <c r="T99" s="78" t="s">
        <v>203</v>
      </c>
      <c r="U99" s="190">
        <f t="shared" si="25"/>
        <v>1</v>
      </c>
      <c r="V99" s="191"/>
      <c r="W99" s="77" t="str">
        <f t="shared" si="17"/>
        <v>No hay ejecución</v>
      </c>
      <c r="X99" s="78" t="str">
        <f t="shared" si="18"/>
        <v>NA</v>
      </c>
      <c r="Y99" s="191"/>
      <c r="Z99" s="190">
        <f t="shared" si="19"/>
        <v>1</v>
      </c>
      <c r="AA99" s="191"/>
      <c r="AB99" s="77" t="str">
        <f t="shared" si="20"/>
        <v>No hay ejecución</v>
      </c>
      <c r="AC99" s="78" t="str">
        <f t="shared" si="21"/>
        <v>NA</v>
      </c>
      <c r="AD99" s="191"/>
      <c r="AE99" s="52">
        <f t="shared" si="22"/>
        <v>0</v>
      </c>
      <c r="AF99" s="77" t="str">
        <f t="shared" si="23"/>
        <v>No hay ejecución</v>
      </c>
      <c r="AG99" s="78" t="str">
        <f t="shared" si="24"/>
        <v>NA</v>
      </c>
      <c r="AH99" s="191"/>
    </row>
    <row r="100" spans="1:34" s="79" customFormat="1" ht="58" customHeight="1" thickTop="1" thickBot="1">
      <c r="A100" s="50">
        <v>86</v>
      </c>
      <c r="B100" s="96">
        <v>0</v>
      </c>
      <c r="C100" s="96">
        <v>0</v>
      </c>
      <c r="D100" s="96">
        <v>0</v>
      </c>
      <c r="E100" s="96">
        <v>0</v>
      </c>
      <c r="F100" s="96">
        <v>0</v>
      </c>
      <c r="G100" s="96">
        <v>22</v>
      </c>
      <c r="H100" s="115" t="s">
        <v>273</v>
      </c>
      <c r="I100" s="98" t="s">
        <v>2468</v>
      </c>
      <c r="J100" s="169" t="s">
        <v>482</v>
      </c>
      <c r="K100" s="99" t="s">
        <v>622</v>
      </c>
      <c r="L100" s="51">
        <v>3</v>
      </c>
      <c r="M100" s="51">
        <v>3</v>
      </c>
      <c r="N100" s="155">
        <f t="shared" si="14"/>
        <v>6</v>
      </c>
      <c r="O100" s="51">
        <v>3</v>
      </c>
      <c r="P100" s="51">
        <v>3</v>
      </c>
      <c r="Q100" s="155">
        <f t="shared" si="15"/>
        <v>6</v>
      </c>
      <c r="R100" s="155">
        <f t="shared" si="16"/>
        <v>12</v>
      </c>
      <c r="S100" s="78" t="s">
        <v>2390</v>
      </c>
      <c r="T100" s="78" t="s">
        <v>203</v>
      </c>
      <c r="U100" s="190">
        <f t="shared" si="25"/>
        <v>6</v>
      </c>
      <c r="V100" s="191"/>
      <c r="W100" s="77" t="str">
        <f t="shared" si="17"/>
        <v>No hay ejecución</v>
      </c>
      <c r="X100" s="78" t="str">
        <f t="shared" si="18"/>
        <v>NA</v>
      </c>
      <c r="Y100" s="191"/>
      <c r="Z100" s="190">
        <f t="shared" si="19"/>
        <v>6</v>
      </c>
      <c r="AA100" s="191"/>
      <c r="AB100" s="77" t="str">
        <f t="shared" si="20"/>
        <v>No hay ejecución</v>
      </c>
      <c r="AC100" s="78" t="str">
        <f t="shared" si="21"/>
        <v>NA</v>
      </c>
      <c r="AD100" s="191"/>
      <c r="AE100" s="52">
        <f t="shared" si="22"/>
        <v>0</v>
      </c>
      <c r="AF100" s="77" t="str">
        <f t="shared" si="23"/>
        <v>No hay ejecución</v>
      </c>
      <c r="AG100" s="78" t="str">
        <f t="shared" si="24"/>
        <v>NA</v>
      </c>
      <c r="AH100" s="191"/>
    </row>
    <row r="101" spans="1:34" s="79" customFormat="1" ht="58" customHeight="1" thickTop="1" thickBot="1">
      <c r="A101" s="50">
        <v>87</v>
      </c>
      <c r="B101" s="96">
        <v>0</v>
      </c>
      <c r="C101" s="96">
        <v>0</v>
      </c>
      <c r="D101" s="96">
        <v>0</v>
      </c>
      <c r="E101" s="96">
        <v>0</v>
      </c>
      <c r="F101" s="96">
        <v>0</v>
      </c>
      <c r="G101" s="96">
        <v>22</v>
      </c>
      <c r="H101" s="115" t="s">
        <v>273</v>
      </c>
      <c r="I101" s="98" t="s">
        <v>2469</v>
      </c>
      <c r="J101" s="169" t="s">
        <v>482</v>
      </c>
      <c r="K101" s="99" t="s">
        <v>622</v>
      </c>
      <c r="L101" s="51">
        <v>6</v>
      </c>
      <c r="M101" s="51">
        <v>6</v>
      </c>
      <c r="N101" s="155">
        <f t="shared" si="14"/>
        <v>12</v>
      </c>
      <c r="O101" s="51">
        <v>6</v>
      </c>
      <c r="P101" s="51">
        <v>6</v>
      </c>
      <c r="Q101" s="155">
        <f t="shared" si="15"/>
        <v>12</v>
      </c>
      <c r="R101" s="155">
        <f t="shared" si="16"/>
        <v>24</v>
      </c>
      <c r="S101" s="78" t="s">
        <v>2390</v>
      </c>
      <c r="T101" s="78" t="s">
        <v>203</v>
      </c>
      <c r="U101" s="190">
        <f t="shared" si="25"/>
        <v>12</v>
      </c>
      <c r="V101" s="191"/>
      <c r="W101" s="77" t="str">
        <f t="shared" si="17"/>
        <v>No hay ejecución</v>
      </c>
      <c r="X101" s="78" t="str">
        <f t="shared" si="18"/>
        <v>NA</v>
      </c>
      <c r="Y101" s="191"/>
      <c r="Z101" s="190">
        <f t="shared" si="19"/>
        <v>12</v>
      </c>
      <c r="AA101" s="191"/>
      <c r="AB101" s="77" t="str">
        <f t="shared" si="20"/>
        <v>No hay ejecución</v>
      </c>
      <c r="AC101" s="78" t="str">
        <f t="shared" si="21"/>
        <v>NA</v>
      </c>
      <c r="AD101" s="191"/>
      <c r="AE101" s="52">
        <f t="shared" si="22"/>
        <v>0</v>
      </c>
      <c r="AF101" s="77" t="str">
        <f t="shared" si="23"/>
        <v>No hay ejecución</v>
      </c>
      <c r="AG101" s="78" t="str">
        <f t="shared" si="24"/>
        <v>NA</v>
      </c>
      <c r="AH101" s="191"/>
    </row>
    <row r="102" spans="1:34" s="79" customFormat="1" ht="58" customHeight="1" thickTop="1" thickBot="1">
      <c r="A102" s="50">
        <v>88</v>
      </c>
      <c r="B102" s="96">
        <v>0</v>
      </c>
      <c r="C102" s="96">
        <v>0</v>
      </c>
      <c r="D102" s="96">
        <v>0</v>
      </c>
      <c r="E102" s="96">
        <v>0</v>
      </c>
      <c r="F102" s="96">
        <v>0</v>
      </c>
      <c r="G102" s="96">
        <v>22</v>
      </c>
      <c r="H102" s="115" t="s">
        <v>273</v>
      </c>
      <c r="I102" s="98" t="s">
        <v>2470</v>
      </c>
      <c r="J102" s="169" t="s">
        <v>482</v>
      </c>
      <c r="K102" s="99" t="s">
        <v>622</v>
      </c>
      <c r="L102" s="51">
        <v>0</v>
      </c>
      <c r="M102" s="51">
        <v>0</v>
      </c>
      <c r="N102" s="155">
        <f t="shared" si="14"/>
        <v>0</v>
      </c>
      <c r="O102" s="51">
        <v>1</v>
      </c>
      <c r="P102" s="51">
        <v>0</v>
      </c>
      <c r="Q102" s="155">
        <f t="shared" si="15"/>
        <v>1</v>
      </c>
      <c r="R102" s="155">
        <f t="shared" si="16"/>
        <v>1</v>
      </c>
      <c r="S102" s="78" t="s">
        <v>2390</v>
      </c>
      <c r="T102" s="78" t="s">
        <v>203</v>
      </c>
      <c r="U102" s="190">
        <f t="shared" si="25"/>
        <v>0</v>
      </c>
      <c r="V102" s="191"/>
      <c r="W102" s="77" t="str">
        <f t="shared" si="17"/>
        <v>No hay ejecución</v>
      </c>
      <c r="X102" s="78" t="str">
        <f t="shared" si="18"/>
        <v>NA</v>
      </c>
      <c r="Y102" s="191"/>
      <c r="Z102" s="190">
        <f t="shared" si="19"/>
        <v>1</v>
      </c>
      <c r="AA102" s="191"/>
      <c r="AB102" s="77" t="str">
        <f t="shared" si="20"/>
        <v>No hay ejecución</v>
      </c>
      <c r="AC102" s="78" t="str">
        <f t="shared" si="21"/>
        <v>NA</v>
      </c>
      <c r="AD102" s="191"/>
      <c r="AE102" s="52">
        <f t="shared" si="22"/>
        <v>0</v>
      </c>
      <c r="AF102" s="77" t="str">
        <f t="shared" si="23"/>
        <v>No hay ejecución</v>
      </c>
      <c r="AG102" s="78" t="str">
        <f t="shared" si="24"/>
        <v>NA</v>
      </c>
      <c r="AH102" s="191"/>
    </row>
    <row r="103" spans="1:34" s="79" customFormat="1" ht="58" customHeight="1" thickTop="1" thickBot="1">
      <c r="A103" s="50">
        <v>89</v>
      </c>
      <c r="B103" s="96">
        <v>0</v>
      </c>
      <c r="C103" s="96">
        <v>0</v>
      </c>
      <c r="D103" s="96">
        <v>0</v>
      </c>
      <c r="E103" s="96">
        <v>0</v>
      </c>
      <c r="F103" s="96">
        <v>0</v>
      </c>
      <c r="G103" s="96">
        <v>22</v>
      </c>
      <c r="H103" s="115" t="s">
        <v>273</v>
      </c>
      <c r="I103" s="98" t="s">
        <v>2471</v>
      </c>
      <c r="J103" s="169" t="s">
        <v>482</v>
      </c>
      <c r="K103" s="99" t="s">
        <v>622</v>
      </c>
      <c r="L103" s="51">
        <v>0</v>
      </c>
      <c r="M103" s="51">
        <v>1</v>
      </c>
      <c r="N103" s="155">
        <f t="shared" si="14"/>
        <v>1</v>
      </c>
      <c r="O103" s="51">
        <v>1</v>
      </c>
      <c r="P103" s="51">
        <v>0</v>
      </c>
      <c r="Q103" s="155">
        <f t="shared" si="15"/>
        <v>1</v>
      </c>
      <c r="R103" s="155">
        <f t="shared" si="16"/>
        <v>2</v>
      </c>
      <c r="S103" s="78" t="s">
        <v>2390</v>
      </c>
      <c r="T103" s="78" t="s">
        <v>203</v>
      </c>
      <c r="U103" s="190">
        <f t="shared" si="25"/>
        <v>1</v>
      </c>
      <c r="V103" s="191"/>
      <c r="W103" s="77" t="str">
        <f t="shared" si="17"/>
        <v>No hay ejecución</v>
      </c>
      <c r="X103" s="78" t="str">
        <f t="shared" si="18"/>
        <v>NA</v>
      </c>
      <c r="Y103" s="191"/>
      <c r="Z103" s="190">
        <f t="shared" si="19"/>
        <v>1</v>
      </c>
      <c r="AA103" s="191"/>
      <c r="AB103" s="77" t="str">
        <f t="shared" si="20"/>
        <v>No hay ejecución</v>
      </c>
      <c r="AC103" s="78" t="str">
        <f t="shared" si="21"/>
        <v>NA</v>
      </c>
      <c r="AD103" s="191"/>
      <c r="AE103" s="52">
        <f t="shared" si="22"/>
        <v>0</v>
      </c>
      <c r="AF103" s="77" t="str">
        <f t="shared" si="23"/>
        <v>No hay ejecución</v>
      </c>
      <c r="AG103" s="78" t="str">
        <f t="shared" si="24"/>
        <v>NA</v>
      </c>
      <c r="AH103" s="191"/>
    </row>
    <row r="104" spans="1:34" s="79" customFormat="1" ht="58" customHeight="1" thickTop="1" thickBot="1">
      <c r="A104" s="50">
        <v>90</v>
      </c>
      <c r="B104" s="96">
        <v>0</v>
      </c>
      <c r="C104" s="96">
        <v>0</v>
      </c>
      <c r="D104" s="96">
        <v>0</v>
      </c>
      <c r="E104" s="96">
        <v>0</v>
      </c>
      <c r="F104" s="96">
        <v>0</v>
      </c>
      <c r="G104" s="96">
        <v>22</v>
      </c>
      <c r="H104" s="115" t="s">
        <v>273</v>
      </c>
      <c r="I104" s="98" t="s">
        <v>2472</v>
      </c>
      <c r="J104" s="169" t="s">
        <v>497</v>
      </c>
      <c r="K104" s="99" t="s">
        <v>744</v>
      </c>
      <c r="L104" s="51">
        <v>1</v>
      </c>
      <c r="M104" s="51">
        <v>1</v>
      </c>
      <c r="N104" s="155">
        <f t="shared" si="14"/>
        <v>2</v>
      </c>
      <c r="O104" s="51">
        <v>1</v>
      </c>
      <c r="P104" s="51">
        <v>1</v>
      </c>
      <c r="Q104" s="155">
        <f t="shared" si="15"/>
        <v>2</v>
      </c>
      <c r="R104" s="155">
        <f t="shared" si="16"/>
        <v>4</v>
      </c>
      <c r="S104" s="78" t="s">
        <v>2390</v>
      </c>
      <c r="T104" s="78" t="s">
        <v>203</v>
      </c>
      <c r="U104" s="190">
        <f t="shared" si="25"/>
        <v>2</v>
      </c>
      <c r="V104" s="191"/>
      <c r="W104" s="77" t="str">
        <f t="shared" si="17"/>
        <v>No hay ejecución</v>
      </c>
      <c r="X104" s="78" t="str">
        <f t="shared" si="18"/>
        <v>NA</v>
      </c>
      <c r="Y104" s="191"/>
      <c r="Z104" s="190">
        <f t="shared" si="19"/>
        <v>2</v>
      </c>
      <c r="AA104" s="191"/>
      <c r="AB104" s="77" t="str">
        <f t="shared" si="20"/>
        <v>No hay ejecución</v>
      </c>
      <c r="AC104" s="78" t="str">
        <f t="shared" si="21"/>
        <v>NA</v>
      </c>
      <c r="AD104" s="191"/>
      <c r="AE104" s="52">
        <f t="shared" si="22"/>
        <v>0</v>
      </c>
      <c r="AF104" s="77" t="str">
        <f t="shared" si="23"/>
        <v>No hay ejecución</v>
      </c>
      <c r="AG104" s="78" t="str">
        <f t="shared" si="24"/>
        <v>NA</v>
      </c>
      <c r="AH104" s="191"/>
    </row>
    <row r="105" spans="1:34" s="79" customFormat="1" ht="58" customHeight="1" thickTop="1" thickBot="1">
      <c r="A105" s="50">
        <v>91</v>
      </c>
      <c r="B105" s="96">
        <v>0</v>
      </c>
      <c r="C105" s="96">
        <v>0</v>
      </c>
      <c r="D105" s="96">
        <v>0</v>
      </c>
      <c r="E105" s="96">
        <v>0</v>
      </c>
      <c r="F105" s="96">
        <v>0</v>
      </c>
      <c r="G105" s="96">
        <v>22</v>
      </c>
      <c r="H105" s="115" t="s">
        <v>273</v>
      </c>
      <c r="I105" s="98" t="s">
        <v>2473</v>
      </c>
      <c r="J105" s="169" t="s">
        <v>482</v>
      </c>
      <c r="K105" s="99" t="s">
        <v>622</v>
      </c>
      <c r="L105" s="51">
        <v>1</v>
      </c>
      <c r="M105" s="51">
        <v>1</v>
      </c>
      <c r="N105" s="155">
        <f t="shared" si="14"/>
        <v>2</v>
      </c>
      <c r="O105" s="51">
        <v>0</v>
      </c>
      <c r="P105" s="51">
        <v>0</v>
      </c>
      <c r="Q105" s="155">
        <f t="shared" si="15"/>
        <v>0</v>
      </c>
      <c r="R105" s="155">
        <f t="shared" si="16"/>
        <v>2</v>
      </c>
      <c r="S105" s="78" t="s">
        <v>2390</v>
      </c>
      <c r="T105" s="78" t="s">
        <v>203</v>
      </c>
      <c r="U105" s="190">
        <f t="shared" si="25"/>
        <v>2</v>
      </c>
      <c r="V105" s="191"/>
      <c r="W105" s="77" t="str">
        <f t="shared" si="17"/>
        <v>No hay ejecución</v>
      </c>
      <c r="X105" s="78" t="str">
        <f t="shared" si="18"/>
        <v>NA</v>
      </c>
      <c r="Y105" s="191"/>
      <c r="Z105" s="190">
        <f t="shared" si="19"/>
        <v>0</v>
      </c>
      <c r="AA105" s="191"/>
      <c r="AB105" s="77" t="str">
        <f t="shared" si="20"/>
        <v>No hay ejecución</v>
      </c>
      <c r="AC105" s="78" t="str">
        <f t="shared" si="21"/>
        <v>NA</v>
      </c>
      <c r="AD105" s="191"/>
      <c r="AE105" s="52">
        <f t="shared" si="22"/>
        <v>0</v>
      </c>
      <c r="AF105" s="77" t="str">
        <f t="shared" si="23"/>
        <v>No hay ejecución</v>
      </c>
      <c r="AG105" s="78" t="str">
        <f t="shared" si="24"/>
        <v>NA</v>
      </c>
      <c r="AH105" s="191"/>
    </row>
    <row r="106" spans="1:34" s="79" customFormat="1" ht="58" customHeight="1" thickTop="1" thickBot="1">
      <c r="A106" s="50">
        <v>92</v>
      </c>
      <c r="B106" s="96">
        <v>0</v>
      </c>
      <c r="C106" s="96">
        <v>0</v>
      </c>
      <c r="D106" s="96">
        <v>0</v>
      </c>
      <c r="E106" s="96">
        <v>0</v>
      </c>
      <c r="F106" s="96">
        <v>0</v>
      </c>
      <c r="G106" s="96">
        <v>22</v>
      </c>
      <c r="H106" s="115" t="s">
        <v>273</v>
      </c>
      <c r="I106" s="98" t="s">
        <v>2474</v>
      </c>
      <c r="J106" s="169" t="s">
        <v>2399</v>
      </c>
      <c r="K106" s="99" t="s">
        <v>1288</v>
      </c>
      <c r="L106" s="51">
        <v>0</v>
      </c>
      <c r="M106" s="51">
        <v>2</v>
      </c>
      <c r="N106" s="155">
        <f t="shared" si="14"/>
        <v>2</v>
      </c>
      <c r="O106" s="51">
        <v>2</v>
      </c>
      <c r="P106" s="51">
        <v>2</v>
      </c>
      <c r="Q106" s="155">
        <f t="shared" si="15"/>
        <v>4</v>
      </c>
      <c r="R106" s="155">
        <f t="shared" si="16"/>
        <v>6</v>
      </c>
      <c r="S106" s="78" t="s">
        <v>2390</v>
      </c>
      <c r="T106" s="78" t="s">
        <v>203</v>
      </c>
      <c r="U106" s="190">
        <f t="shared" si="25"/>
        <v>2</v>
      </c>
      <c r="V106" s="191"/>
      <c r="W106" s="77" t="str">
        <f t="shared" si="17"/>
        <v>No hay ejecución</v>
      </c>
      <c r="X106" s="78" t="str">
        <f t="shared" si="18"/>
        <v>NA</v>
      </c>
      <c r="Y106" s="191"/>
      <c r="Z106" s="190">
        <f t="shared" si="19"/>
        <v>4</v>
      </c>
      <c r="AA106" s="191"/>
      <c r="AB106" s="77" t="str">
        <f t="shared" si="20"/>
        <v>No hay ejecución</v>
      </c>
      <c r="AC106" s="78" t="str">
        <f t="shared" si="21"/>
        <v>NA</v>
      </c>
      <c r="AD106" s="191"/>
      <c r="AE106" s="52">
        <f t="shared" si="22"/>
        <v>0</v>
      </c>
      <c r="AF106" s="77" t="str">
        <f t="shared" si="23"/>
        <v>No hay ejecución</v>
      </c>
      <c r="AG106" s="78" t="str">
        <f t="shared" si="24"/>
        <v>NA</v>
      </c>
      <c r="AH106" s="191"/>
    </row>
    <row r="107" spans="1:34" s="79" customFormat="1" ht="58" customHeight="1" thickTop="1" thickBot="1">
      <c r="A107" s="50">
        <v>93</v>
      </c>
      <c r="B107" s="96">
        <v>0</v>
      </c>
      <c r="C107" s="96">
        <v>0</v>
      </c>
      <c r="D107" s="96">
        <v>0</v>
      </c>
      <c r="E107" s="96">
        <v>0</v>
      </c>
      <c r="F107" s="96">
        <v>0</v>
      </c>
      <c r="G107" s="96">
        <v>22</v>
      </c>
      <c r="H107" s="115" t="s">
        <v>273</v>
      </c>
      <c r="I107" s="98" t="s">
        <v>2475</v>
      </c>
      <c r="J107" s="169" t="s">
        <v>482</v>
      </c>
      <c r="K107" s="99" t="s">
        <v>622</v>
      </c>
      <c r="L107" s="51">
        <v>0</v>
      </c>
      <c r="M107" s="51">
        <v>0</v>
      </c>
      <c r="N107" s="155">
        <f t="shared" si="14"/>
        <v>0</v>
      </c>
      <c r="O107" s="51">
        <v>0</v>
      </c>
      <c r="P107" s="51">
        <v>0</v>
      </c>
      <c r="Q107" s="155">
        <f t="shared" si="15"/>
        <v>0</v>
      </c>
      <c r="R107" s="155">
        <f t="shared" si="16"/>
        <v>0</v>
      </c>
      <c r="S107" s="78" t="s">
        <v>2390</v>
      </c>
      <c r="T107" s="78" t="s">
        <v>203</v>
      </c>
      <c r="U107" s="190">
        <f t="shared" si="25"/>
        <v>0</v>
      </c>
      <c r="V107" s="191"/>
      <c r="W107" s="77" t="str">
        <f t="shared" si="17"/>
        <v>No hay ejecución</v>
      </c>
      <c r="X107" s="78" t="str">
        <f t="shared" si="18"/>
        <v>NA</v>
      </c>
      <c r="Y107" s="191"/>
      <c r="Z107" s="190">
        <f t="shared" si="19"/>
        <v>0</v>
      </c>
      <c r="AA107" s="191"/>
      <c r="AB107" s="77" t="str">
        <f t="shared" si="20"/>
        <v>No hay ejecución</v>
      </c>
      <c r="AC107" s="78" t="str">
        <f t="shared" si="21"/>
        <v>NA</v>
      </c>
      <c r="AD107" s="191"/>
      <c r="AE107" s="52">
        <f t="shared" si="22"/>
        <v>0</v>
      </c>
      <c r="AF107" s="77" t="str">
        <f t="shared" si="23"/>
        <v>No hay ejecución</v>
      </c>
      <c r="AG107" s="78" t="str">
        <f t="shared" si="24"/>
        <v>NA</v>
      </c>
      <c r="AH107" s="191"/>
    </row>
    <row r="108" spans="1:34" s="79" customFormat="1" ht="58" customHeight="1" thickTop="1" thickBot="1">
      <c r="A108" s="50">
        <v>94</v>
      </c>
      <c r="B108" s="96">
        <v>0</v>
      </c>
      <c r="C108" s="96">
        <v>0</v>
      </c>
      <c r="D108" s="96">
        <v>0</v>
      </c>
      <c r="E108" s="96">
        <v>0</v>
      </c>
      <c r="F108" s="96">
        <v>0</v>
      </c>
      <c r="G108" s="96">
        <v>22</v>
      </c>
      <c r="H108" s="115" t="s">
        <v>273</v>
      </c>
      <c r="I108" s="98" t="s">
        <v>2476</v>
      </c>
      <c r="J108" s="169" t="s">
        <v>482</v>
      </c>
      <c r="K108" s="99" t="s">
        <v>622</v>
      </c>
      <c r="L108" s="51">
        <v>1</v>
      </c>
      <c r="M108" s="51">
        <v>1</v>
      </c>
      <c r="N108" s="155">
        <f t="shared" si="14"/>
        <v>2</v>
      </c>
      <c r="O108" s="51">
        <v>1</v>
      </c>
      <c r="P108" s="51">
        <v>1</v>
      </c>
      <c r="Q108" s="155">
        <f t="shared" si="15"/>
        <v>2</v>
      </c>
      <c r="R108" s="155">
        <f t="shared" si="16"/>
        <v>4</v>
      </c>
      <c r="S108" s="78" t="s">
        <v>2390</v>
      </c>
      <c r="T108" s="78" t="s">
        <v>203</v>
      </c>
      <c r="U108" s="190">
        <f t="shared" si="25"/>
        <v>2</v>
      </c>
      <c r="V108" s="191"/>
      <c r="W108" s="77" t="str">
        <f t="shared" si="17"/>
        <v>No hay ejecución</v>
      </c>
      <c r="X108" s="78" t="str">
        <f t="shared" si="18"/>
        <v>NA</v>
      </c>
      <c r="Y108" s="191"/>
      <c r="Z108" s="190">
        <f t="shared" si="19"/>
        <v>2</v>
      </c>
      <c r="AA108" s="191"/>
      <c r="AB108" s="77" t="str">
        <f t="shared" si="20"/>
        <v>No hay ejecución</v>
      </c>
      <c r="AC108" s="78" t="str">
        <f t="shared" si="21"/>
        <v>NA</v>
      </c>
      <c r="AD108" s="191"/>
      <c r="AE108" s="52">
        <f t="shared" si="22"/>
        <v>0</v>
      </c>
      <c r="AF108" s="77" t="str">
        <f t="shared" si="23"/>
        <v>No hay ejecución</v>
      </c>
      <c r="AG108" s="78" t="str">
        <f t="shared" si="24"/>
        <v>NA</v>
      </c>
      <c r="AH108" s="191"/>
    </row>
    <row r="109" spans="1:34" s="79" customFormat="1" ht="58" customHeight="1" thickTop="1" thickBot="1">
      <c r="A109" s="50">
        <v>95</v>
      </c>
      <c r="B109" s="96">
        <v>0</v>
      </c>
      <c r="C109" s="96">
        <v>0</v>
      </c>
      <c r="D109" s="96">
        <v>0</v>
      </c>
      <c r="E109" s="96">
        <v>0</v>
      </c>
      <c r="F109" s="96">
        <v>0</v>
      </c>
      <c r="G109" s="96">
        <v>22</v>
      </c>
      <c r="H109" s="115" t="s">
        <v>273</v>
      </c>
      <c r="I109" s="98" t="s">
        <v>2477</v>
      </c>
      <c r="J109" s="169" t="s">
        <v>482</v>
      </c>
      <c r="K109" s="99" t="s">
        <v>622</v>
      </c>
      <c r="L109" s="51">
        <v>1</v>
      </c>
      <c r="M109" s="51">
        <v>1</v>
      </c>
      <c r="N109" s="155">
        <f t="shared" si="14"/>
        <v>2</v>
      </c>
      <c r="O109" s="51">
        <v>1</v>
      </c>
      <c r="P109" s="51">
        <v>1</v>
      </c>
      <c r="Q109" s="155">
        <f t="shared" si="15"/>
        <v>2</v>
      </c>
      <c r="R109" s="155">
        <f t="shared" si="16"/>
        <v>4</v>
      </c>
      <c r="S109" s="78" t="s">
        <v>2390</v>
      </c>
      <c r="T109" s="78" t="s">
        <v>203</v>
      </c>
      <c r="U109" s="190">
        <f t="shared" si="25"/>
        <v>2</v>
      </c>
      <c r="V109" s="191"/>
      <c r="W109" s="77" t="str">
        <f t="shared" si="17"/>
        <v>No hay ejecución</v>
      </c>
      <c r="X109" s="78" t="str">
        <f t="shared" si="18"/>
        <v>NA</v>
      </c>
      <c r="Y109" s="191"/>
      <c r="Z109" s="190">
        <f t="shared" si="19"/>
        <v>2</v>
      </c>
      <c r="AA109" s="191"/>
      <c r="AB109" s="77" t="str">
        <f t="shared" si="20"/>
        <v>No hay ejecución</v>
      </c>
      <c r="AC109" s="78" t="str">
        <f t="shared" si="21"/>
        <v>NA</v>
      </c>
      <c r="AD109" s="191"/>
      <c r="AE109" s="52">
        <f t="shared" si="22"/>
        <v>0</v>
      </c>
      <c r="AF109" s="77" t="str">
        <f t="shared" si="23"/>
        <v>No hay ejecución</v>
      </c>
      <c r="AG109" s="78" t="str">
        <f t="shared" si="24"/>
        <v>NA</v>
      </c>
      <c r="AH109" s="191"/>
    </row>
    <row r="110" spans="1:34" s="79" customFormat="1" ht="58" customHeight="1" thickTop="1" thickBot="1">
      <c r="A110" s="50">
        <v>96</v>
      </c>
      <c r="B110" s="96">
        <v>0</v>
      </c>
      <c r="C110" s="96">
        <v>0</v>
      </c>
      <c r="D110" s="96">
        <v>0</v>
      </c>
      <c r="E110" s="96">
        <v>0</v>
      </c>
      <c r="F110" s="96">
        <v>0</v>
      </c>
      <c r="G110" s="96">
        <v>22</v>
      </c>
      <c r="H110" s="115" t="s">
        <v>273</v>
      </c>
      <c r="I110" s="98" t="s">
        <v>2478</v>
      </c>
      <c r="J110" s="169" t="s">
        <v>482</v>
      </c>
      <c r="K110" s="99" t="s">
        <v>622</v>
      </c>
      <c r="L110" s="51">
        <v>1</v>
      </c>
      <c r="M110" s="51">
        <v>1</v>
      </c>
      <c r="N110" s="155">
        <f t="shared" si="14"/>
        <v>2</v>
      </c>
      <c r="O110" s="51">
        <v>1</v>
      </c>
      <c r="P110" s="51">
        <v>1</v>
      </c>
      <c r="Q110" s="155">
        <f t="shared" si="15"/>
        <v>2</v>
      </c>
      <c r="R110" s="155">
        <f t="shared" si="16"/>
        <v>4</v>
      </c>
      <c r="S110" s="78" t="s">
        <v>2390</v>
      </c>
      <c r="T110" s="78" t="s">
        <v>203</v>
      </c>
      <c r="U110" s="190">
        <f t="shared" si="25"/>
        <v>2</v>
      </c>
      <c r="V110" s="191"/>
      <c r="W110" s="77" t="str">
        <f t="shared" si="17"/>
        <v>No hay ejecución</v>
      </c>
      <c r="X110" s="78" t="str">
        <f t="shared" si="18"/>
        <v>NA</v>
      </c>
      <c r="Y110" s="191"/>
      <c r="Z110" s="190">
        <f t="shared" si="19"/>
        <v>2</v>
      </c>
      <c r="AA110" s="191"/>
      <c r="AB110" s="77" t="str">
        <f t="shared" si="20"/>
        <v>No hay ejecución</v>
      </c>
      <c r="AC110" s="78" t="str">
        <f t="shared" si="21"/>
        <v>NA</v>
      </c>
      <c r="AD110" s="191"/>
      <c r="AE110" s="52">
        <f t="shared" si="22"/>
        <v>0</v>
      </c>
      <c r="AF110" s="77" t="str">
        <f t="shared" si="23"/>
        <v>No hay ejecución</v>
      </c>
      <c r="AG110" s="78" t="str">
        <f t="shared" si="24"/>
        <v>NA</v>
      </c>
      <c r="AH110" s="191"/>
    </row>
    <row r="111" spans="1:34" s="79" customFormat="1" ht="58" customHeight="1" thickTop="1" thickBot="1">
      <c r="A111" s="50">
        <v>97</v>
      </c>
      <c r="B111" s="96">
        <v>0</v>
      </c>
      <c r="C111" s="96">
        <v>0</v>
      </c>
      <c r="D111" s="96">
        <v>0</v>
      </c>
      <c r="E111" s="96">
        <v>0</v>
      </c>
      <c r="F111" s="96">
        <v>0</v>
      </c>
      <c r="G111" s="96">
        <v>22</v>
      </c>
      <c r="H111" s="115" t="s">
        <v>273</v>
      </c>
      <c r="I111" s="98" t="s">
        <v>2479</v>
      </c>
      <c r="J111" s="169" t="s">
        <v>482</v>
      </c>
      <c r="K111" s="99" t="s">
        <v>622</v>
      </c>
      <c r="L111" s="51">
        <v>0</v>
      </c>
      <c r="M111" s="51">
        <v>1</v>
      </c>
      <c r="N111" s="155">
        <f t="shared" si="14"/>
        <v>1</v>
      </c>
      <c r="O111" s="51">
        <v>0</v>
      </c>
      <c r="P111" s="51">
        <v>0</v>
      </c>
      <c r="Q111" s="155">
        <f t="shared" si="15"/>
        <v>0</v>
      </c>
      <c r="R111" s="155">
        <f t="shared" si="16"/>
        <v>1</v>
      </c>
      <c r="S111" s="78" t="s">
        <v>2390</v>
      </c>
      <c r="T111" s="78" t="s">
        <v>203</v>
      </c>
      <c r="U111" s="190">
        <f t="shared" si="25"/>
        <v>1</v>
      </c>
      <c r="V111" s="191"/>
      <c r="W111" s="77" t="str">
        <f t="shared" si="17"/>
        <v>No hay ejecución</v>
      </c>
      <c r="X111" s="78" t="str">
        <f t="shared" si="18"/>
        <v>NA</v>
      </c>
      <c r="Y111" s="191"/>
      <c r="Z111" s="190">
        <f t="shared" si="19"/>
        <v>0</v>
      </c>
      <c r="AA111" s="191"/>
      <c r="AB111" s="77" t="str">
        <f t="shared" si="20"/>
        <v>No hay ejecución</v>
      </c>
      <c r="AC111" s="78" t="str">
        <f t="shared" si="21"/>
        <v>NA</v>
      </c>
      <c r="AD111" s="191"/>
      <c r="AE111" s="52">
        <f t="shared" si="22"/>
        <v>0</v>
      </c>
      <c r="AF111" s="77" t="str">
        <f t="shared" si="23"/>
        <v>No hay ejecución</v>
      </c>
      <c r="AG111" s="78" t="str">
        <f t="shared" si="24"/>
        <v>NA</v>
      </c>
      <c r="AH111" s="191"/>
    </row>
    <row r="112" spans="1:34" s="79" customFormat="1" ht="58" customHeight="1" thickTop="1" thickBot="1">
      <c r="A112" s="50">
        <v>98</v>
      </c>
      <c r="B112" s="96">
        <v>0</v>
      </c>
      <c r="C112" s="96">
        <v>0</v>
      </c>
      <c r="D112" s="96">
        <v>0</v>
      </c>
      <c r="E112" s="96">
        <v>0</v>
      </c>
      <c r="F112" s="96">
        <v>0</v>
      </c>
      <c r="G112" s="96">
        <v>22</v>
      </c>
      <c r="H112" s="115" t="s">
        <v>273</v>
      </c>
      <c r="I112" s="98" t="s">
        <v>2480</v>
      </c>
      <c r="J112" s="169" t="s">
        <v>482</v>
      </c>
      <c r="K112" s="99" t="s">
        <v>993</v>
      </c>
      <c r="L112" s="51">
        <v>2</v>
      </c>
      <c r="M112" s="51">
        <v>2</v>
      </c>
      <c r="N112" s="155">
        <f t="shared" si="14"/>
        <v>4</v>
      </c>
      <c r="O112" s="51">
        <v>0</v>
      </c>
      <c r="P112" s="51">
        <v>0</v>
      </c>
      <c r="Q112" s="155">
        <f t="shared" si="15"/>
        <v>0</v>
      </c>
      <c r="R112" s="155">
        <f t="shared" si="16"/>
        <v>4</v>
      </c>
      <c r="S112" s="78" t="s">
        <v>2390</v>
      </c>
      <c r="T112" s="78" t="s">
        <v>203</v>
      </c>
      <c r="U112" s="190">
        <f t="shared" si="25"/>
        <v>4</v>
      </c>
      <c r="V112" s="191"/>
      <c r="W112" s="77" t="str">
        <f t="shared" si="17"/>
        <v>No hay ejecución</v>
      </c>
      <c r="X112" s="78" t="str">
        <f t="shared" si="18"/>
        <v>NA</v>
      </c>
      <c r="Y112" s="191"/>
      <c r="Z112" s="190">
        <f t="shared" si="19"/>
        <v>0</v>
      </c>
      <c r="AA112" s="191"/>
      <c r="AB112" s="77" t="str">
        <f t="shared" si="20"/>
        <v>No hay ejecución</v>
      </c>
      <c r="AC112" s="78" t="str">
        <f t="shared" si="21"/>
        <v>NA</v>
      </c>
      <c r="AD112" s="191"/>
      <c r="AE112" s="52">
        <f t="shared" si="22"/>
        <v>0</v>
      </c>
      <c r="AF112" s="77" t="str">
        <f t="shared" si="23"/>
        <v>No hay ejecución</v>
      </c>
      <c r="AG112" s="78" t="str">
        <f t="shared" si="24"/>
        <v>NA</v>
      </c>
      <c r="AH112" s="191"/>
    </row>
    <row r="113" spans="1:34" s="79" customFormat="1" ht="58" customHeight="1" thickTop="1" thickBot="1">
      <c r="A113" s="50">
        <v>99</v>
      </c>
      <c r="B113" s="96">
        <v>0</v>
      </c>
      <c r="C113" s="96">
        <v>0</v>
      </c>
      <c r="D113" s="96">
        <v>0</v>
      </c>
      <c r="E113" s="96">
        <v>0</v>
      </c>
      <c r="F113" s="96">
        <v>0</v>
      </c>
      <c r="G113" s="96">
        <v>22</v>
      </c>
      <c r="H113" s="115" t="s">
        <v>273</v>
      </c>
      <c r="I113" s="98" t="s">
        <v>2481</v>
      </c>
      <c r="J113" s="169" t="s">
        <v>482</v>
      </c>
      <c r="K113" s="99" t="s">
        <v>622</v>
      </c>
      <c r="L113" s="51">
        <v>2</v>
      </c>
      <c r="M113" s="51">
        <v>1</v>
      </c>
      <c r="N113" s="155">
        <f t="shared" si="14"/>
        <v>3</v>
      </c>
      <c r="O113" s="51">
        <v>1</v>
      </c>
      <c r="P113" s="51">
        <v>1</v>
      </c>
      <c r="Q113" s="155">
        <f t="shared" si="15"/>
        <v>2</v>
      </c>
      <c r="R113" s="155">
        <f t="shared" si="16"/>
        <v>5</v>
      </c>
      <c r="S113" s="78" t="s">
        <v>2390</v>
      </c>
      <c r="T113" s="78" t="s">
        <v>203</v>
      </c>
      <c r="U113" s="190">
        <f t="shared" si="25"/>
        <v>3</v>
      </c>
      <c r="V113" s="191"/>
      <c r="W113" s="77" t="str">
        <f t="shared" si="17"/>
        <v>No hay ejecución</v>
      </c>
      <c r="X113" s="78" t="str">
        <f t="shared" si="18"/>
        <v>NA</v>
      </c>
      <c r="Y113" s="191"/>
      <c r="Z113" s="190">
        <f t="shared" si="19"/>
        <v>2</v>
      </c>
      <c r="AA113" s="191"/>
      <c r="AB113" s="77" t="str">
        <f t="shared" si="20"/>
        <v>No hay ejecución</v>
      </c>
      <c r="AC113" s="78" t="str">
        <f t="shared" si="21"/>
        <v>NA</v>
      </c>
      <c r="AD113" s="191"/>
      <c r="AE113" s="52">
        <f t="shared" si="22"/>
        <v>0</v>
      </c>
      <c r="AF113" s="77" t="str">
        <f t="shared" si="23"/>
        <v>No hay ejecución</v>
      </c>
      <c r="AG113" s="78" t="str">
        <f t="shared" si="24"/>
        <v>NA</v>
      </c>
      <c r="AH113" s="191"/>
    </row>
    <row r="114" spans="1:34" s="79" customFormat="1" ht="58" customHeight="1" thickTop="1" thickBot="1">
      <c r="A114" s="50">
        <v>100</v>
      </c>
      <c r="B114" s="96" t="s">
        <v>245</v>
      </c>
      <c r="C114" s="96" t="s">
        <v>52</v>
      </c>
      <c r="D114" s="96">
        <v>0</v>
      </c>
      <c r="E114" s="96">
        <v>0</v>
      </c>
      <c r="F114" s="96">
        <v>0</v>
      </c>
      <c r="G114" s="96">
        <v>18</v>
      </c>
      <c r="H114" s="115" t="s">
        <v>273</v>
      </c>
      <c r="I114" s="98" t="s">
        <v>2482</v>
      </c>
      <c r="J114" s="169" t="s">
        <v>1287</v>
      </c>
      <c r="K114" s="99" t="s">
        <v>1288</v>
      </c>
      <c r="L114" s="51">
        <v>6</v>
      </c>
      <c r="M114" s="51">
        <v>6</v>
      </c>
      <c r="N114" s="155">
        <f t="shared" si="14"/>
        <v>12</v>
      </c>
      <c r="O114" s="51">
        <v>6</v>
      </c>
      <c r="P114" s="51">
        <v>6</v>
      </c>
      <c r="Q114" s="155">
        <f t="shared" si="15"/>
        <v>12</v>
      </c>
      <c r="R114" s="155">
        <f t="shared" si="16"/>
        <v>24</v>
      </c>
      <c r="S114" s="78" t="s">
        <v>2483</v>
      </c>
      <c r="T114" s="78" t="s">
        <v>203</v>
      </c>
      <c r="U114" s="190">
        <f t="shared" si="25"/>
        <v>12</v>
      </c>
      <c r="V114" s="191"/>
      <c r="W114" s="77" t="str">
        <f t="shared" si="17"/>
        <v>No hay ejecución</v>
      </c>
      <c r="X114" s="78" t="str">
        <f t="shared" si="18"/>
        <v>NA</v>
      </c>
      <c r="Y114" s="191"/>
      <c r="Z114" s="190">
        <f t="shared" si="19"/>
        <v>12</v>
      </c>
      <c r="AA114" s="191"/>
      <c r="AB114" s="77" t="str">
        <f t="shared" si="20"/>
        <v>No hay ejecución</v>
      </c>
      <c r="AC114" s="78" t="str">
        <f t="shared" si="21"/>
        <v>NA</v>
      </c>
      <c r="AD114" s="191"/>
      <c r="AE114" s="52">
        <f t="shared" si="22"/>
        <v>0</v>
      </c>
      <c r="AF114" s="77" t="str">
        <f t="shared" si="23"/>
        <v>No hay ejecución</v>
      </c>
      <c r="AG114" s="78" t="str">
        <f t="shared" si="24"/>
        <v>NA</v>
      </c>
      <c r="AH114" s="191"/>
    </row>
    <row r="115" spans="1:34" s="79" customFormat="1" ht="58" customHeight="1" thickTop="1" thickBot="1">
      <c r="A115" s="50">
        <v>101</v>
      </c>
      <c r="B115" s="96">
        <v>0</v>
      </c>
      <c r="C115" s="96">
        <v>0</v>
      </c>
      <c r="D115" s="96">
        <v>0</v>
      </c>
      <c r="E115" s="96">
        <v>0</v>
      </c>
      <c r="F115" s="96">
        <v>0</v>
      </c>
      <c r="G115" s="96">
        <v>20</v>
      </c>
      <c r="H115" s="115" t="s">
        <v>273</v>
      </c>
      <c r="I115" s="98" t="s">
        <v>2484</v>
      </c>
      <c r="J115" s="169" t="s">
        <v>501</v>
      </c>
      <c r="K115" s="99" t="s">
        <v>744</v>
      </c>
      <c r="L115" s="51">
        <v>0</v>
      </c>
      <c r="M115" s="51">
        <v>1</v>
      </c>
      <c r="N115" s="155">
        <f t="shared" si="14"/>
        <v>1</v>
      </c>
      <c r="O115" s="51">
        <v>0</v>
      </c>
      <c r="P115" s="51">
        <v>1</v>
      </c>
      <c r="Q115" s="155">
        <f t="shared" si="15"/>
        <v>1</v>
      </c>
      <c r="R115" s="155">
        <f t="shared" si="16"/>
        <v>2</v>
      </c>
      <c r="S115" s="78" t="s">
        <v>2483</v>
      </c>
      <c r="T115" s="78" t="s">
        <v>203</v>
      </c>
      <c r="U115" s="190">
        <f t="shared" si="25"/>
        <v>1</v>
      </c>
      <c r="V115" s="191"/>
      <c r="W115" s="77" t="str">
        <f t="shared" si="17"/>
        <v>No hay ejecución</v>
      </c>
      <c r="X115" s="78" t="str">
        <f t="shared" si="18"/>
        <v>NA</v>
      </c>
      <c r="Y115" s="191"/>
      <c r="Z115" s="190">
        <f t="shared" si="19"/>
        <v>1</v>
      </c>
      <c r="AA115" s="191"/>
      <c r="AB115" s="77" t="str">
        <f t="shared" si="20"/>
        <v>No hay ejecución</v>
      </c>
      <c r="AC115" s="78" t="str">
        <f t="shared" si="21"/>
        <v>NA</v>
      </c>
      <c r="AD115" s="191"/>
      <c r="AE115" s="52">
        <f t="shared" si="22"/>
        <v>0</v>
      </c>
      <c r="AF115" s="77" t="str">
        <f t="shared" si="23"/>
        <v>No hay ejecución</v>
      </c>
      <c r="AG115" s="78" t="str">
        <f t="shared" si="24"/>
        <v>NA</v>
      </c>
      <c r="AH115" s="191"/>
    </row>
    <row r="116" spans="1:34" s="79" customFormat="1" ht="58" customHeight="1" thickTop="1" thickBot="1">
      <c r="A116" s="50">
        <v>102</v>
      </c>
      <c r="B116" s="96">
        <v>0</v>
      </c>
      <c r="C116" s="96">
        <v>0</v>
      </c>
      <c r="D116" s="96">
        <v>0</v>
      </c>
      <c r="E116" s="96">
        <v>0</v>
      </c>
      <c r="F116" s="96">
        <v>0</v>
      </c>
      <c r="G116" s="96">
        <v>20</v>
      </c>
      <c r="H116" s="115" t="s">
        <v>273</v>
      </c>
      <c r="I116" s="98" t="s">
        <v>2485</v>
      </c>
      <c r="J116" s="169" t="s">
        <v>482</v>
      </c>
      <c r="K116" s="99" t="s">
        <v>993</v>
      </c>
      <c r="L116" s="51">
        <v>3</v>
      </c>
      <c r="M116" s="51">
        <v>3</v>
      </c>
      <c r="N116" s="155">
        <f t="shared" si="14"/>
        <v>6</v>
      </c>
      <c r="O116" s="51">
        <v>3</v>
      </c>
      <c r="P116" s="51">
        <v>3</v>
      </c>
      <c r="Q116" s="155">
        <f t="shared" si="15"/>
        <v>6</v>
      </c>
      <c r="R116" s="155">
        <f t="shared" si="16"/>
        <v>12</v>
      </c>
      <c r="S116" s="78" t="s">
        <v>2483</v>
      </c>
      <c r="T116" s="78" t="s">
        <v>203</v>
      </c>
      <c r="U116" s="190">
        <f t="shared" si="25"/>
        <v>6</v>
      </c>
      <c r="V116" s="191"/>
      <c r="W116" s="77" t="str">
        <f t="shared" si="17"/>
        <v>No hay ejecución</v>
      </c>
      <c r="X116" s="78" t="str">
        <f t="shared" si="18"/>
        <v>NA</v>
      </c>
      <c r="Y116" s="191"/>
      <c r="Z116" s="190">
        <f t="shared" si="19"/>
        <v>6</v>
      </c>
      <c r="AA116" s="191"/>
      <c r="AB116" s="77" t="str">
        <f t="shared" si="20"/>
        <v>No hay ejecución</v>
      </c>
      <c r="AC116" s="78" t="str">
        <f t="shared" si="21"/>
        <v>NA</v>
      </c>
      <c r="AD116" s="191"/>
      <c r="AE116" s="52">
        <f t="shared" si="22"/>
        <v>0</v>
      </c>
      <c r="AF116" s="77" t="str">
        <f t="shared" si="23"/>
        <v>No hay ejecución</v>
      </c>
      <c r="AG116" s="78" t="str">
        <f t="shared" si="24"/>
        <v>NA</v>
      </c>
      <c r="AH116" s="191"/>
    </row>
    <row r="117" spans="1:34" s="79" customFormat="1" ht="58" customHeight="1" thickTop="1" thickBot="1">
      <c r="A117" s="50">
        <v>103</v>
      </c>
      <c r="B117" s="96">
        <v>0</v>
      </c>
      <c r="C117" s="96">
        <v>0</v>
      </c>
      <c r="D117" s="96">
        <v>0</v>
      </c>
      <c r="E117" s="96">
        <v>0</v>
      </c>
      <c r="F117" s="96">
        <v>0</v>
      </c>
      <c r="G117" s="96">
        <v>20</v>
      </c>
      <c r="H117" s="115" t="s">
        <v>273</v>
      </c>
      <c r="I117" s="98" t="s">
        <v>2486</v>
      </c>
      <c r="J117" s="169" t="s">
        <v>482</v>
      </c>
      <c r="K117" s="99" t="s">
        <v>993</v>
      </c>
      <c r="L117" s="51">
        <v>2</v>
      </c>
      <c r="M117" s="51">
        <v>2</v>
      </c>
      <c r="N117" s="155">
        <f t="shared" si="14"/>
        <v>4</v>
      </c>
      <c r="O117" s="51">
        <v>2</v>
      </c>
      <c r="P117" s="51">
        <v>2</v>
      </c>
      <c r="Q117" s="155">
        <f t="shared" si="15"/>
        <v>4</v>
      </c>
      <c r="R117" s="155">
        <f t="shared" si="16"/>
        <v>8</v>
      </c>
      <c r="S117" s="78" t="s">
        <v>2483</v>
      </c>
      <c r="T117" s="78" t="s">
        <v>203</v>
      </c>
      <c r="U117" s="190">
        <f t="shared" si="25"/>
        <v>4</v>
      </c>
      <c r="V117" s="191"/>
      <c r="W117" s="77" t="str">
        <f t="shared" si="17"/>
        <v>No hay ejecución</v>
      </c>
      <c r="X117" s="78" t="str">
        <f t="shared" si="18"/>
        <v>NA</v>
      </c>
      <c r="Y117" s="191"/>
      <c r="Z117" s="190">
        <f t="shared" si="19"/>
        <v>4</v>
      </c>
      <c r="AA117" s="191"/>
      <c r="AB117" s="77" t="str">
        <f t="shared" si="20"/>
        <v>No hay ejecución</v>
      </c>
      <c r="AC117" s="78" t="str">
        <f t="shared" si="21"/>
        <v>NA</v>
      </c>
      <c r="AD117" s="191"/>
      <c r="AE117" s="52">
        <f t="shared" si="22"/>
        <v>0</v>
      </c>
      <c r="AF117" s="77" t="str">
        <f t="shared" si="23"/>
        <v>No hay ejecución</v>
      </c>
      <c r="AG117" s="78" t="str">
        <f t="shared" si="24"/>
        <v>NA</v>
      </c>
      <c r="AH117" s="191"/>
    </row>
    <row r="118" spans="1:34" s="79" customFormat="1" ht="58" customHeight="1" thickTop="1" thickBot="1">
      <c r="A118" s="50">
        <v>104</v>
      </c>
      <c r="B118" s="96">
        <v>0</v>
      </c>
      <c r="C118" s="96">
        <v>0</v>
      </c>
      <c r="D118" s="96">
        <v>0</v>
      </c>
      <c r="E118" s="96">
        <v>0</v>
      </c>
      <c r="F118" s="96">
        <v>0</v>
      </c>
      <c r="G118" s="96">
        <v>20</v>
      </c>
      <c r="H118" s="115" t="s">
        <v>273</v>
      </c>
      <c r="I118" s="98" t="s">
        <v>2487</v>
      </c>
      <c r="J118" s="169" t="s">
        <v>482</v>
      </c>
      <c r="K118" s="99" t="s">
        <v>993</v>
      </c>
      <c r="L118" s="51">
        <v>3</v>
      </c>
      <c r="M118" s="51">
        <v>3</v>
      </c>
      <c r="N118" s="155">
        <f t="shared" si="14"/>
        <v>6</v>
      </c>
      <c r="O118" s="51">
        <v>3</v>
      </c>
      <c r="P118" s="51">
        <v>3</v>
      </c>
      <c r="Q118" s="155">
        <f t="shared" si="15"/>
        <v>6</v>
      </c>
      <c r="R118" s="155">
        <f t="shared" si="16"/>
        <v>12</v>
      </c>
      <c r="S118" s="78" t="s">
        <v>2483</v>
      </c>
      <c r="T118" s="78" t="s">
        <v>203</v>
      </c>
      <c r="U118" s="190">
        <f t="shared" si="25"/>
        <v>6</v>
      </c>
      <c r="V118" s="191"/>
      <c r="W118" s="77" t="str">
        <f t="shared" si="17"/>
        <v>No hay ejecución</v>
      </c>
      <c r="X118" s="78" t="str">
        <f t="shared" si="18"/>
        <v>NA</v>
      </c>
      <c r="Y118" s="191"/>
      <c r="Z118" s="190">
        <f t="shared" si="19"/>
        <v>6</v>
      </c>
      <c r="AA118" s="191"/>
      <c r="AB118" s="77" t="str">
        <f t="shared" si="20"/>
        <v>No hay ejecución</v>
      </c>
      <c r="AC118" s="78" t="str">
        <f t="shared" si="21"/>
        <v>NA</v>
      </c>
      <c r="AD118" s="191"/>
      <c r="AE118" s="52">
        <f t="shared" si="22"/>
        <v>0</v>
      </c>
      <c r="AF118" s="77" t="str">
        <f t="shared" si="23"/>
        <v>No hay ejecución</v>
      </c>
      <c r="AG118" s="78" t="str">
        <f t="shared" si="24"/>
        <v>NA</v>
      </c>
      <c r="AH118" s="191"/>
    </row>
    <row r="119" spans="1:34" s="79" customFormat="1" ht="58" customHeight="1" thickTop="1" thickBot="1">
      <c r="A119" s="50">
        <v>105</v>
      </c>
      <c r="B119" s="96">
        <v>0</v>
      </c>
      <c r="C119" s="96">
        <v>0</v>
      </c>
      <c r="D119" s="96">
        <v>0</v>
      </c>
      <c r="E119" s="96">
        <v>0</v>
      </c>
      <c r="F119" s="96">
        <v>0</v>
      </c>
      <c r="G119" s="96">
        <v>20</v>
      </c>
      <c r="H119" s="115" t="s">
        <v>273</v>
      </c>
      <c r="I119" s="98" t="s">
        <v>2488</v>
      </c>
      <c r="J119" s="169" t="s">
        <v>482</v>
      </c>
      <c r="K119" s="99" t="s">
        <v>993</v>
      </c>
      <c r="L119" s="51">
        <v>3</v>
      </c>
      <c r="M119" s="51">
        <v>3</v>
      </c>
      <c r="N119" s="155">
        <f t="shared" si="14"/>
        <v>6</v>
      </c>
      <c r="O119" s="51">
        <v>3</v>
      </c>
      <c r="P119" s="51">
        <v>3</v>
      </c>
      <c r="Q119" s="155">
        <f t="shared" si="15"/>
        <v>6</v>
      </c>
      <c r="R119" s="155">
        <f t="shared" si="16"/>
        <v>12</v>
      </c>
      <c r="S119" s="78" t="s">
        <v>2483</v>
      </c>
      <c r="T119" s="78" t="s">
        <v>203</v>
      </c>
      <c r="U119" s="190">
        <f t="shared" si="25"/>
        <v>6</v>
      </c>
      <c r="V119" s="191"/>
      <c r="W119" s="77" t="str">
        <f t="shared" si="17"/>
        <v>No hay ejecución</v>
      </c>
      <c r="X119" s="78" t="str">
        <f t="shared" si="18"/>
        <v>NA</v>
      </c>
      <c r="Y119" s="191"/>
      <c r="Z119" s="190">
        <f t="shared" si="19"/>
        <v>6</v>
      </c>
      <c r="AA119" s="191"/>
      <c r="AB119" s="77" t="str">
        <f t="shared" si="20"/>
        <v>No hay ejecución</v>
      </c>
      <c r="AC119" s="78" t="str">
        <f t="shared" si="21"/>
        <v>NA</v>
      </c>
      <c r="AD119" s="191"/>
      <c r="AE119" s="52">
        <f t="shared" si="22"/>
        <v>0</v>
      </c>
      <c r="AF119" s="77" t="str">
        <f t="shared" si="23"/>
        <v>No hay ejecución</v>
      </c>
      <c r="AG119" s="78" t="str">
        <f t="shared" si="24"/>
        <v>NA</v>
      </c>
      <c r="AH119" s="191"/>
    </row>
    <row r="120" spans="1:34" s="79" customFormat="1" ht="58" customHeight="1" thickTop="1" thickBot="1">
      <c r="A120" s="50">
        <v>106</v>
      </c>
      <c r="B120" s="96">
        <v>0</v>
      </c>
      <c r="C120" s="96">
        <v>0</v>
      </c>
      <c r="D120" s="96">
        <v>0</v>
      </c>
      <c r="E120" s="96">
        <v>0</v>
      </c>
      <c r="F120" s="96">
        <v>0</v>
      </c>
      <c r="G120" s="96">
        <v>20</v>
      </c>
      <c r="H120" s="115" t="s">
        <v>273</v>
      </c>
      <c r="I120" s="98" t="s">
        <v>2489</v>
      </c>
      <c r="J120" s="169" t="s">
        <v>482</v>
      </c>
      <c r="K120" s="99" t="s">
        <v>993</v>
      </c>
      <c r="L120" s="51">
        <v>3</v>
      </c>
      <c r="M120" s="51">
        <v>3</v>
      </c>
      <c r="N120" s="155">
        <f t="shared" si="14"/>
        <v>6</v>
      </c>
      <c r="O120" s="51">
        <v>3</v>
      </c>
      <c r="P120" s="51">
        <v>3</v>
      </c>
      <c r="Q120" s="155">
        <f t="shared" si="15"/>
        <v>6</v>
      </c>
      <c r="R120" s="155">
        <f t="shared" si="16"/>
        <v>12</v>
      </c>
      <c r="S120" s="78" t="s">
        <v>2483</v>
      </c>
      <c r="T120" s="78" t="s">
        <v>203</v>
      </c>
      <c r="U120" s="190">
        <f t="shared" si="25"/>
        <v>6</v>
      </c>
      <c r="V120" s="191"/>
      <c r="W120" s="77" t="str">
        <f t="shared" si="17"/>
        <v>No hay ejecución</v>
      </c>
      <c r="X120" s="78" t="str">
        <f t="shared" si="18"/>
        <v>NA</v>
      </c>
      <c r="Y120" s="191"/>
      <c r="Z120" s="190">
        <f t="shared" si="19"/>
        <v>6</v>
      </c>
      <c r="AA120" s="191"/>
      <c r="AB120" s="77" t="str">
        <f t="shared" si="20"/>
        <v>No hay ejecución</v>
      </c>
      <c r="AC120" s="78" t="str">
        <f t="shared" si="21"/>
        <v>NA</v>
      </c>
      <c r="AD120" s="191"/>
      <c r="AE120" s="52">
        <f t="shared" si="22"/>
        <v>0</v>
      </c>
      <c r="AF120" s="77" t="str">
        <f t="shared" si="23"/>
        <v>No hay ejecución</v>
      </c>
      <c r="AG120" s="78" t="str">
        <f t="shared" si="24"/>
        <v>NA</v>
      </c>
      <c r="AH120" s="191"/>
    </row>
    <row r="121" spans="1:34" s="79" customFormat="1" ht="58" customHeight="1" thickTop="1" thickBot="1">
      <c r="A121" s="50">
        <v>107</v>
      </c>
      <c r="B121" s="96">
        <v>0</v>
      </c>
      <c r="C121" s="96">
        <v>0</v>
      </c>
      <c r="D121" s="96">
        <v>0</v>
      </c>
      <c r="E121" s="96">
        <v>0</v>
      </c>
      <c r="F121" s="96">
        <v>0</v>
      </c>
      <c r="G121" s="96">
        <v>20</v>
      </c>
      <c r="H121" s="115" t="s">
        <v>273</v>
      </c>
      <c r="I121" s="98" t="s">
        <v>2490</v>
      </c>
      <c r="J121" s="169" t="s">
        <v>482</v>
      </c>
      <c r="K121" s="99" t="s">
        <v>993</v>
      </c>
      <c r="L121" s="51">
        <v>3</v>
      </c>
      <c r="M121" s="51">
        <v>3</v>
      </c>
      <c r="N121" s="155">
        <f t="shared" si="14"/>
        <v>6</v>
      </c>
      <c r="O121" s="51">
        <v>3</v>
      </c>
      <c r="P121" s="51">
        <v>3</v>
      </c>
      <c r="Q121" s="155">
        <f t="shared" si="15"/>
        <v>6</v>
      </c>
      <c r="R121" s="155">
        <f t="shared" si="16"/>
        <v>12</v>
      </c>
      <c r="S121" s="78" t="s">
        <v>2483</v>
      </c>
      <c r="T121" s="78" t="s">
        <v>203</v>
      </c>
      <c r="U121" s="190">
        <f t="shared" si="25"/>
        <v>6</v>
      </c>
      <c r="V121" s="191"/>
      <c r="W121" s="77" t="str">
        <f t="shared" si="17"/>
        <v>No hay ejecución</v>
      </c>
      <c r="X121" s="78" t="str">
        <f t="shared" si="18"/>
        <v>NA</v>
      </c>
      <c r="Y121" s="191"/>
      <c r="Z121" s="190">
        <f t="shared" si="19"/>
        <v>6</v>
      </c>
      <c r="AA121" s="191"/>
      <c r="AB121" s="77" t="str">
        <f t="shared" si="20"/>
        <v>No hay ejecución</v>
      </c>
      <c r="AC121" s="78" t="str">
        <f t="shared" si="21"/>
        <v>NA</v>
      </c>
      <c r="AD121" s="191"/>
      <c r="AE121" s="52">
        <f t="shared" si="22"/>
        <v>0</v>
      </c>
      <c r="AF121" s="77" t="str">
        <f t="shared" si="23"/>
        <v>No hay ejecución</v>
      </c>
      <c r="AG121" s="78" t="str">
        <f t="shared" si="24"/>
        <v>NA</v>
      </c>
      <c r="AH121" s="191"/>
    </row>
    <row r="122" spans="1:34" s="79" customFormat="1" ht="58" customHeight="1" thickTop="1" thickBot="1">
      <c r="A122" s="50">
        <v>108</v>
      </c>
      <c r="B122" s="96">
        <v>0</v>
      </c>
      <c r="C122" s="96">
        <v>0</v>
      </c>
      <c r="D122" s="96">
        <v>0</v>
      </c>
      <c r="E122" s="96">
        <v>0</v>
      </c>
      <c r="F122" s="96">
        <v>0</v>
      </c>
      <c r="G122" s="96">
        <v>20</v>
      </c>
      <c r="H122" s="115" t="s">
        <v>273</v>
      </c>
      <c r="I122" s="98" t="s">
        <v>2491</v>
      </c>
      <c r="J122" s="169" t="s">
        <v>482</v>
      </c>
      <c r="K122" s="99" t="s">
        <v>993</v>
      </c>
      <c r="L122" s="51">
        <v>3</v>
      </c>
      <c r="M122" s="51">
        <v>3</v>
      </c>
      <c r="N122" s="155">
        <f t="shared" si="14"/>
        <v>6</v>
      </c>
      <c r="O122" s="51">
        <v>3</v>
      </c>
      <c r="P122" s="51">
        <v>3</v>
      </c>
      <c r="Q122" s="155">
        <f t="shared" si="15"/>
        <v>6</v>
      </c>
      <c r="R122" s="155">
        <f t="shared" si="16"/>
        <v>12</v>
      </c>
      <c r="S122" s="78" t="s">
        <v>2483</v>
      </c>
      <c r="T122" s="78" t="s">
        <v>203</v>
      </c>
      <c r="U122" s="190">
        <f t="shared" si="25"/>
        <v>6</v>
      </c>
      <c r="V122" s="191"/>
      <c r="W122" s="77" t="str">
        <f t="shared" si="17"/>
        <v>No hay ejecución</v>
      </c>
      <c r="X122" s="78" t="str">
        <f t="shared" si="18"/>
        <v>NA</v>
      </c>
      <c r="Y122" s="191"/>
      <c r="Z122" s="190">
        <f t="shared" si="19"/>
        <v>6</v>
      </c>
      <c r="AA122" s="191"/>
      <c r="AB122" s="77" t="str">
        <f t="shared" si="20"/>
        <v>No hay ejecución</v>
      </c>
      <c r="AC122" s="78" t="str">
        <f t="shared" si="21"/>
        <v>NA</v>
      </c>
      <c r="AD122" s="191"/>
      <c r="AE122" s="52">
        <f t="shared" si="22"/>
        <v>0</v>
      </c>
      <c r="AF122" s="77" t="str">
        <f t="shared" si="23"/>
        <v>No hay ejecución</v>
      </c>
      <c r="AG122" s="78" t="str">
        <f t="shared" si="24"/>
        <v>NA</v>
      </c>
      <c r="AH122" s="191"/>
    </row>
    <row r="123" spans="1:34" s="79" customFormat="1" ht="58" customHeight="1" thickTop="1" thickBot="1">
      <c r="A123" s="50">
        <v>109</v>
      </c>
      <c r="B123" s="96">
        <v>0</v>
      </c>
      <c r="C123" s="96">
        <v>0</v>
      </c>
      <c r="D123" s="96">
        <v>0</v>
      </c>
      <c r="E123" s="96">
        <v>0</v>
      </c>
      <c r="F123" s="96">
        <v>0</v>
      </c>
      <c r="G123" s="96">
        <v>20</v>
      </c>
      <c r="H123" s="115" t="s">
        <v>273</v>
      </c>
      <c r="I123" s="98" t="s">
        <v>2492</v>
      </c>
      <c r="J123" s="169" t="s">
        <v>482</v>
      </c>
      <c r="K123" s="99" t="s">
        <v>993</v>
      </c>
      <c r="L123" s="51">
        <v>1</v>
      </c>
      <c r="M123" s="51">
        <v>1</v>
      </c>
      <c r="N123" s="155">
        <f t="shared" si="14"/>
        <v>2</v>
      </c>
      <c r="O123" s="51">
        <v>1</v>
      </c>
      <c r="P123" s="51">
        <v>1</v>
      </c>
      <c r="Q123" s="155">
        <f t="shared" si="15"/>
        <v>2</v>
      </c>
      <c r="R123" s="155">
        <f t="shared" si="16"/>
        <v>4</v>
      </c>
      <c r="S123" s="78" t="s">
        <v>2483</v>
      </c>
      <c r="T123" s="78" t="s">
        <v>203</v>
      </c>
      <c r="U123" s="190">
        <f t="shared" si="25"/>
        <v>2</v>
      </c>
      <c r="V123" s="191"/>
      <c r="W123" s="77" t="str">
        <f t="shared" si="17"/>
        <v>No hay ejecución</v>
      </c>
      <c r="X123" s="78" t="str">
        <f t="shared" si="18"/>
        <v>NA</v>
      </c>
      <c r="Y123" s="191"/>
      <c r="Z123" s="190">
        <f t="shared" si="19"/>
        <v>2</v>
      </c>
      <c r="AA123" s="191"/>
      <c r="AB123" s="77" t="str">
        <f t="shared" si="20"/>
        <v>No hay ejecución</v>
      </c>
      <c r="AC123" s="78" t="str">
        <f t="shared" si="21"/>
        <v>NA</v>
      </c>
      <c r="AD123" s="191"/>
      <c r="AE123" s="52">
        <f t="shared" si="22"/>
        <v>0</v>
      </c>
      <c r="AF123" s="77" t="str">
        <f t="shared" si="23"/>
        <v>No hay ejecución</v>
      </c>
      <c r="AG123" s="78" t="str">
        <f t="shared" si="24"/>
        <v>NA</v>
      </c>
      <c r="AH123" s="191"/>
    </row>
    <row r="124" spans="1:34" s="79" customFormat="1" ht="58" customHeight="1" thickTop="1" thickBot="1">
      <c r="A124" s="50">
        <v>110</v>
      </c>
      <c r="B124" s="96">
        <v>0</v>
      </c>
      <c r="C124" s="96">
        <v>0</v>
      </c>
      <c r="D124" s="96">
        <v>0</v>
      </c>
      <c r="E124" s="96">
        <v>0</v>
      </c>
      <c r="F124" s="96">
        <v>0</v>
      </c>
      <c r="G124" s="96">
        <v>20</v>
      </c>
      <c r="H124" s="115" t="s">
        <v>273</v>
      </c>
      <c r="I124" s="98" t="s">
        <v>2493</v>
      </c>
      <c r="J124" s="169" t="s">
        <v>1287</v>
      </c>
      <c r="K124" s="99" t="s">
        <v>1288</v>
      </c>
      <c r="L124" s="51">
        <v>6</v>
      </c>
      <c r="M124" s="51">
        <v>6</v>
      </c>
      <c r="N124" s="155">
        <f t="shared" si="14"/>
        <v>12</v>
      </c>
      <c r="O124" s="51">
        <v>6</v>
      </c>
      <c r="P124" s="51">
        <v>6</v>
      </c>
      <c r="Q124" s="155">
        <f t="shared" si="15"/>
        <v>12</v>
      </c>
      <c r="R124" s="155">
        <f t="shared" si="16"/>
        <v>24</v>
      </c>
      <c r="S124" s="78" t="s">
        <v>2483</v>
      </c>
      <c r="T124" s="78" t="s">
        <v>203</v>
      </c>
      <c r="U124" s="190">
        <f t="shared" si="25"/>
        <v>12</v>
      </c>
      <c r="V124" s="191"/>
      <c r="W124" s="77" t="str">
        <f t="shared" si="17"/>
        <v>No hay ejecución</v>
      </c>
      <c r="X124" s="78" t="str">
        <f t="shared" si="18"/>
        <v>NA</v>
      </c>
      <c r="Y124" s="191"/>
      <c r="Z124" s="190">
        <f t="shared" si="19"/>
        <v>12</v>
      </c>
      <c r="AA124" s="191"/>
      <c r="AB124" s="77" t="str">
        <f t="shared" si="20"/>
        <v>No hay ejecución</v>
      </c>
      <c r="AC124" s="78" t="str">
        <f t="shared" si="21"/>
        <v>NA</v>
      </c>
      <c r="AD124" s="191"/>
      <c r="AE124" s="52">
        <f t="shared" si="22"/>
        <v>0</v>
      </c>
      <c r="AF124" s="77" t="str">
        <f t="shared" si="23"/>
        <v>No hay ejecución</v>
      </c>
      <c r="AG124" s="78" t="str">
        <f t="shared" si="24"/>
        <v>NA</v>
      </c>
      <c r="AH124" s="191"/>
    </row>
    <row r="125" spans="1:34" s="79" customFormat="1" ht="58" customHeight="1" thickTop="1" thickBot="1">
      <c r="A125" s="50">
        <v>111</v>
      </c>
      <c r="B125" s="96">
        <v>0</v>
      </c>
      <c r="C125" s="96">
        <v>0</v>
      </c>
      <c r="D125" s="96">
        <v>0</v>
      </c>
      <c r="E125" s="96">
        <v>0</v>
      </c>
      <c r="F125" s="96">
        <v>0</v>
      </c>
      <c r="G125" s="96">
        <v>20</v>
      </c>
      <c r="H125" s="115" t="s">
        <v>273</v>
      </c>
      <c r="I125" s="98" t="s">
        <v>2494</v>
      </c>
      <c r="J125" s="169" t="s">
        <v>482</v>
      </c>
      <c r="K125" s="99" t="s">
        <v>993</v>
      </c>
      <c r="L125" s="51">
        <v>1</v>
      </c>
      <c r="M125" s="51">
        <v>1</v>
      </c>
      <c r="N125" s="155">
        <f t="shared" si="14"/>
        <v>2</v>
      </c>
      <c r="O125" s="51">
        <v>1</v>
      </c>
      <c r="P125" s="51">
        <v>1</v>
      </c>
      <c r="Q125" s="155">
        <f t="shared" si="15"/>
        <v>2</v>
      </c>
      <c r="R125" s="155">
        <f t="shared" si="16"/>
        <v>4</v>
      </c>
      <c r="S125" s="78" t="s">
        <v>2483</v>
      </c>
      <c r="T125" s="78" t="s">
        <v>203</v>
      </c>
      <c r="U125" s="190">
        <f t="shared" si="25"/>
        <v>2</v>
      </c>
      <c r="V125" s="191"/>
      <c r="W125" s="77" t="str">
        <f t="shared" si="17"/>
        <v>No hay ejecución</v>
      </c>
      <c r="X125" s="78" t="str">
        <f t="shared" si="18"/>
        <v>NA</v>
      </c>
      <c r="Y125" s="191"/>
      <c r="Z125" s="190">
        <f t="shared" si="19"/>
        <v>2</v>
      </c>
      <c r="AA125" s="191"/>
      <c r="AB125" s="77" t="str">
        <f t="shared" si="20"/>
        <v>No hay ejecución</v>
      </c>
      <c r="AC125" s="78" t="str">
        <f t="shared" si="21"/>
        <v>NA</v>
      </c>
      <c r="AD125" s="191"/>
      <c r="AE125" s="52">
        <f t="shared" si="22"/>
        <v>0</v>
      </c>
      <c r="AF125" s="77" t="str">
        <f t="shared" si="23"/>
        <v>No hay ejecución</v>
      </c>
      <c r="AG125" s="78" t="str">
        <f t="shared" si="24"/>
        <v>NA</v>
      </c>
      <c r="AH125" s="191"/>
    </row>
    <row r="126" spans="1:34" s="79" customFormat="1" ht="58" customHeight="1" thickTop="1" thickBot="1">
      <c r="A126" s="50">
        <v>112</v>
      </c>
      <c r="B126" s="96">
        <v>0</v>
      </c>
      <c r="C126" s="96">
        <v>0</v>
      </c>
      <c r="D126" s="96">
        <v>0</v>
      </c>
      <c r="E126" s="96">
        <v>0</v>
      </c>
      <c r="F126" s="96">
        <v>0</v>
      </c>
      <c r="G126" s="96">
        <v>20</v>
      </c>
      <c r="H126" s="115" t="s">
        <v>273</v>
      </c>
      <c r="I126" s="98" t="s">
        <v>2495</v>
      </c>
      <c r="J126" s="169" t="s">
        <v>482</v>
      </c>
      <c r="K126" s="99" t="s">
        <v>993</v>
      </c>
      <c r="L126" s="51">
        <v>3</v>
      </c>
      <c r="M126" s="51">
        <v>3</v>
      </c>
      <c r="N126" s="155">
        <f t="shared" si="14"/>
        <v>6</v>
      </c>
      <c r="O126" s="51">
        <v>3</v>
      </c>
      <c r="P126" s="51">
        <v>3</v>
      </c>
      <c r="Q126" s="155">
        <f t="shared" si="15"/>
        <v>6</v>
      </c>
      <c r="R126" s="155">
        <f t="shared" si="16"/>
        <v>12</v>
      </c>
      <c r="S126" s="78" t="s">
        <v>2483</v>
      </c>
      <c r="T126" s="78" t="s">
        <v>203</v>
      </c>
      <c r="U126" s="190">
        <f t="shared" si="25"/>
        <v>6</v>
      </c>
      <c r="V126" s="191"/>
      <c r="W126" s="77" t="str">
        <f t="shared" si="17"/>
        <v>No hay ejecución</v>
      </c>
      <c r="X126" s="78" t="str">
        <f t="shared" si="18"/>
        <v>NA</v>
      </c>
      <c r="Y126" s="191"/>
      <c r="Z126" s="190">
        <f t="shared" si="19"/>
        <v>6</v>
      </c>
      <c r="AA126" s="191"/>
      <c r="AB126" s="77" t="str">
        <f t="shared" si="20"/>
        <v>No hay ejecución</v>
      </c>
      <c r="AC126" s="78" t="str">
        <f t="shared" si="21"/>
        <v>NA</v>
      </c>
      <c r="AD126" s="191"/>
      <c r="AE126" s="52">
        <f t="shared" si="22"/>
        <v>0</v>
      </c>
      <c r="AF126" s="77" t="str">
        <f t="shared" si="23"/>
        <v>No hay ejecución</v>
      </c>
      <c r="AG126" s="78" t="str">
        <f t="shared" si="24"/>
        <v>NA</v>
      </c>
      <c r="AH126" s="191"/>
    </row>
    <row r="127" spans="1:34" s="79" customFormat="1" ht="58" customHeight="1" thickTop="1" thickBot="1">
      <c r="A127" s="50">
        <v>113</v>
      </c>
      <c r="B127" s="96">
        <v>0</v>
      </c>
      <c r="C127" s="96">
        <v>0</v>
      </c>
      <c r="D127" s="96">
        <v>0</v>
      </c>
      <c r="E127" s="96">
        <v>0</v>
      </c>
      <c r="F127" s="96">
        <v>0</v>
      </c>
      <c r="G127" s="96">
        <v>20</v>
      </c>
      <c r="H127" s="115" t="s">
        <v>273</v>
      </c>
      <c r="I127" s="98" t="s">
        <v>2496</v>
      </c>
      <c r="J127" s="169" t="s">
        <v>482</v>
      </c>
      <c r="K127" s="99" t="s">
        <v>993</v>
      </c>
      <c r="L127" s="51">
        <v>3</v>
      </c>
      <c r="M127" s="51">
        <v>3</v>
      </c>
      <c r="N127" s="155">
        <f t="shared" si="14"/>
        <v>6</v>
      </c>
      <c r="O127" s="51">
        <v>3</v>
      </c>
      <c r="P127" s="51">
        <v>3</v>
      </c>
      <c r="Q127" s="155">
        <f t="shared" si="15"/>
        <v>6</v>
      </c>
      <c r="R127" s="155">
        <f t="shared" si="16"/>
        <v>12</v>
      </c>
      <c r="S127" s="78" t="s">
        <v>2483</v>
      </c>
      <c r="T127" s="78" t="s">
        <v>203</v>
      </c>
      <c r="U127" s="190">
        <f t="shared" si="25"/>
        <v>6</v>
      </c>
      <c r="V127" s="191"/>
      <c r="W127" s="77" t="str">
        <f t="shared" si="17"/>
        <v>No hay ejecución</v>
      </c>
      <c r="X127" s="78" t="str">
        <f t="shared" si="18"/>
        <v>NA</v>
      </c>
      <c r="Y127" s="191"/>
      <c r="Z127" s="190">
        <f t="shared" si="19"/>
        <v>6</v>
      </c>
      <c r="AA127" s="191"/>
      <c r="AB127" s="77" t="str">
        <f t="shared" si="20"/>
        <v>No hay ejecución</v>
      </c>
      <c r="AC127" s="78" t="str">
        <f t="shared" si="21"/>
        <v>NA</v>
      </c>
      <c r="AD127" s="191"/>
      <c r="AE127" s="52">
        <f t="shared" si="22"/>
        <v>0</v>
      </c>
      <c r="AF127" s="77" t="str">
        <f t="shared" si="23"/>
        <v>No hay ejecución</v>
      </c>
      <c r="AG127" s="78" t="str">
        <f t="shared" si="24"/>
        <v>NA</v>
      </c>
      <c r="AH127" s="191"/>
    </row>
    <row r="128" spans="1:34" s="79" customFormat="1" ht="58" customHeight="1" thickTop="1" thickBot="1">
      <c r="A128" s="50">
        <v>114</v>
      </c>
      <c r="B128" s="96">
        <v>0</v>
      </c>
      <c r="C128" s="96">
        <v>0</v>
      </c>
      <c r="D128" s="96">
        <v>0</v>
      </c>
      <c r="E128" s="96">
        <v>0</v>
      </c>
      <c r="F128" s="96">
        <v>0</v>
      </c>
      <c r="G128" s="96">
        <v>20</v>
      </c>
      <c r="H128" s="115" t="s">
        <v>273</v>
      </c>
      <c r="I128" s="98" t="s">
        <v>2497</v>
      </c>
      <c r="J128" s="169" t="s">
        <v>482</v>
      </c>
      <c r="K128" s="99" t="s">
        <v>993</v>
      </c>
      <c r="L128" s="51">
        <v>3</v>
      </c>
      <c r="M128" s="51">
        <v>3</v>
      </c>
      <c r="N128" s="155">
        <f t="shared" si="14"/>
        <v>6</v>
      </c>
      <c r="O128" s="51">
        <v>3</v>
      </c>
      <c r="P128" s="51">
        <v>3</v>
      </c>
      <c r="Q128" s="155">
        <f t="shared" si="15"/>
        <v>6</v>
      </c>
      <c r="R128" s="155">
        <f t="shared" si="16"/>
        <v>12</v>
      </c>
      <c r="S128" s="78" t="s">
        <v>2483</v>
      </c>
      <c r="T128" s="78" t="s">
        <v>203</v>
      </c>
      <c r="U128" s="190">
        <f t="shared" si="25"/>
        <v>6</v>
      </c>
      <c r="V128" s="191"/>
      <c r="W128" s="77" t="str">
        <f t="shared" si="17"/>
        <v>No hay ejecución</v>
      </c>
      <c r="X128" s="78" t="str">
        <f t="shared" si="18"/>
        <v>NA</v>
      </c>
      <c r="Y128" s="191"/>
      <c r="Z128" s="190">
        <f t="shared" si="19"/>
        <v>6</v>
      </c>
      <c r="AA128" s="191"/>
      <c r="AB128" s="77" t="str">
        <f t="shared" si="20"/>
        <v>No hay ejecución</v>
      </c>
      <c r="AC128" s="78" t="str">
        <f t="shared" si="21"/>
        <v>NA</v>
      </c>
      <c r="AD128" s="191"/>
      <c r="AE128" s="52">
        <f t="shared" si="22"/>
        <v>0</v>
      </c>
      <c r="AF128" s="77" t="str">
        <f t="shared" si="23"/>
        <v>No hay ejecución</v>
      </c>
      <c r="AG128" s="78" t="str">
        <f t="shared" si="24"/>
        <v>NA</v>
      </c>
      <c r="AH128" s="191"/>
    </row>
    <row r="129" spans="1:34" s="79" customFormat="1" ht="58" customHeight="1" thickTop="1" thickBot="1">
      <c r="A129" s="50">
        <v>115</v>
      </c>
      <c r="B129" s="96">
        <v>0</v>
      </c>
      <c r="C129" s="96">
        <v>0</v>
      </c>
      <c r="D129" s="96">
        <v>0</v>
      </c>
      <c r="E129" s="96">
        <v>0</v>
      </c>
      <c r="F129" s="96">
        <v>0</v>
      </c>
      <c r="G129" s="96">
        <v>20</v>
      </c>
      <c r="H129" s="115" t="s">
        <v>273</v>
      </c>
      <c r="I129" s="98" t="s">
        <v>2498</v>
      </c>
      <c r="J129" s="169" t="s">
        <v>482</v>
      </c>
      <c r="K129" s="99" t="s">
        <v>993</v>
      </c>
      <c r="L129" s="51">
        <v>3</v>
      </c>
      <c r="M129" s="51">
        <v>3</v>
      </c>
      <c r="N129" s="155">
        <f t="shared" si="14"/>
        <v>6</v>
      </c>
      <c r="O129" s="51">
        <v>3</v>
      </c>
      <c r="P129" s="51">
        <v>3</v>
      </c>
      <c r="Q129" s="155">
        <f t="shared" si="15"/>
        <v>6</v>
      </c>
      <c r="R129" s="155">
        <f t="shared" si="16"/>
        <v>12</v>
      </c>
      <c r="S129" s="78" t="s">
        <v>2483</v>
      </c>
      <c r="T129" s="78" t="s">
        <v>203</v>
      </c>
      <c r="U129" s="190">
        <f t="shared" si="25"/>
        <v>6</v>
      </c>
      <c r="V129" s="191"/>
      <c r="W129" s="77" t="str">
        <f t="shared" si="17"/>
        <v>No hay ejecución</v>
      </c>
      <c r="X129" s="78" t="str">
        <f t="shared" si="18"/>
        <v>NA</v>
      </c>
      <c r="Y129" s="191"/>
      <c r="Z129" s="190">
        <f t="shared" si="19"/>
        <v>6</v>
      </c>
      <c r="AA129" s="191"/>
      <c r="AB129" s="77" t="str">
        <f t="shared" si="20"/>
        <v>No hay ejecución</v>
      </c>
      <c r="AC129" s="78" t="str">
        <f t="shared" si="21"/>
        <v>NA</v>
      </c>
      <c r="AD129" s="191"/>
      <c r="AE129" s="52">
        <f t="shared" si="22"/>
        <v>0</v>
      </c>
      <c r="AF129" s="77" t="str">
        <f t="shared" si="23"/>
        <v>No hay ejecución</v>
      </c>
      <c r="AG129" s="78" t="str">
        <f t="shared" si="24"/>
        <v>NA</v>
      </c>
      <c r="AH129" s="191"/>
    </row>
    <row r="130" spans="1:34" s="79" customFormat="1" ht="58" customHeight="1" thickTop="1" thickBot="1">
      <c r="A130" s="50">
        <v>116</v>
      </c>
      <c r="B130" s="96">
        <v>0</v>
      </c>
      <c r="C130" s="96">
        <v>0</v>
      </c>
      <c r="D130" s="96">
        <v>0</v>
      </c>
      <c r="E130" s="96">
        <v>0</v>
      </c>
      <c r="F130" s="96">
        <v>0</v>
      </c>
      <c r="G130" s="96">
        <v>20</v>
      </c>
      <c r="H130" s="115" t="s">
        <v>273</v>
      </c>
      <c r="I130" s="98" t="s">
        <v>2499</v>
      </c>
      <c r="J130" s="169" t="s">
        <v>1293</v>
      </c>
      <c r="K130" s="99" t="s">
        <v>1421</v>
      </c>
      <c r="L130" s="51">
        <v>3</v>
      </c>
      <c r="M130" s="51">
        <v>3</v>
      </c>
      <c r="N130" s="155">
        <f t="shared" si="14"/>
        <v>6</v>
      </c>
      <c r="O130" s="51">
        <v>3</v>
      </c>
      <c r="P130" s="51">
        <v>3</v>
      </c>
      <c r="Q130" s="155">
        <f t="shared" si="15"/>
        <v>6</v>
      </c>
      <c r="R130" s="155">
        <f t="shared" si="16"/>
        <v>12</v>
      </c>
      <c r="S130" s="78" t="s">
        <v>2500</v>
      </c>
      <c r="T130" s="78" t="s">
        <v>203</v>
      </c>
      <c r="U130" s="190">
        <f t="shared" si="25"/>
        <v>6</v>
      </c>
      <c r="V130" s="191"/>
      <c r="W130" s="77" t="str">
        <f t="shared" si="17"/>
        <v>No hay ejecución</v>
      </c>
      <c r="X130" s="78" t="str">
        <f t="shared" si="18"/>
        <v>NA</v>
      </c>
      <c r="Y130" s="191"/>
      <c r="Z130" s="190">
        <f t="shared" si="19"/>
        <v>6</v>
      </c>
      <c r="AA130" s="191"/>
      <c r="AB130" s="77" t="str">
        <f t="shared" si="20"/>
        <v>No hay ejecución</v>
      </c>
      <c r="AC130" s="78" t="str">
        <f t="shared" si="21"/>
        <v>NA</v>
      </c>
      <c r="AD130" s="191"/>
      <c r="AE130" s="52">
        <f t="shared" si="22"/>
        <v>0</v>
      </c>
      <c r="AF130" s="77" t="str">
        <f t="shared" si="23"/>
        <v>No hay ejecución</v>
      </c>
      <c r="AG130" s="78" t="str">
        <f t="shared" si="24"/>
        <v>NA</v>
      </c>
      <c r="AH130" s="191"/>
    </row>
    <row r="131" spans="1:34" s="79" customFormat="1" ht="58" customHeight="1" thickTop="1" thickBot="1">
      <c r="A131" s="50">
        <v>117</v>
      </c>
      <c r="B131" s="96">
        <v>0</v>
      </c>
      <c r="C131" s="96">
        <v>0</v>
      </c>
      <c r="D131" s="96">
        <v>0</v>
      </c>
      <c r="E131" s="96">
        <v>0</v>
      </c>
      <c r="F131" s="96">
        <v>0</v>
      </c>
      <c r="G131" s="96">
        <v>20</v>
      </c>
      <c r="H131" s="115" t="s">
        <v>273</v>
      </c>
      <c r="I131" s="98" t="s">
        <v>2501</v>
      </c>
      <c r="J131" s="169" t="s">
        <v>482</v>
      </c>
      <c r="K131" s="99" t="s">
        <v>993</v>
      </c>
      <c r="L131" s="51">
        <v>3</v>
      </c>
      <c r="M131" s="51">
        <v>3</v>
      </c>
      <c r="N131" s="155">
        <f t="shared" si="14"/>
        <v>6</v>
      </c>
      <c r="O131" s="51">
        <v>3</v>
      </c>
      <c r="P131" s="51">
        <v>3</v>
      </c>
      <c r="Q131" s="155">
        <f t="shared" si="15"/>
        <v>6</v>
      </c>
      <c r="R131" s="155">
        <f t="shared" si="16"/>
        <v>12</v>
      </c>
      <c r="S131" s="78" t="s">
        <v>2500</v>
      </c>
      <c r="T131" s="78" t="s">
        <v>203</v>
      </c>
      <c r="U131" s="190">
        <f t="shared" si="25"/>
        <v>6</v>
      </c>
      <c r="V131" s="191"/>
      <c r="W131" s="77" t="str">
        <f t="shared" si="17"/>
        <v>No hay ejecución</v>
      </c>
      <c r="X131" s="78" t="str">
        <f t="shared" si="18"/>
        <v>NA</v>
      </c>
      <c r="Y131" s="191"/>
      <c r="Z131" s="190">
        <f t="shared" si="19"/>
        <v>6</v>
      </c>
      <c r="AA131" s="191"/>
      <c r="AB131" s="77" t="str">
        <f t="shared" si="20"/>
        <v>No hay ejecución</v>
      </c>
      <c r="AC131" s="78" t="str">
        <f t="shared" si="21"/>
        <v>NA</v>
      </c>
      <c r="AD131" s="191"/>
      <c r="AE131" s="52">
        <f t="shared" si="22"/>
        <v>0</v>
      </c>
      <c r="AF131" s="77" t="str">
        <f t="shared" si="23"/>
        <v>No hay ejecución</v>
      </c>
      <c r="AG131" s="78" t="str">
        <f t="shared" si="24"/>
        <v>NA</v>
      </c>
      <c r="AH131" s="191"/>
    </row>
    <row r="132" spans="1:34" s="79" customFormat="1" ht="58" customHeight="1" thickTop="1" thickBot="1">
      <c r="A132" s="50">
        <v>118</v>
      </c>
      <c r="B132" s="96">
        <v>0</v>
      </c>
      <c r="C132" s="96">
        <v>0</v>
      </c>
      <c r="D132" s="96">
        <v>0</v>
      </c>
      <c r="E132" s="96">
        <v>0</v>
      </c>
      <c r="F132" s="96">
        <v>0</v>
      </c>
      <c r="G132" s="96">
        <v>20</v>
      </c>
      <c r="H132" s="115" t="s">
        <v>273</v>
      </c>
      <c r="I132" s="98" t="s">
        <v>2502</v>
      </c>
      <c r="J132" s="169" t="s">
        <v>482</v>
      </c>
      <c r="K132" s="99" t="s">
        <v>993</v>
      </c>
      <c r="L132" s="51">
        <v>3</v>
      </c>
      <c r="M132" s="51">
        <v>3</v>
      </c>
      <c r="N132" s="155">
        <f t="shared" si="14"/>
        <v>6</v>
      </c>
      <c r="O132" s="51">
        <v>3</v>
      </c>
      <c r="P132" s="51">
        <v>3</v>
      </c>
      <c r="Q132" s="155">
        <f t="shared" si="15"/>
        <v>6</v>
      </c>
      <c r="R132" s="155">
        <f t="shared" si="16"/>
        <v>12</v>
      </c>
      <c r="S132" s="78" t="s">
        <v>2500</v>
      </c>
      <c r="T132" s="78" t="s">
        <v>203</v>
      </c>
      <c r="U132" s="190">
        <f t="shared" si="25"/>
        <v>6</v>
      </c>
      <c r="V132" s="191"/>
      <c r="W132" s="77" t="str">
        <f t="shared" si="17"/>
        <v>No hay ejecución</v>
      </c>
      <c r="X132" s="78" t="str">
        <f t="shared" si="18"/>
        <v>NA</v>
      </c>
      <c r="Y132" s="191"/>
      <c r="Z132" s="190">
        <f t="shared" si="19"/>
        <v>6</v>
      </c>
      <c r="AA132" s="191"/>
      <c r="AB132" s="77" t="str">
        <f t="shared" si="20"/>
        <v>No hay ejecución</v>
      </c>
      <c r="AC132" s="78" t="str">
        <f t="shared" si="21"/>
        <v>NA</v>
      </c>
      <c r="AD132" s="191"/>
      <c r="AE132" s="52">
        <f t="shared" si="22"/>
        <v>0</v>
      </c>
      <c r="AF132" s="77" t="str">
        <f t="shared" si="23"/>
        <v>No hay ejecución</v>
      </c>
      <c r="AG132" s="78" t="str">
        <f t="shared" si="24"/>
        <v>NA</v>
      </c>
      <c r="AH132" s="191"/>
    </row>
    <row r="133" spans="1:34" s="79" customFormat="1" ht="58" customHeight="1" thickTop="1" thickBot="1">
      <c r="A133" s="50">
        <v>119</v>
      </c>
      <c r="B133" s="96">
        <v>0</v>
      </c>
      <c r="C133" s="96">
        <v>0</v>
      </c>
      <c r="D133" s="96">
        <v>0</v>
      </c>
      <c r="E133" s="96">
        <v>0</v>
      </c>
      <c r="F133" s="96">
        <v>0</v>
      </c>
      <c r="G133" s="96">
        <v>20</v>
      </c>
      <c r="H133" s="115" t="s">
        <v>273</v>
      </c>
      <c r="I133" s="98" t="s">
        <v>2503</v>
      </c>
      <c r="J133" s="169" t="s">
        <v>482</v>
      </c>
      <c r="K133" s="99" t="s">
        <v>993</v>
      </c>
      <c r="L133" s="51">
        <v>3</v>
      </c>
      <c r="M133" s="51">
        <v>3</v>
      </c>
      <c r="N133" s="155">
        <f t="shared" si="14"/>
        <v>6</v>
      </c>
      <c r="O133" s="51">
        <v>3</v>
      </c>
      <c r="P133" s="51">
        <v>3</v>
      </c>
      <c r="Q133" s="155">
        <f t="shared" si="15"/>
        <v>6</v>
      </c>
      <c r="R133" s="155">
        <f t="shared" si="16"/>
        <v>12</v>
      </c>
      <c r="S133" s="78" t="s">
        <v>2500</v>
      </c>
      <c r="T133" s="78" t="s">
        <v>203</v>
      </c>
      <c r="U133" s="190">
        <f t="shared" si="25"/>
        <v>6</v>
      </c>
      <c r="V133" s="191"/>
      <c r="W133" s="77" t="str">
        <f t="shared" si="17"/>
        <v>No hay ejecución</v>
      </c>
      <c r="X133" s="78" t="str">
        <f t="shared" si="18"/>
        <v>NA</v>
      </c>
      <c r="Y133" s="191"/>
      <c r="Z133" s="190">
        <f t="shared" si="19"/>
        <v>6</v>
      </c>
      <c r="AA133" s="191"/>
      <c r="AB133" s="77" t="str">
        <f t="shared" si="20"/>
        <v>No hay ejecución</v>
      </c>
      <c r="AC133" s="78" t="str">
        <f t="shared" si="21"/>
        <v>NA</v>
      </c>
      <c r="AD133" s="191"/>
      <c r="AE133" s="52">
        <f t="shared" si="22"/>
        <v>0</v>
      </c>
      <c r="AF133" s="77" t="str">
        <f t="shared" si="23"/>
        <v>No hay ejecución</v>
      </c>
      <c r="AG133" s="78" t="str">
        <f t="shared" si="24"/>
        <v>NA</v>
      </c>
      <c r="AH133" s="191"/>
    </row>
    <row r="134" spans="1:34" s="79" customFormat="1" ht="58" customHeight="1" thickTop="1" thickBot="1">
      <c r="A134" s="50">
        <v>120</v>
      </c>
      <c r="B134" s="96">
        <v>0</v>
      </c>
      <c r="C134" s="96">
        <v>0</v>
      </c>
      <c r="D134" s="96">
        <v>0</v>
      </c>
      <c r="E134" s="96">
        <v>0</v>
      </c>
      <c r="F134" s="96">
        <v>0</v>
      </c>
      <c r="G134" s="96">
        <v>20</v>
      </c>
      <c r="H134" s="115" t="s">
        <v>273</v>
      </c>
      <c r="I134" s="98" t="s">
        <v>2504</v>
      </c>
      <c r="J134" s="169" t="s">
        <v>482</v>
      </c>
      <c r="K134" s="99" t="s">
        <v>993</v>
      </c>
      <c r="L134" s="51">
        <v>3</v>
      </c>
      <c r="M134" s="51">
        <v>3</v>
      </c>
      <c r="N134" s="155">
        <f t="shared" si="14"/>
        <v>6</v>
      </c>
      <c r="O134" s="51">
        <v>3</v>
      </c>
      <c r="P134" s="51">
        <v>3</v>
      </c>
      <c r="Q134" s="155">
        <f t="shared" si="15"/>
        <v>6</v>
      </c>
      <c r="R134" s="155">
        <f t="shared" si="16"/>
        <v>12</v>
      </c>
      <c r="S134" s="78" t="s">
        <v>2500</v>
      </c>
      <c r="T134" s="78" t="s">
        <v>203</v>
      </c>
      <c r="U134" s="190">
        <f t="shared" si="25"/>
        <v>6</v>
      </c>
      <c r="V134" s="191"/>
      <c r="W134" s="77" t="str">
        <f t="shared" si="17"/>
        <v>No hay ejecución</v>
      </c>
      <c r="X134" s="78" t="str">
        <f t="shared" si="18"/>
        <v>NA</v>
      </c>
      <c r="Y134" s="191"/>
      <c r="Z134" s="190">
        <f t="shared" si="19"/>
        <v>6</v>
      </c>
      <c r="AA134" s="191"/>
      <c r="AB134" s="77" t="str">
        <f t="shared" si="20"/>
        <v>No hay ejecución</v>
      </c>
      <c r="AC134" s="78" t="str">
        <f t="shared" si="21"/>
        <v>NA</v>
      </c>
      <c r="AD134" s="191"/>
      <c r="AE134" s="52">
        <f t="shared" si="22"/>
        <v>0</v>
      </c>
      <c r="AF134" s="77" t="str">
        <f t="shared" si="23"/>
        <v>No hay ejecución</v>
      </c>
      <c r="AG134" s="78" t="str">
        <f t="shared" si="24"/>
        <v>NA</v>
      </c>
      <c r="AH134" s="191"/>
    </row>
    <row r="135" spans="1:34" s="79" customFormat="1" ht="58" customHeight="1" thickTop="1" thickBot="1">
      <c r="A135" s="50">
        <v>121</v>
      </c>
      <c r="B135" s="96">
        <v>0</v>
      </c>
      <c r="C135" s="96">
        <v>0</v>
      </c>
      <c r="D135" s="96">
        <v>0</v>
      </c>
      <c r="E135" s="96">
        <v>0</v>
      </c>
      <c r="F135" s="96">
        <v>0</v>
      </c>
      <c r="G135" s="96">
        <v>20</v>
      </c>
      <c r="H135" s="115" t="s">
        <v>273</v>
      </c>
      <c r="I135" s="98" t="s">
        <v>2505</v>
      </c>
      <c r="J135" s="169" t="s">
        <v>482</v>
      </c>
      <c r="K135" s="99" t="s">
        <v>993</v>
      </c>
      <c r="L135" s="51">
        <v>3</v>
      </c>
      <c r="M135" s="51">
        <v>3</v>
      </c>
      <c r="N135" s="155">
        <f t="shared" si="14"/>
        <v>6</v>
      </c>
      <c r="O135" s="51">
        <v>3</v>
      </c>
      <c r="P135" s="51">
        <v>3</v>
      </c>
      <c r="Q135" s="155">
        <f t="shared" si="15"/>
        <v>6</v>
      </c>
      <c r="R135" s="155">
        <f t="shared" si="16"/>
        <v>12</v>
      </c>
      <c r="S135" s="78" t="s">
        <v>2500</v>
      </c>
      <c r="T135" s="78" t="s">
        <v>203</v>
      </c>
      <c r="U135" s="190">
        <f t="shared" si="25"/>
        <v>6</v>
      </c>
      <c r="V135" s="191"/>
      <c r="W135" s="77" t="str">
        <f t="shared" si="17"/>
        <v>No hay ejecución</v>
      </c>
      <c r="X135" s="78" t="str">
        <f t="shared" si="18"/>
        <v>NA</v>
      </c>
      <c r="Y135" s="191"/>
      <c r="Z135" s="190">
        <f t="shared" si="19"/>
        <v>6</v>
      </c>
      <c r="AA135" s="191"/>
      <c r="AB135" s="77" t="str">
        <f t="shared" si="20"/>
        <v>No hay ejecución</v>
      </c>
      <c r="AC135" s="78" t="str">
        <f t="shared" si="21"/>
        <v>NA</v>
      </c>
      <c r="AD135" s="191"/>
      <c r="AE135" s="52">
        <f t="shared" si="22"/>
        <v>0</v>
      </c>
      <c r="AF135" s="77" t="str">
        <f t="shared" si="23"/>
        <v>No hay ejecución</v>
      </c>
      <c r="AG135" s="78" t="str">
        <f t="shared" si="24"/>
        <v>NA</v>
      </c>
      <c r="AH135" s="191"/>
    </row>
    <row r="136" spans="1:34" s="79" customFormat="1" ht="58" customHeight="1" thickTop="1" thickBot="1">
      <c r="A136" s="50">
        <v>122</v>
      </c>
      <c r="B136" s="96">
        <v>0</v>
      </c>
      <c r="C136" s="96">
        <v>0</v>
      </c>
      <c r="D136" s="96">
        <v>0</v>
      </c>
      <c r="E136" s="96">
        <v>0</v>
      </c>
      <c r="F136" s="96">
        <v>0</v>
      </c>
      <c r="G136" s="96">
        <v>20</v>
      </c>
      <c r="H136" s="115" t="s">
        <v>273</v>
      </c>
      <c r="I136" s="98" t="s">
        <v>2506</v>
      </c>
      <c r="J136" s="169" t="s">
        <v>482</v>
      </c>
      <c r="K136" s="99" t="s">
        <v>993</v>
      </c>
      <c r="L136" s="51">
        <v>3</v>
      </c>
      <c r="M136" s="51">
        <v>3</v>
      </c>
      <c r="N136" s="155">
        <f t="shared" si="14"/>
        <v>6</v>
      </c>
      <c r="O136" s="51">
        <v>3</v>
      </c>
      <c r="P136" s="51">
        <v>3</v>
      </c>
      <c r="Q136" s="155">
        <f t="shared" si="15"/>
        <v>6</v>
      </c>
      <c r="R136" s="155">
        <f t="shared" si="16"/>
        <v>12</v>
      </c>
      <c r="S136" s="78" t="s">
        <v>2500</v>
      </c>
      <c r="T136" s="78" t="s">
        <v>203</v>
      </c>
      <c r="U136" s="190">
        <f t="shared" si="25"/>
        <v>6</v>
      </c>
      <c r="V136" s="191"/>
      <c r="W136" s="77" t="str">
        <f t="shared" si="17"/>
        <v>No hay ejecución</v>
      </c>
      <c r="X136" s="78" t="str">
        <f t="shared" si="18"/>
        <v>NA</v>
      </c>
      <c r="Y136" s="191"/>
      <c r="Z136" s="190">
        <f t="shared" si="19"/>
        <v>6</v>
      </c>
      <c r="AA136" s="191"/>
      <c r="AB136" s="77" t="str">
        <f t="shared" si="20"/>
        <v>No hay ejecución</v>
      </c>
      <c r="AC136" s="78" t="str">
        <f t="shared" si="21"/>
        <v>NA</v>
      </c>
      <c r="AD136" s="191"/>
      <c r="AE136" s="52">
        <f t="shared" si="22"/>
        <v>0</v>
      </c>
      <c r="AF136" s="77" t="str">
        <f t="shared" si="23"/>
        <v>No hay ejecución</v>
      </c>
      <c r="AG136" s="78" t="str">
        <f t="shared" si="24"/>
        <v>NA</v>
      </c>
      <c r="AH136" s="191"/>
    </row>
    <row r="137" spans="1:34" s="79" customFormat="1" ht="58" customHeight="1" thickTop="1" thickBot="1">
      <c r="A137" s="50">
        <v>123</v>
      </c>
      <c r="B137" s="96">
        <v>0</v>
      </c>
      <c r="C137" s="96">
        <v>0</v>
      </c>
      <c r="D137" s="96">
        <v>0</v>
      </c>
      <c r="E137" s="96">
        <v>0</v>
      </c>
      <c r="F137" s="96">
        <v>0</v>
      </c>
      <c r="G137" s="96">
        <v>20</v>
      </c>
      <c r="H137" s="115" t="s">
        <v>273</v>
      </c>
      <c r="I137" s="98" t="s">
        <v>2507</v>
      </c>
      <c r="J137" s="169" t="s">
        <v>482</v>
      </c>
      <c r="K137" s="99" t="s">
        <v>993</v>
      </c>
      <c r="L137" s="51">
        <v>3</v>
      </c>
      <c r="M137" s="51">
        <v>3</v>
      </c>
      <c r="N137" s="155">
        <f t="shared" si="14"/>
        <v>6</v>
      </c>
      <c r="O137" s="51">
        <v>3</v>
      </c>
      <c r="P137" s="51">
        <v>3</v>
      </c>
      <c r="Q137" s="155">
        <f t="shared" si="15"/>
        <v>6</v>
      </c>
      <c r="R137" s="155">
        <f t="shared" si="16"/>
        <v>12</v>
      </c>
      <c r="S137" s="78" t="s">
        <v>2500</v>
      </c>
      <c r="T137" s="78" t="s">
        <v>203</v>
      </c>
      <c r="U137" s="190">
        <f t="shared" si="25"/>
        <v>6</v>
      </c>
      <c r="V137" s="191"/>
      <c r="W137" s="77" t="str">
        <f t="shared" si="17"/>
        <v>No hay ejecución</v>
      </c>
      <c r="X137" s="78" t="str">
        <f t="shared" si="18"/>
        <v>NA</v>
      </c>
      <c r="Y137" s="191"/>
      <c r="Z137" s="190">
        <f t="shared" si="19"/>
        <v>6</v>
      </c>
      <c r="AA137" s="191"/>
      <c r="AB137" s="77" t="str">
        <f t="shared" si="20"/>
        <v>No hay ejecución</v>
      </c>
      <c r="AC137" s="78" t="str">
        <f t="shared" si="21"/>
        <v>NA</v>
      </c>
      <c r="AD137" s="191"/>
      <c r="AE137" s="52">
        <f t="shared" si="22"/>
        <v>0</v>
      </c>
      <c r="AF137" s="77" t="str">
        <f t="shared" si="23"/>
        <v>No hay ejecución</v>
      </c>
      <c r="AG137" s="78" t="str">
        <f t="shared" si="24"/>
        <v>NA</v>
      </c>
      <c r="AH137" s="191"/>
    </row>
    <row r="138" spans="1:34" s="79" customFormat="1" ht="58" customHeight="1" thickTop="1" thickBot="1">
      <c r="A138" s="50">
        <v>124</v>
      </c>
      <c r="B138" s="96">
        <v>0</v>
      </c>
      <c r="C138" s="96">
        <v>0</v>
      </c>
      <c r="D138" s="96">
        <v>0</v>
      </c>
      <c r="E138" s="96">
        <v>0</v>
      </c>
      <c r="F138" s="96">
        <v>0</v>
      </c>
      <c r="G138" s="96">
        <v>20</v>
      </c>
      <c r="H138" s="115" t="s">
        <v>273</v>
      </c>
      <c r="I138" s="98" t="s">
        <v>2508</v>
      </c>
      <c r="J138" s="169" t="s">
        <v>482</v>
      </c>
      <c r="K138" s="99" t="s">
        <v>993</v>
      </c>
      <c r="L138" s="51">
        <v>3</v>
      </c>
      <c r="M138" s="51">
        <v>3</v>
      </c>
      <c r="N138" s="155">
        <f t="shared" si="14"/>
        <v>6</v>
      </c>
      <c r="O138" s="51">
        <v>3</v>
      </c>
      <c r="P138" s="51">
        <v>3</v>
      </c>
      <c r="Q138" s="155">
        <f t="shared" si="15"/>
        <v>6</v>
      </c>
      <c r="R138" s="155">
        <f t="shared" si="16"/>
        <v>12</v>
      </c>
      <c r="S138" s="78" t="s">
        <v>2500</v>
      </c>
      <c r="T138" s="78" t="s">
        <v>203</v>
      </c>
      <c r="U138" s="190">
        <f t="shared" si="25"/>
        <v>6</v>
      </c>
      <c r="V138" s="191"/>
      <c r="W138" s="77" t="str">
        <f t="shared" si="17"/>
        <v>No hay ejecución</v>
      </c>
      <c r="X138" s="78" t="str">
        <f t="shared" si="18"/>
        <v>NA</v>
      </c>
      <c r="Y138" s="191"/>
      <c r="Z138" s="190">
        <f t="shared" si="19"/>
        <v>6</v>
      </c>
      <c r="AA138" s="191"/>
      <c r="AB138" s="77" t="str">
        <f t="shared" si="20"/>
        <v>No hay ejecución</v>
      </c>
      <c r="AC138" s="78" t="str">
        <f t="shared" si="21"/>
        <v>NA</v>
      </c>
      <c r="AD138" s="191"/>
      <c r="AE138" s="52">
        <f t="shared" si="22"/>
        <v>0</v>
      </c>
      <c r="AF138" s="77" t="str">
        <f t="shared" si="23"/>
        <v>No hay ejecución</v>
      </c>
      <c r="AG138" s="78" t="str">
        <f t="shared" si="24"/>
        <v>NA</v>
      </c>
      <c r="AH138" s="191"/>
    </row>
    <row r="139" spans="1:34" s="79" customFormat="1" ht="58" customHeight="1" thickTop="1" thickBot="1">
      <c r="A139" s="50">
        <v>125</v>
      </c>
      <c r="B139" s="96">
        <v>0</v>
      </c>
      <c r="C139" s="96">
        <v>0</v>
      </c>
      <c r="D139" s="96">
        <v>0</v>
      </c>
      <c r="E139" s="96">
        <v>0</v>
      </c>
      <c r="F139" s="96">
        <v>0</v>
      </c>
      <c r="G139" s="96">
        <v>20</v>
      </c>
      <c r="H139" s="115" t="s">
        <v>273</v>
      </c>
      <c r="I139" s="98" t="s">
        <v>2509</v>
      </c>
      <c r="J139" s="169" t="s">
        <v>482</v>
      </c>
      <c r="K139" s="99" t="s">
        <v>993</v>
      </c>
      <c r="L139" s="51">
        <v>3</v>
      </c>
      <c r="M139" s="51">
        <v>3</v>
      </c>
      <c r="N139" s="155">
        <f t="shared" si="14"/>
        <v>6</v>
      </c>
      <c r="O139" s="51">
        <v>3</v>
      </c>
      <c r="P139" s="51">
        <v>3</v>
      </c>
      <c r="Q139" s="155">
        <f t="shared" si="15"/>
        <v>6</v>
      </c>
      <c r="R139" s="155">
        <f t="shared" si="16"/>
        <v>12</v>
      </c>
      <c r="S139" s="78" t="s">
        <v>2500</v>
      </c>
      <c r="T139" s="78" t="s">
        <v>203</v>
      </c>
      <c r="U139" s="190">
        <f t="shared" si="25"/>
        <v>6</v>
      </c>
      <c r="V139" s="191"/>
      <c r="W139" s="77" t="str">
        <f t="shared" si="17"/>
        <v>No hay ejecución</v>
      </c>
      <c r="X139" s="78" t="str">
        <f t="shared" si="18"/>
        <v>NA</v>
      </c>
      <c r="Y139" s="191"/>
      <c r="Z139" s="190">
        <f t="shared" si="19"/>
        <v>6</v>
      </c>
      <c r="AA139" s="191"/>
      <c r="AB139" s="77" t="str">
        <f t="shared" si="20"/>
        <v>No hay ejecución</v>
      </c>
      <c r="AC139" s="78" t="str">
        <f t="shared" si="21"/>
        <v>NA</v>
      </c>
      <c r="AD139" s="191"/>
      <c r="AE139" s="52">
        <f t="shared" si="22"/>
        <v>0</v>
      </c>
      <c r="AF139" s="77" t="str">
        <f t="shared" si="23"/>
        <v>No hay ejecución</v>
      </c>
      <c r="AG139" s="78" t="str">
        <f t="shared" si="24"/>
        <v>NA</v>
      </c>
      <c r="AH139" s="191"/>
    </row>
    <row r="140" spans="1:34" s="79" customFormat="1" ht="58" customHeight="1" thickTop="1" thickBot="1">
      <c r="A140" s="50">
        <v>126</v>
      </c>
      <c r="B140" s="96">
        <v>0</v>
      </c>
      <c r="C140" s="96">
        <v>0</v>
      </c>
      <c r="D140" s="96">
        <v>0</v>
      </c>
      <c r="E140" s="96">
        <v>0</v>
      </c>
      <c r="F140" s="96">
        <v>0</v>
      </c>
      <c r="G140" s="96">
        <v>20</v>
      </c>
      <c r="H140" s="115" t="s">
        <v>273</v>
      </c>
      <c r="I140" s="98" t="s">
        <v>2510</v>
      </c>
      <c r="J140" s="169" t="s">
        <v>482</v>
      </c>
      <c r="K140" s="99" t="s">
        <v>993</v>
      </c>
      <c r="L140" s="51">
        <v>3</v>
      </c>
      <c r="M140" s="51">
        <v>3</v>
      </c>
      <c r="N140" s="155">
        <f t="shared" si="14"/>
        <v>6</v>
      </c>
      <c r="O140" s="51">
        <v>3</v>
      </c>
      <c r="P140" s="51">
        <v>3</v>
      </c>
      <c r="Q140" s="155">
        <f t="shared" si="15"/>
        <v>6</v>
      </c>
      <c r="R140" s="155">
        <f t="shared" si="16"/>
        <v>12</v>
      </c>
      <c r="S140" s="78" t="s">
        <v>2500</v>
      </c>
      <c r="T140" s="78" t="s">
        <v>203</v>
      </c>
      <c r="U140" s="190">
        <f t="shared" si="25"/>
        <v>6</v>
      </c>
      <c r="V140" s="191"/>
      <c r="W140" s="77" t="str">
        <f t="shared" si="17"/>
        <v>No hay ejecución</v>
      </c>
      <c r="X140" s="78" t="str">
        <f t="shared" si="18"/>
        <v>NA</v>
      </c>
      <c r="Y140" s="191"/>
      <c r="Z140" s="190">
        <f t="shared" si="19"/>
        <v>6</v>
      </c>
      <c r="AA140" s="191"/>
      <c r="AB140" s="77" t="str">
        <f t="shared" si="20"/>
        <v>No hay ejecución</v>
      </c>
      <c r="AC140" s="78" t="str">
        <f t="shared" si="21"/>
        <v>NA</v>
      </c>
      <c r="AD140" s="191"/>
      <c r="AE140" s="52">
        <f t="shared" si="22"/>
        <v>0</v>
      </c>
      <c r="AF140" s="77" t="str">
        <f t="shared" si="23"/>
        <v>No hay ejecución</v>
      </c>
      <c r="AG140" s="78" t="str">
        <f t="shared" si="24"/>
        <v>NA</v>
      </c>
      <c r="AH140" s="191"/>
    </row>
    <row r="141" spans="1:34" s="79" customFormat="1" ht="58" customHeight="1" thickTop="1" thickBot="1">
      <c r="A141" s="50">
        <v>127</v>
      </c>
      <c r="B141" s="96">
        <v>0</v>
      </c>
      <c r="C141" s="96">
        <v>0</v>
      </c>
      <c r="D141" s="96">
        <v>0</v>
      </c>
      <c r="E141" s="96">
        <v>0</v>
      </c>
      <c r="F141" s="96">
        <v>0</v>
      </c>
      <c r="G141" s="96">
        <v>20</v>
      </c>
      <c r="H141" s="115" t="s">
        <v>273</v>
      </c>
      <c r="I141" s="98" t="s">
        <v>2511</v>
      </c>
      <c r="J141" s="169" t="s">
        <v>482</v>
      </c>
      <c r="K141" s="99" t="s">
        <v>993</v>
      </c>
      <c r="L141" s="51">
        <v>3</v>
      </c>
      <c r="M141" s="51">
        <v>3</v>
      </c>
      <c r="N141" s="155">
        <f t="shared" si="14"/>
        <v>6</v>
      </c>
      <c r="O141" s="51">
        <v>3</v>
      </c>
      <c r="P141" s="51">
        <v>3</v>
      </c>
      <c r="Q141" s="155">
        <f t="shared" si="15"/>
        <v>6</v>
      </c>
      <c r="R141" s="155">
        <f t="shared" si="16"/>
        <v>12</v>
      </c>
      <c r="S141" s="78" t="s">
        <v>2500</v>
      </c>
      <c r="T141" s="78" t="s">
        <v>203</v>
      </c>
      <c r="U141" s="190">
        <f t="shared" si="25"/>
        <v>6</v>
      </c>
      <c r="V141" s="191"/>
      <c r="W141" s="77" t="str">
        <f t="shared" si="17"/>
        <v>No hay ejecución</v>
      </c>
      <c r="X141" s="78" t="str">
        <f t="shared" si="18"/>
        <v>NA</v>
      </c>
      <c r="Y141" s="191"/>
      <c r="Z141" s="190">
        <f t="shared" si="19"/>
        <v>6</v>
      </c>
      <c r="AA141" s="191"/>
      <c r="AB141" s="77" t="str">
        <f t="shared" si="20"/>
        <v>No hay ejecución</v>
      </c>
      <c r="AC141" s="78" t="str">
        <f t="shared" si="21"/>
        <v>NA</v>
      </c>
      <c r="AD141" s="191"/>
      <c r="AE141" s="52">
        <f t="shared" si="22"/>
        <v>0</v>
      </c>
      <c r="AF141" s="77" t="str">
        <f t="shared" si="23"/>
        <v>No hay ejecución</v>
      </c>
      <c r="AG141" s="78" t="str">
        <f t="shared" si="24"/>
        <v>NA</v>
      </c>
      <c r="AH141" s="191"/>
    </row>
    <row r="142" spans="1:34" s="79" customFormat="1" ht="58" customHeight="1" thickTop="1" thickBot="1">
      <c r="A142" s="50">
        <v>128</v>
      </c>
      <c r="B142" s="96">
        <v>0</v>
      </c>
      <c r="C142" s="96">
        <v>0</v>
      </c>
      <c r="D142" s="96">
        <v>0</v>
      </c>
      <c r="E142" s="96">
        <v>0</v>
      </c>
      <c r="F142" s="96">
        <v>0</v>
      </c>
      <c r="G142" s="96">
        <v>20</v>
      </c>
      <c r="H142" s="115" t="s">
        <v>273</v>
      </c>
      <c r="I142" s="98" t="s">
        <v>2512</v>
      </c>
      <c r="J142" s="169" t="s">
        <v>482</v>
      </c>
      <c r="K142" s="99" t="s">
        <v>993</v>
      </c>
      <c r="L142" s="51">
        <v>0</v>
      </c>
      <c r="M142" s="51">
        <v>0</v>
      </c>
      <c r="N142" s="155">
        <f t="shared" si="14"/>
        <v>0</v>
      </c>
      <c r="O142" s="51">
        <v>2</v>
      </c>
      <c r="P142" s="51">
        <v>0</v>
      </c>
      <c r="Q142" s="155">
        <f t="shared" si="15"/>
        <v>2</v>
      </c>
      <c r="R142" s="155">
        <f t="shared" si="16"/>
        <v>2</v>
      </c>
      <c r="S142" s="78" t="s">
        <v>2513</v>
      </c>
      <c r="T142" s="78" t="s">
        <v>203</v>
      </c>
      <c r="U142" s="190">
        <f t="shared" si="25"/>
        <v>0</v>
      </c>
      <c r="V142" s="191"/>
      <c r="W142" s="77" t="str">
        <f t="shared" si="17"/>
        <v>No hay ejecución</v>
      </c>
      <c r="X142" s="78" t="str">
        <f t="shared" si="18"/>
        <v>NA</v>
      </c>
      <c r="Y142" s="191"/>
      <c r="Z142" s="190">
        <f t="shared" si="19"/>
        <v>2</v>
      </c>
      <c r="AA142" s="191"/>
      <c r="AB142" s="77" t="str">
        <f t="shared" si="20"/>
        <v>No hay ejecución</v>
      </c>
      <c r="AC142" s="78" t="str">
        <f t="shared" si="21"/>
        <v>NA</v>
      </c>
      <c r="AD142" s="191"/>
      <c r="AE142" s="52">
        <f t="shared" si="22"/>
        <v>0</v>
      </c>
      <c r="AF142" s="77" t="str">
        <f t="shared" si="23"/>
        <v>No hay ejecución</v>
      </c>
      <c r="AG142" s="78" t="str">
        <f t="shared" si="24"/>
        <v>NA</v>
      </c>
      <c r="AH142" s="191"/>
    </row>
    <row r="143" spans="1:34" s="79" customFormat="1" ht="58" customHeight="1" thickTop="1" thickBot="1">
      <c r="A143" s="50">
        <v>129</v>
      </c>
      <c r="B143" s="96">
        <v>0</v>
      </c>
      <c r="C143" s="96">
        <v>0</v>
      </c>
      <c r="D143" s="96">
        <v>0</v>
      </c>
      <c r="E143" s="96">
        <v>0</v>
      </c>
      <c r="F143" s="96">
        <v>0</v>
      </c>
      <c r="G143" s="96">
        <v>20</v>
      </c>
      <c r="H143" s="115" t="s">
        <v>273</v>
      </c>
      <c r="I143" s="98" t="s">
        <v>2514</v>
      </c>
      <c r="J143" s="169" t="s">
        <v>501</v>
      </c>
      <c r="K143" s="99" t="s">
        <v>744</v>
      </c>
      <c r="L143" s="51">
        <v>6</v>
      </c>
      <c r="M143" s="51">
        <v>8</v>
      </c>
      <c r="N143" s="155">
        <f t="shared" si="14"/>
        <v>14</v>
      </c>
      <c r="O143" s="51">
        <v>8</v>
      </c>
      <c r="P143" s="51">
        <v>2</v>
      </c>
      <c r="Q143" s="155">
        <f t="shared" si="15"/>
        <v>10</v>
      </c>
      <c r="R143" s="155">
        <f t="shared" si="16"/>
        <v>24</v>
      </c>
      <c r="S143" s="78" t="s">
        <v>2515</v>
      </c>
      <c r="T143" s="78" t="s">
        <v>203</v>
      </c>
      <c r="U143" s="190">
        <f t="shared" si="25"/>
        <v>14</v>
      </c>
      <c r="V143" s="191"/>
      <c r="W143" s="77" t="str">
        <f t="shared" si="17"/>
        <v>No hay ejecución</v>
      </c>
      <c r="X143" s="78" t="str">
        <f t="shared" si="18"/>
        <v>NA</v>
      </c>
      <c r="Y143" s="191"/>
      <c r="Z143" s="190">
        <f t="shared" si="19"/>
        <v>10</v>
      </c>
      <c r="AA143" s="191"/>
      <c r="AB143" s="77" t="str">
        <f t="shared" si="20"/>
        <v>No hay ejecución</v>
      </c>
      <c r="AC143" s="78" t="str">
        <f t="shared" si="21"/>
        <v>NA</v>
      </c>
      <c r="AD143" s="191"/>
      <c r="AE143" s="52">
        <f t="shared" si="22"/>
        <v>0</v>
      </c>
      <c r="AF143" s="77" t="str">
        <f t="shared" si="23"/>
        <v>No hay ejecución</v>
      </c>
      <c r="AG143" s="78" t="str">
        <f t="shared" si="24"/>
        <v>NA</v>
      </c>
      <c r="AH143" s="191"/>
    </row>
    <row r="144" spans="1:34" s="79" customFormat="1" ht="58" customHeight="1" thickTop="1" thickBot="1">
      <c r="A144" s="50">
        <v>130</v>
      </c>
      <c r="B144" s="96">
        <v>0</v>
      </c>
      <c r="C144" s="96">
        <v>0</v>
      </c>
      <c r="D144" s="96">
        <v>0</v>
      </c>
      <c r="E144" s="96">
        <v>0</v>
      </c>
      <c r="F144" s="96">
        <v>0</v>
      </c>
      <c r="G144" s="96">
        <v>20</v>
      </c>
      <c r="H144" s="115" t="s">
        <v>273</v>
      </c>
      <c r="I144" s="98" t="s">
        <v>2516</v>
      </c>
      <c r="J144" s="169" t="s">
        <v>501</v>
      </c>
      <c r="K144" s="99" t="s">
        <v>744</v>
      </c>
      <c r="L144" s="51">
        <v>0</v>
      </c>
      <c r="M144" s="51">
        <v>0</v>
      </c>
      <c r="N144" s="155">
        <f t="shared" ref="N144:N206" si="26">L144+M144</f>
        <v>0</v>
      </c>
      <c r="O144" s="51">
        <v>1</v>
      </c>
      <c r="P144" s="51">
        <v>0</v>
      </c>
      <c r="Q144" s="155">
        <f t="shared" ref="Q144:Q206" si="27">O144+P144</f>
        <v>1</v>
      </c>
      <c r="R144" s="155">
        <f t="shared" ref="R144:R206" si="28">N144+Q144</f>
        <v>1</v>
      </c>
      <c r="S144" s="78" t="s">
        <v>2517</v>
      </c>
      <c r="T144" s="78" t="s">
        <v>203</v>
      </c>
      <c r="U144" s="190">
        <f t="shared" si="25"/>
        <v>0</v>
      </c>
      <c r="V144" s="191"/>
      <c r="W144" s="77" t="str">
        <f t="shared" ref="W144:W206" si="29">IF(V144="","No hay ejecución",IF(AND(U144&gt;0), V144/U144,"No hay Programación"))</f>
        <v>No hay ejecución</v>
      </c>
      <c r="X144" s="78" t="str">
        <f t="shared" ref="X144:X206" si="30">IF(W144="No hay ejecución","NA",IF(W144&gt;=90%,"De acuerdo a lo programado",IF(W144&gt;=70%,"Atraso Leve",IF(W144&lt;70%,"En Riesgo de no Cumplimiento"))))</f>
        <v>NA</v>
      </c>
      <c r="Y144" s="191"/>
      <c r="Z144" s="190">
        <f t="shared" ref="Z144:Z206" si="31">+Q144</f>
        <v>1</v>
      </c>
      <c r="AA144" s="191"/>
      <c r="AB144" s="77" t="str">
        <f t="shared" ref="AB144:AB206" si="32">IF(AA144="","No hay ejecución",IF(AND(Z144&gt;0), AA144/Z144,"No hay Programación"))</f>
        <v>No hay ejecución</v>
      </c>
      <c r="AC144" s="78" t="str">
        <f t="shared" ref="AC144:AC206" si="33">IF(AB144="No hay ejecución","NA",IF(AB144&gt;=90%,"De acuerdo a lo programado",IF(AB144&gt;=70%,"Atraso Leve",IF(AB144&lt;70%,"En Riesgo de no Cumplimiento"))))</f>
        <v>NA</v>
      </c>
      <c r="AD144" s="191"/>
      <c r="AE144" s="52">
        <f t="shared" ref="AE144:AE206" si="34">V144+AA144</f>
        <v>0</v>
      </c>
      <c r="AF144" s="77" t="str">
        <f t="shared" ref="AF144:AF206" si="35">IF(AE144=0,"No hay ejecución",IF(AND(AE144&gt;0), AE144/R144,"No hay Programación"))</f>
        <v>No hay ejecución</v>
      </c>
      <c r="AG144" s="78" t="str">
        <f t="shared" ref="AG144:AG206" si="36">IF(AF144="No hay ejecución","NA",IF(AF144&gt;=90%,"De acuerdo a lo programado",IF(AF144&gt;=70%,"Atraso Leve",IF(AF144&lt;70%,"Incumplimiento"))))</f>
        <v>NA</v>
      </c>
      <c r="AH144" s="191"/>
    </row>
    <row r="145" spans="1:34" s="79" customFormat="1" ht="58" customHeight="1" thickTop="1" thickBot="1">
      <c r="A145" s="50">
        <v>131</v>
      </c>
      <c r="B145" s="96">
        <v>0</v>
      </c>
      <c r="C145" s="96">
        <v>0</v>
      </c>
      <c r="D145" s="96">
        <v>0</v>
      </c>
      <c r="E145" s="96">
        <v>0</v>
      </c>
      <c r="F145" s="96">
        <v>0</v>
      </c>
      <c r="G145" s="96">
        <v>20</v>
      </c>
      <c r="H145" s="115" t="s">
        <v>273</v>
      </c>
      <c r="I145" s="98" t="s">
        <v>2518</v>
      </c>
      <c r="J145" s="169" t="s">
        <v>482</v>
      </c>
      <c r="K145" s="99" t="s">
        <v>993</v>
      </c>
      <c r="L145" s="51">
        <v>0</v>
      </c>
      <c r="M145" s="51">
        <v>0</v>
      </c>
      <c r="N145" s="155">
        <f t="shared" si="26"/>
        <v>0</v>
      </c>
      <c r="O145" s="51">
        <v>0</v>
      </c>
      <c r="P145" s="51">
        <v>1</v>
      </c>
      <c r="Q145" s="155">
        <f t="shared" si="27"/>
        <v>1</v>
      </c>
      <c r="R145" s="155">
        <f t="shared" si="28"/>
        <v>1</v>
      </c>
      <c r="S145" s="78" t="s">
        <v>2517</v>
      </c>
      <c r="T145" s="78" t="s">
        <v>203</v>
      </c>
      <c r="U145" s="190">
        <f t="shared" ref="U145:U188" si="37">N145</f>
        <v>0</v>
      </c>
      <c r="V145" s="191"/>
      <c r="W145" s="77" t="str">
        <f t="shared" si="29"/>
        <v>No hay ejecución</v>
      </c>
      <c r="X145" s="78" t="str">
        <f t="shared" si="30"/>
        <v>NA</v>
      </c>
      <c r="Y145" s="191"/>
      <c r="Z145" s="190">
        <f t="shared" si="31"/>
        <v>1</v>
      </c>
      <c r="AA145" s="191"/>
      <c r="AB145" s="77" t="str">
        <f t="shared" si="32"/>
        <v>No hay ejecución</v>
      </c>
      <c r="AC145" s="78" t="str">
        <f t="shared" si="33"/>
        <v>NA</v>
      </c>
      <c r="AD145" s="191"/>
      <c r="AE145" s="52">
        <f t="shared" si="34"/>
        <v>0</v>
      </c>
      <c r="AF145" s="77" t="str">
        <f t="shared" si="35"/>
        <v>No hay ejecución</v>
      </c>
      <c r="AG145" s="78" t="str">
        <f t="shared" si="36"/>
        <v>NA</v>
      </c>
      <c r="AH145" s="191"/>
    </row>
    <row r="146" spans="1:34" s="79" customFormat="1" ht="58" customHeight="1" thickTop="1" thickBot="1">
      <c r="A146" s="50">
        <v>132</v>
      </c>
      <c r="B146" s="96">
        <v>0</v>
      </c>
      <c r="C146" s="96">
        <v>0</v>
      </c>
      <c r="D146" s="96">
        <v>0</v>
      </c>
      <c r="E146" s="96">
        <v>0</v>
      </c>
      <c r="F146" s="96">
        <v>0</v>
      </c>
      <c r="G146" s="96">
        <v>20</v>
      </c>
      <c r="H146" s="115" t="s">
        <v>273</v>
      </c>
      <c r="I146" s="98" t="s">
        <v>2519</v>
      </c>
      <c r="J146" s="169" t="s">
        <v>1061</v>
      </c>
      <c r="K146" s="99" t="s">
        <v>744</v>
      </c>
      <c r="L146" s="51">
        <v>0</v>
      </c>
      <c r="M146" s="51">
        <v>0</v>
      </c>
      <c r="N146" s="155">
        <f t="shared" si="26"/>
        <v>0</v>
      </c>
      <c r="O146" s="51">
        <v>0</v>
      </c>
      <c r="P146" s="51">
        <v>1</v>
      </c>
      <c r="Q146" s="155">
        <f t="shared" si="27"/>
        <v>1</v>
      </c>
      <c r="R146" s="155">
        <f t="shared" si="28"/>
        <v>1</v>
      </c>
      <c r="S146" s="78" t="s">
        <v>2517</v>
      </c>
      <c r="T146" s="78" t="s">
        <v>203</v>
      </c>
      <c r="U146" s="190">
        <f t="shared" si="37"/>
        <v>0</v>
      </c>
      <c r="V146" s="191"/>
      <c r="W146" s="77" t="str">
        <f t="shared" si="29"/>
        <v>No hay ejecución</v>
      </c>
      <c r="X146" s="78" t="str">
        <f t="shared" si="30"/>
        <v>NA</v>
      </c>
      <c r="Y146" s="191"/>
      <c r="Z146" s="190">
        <f t="shared" si="31"/>
        <v>1</v>
      </c>
      <c r="AA146" s="191"/>
      <c r="AB146" s="77" t="str">
        <f t="shared" si="32"/>
        <v>No hay ejecución</v>
      </c>
      <c r="AC146" s="78" t="str">
        <f t="shared" si="33"/>
        <v>NA</v>
      </c>
      <c r="AD146" s="191"/>
      <c r="AE146" s="52">
        <f t="shared" si="34"/>
        <v>0</v>
      </c>
      <c r="AF146" s="77" t="str">
        <f t="shared" si="35"/>
        <v>No hay ejecución</v>
      </c>
      <c r="AG146" s="78" t="str">
        <f t="shared" si="36"/>
        <v>NA</v>
      </c>
      <c r="AH146" s="191"/>
    </row>
    <row r="147" spans="1:34" s="79" customFormat="1" ht="58" customHeight="1" thickTop="1" thickBot="1">
      <c r="A147" s="50">
        <v>133</v>
      </c>
      <c r="B147" s="96">
        <v>0</v>
      </c>
      <c r="C147" s="96">
        <v>0</v>
      </c>
      <c r="D147" s="96">
        <v>0</v>
      </c>
      <c r="E147" s="96">
        <v>0</v>
      </c>
      <c r="F147" s="96">
        <v>0</v>
      </c>
      <c r="G147" s="96">
        <v>20</v>
      </c>
      <c r="H147" s="115" t="s">
        <v>273</v>
      </c>
      <c r="I147" s="98" t="s">
        <v>2520</v>
      </c>
      <c r="J147" s="169" t="s">
        <v>482</v>
      </c>
      <c r="K147" s="99" t="s">
        <v>993</v>
      </c>
      <c r="L147" s="51">
        <v>0</v>
      </c>
      <c r="M147" s="51">
        <v>0</v>
      </c>
      <c r="N147" s="155">
        <f t="shared" si="26"/>
        <v>0</v>
      </c>
      <c r="O147" s="51">
        <v>0</v>
      </c>
      <c r="P147" s="51">
        <v>1</v>
      </c>
      <c r="Q147" s="155">
        <f t="shared" si="27"/>
        <v>1</v>
      </c>
      <c r="R147" s="155">
        <f t="shared" si="28"/>
        <v>1</v>
      </c>
      <c r="S147" s="78" t="s">
        <v>2517</v>
      </c>
      <c r="T147" s="78" t="s">
        <v>203</v>
      </c>
      <c r="U147" s="190">
        <f t="shared" si="37"/>
        <v>0</v>
      </c>
      <c r="V147" s="191"/>
      <c r="W147" s="77" t="str">
        <f t="shared" si="29"/>
        <v>No hay ejecución</v>
      </c>
      <c r="X147" s="78" t="str">
        <f t="shared" si="30"/>
        <v>NA</v>
      </c>
      <c r="Y147" s="191"/>
      <c r="Z147" s="190">
        <f t="shared" si="31"/>
        <v>1</v>
      </c>
      <c r="AA147" s="191"/>
      <c r="AB147" s="77" t="str">
        <f t="shared" si="32"/>
        <v>No hay ejecución</v>
      </c>
      <c r="AC147" s="78" t="str">
        <f t="shared" si="33"/>
        <v>NA</v>
      </c>
      <c r="AD147" s="191"/>
      <c r="AE147" s="52">
        <f t="shared" si="34"/>
        <v>0</v>
      </c>
      <c r="AF147" s="77" t="str">
        <f t="shared" si="35"/>
        <v>No hay ejecución</v>
      </c>
      <c r="AG147" s="78" t="str">
        <f t="shared" si="36"/>
        <v>NA</v>
      </c>
      <c r="AH147" s="191"/>
    </row>
    <row r="148" spans="1:34" s="79" customFormat="1" ht="58" customHeight="1" thickTop="1" thickBot="1">
      <c r="A148" s="50">
        <v>134</v>
      </c>
      <c r="B148" s="96">
        <v>0</v>
      </c>
      <c r="C148" s="96">
        <v>0</v>
      </c>
      <c r="D148" s="96">
        <v>0</v>
      </c>
      <c r="E148" s="96">
        <v>0</v>
      </c>
      <c r="F148" s="96">
        <v>0</v>
      </c>
      <c r="G148" s="96">
        <v>20</v>
      </c>
      <c r="H148" s="115" t="s">
        <v>273</v>
      </c>
      <c r="I148" s="98" t="s">
        <v>2521</v>
      </c>
      <c r="J148" s="169" t="s">
        <v>501</v>
      </c>
      <c r="K148" s="99" t="s">
        <v>744</v>
      </c>
      <c r="L148" s="51">
        <v>0</v>
      </c>
      <c r="M148" s="51">
        <v>0</v>
      </c>
      <c r="N148" s="155">
        <f t="shared" si="26"/>
        <v>0</v>
      </c>
      <c r="O148" s="51">
        <v>0</v>
      </c>
      <c r="P148" s="51">
        <v>1</v>
      </c>
      <c r="Q148" s="155">
        <f t="shared" si="27"/>
        <v>1</v>
      </c>
      <c r="R148" s="155">
        <f t="shared" si="28"/>
        <v>1</v>
      </c>
      <c r="S148" s="78" t="s">
        <v>2517</v>
      </c>
      <c r="T148" s="78" t="s">
        <v>203</v>
      </c>
      <c r="U148" s="190">
        <f t="shared" si="37"/>
        <v>0</v>
      </c>
      <c r="V148" s="191"/>
      <c r="W148" s="77" t="str">
        <f t="shared" si="29"/>
        <v>No hay ejecución</v>
      </c>
      <c r="X148" s="78" t="str">
        <f t="shared" si="30"/>
        <v>NA</v>
      </c>
      <c r="Y148" s="191"/>
      <c r="Z148" s="190">
        <f t="shared" si="31"/>
        <v>1</v>
      </c>
      <c r="AA148" s="191"/>
      <c r="AB148" s="77" t="str">
        <f t="shared" si="32"/>
        <v>No hay ejecución</v>
      </c>
      <c r="AC148" s="78" t="str">
        <f t="shared" si="33"/>
        <v>NA</v>
      </c>
      <c r="AD148" s="191"/>
      <c r="AE148" s="52">
        <f t="shared" si="34"/>
        <v>0</v>
      </c>
      <c r="AF148" s="77" t="str">
        <f t="shared" si="35"/>
        <v>No hay ejecución</v>
      </c>
      <c r="AG148" s="78" t="str">
        <f t="shared" si="36"/>
        <v>NA</v>
      </c>
      <c r="AH148" s="191"/>
    </row>
    <row r="149" spans="1:34" s="79" customFormat="1" ht="58" customHeight="1" thickTop="1" thickBot="1">
      <c r="A149" s="50">
        <v>135</v>
      </c>
      <c r="B149" s="96">
        <v>0</v>
      </c>
      <c r="C149" s="96">
        <v>0</v>
      </c>
      <c r="D149" s="96">
        <v>0</v>
      </c>
      <c r="E149" s="96">
        <v>0</v>
      </c>
      <c r="F149" s="96">
        <v>0</v>
      </c>
      <c r="G149" s="96">
        <v>20</v>
      </c>
      <c r="H149" s="115" t="s">
        <v>273</v>
      </c>
      <c r="I149" s="98" t="s">
        <v>2522</v>
      </c>
      <c r="J149" s="169" t="s">
        <v>2523</v>
      </c>
      <c r="K149" s="99" t="s">
        <v>744</v>
      </c>
      <c r="L149" s="51">
        <v>0</v>
      </c>
      <c r="M149" s="51">
        <v>0</v>
      </c>
      <c r="N149" s="155">
        <f t="shared" si="26"/>
        <v>0</v>
      </c>
      <c r="O149" s="51">
        <v>0</v>
      </c>
      <c r="P149" s="51">
        <v>1</v>
      </c>
      <c r="Q149" s="155">
        <f t="shared" si="27"/>
        <v>1</v>
      </c>
      <c r="R149" s="155">
        <f t="shared" si="28"/>
        <v>1</v>
      </c>
      <c r="S149" s="78" t="s">
        <v>2517</v>
      </c>
      <c r="T149" s="78" t="s">
        <v>203</v>
      </c>
      <c r="U149" s="190">
        <f t="shared" si="37"/>
        <v>0</v>
      </c>
      <c r="V149" s="191"/>
      <c r="W149" s="77" t="str">
        <f t="shared" si="29"/>
        <v>No hay ejecución</v>
      </c>
      <c r="X149" s="78" t="str">
        <f t="shared" si="30"/>
        <v>NA</v>
      </c>
      <c r="Y149" s="191"/>
      <c r="Z149" s="190">
        <f t="shared" si="31"/>
        <v>1</v>
      </c>
      <c r="AA149" s="191"/>
      <c r="AB149" s="77" t="str">
        <f t="shared" si="32"/>
        <v>No hay ejecución</v>
      </c>
      <c r="AC149" s="78" t="str">
        <f t="shared" si="33"/>
        <v>NA</v>
      </c>
      <c r="AD149" s="191"/>
      <c r="AE149" s="52">
        <f t="shared" si="34"/>
        <v>0</v>
      </c>
      <c r="AF149" s="77" t="str">
        <f t="shared" si="35"/>
        <v>No hay ejecución</v>
      </c>
      <c r="AG149" s="78" t="str">
        <f t="shared" si="36"/>
        <v>NA</v>
      </c>
      <c r="AH149" s="191"/>
    </row>
    <row r="150" spans="1:34" s="79" customFormat="1" ht="58" customHeight="1" thickTop="1" thickBot="1">
      <c r="A150" s="50">
        <v>136</v>
      </c>
      <c r="B150" s="96">
        <v>0</v>
      </c>
      <c r="C150" s="96">
        <v>0</v>
      </c>
      <c r="D150" s="96">
        <v>0</v>
      </c>
      <c r="E150" s="96">
        <v>0</v>
      </c>
      <c r="F150" s="96">
        <v>0</v>
      </c>
      <c r="G150" s="96">
        <v>20</v>
      </c>
      <c r="H150" s="115" t="s">
        <v>273</v>
      </c>
      <c r="I150" s="98" t="s">
        <v>2524</v>
      </c>
      <c r="J150" s="169" t="s">
        <v>482</v>
      </c>
      <c r="K150" s="99" t="s">
        <v>993</v>
      </c>
      <c r="L150" s="51">
        <v>0</v>
      </c>
      <c r="M150" s="51">
        <v>1</v>
      </c>
      <c r="N150" s="155">
        <f t="shared" si="26"/>
        <v>1</v>
      </c>
      <c r="O150" s="51">
        <v>1</v>
      </c>
      <c r="P150" s="51">
        <v>0</v>
      </c>
      <c r="Q150" s="155">
        <f t="shared" si="27"/>
        <v>1</v>
      </c>
      <c r="R150" s="155">
        <f t="shared" si="28"/>
        <v>2</v>
      </c>
      <c r="S150" s="78" t="s">
        <v>2517</v>
      </c>
      <c r="T150" s="78" t="s">
        <v>203</v>
      </c>
      <c r="U150" s="190">
        <f t="shared" si="37"/>
        <v>1</v>
      </c>
      <c r="V150" s="191"/>
      <c r="W150" s="77" t="str">
        <f t="shared" si="29"/>
        <v>No hay ejecución</v>
      </c>
      <c r="X150" s="78" t="str">
        <f t="shared" si="30"/>
        <v>NA</v>
      </c>
      <c r="Y150" s="191"/>
      <c r="Z150" s="190">
        <f t="shared" si="31"/>
        <v>1</v>
      </c>
      <c r="AA150" s="191"/>
      <c r="AB150" s="77" t="str">
        <f t="shared" si="32"/>
        <v>No hay ejecución</v>
      </c>
      <c r="AC150" s="78" t="str">
        <f t="shared" si="33"/>
        <v>NA</v>
      </c>
      <c r="AD150" s="191"/>
      <c r="AE150" s="52">
        <f t="shared" si="34"/>
        <v>0</v>
      </c>
      <c r="AF150" s="77" t="str">
        <f t="shared" si="35"/>
        <v>No hay ejecución</v>
      </c>
      <c r="AG150" s="78" t="str">
        <f t="shared" si="36"/>
        <v>NA</v>
      </c>
      <c r="AH150" s="191"/>
    </row>
    <row r="151" spans="1:34" s="79" customFormat="1" ht="58" customHeight="1" thickTop="1" thickBot="1">
      <c r="A151" s="50">
        <v>137</v>
      </c>
      <c r="B151" s="96">
        <v>0</v>
      </c>
      <c r="C151" s="96">
        <v>0</v>
      </c>
      <c r="D151" s="96">
        <v>0</v>
      </c>
      <c r="E151" s="96">
        <v>0</v>
      </c>
      <c r="F151" s="96">
        <v>0</v>
      </c>
      <c r="G151" s="96">
        <v>20</v>
      </c>
      <c r="H151" s="115" t="s">
        <v>273</v>
      </c>
      <c r="I151" s="98" t="s">
        <v>2525</v>
      </c>
      <c r="J151" s="169" t="s">
        <v>497</v>
      </c>
      <c r="K151" s="99" t="s">
        <v>744</v>
      </c>
      <c r="L151" s="51">
        <v>0</v>
      </c>
      <c r="M151" s="51">
        <v>1</v>
      </c>
      <c r="N151" s="155">
        <f t="shared" si="26"/>
        <v>1</v>
      </c>
      <c r="O151" s="51">
        <v>0</v>
      </c>
      <c r="P151" s="51">
        <v>0</v>
      </c>
      <c r="Q151" s="155">
        <f t="shared" si="27"/>
        <v>0</v>
      </c>
      <c r="R151" s="155">
        <f t="shared" si="28"/>
        <v>1</v>
      </c>
      <c r="S151" s="78" t="s">
        <v>2517</v>
      </c>
      <c r="T151" s="78" t="s">
        <v>203</v>
      </c>
      <c r="U151" s="190">
        <f t="shared" si="37"/>
        <v>1</v>
      </c>
      <c r="V151" s="191"/>
      <c r="W151" s="77" t="str">
        <f t="shared" si="29"/>
        <v>No hay ejecución</v>
      </c>
      <c r="X151" s="78" t="str">
        <f t="shared" si="30"/>
        <v>NA</v>
      </c>
      <c r="Y151" s="191"/>
      <c r="Z151" s="190">
        <f t="shared" si="31"/>
        <v>0</v>
      </c>
      <c r="AA151" s="191"/>
      <c r="AB151" s="77" t="str">
        <f t="shared" si="32"/>
        <v>No hay ejecución</v>
      </c>
      <c r="AC151" s="78" t="str">
        <f t="shared" si="33"/>
        <v>NA</v>
      </c>
      <c r="AD151" s="191"/>
      <c r="AE151" s="52">
        <f t="shared" si="34"/>
        <v>0</v>
      </c>
      <c r="AF151" s="77" t="str">
        <f t="shared" si="35"/>
        <v>No hay ejecución</v>
      </c>
      <c r="AG151" s="78" t="str">
        <f t="shared" si="36"/>
        <v>NA</v>
      </c>
      <c r="AH151" s="191"/>
    </row>
    <row r="152" spans="1:34" s="79" customFormat="1" ht="58" customHeight="1" thickTop="1" thickBot="1">
      <c r="A152" s="50">
        <v>138</v>
      </c>
      <c r="B152" s="96">
        <v>0</v>
      </c>
      <c r="C152" s="96">
        <v>0</v>
      </c>
      <c r="D152" s="96">
        <v>0</v>
      </c>
      <c r="E152" s="96">
        <v>0</v>
      </c>
      <c r="F152" s="96">
        <v>0</v>
      </c>
      <c r="G152" s="96">
        <v>20</v>
      </c>
      <c r="H152" s="115" t="s">
        <v>273</v>
      </c>
      <c r="I152" s="98" t="s">
        <v>2526</v>
      </c>
      <c r="J152" s="169" t="s">
        <v>501</v>
      </c>
      <c r="K152" s="99" t="s">
        <v>744</v>
      </c>
      <c r="L152" s="51">
        <v>0</v>
      </c>
      <c r="M152" s="51">
        <v>0</v>
      </c>
      <c r="N152" s="155">
        <f t="shared" si="26"/>
        <v>0</v>
      </c>
      <c r="O152" s="51">
        <v>0</v>
      </c>
      <c r="P152" s="51">
        <v>1</v>
      </c>
      <c r="Q152" s="155">
        <f t="shared" si="27"/>
        <v>1</v>
      </c>
      <c r="R152" s="155">
        <f t="shared" si="28"/>
        <v>1</v>
      </c>
      <c r="S152" s="78" t="s">
        <v>2517</v>
      </c>
      <c r="T152" s="78" t="s">
        <v>203</v>
      </c>
      <c r="U152" s="190">
        <f t="shared" si="37"/>
        <v>0</v>
      </c>
      <c r="V152" s="191"/>
      <c r="W152" s="77" t="str">
        <f t="shared" si="29"/>
        <v>No hay ejecución</v>
      </c>
      <c r="X152" s="78" t="str">
        <f t="shared" si="30"/>
        <v>NA</v>
      </c>
      <c r="Y152" s="191"/>
      <c r="Z152" s="190">
        <f t="shared" si="31"/>
        <v>1</v>
      </c>
      <c r="AA152" s="191"/>
      <c r="AB152" s="77" t="str">
        <f t="shared" si="32"/>
        <v>No hay ejecución</v>
      </c>
      <c r="AC152" s="78" t="str">
        <f t="shared" si="33"/>
        <v>NA</v>
      </c>
      <c r="AD152" s="191"/>
      <c r="AE152" s="52">
        <f t="shared" si="34"/>
        <v>0</v>
      </c>
      <c r="AF152" s="77" t="str">
        <f t="shared" si="35"/>
        <v>No hay ejecución</v>
      </c>
      <c r="AG152" s="78" t="str">
        <f t="shared" si="36"/>
        <v>NA</v>
      </c>
      <c r="AH152" s="191"/>
    </row>
    <row r="153" spans="1:34" s="79" customFormat="1" ht="58" customHeight="1" thickTop="1" thickBot="1">
      <c r="A153" s="50">
        <v>139</v>
      </c>
      <c r="B153" s="96">
        <v>0</v>
      </c>
      <c r="C153" s="96">
        <v>0</v>
      </c>
      <c r="D153" s="96">
        <v>0</v>
      </c>
      <c r="E153" s="96">
        <v>0</v>
      </c>
      <c r="F153" s="96">
        <v>0</v>
      </c>
      <c r="G153" s="96">
        <v>20</v>
      </c>
      <c r="H153" s="115" t="s">
        <v>273</v>
      </c>
      <c r="I153" s="98" t="s">
        <v>2527</v>
      </c>
      <c r="J153" s="169" t="s">
        <v>482</v>
      </c>
      <c r="K153" s="99" t="s">
        <v>622</v>
      </c>
      <c r="L153" s="51">
        <v>3</v>
      </c>
      <c r="M153" s="51">
        <v>3</v>
      </c>
      <c r="N153" s="155">
        <f t="shared" si="26"/>
        <v>6</v>
      </c>
      <c r="O153" s="51">
        <v>3</v>
      </c>
      <c r="P153" s="51">
        <v>3</v>
      </c>
      <c r="Q153" s="155">
        <f t="shared" si="27"/>
        <v>6</v>
      </c>
      <c r="R153" s="155">
        <f t="shared" si="28"/>
        <v>12</v>
      </c>
      <c r="S153" s="78" t="s">
        <v>2500</v>
      </c>
      <c r="T153" s="78" t="s">
        <v>203</v>
      </c>
      <c r="U153" s="190">
        <f t="shared" si="37"/>
        <v>6</v>
      </c>
      <c r="V153" s="191"/>
      <c r="W153" s="77" t="str">
        <f t="shared" si="29"/>
        <v>No hay ejecución</v>
      </c>
      <c r="X153" s="78" t="str">
        <f t="shared" si="30"/>
        <v>NA</v>
      </c>
      <c r="Y153" s="191"/>
      <c r="Z153" s="190">
        <f t="shared" si="31"/>
        <v>6</v>
      </c>
      <c r="AA153" s="191"/>
      <c r="AB153" s="77" t="str">
        <f t="shared" si="32"/>
        <v>No hay ejecución</v>
      </c>
      <c r="AC153" s="78" t="str">
        <f t="shared" si="33"/>
        <v>NA</v>
      </c>
      <c r="AD153" s="191"/>
      <c r="AE153" s="52">
        <f t="shared" si="34"/>
        <v>0</v>
      </c>
      <c r="AF153" s="77" t="str">
        <f t="shared" si="35"/>
        <v>No hay ejecución</v>
      </c>
      <c r="AG153" s="78" t="str">
        <f t="shared" si="36"/>
        <v>NA</v>
      </c>
      <c r="AH153" s="191"/>
    </row>
    <row r="154" spans="1:34" s="79" customFormat="1" ht="58" customHeight="1" thickTop="1" thickBot="1">
      <c r="A154" s="50">
        <v>140</v>
      </c>
      <c r="B154" s="96">
        <v>0</v>
      </c>
      <c r="C154" s="96">
        <v>0</v>
      </c>
      <c r="D154" s="96">
        <v>0</v>
      </c>
      <c r="E154" s="96">
        <v>0</v>
      </c>
      <c r="F154" s="96">
        <v>0</v>
      </c>
      <c r="G154" s="96">
        <v>20</v>
      </c>
      <c r="H154" s="115" t="s">
        <v>273</v>
      </c>
      <c r="I154" s="98" t="s">
        <v>2528</v>
      </c>
      <c r="J154" s="169" t="s">
        <v>482</v>
      </c>
      <c r="K154" s="99" t="s">
        <v>622</v>
      </c>
      <c r="L154" s="51">
        <v>3</v>
      </c>
      <c r="M154" s="51">
        <v>3</v>
      </c>
      <c r="N154" s="155">
        <f t="shared" si="26"/>
        <v>6</v>
      </c>
      <c r="O154" s="51">
        <v>3</v>
      </c>
      <c r="P154" s="51">
        <v>3</v>
      </c>
      <c r="Q154" s="155">
        <f t="shared" si="27"/>
        <v>6</v>
      </c>
      <c r="R154" s="155">
        <f t="shared" si="28"/>
        <v>12</v>
      </c>
      <c r="S154" s="78" t="s">
        <v>2500</v>
      </c>
      <c r="T154" s="78" t="s">
        <v>203</v>
      </c>
      <c r="U154" s="190">
        <f t="shared" si="37"/>
        <v>6</v>
      </c>
      <c r="V154" s="191"/>
      <c r="W154" s="77" t="str">
        <f t="shared" si="29"/>
        <v>No hay ejecución</v>
      </c>
      <c r="X154" s="78" t="str">
        <f t="shared" si="30"/>
        <v>NA</v>
      </c>
      <c r="Y154" s="191"/>
      <c r="Z154" s="190">
        <f t="shared" si="31"/>
        <v>6</v>
      </c>
      <c r="AA154" s="191"/>
      <c r="AB154" s="77" t="str">
        <f t="shared" si="32"/>
        <v>No hay ejecución</v>
      </c>
      <c r="AC154" s="78" t="str">
        <f t="shared" si="33"/>
        <v>NA</v>
      </c>
      <c r="AD154" s="191"/>
      <c r="AE154" s="52">
        <f t="shared" si="34"/>
        <v>0</v>
      </c>
      <c r="AF154" s="77" t="str">
        <f t="shared" si="35"/>
        <v>No hay ejecución</v>
      </c>
      <c r="AG154" s="78" t="str">
        <f t="shared" si="36"/>
        <v>NA</v>
      </c>
      <c r="AH154" s="191"/>
    </row>
    <row r="155" spans="1:34" s="79" customFormat="1" ht="58" customHeight="1" thickTop="1" thickBot="1">
      <c r="A155" s="50">
        <v>141</v>
      </c>
      <c r="B155" s="96">
        <v>0</v>
      </c>
      <c r="C155" s="96">
        <v>0</v>
      </c>
      <c r="D155" s="96">
        <v>0</v>
      </c>
      <c r="E155" s="96">
        <v>0</v>
      </c>
      <c r="F155" s="96">
        <v>0</v>
      </c>
      <c r="G155" s="96">
        <v>20</v>
      </c>
      <c r="H155" s="115" t="s">
        <v>273</v>
      </c>
      <c r="I155" s="98" t="s">
        <v>2529</v>
      </c>
      <c r="J155" s="169" t="s">
        <v>482</v>
      </c>
      <c r="K155" s="99" t="s">
        <v>622</v>
      </c>
      <c r="L155" s="51">
        <v>6</v>
      </c>
      <c r="M155" s="51">
        <v>6</v>
      </c>
      <c r="N155" s="155">
        <f t="shared" si="26"/>
        <v>12</v>
      </c>
      <c r="O155" s="51">
        <v>6</v>
      </c>
      <c r="P155" s="51">
        <v>6</v>
      </c>
      <c r="Q155" s="155">
        <f t="shared" si="27"/>
        <v>12</v>
      </c>
      <c r="R155" s="155">
        <f t="shared" si="28"/>
        <v>24</v>
      </c>
      <c r="S155" s="78" t="s">
        <v>2500</v>
      </c>
      <c r="T155" s="78" t="s">
        <v>203</v>
      </c>
      <c r="U155" s="190">
        <f t="shared" si="37"/>
        <v>12</v>
      </c>
      <c r="V155" s="191"/>
      <c r="W155" s="77" t="str">
        <f t="shared" si="29"/>
        <v>No hay ejecución</v>
      </c>
      <c r="X155" s="78" t="str">
        <f t="shared" si="30"/>
        <v>NA</v>
      </c>
      <c r="Y155" s="191"/>
      <c r="Z155" s="190">
        <f t="shared" si="31"/>
        <v>12</v>
      </c>
      <c r="AA155" s="191"/>
      <c r="AB155" s="77" t="str">
        <f t="shared" si="32"/>
        <v>No hay ejecución</v>
      </c>
      <c r="AC155" s="78" t="str">
        <f t="shared" si="33"/>
        <v>NA</v>
      </c>
      <c r="AD155" s="191"/>
      <c r="AE155" s="52">
        <f t="shared" si="34"/>
        <v>0</v>
      </c>
      <c r="AF155" s="77" t="str">
        <f t="shared" si="35"/>
        <v>No hay ejecución</v>
      </c>
      <c r="AG155" s="78" t="str">
        <f t="shared" si="36"/>
        <v>NA</v>
      </c>
      <c r="AH155" s="191"/>
    </row>
    <row r="156" spans="1:34" s="79" customFormat="1" ht="58" customHeight="1" thickTop="1" thickBot="1">
      <c r="A156" s="50">
        <v>142</v>
      </c>
      <c r="B156" s="96">
        <v>0</v>
      </c>
      <c r="C156" s="96">
        <v>0</v>
      </c>
      <c r="D156" s="96">
        <v>0</v>
      </c>
      <c r="E156" s="96">
        <v>0</v>
      </c>
      <c r="F156" s="96">
        <v>0</v>
      </c>
      <c r="G156" s="96">
        <v>20</v>
      </c>
      <c r="H156" s="115" t="s">
        <v>273</v>
      </c>
      <c r="I156" s="98" t="s">
        <v>2530</v>
      </c>
      <c r="J156" s="169" t="s">
        <v>482</v>
      </c>
      <c r="K156" s="99" t="s">
        <v>622</v>
      </c>
      <c r="L156" s="51">
        <v>1</v>
      </c>
      <c r="M156" s="51">
        <v>1</v>
      </c>
      <c r="N156" s="155">
        <f t="shared" si="26"/>
        <v>2</v>
      </c>
      <c r="O156" s="51">
        <v>1</v>
      </c>
      <c r="P156" s="51">
        <v>1</v>
      </c>
      <c r="Q156" s="155">
        <f t="shared" si="27"/>
        <v>2</v>
      </c>
      <c r="R156" s="155">
        <f t="shared" si="28"/>
        <v>4</v>
      </c>
      <c r="S156" s="78" t="s">
        <v>2500</v>
      </c>
      <c r="T156" s="78" t="s">
        <v>2531</v>
      </c>
      <c r="U156" s="190">
        <f t="shared" si="37"/>
        <v>2</v>
      </c>
      <c r="V156" s="191"/>
      <c r="W156" s="77" t="str">
        <f t="shared" si="29"/>
        <v>No hay ejecución</v>
      </c>
      <c r="X156" s="78" t="str">
        <f t="shared" si="30"/>
        <v>NA</v>
      </c>
      <c r="Y156" s="191"/>
      <c r="Z156" s="190">
        <f t="shared" si="31"/>
        <v>2</v>
      </c>
      <c r="AA156" s="191"/>
      <c r="AB156" s="77" t="str">
        <f t="shared" si="32"/>
        <v>No hay ejecución</v>
      </c>
      <c r="AC156" s="78" t="str">
        <f t="shared" si="33"/>
        <v>NA</v>
      </c>
      <c r="AD156" s="191"/>
      <c r="AE156" s="52">
        <f t="shared" si="34"/>
        <v>0</v>
      </c>
      <c r="AF156" s="77" t="str">
        <f t="shared" si="35"/>
        <v>No hay ejecución</v>
      </c>
      <c r="AG156" s="78" t="str">
        <f t="shared" si="36"/>
        <v>NA</v>
      </c>
      <c r="AH156" s="191"/>
    </row>
    <row r="157" spans="1:34" s="79" customFormat="1" ht="58" customHeight="1" thickTop="1" thickBot="1">
      <c r="A157" s="50">
        <v>143</v>
      </c>
      <c r="B157" s="96">
        <v>0</v>
      </c>
      <c r="C157" s="96">
        <v>0</v>
      </c>
      <c r="D157" s="96">
        <v>0</v>
      </c>
      <c r="E157" s="96">
        <v>0</v>
      </c>
      <c r="F157" s="96">
        <v>0</v>
      </c>
      <c r="G157" s="96">
        <v>20</v>
      </c>
      <c r="H157" s="115" t="s">
        <v>273</v>
      </c>
      <c r="I157" s="98" t="s">
        <v>2532</v>
      </c>
      <c r="J157" s="169" t="s">
        <v>482</v>
      </c>
      <c r="K157" s="99" t="s">
        <v>622</v>
      </c>
      <c r="L157" s="51">
        <v>1</v>
      </c>
      <c r="M157" s="51">
        <v>1</v>
      </c>
      <c r="N157" s="155">
        <f t="shared" si="26"/>
        <v>2</v>
      </c>
      <c r="O157" s="51">
        <v>1</v>
      </c>
      <c r="P157" s="51">
        <v>1</v>
      </c>
      <c r="Q157" s="155">
        <f t="shared" si="27"/>
        <v>2</v>
      </c>
      <c r="R157" s="155">
        <f t="shared" si="28"/>
        <v>4</v>
      </c>
      <c r="S157" s="78" t="s">
        <v>2500</v>
      </c>
      <c r="T157" s="78" t="s">
        <v>2531</v>
      </c>
      <c r="U157" s="190">
        <f t="shared" si="37"/>
        <v>2</v>
      </c>
      <c r="V157" s="191"/>
      <c r="W157" s="77" t="str">
        <f t="shared" si="29"/>
        <v>No hay ejecución</v>
      </c>
      <c r="X157" s="78" t="str">
        <f t="shared" si="30"/>
        <v>NA</v>
      </c>
      <c r="Y157" s="191"/>
      <c r="Z157" s="190">
        <f t="shared" si="31"/>
        <v>2</v>
      </c>
      <c r="AA157" s="191"/>
      <c r="AB157" s="77" t="str">
        <f t="shared" si="32"/>
        <v>No hay ejecución</v>
      </c>
      <c r="AC157" s="78" t="str">
        <f t="shared" si="33"/>
        <v>NA</v>
      </c>
      <c r="AD157" s="191"/>
      <c r="AE157" s="52">
        <f t="shared" si="34"/>
        <v>0</v>
      </c>
      <c r="AF157" s="77" t="str">
        <f t="shared" si="35"/>
        <v>No hay ejecución</v>
      </c>
      <c r="AG157" s="78" t="str">
        <f t="shared" si="36"/>
        <v>NA</v>
      </c>
      <c r="AH157" s="191"/>
    </row>
    <row r="158" spans="1:34" s="79" customFormat="1" ht="58" customHeight="1" thickTop="1" thickBot="1">
      <c r="A158" s="50">
        <v>144</v>
      </c>
      <c r="B158" s="96">
        <v>0</v>
      </c>
      <c r="C158" s="96">
        <v>0</v>
      </c>
      <c r="D158" s="96">
        <v>0</v>
      </c>
      <c r="E158" s="96">
        <v>0</v>
      </c>
      <c r="F158" s="96">
        <v>0</v>
      </c>
      <c r="G158" s="96">
        <v>20</v>
      </c>
      <c r="H158" s="115" t="s">
        <v>273</v>
      </c>
      <c r="I158" s="98" t="s">
        <v>2533</v>
      </c>
      <c r="J158" s="169" t="s">
        <v>482</v>
      </c>
      <c r="K158" s="99" t="s">
        <v>622</v>
      </c>
      <c r="L158" s="51">
        <v>2</v>
      </c>
      <c r="M158" s="51">
        <v>2</v>
      </c>
      <c r="N158" s="155">
        <f t="shared" si="26"/>
        <v>4</v>
      </c>
      <c r="O158" s="51">
        <v>2</v>
      </c>
      <c r="P158" s="51">
        <v>2</v>
      </c>
      <c r="Q158" s="155">
        <f t="shared" si="27"/>
        <v>4</v>
      </c>
      <c r="R158" s="155">
        <f t="shared" si="28"/>
        <v>8</v>
      </c>
      <c r="S158" s="78" t="s">
        <v>2500</v>
      </c>
      <c r="T158" s="78" t="s">
        <v>2534</v>
      </c>
      <c r="U158" s="190">
        <f t="shared" si="37"/>
        <v>4</v>
      </c>
      <c r="V158" s="191"/>
      <c r="W158" s="77" t="str">
        <f t="shared" si="29"/>
        <v>No hay ejecución</v>
      </c>
      <c r="X158" s="78" t="str">
        <f t="shared" si="30"/>
        <v>NA</v>
      </c>
      <c r="Y158" s="191"/>
      <c r="Z158" s="190">
        <f t="shared" si="31"/>
        <v>4</v>
      </c>
      <c r="AA158" s="191"/>
      <c r="AB158" s="77" t="str">
        <f t="shared" si="32"/>
        <v>No hay ejecución</v>
      </c>
      <c r="AC158" s="78" t="str">
        <f t="shared" si="33"/>
        <v>NA</v>
      </c>
      <c r="AD158" s="191"/>
      <c r="AE158" s="52">
        <f t="shared" si="34"/>
        <v>0</v>
      </c>
      <c r="AF158" s="77" t="str">
        <f t="shared" si="35"/>
        <v>No hay ejecución</v>
      </c>
      <c r="AG158" s="78" t="str">
        <f t="shared" si="36"/>
        <v>NA</v>
      </c>
      <c r="AH158" s="191"/>
    </row>
    <row r="159" spans="1:34" s="79" customFormat="1" ht="58" customHeight="1" thickTop="1" thickBot="1">
      <c r="A159" s="50">
        <v>145</v>
      </c>
      <c r="B159" s="96">
        <v>0</v>
      </c>
      <c r="C159" s="96">
        <v>0</v>
      </c>
      <c r="D159" s="96">
        <v>0</v>
      </c>
      <c r="E159" s="96">
        <v>0</v>
      </c>
      <c r="F159" s="96">
        <v>0</v>
      </c>
      <c r="G159" s="96">
        <v>20</v>
      </c>
      <c r="H159" s="115" t="s">
        <v>273</v>
      </c>
      <c r="I159" s="98" t="s">
        <v>2535</v>
      </c>
      <c r="J159" s="169" t="s">
        <v>482</v>
      </c>
      <c r="K159" s="99" t="s">
        <v>622</v>
      </c>
      <c r="L159" s="51">
        <v>3</v>
      </c>
      <c r="M159" s="51">
        <v>3</v>
      </c>
      <c r="N159" s="155">
        <f t="shared" si="26"/>
        <v>6</v>
      </c>
      <c r="O159" s="51">
        <v>3</v>
      </c>
      <c r="P159" s="51">
        <v>3</v>
      </c>
      <c r="Q159" s="155">
        <f t="shared" si="27"/>
        <v>6</v>
      </c>
      <c r="R159" s="155">
        <f t="shared" si="28"/>
        <v>12</v>
      </c>
      <c r="S159" s="78" t="s">
        <v>2500</v>
      </c>
      <c r="T159" s="78" t="s">
        <v>203</v>
      </c>
      <c r="U159" s="190">
        <f t="shared" si="37"/>
        <v>6</v>
      </c>
      <c r="V159" s="191"/>
      <c r="W159" s="77" t="str">
        <f t="shared" si="29"/>
        <v>No hay ejecución</v>
      </c>
      <c r="X159" s="78" t="str">
        <f t="shared" si="30"/>
        <v>NA</v>
      </c>
      <c r="Y159" s="191"/>
      <c r="Z159" s="190">
        <f t="shared" si="31"/>
        <v>6</v>
      </c>
      <c r="AA159" s="191"/>
      <c r="AB159" s="77" t="str">
        <f t="shared" si="32"/>
        <v>No hay ejecución</v>
      </c>
      <c r="AC159" s="78" t="str">
        <f t="shared" si="33"/>
        <v>NA</v>
      </c>
      <c r="AD159" s="191"/>
      <c r="AE159" s="52">
        <f t="shared" si="34"/>
        <v>0</v>
      </c>
      <c r="AF159" s="77" t="str">
        <f t="shared" si="35"/>
        <v>No hay ejecución</v>
      </c>
      <c r="AG159" s="78" t="str">
        <f t="shared" si="36"/>
        <v>NA</v>
      </c>
      <c r="AH159" s="191"/>
    </row>
    <row r="160" spans="1:34" s="79" customFormat="1" ht="58" customHeight="1" thickTop="1" thickBot="1">
      <c r="A160" s="50">
        <v>146</v>
      </c>
      <c r="B160" s="96">
        <v>0</v>
      </c>
      <c r="C160" s="96">
        <v>0</v>
      </c>
      <c r="D160" s="96">
        <v>0</v>
      </c>
      <c r="E160" s="96">
        <v>0</v>
      </c>
      <c r="F160" s="96">
        <v>0</v>
      </c>
      <c r="G160" s="96">
        <v>20</v>
      </c>
      <c r="H160" s="115" t="s">
        <v>273</v>
      </c>
      <c r="I160" s="98" t="s">
        <v>2536</v>
      </c>
      <c r="J160" s="169" t="s">
        <v>482</v>
      </c>
      <c r="K160" s="99" t="s">
        <v>622</v>
      </c>
      <c r="L160" s="51">
        <v>3</v>
      </c>
      <c r="M160" s="51">
        <v>3</v>
      </c>
      <c r="N160" s="155">
        <f t="shared" si="26"/>
        <v>6</v>
      </c>
      <c r="O160" s="51">
        <v>3</v>
      </c>
      <c r="P160" s="51">
        <v>3</v>
      </c>
      <c r="Q160" s="155">
        <f t="shared" si="27"/>
        <v>6</v>
      </c>
      <c r="R160" s="155">
        <f t="shared" si="28"/>
        <v>12</v>
      </c>
      <c r="S160" s="78" t="s">
        <v>2537</v>
      </c>
      <c r="T160" s="78" t="s">
        <v>203</v>
      </c>
      <c r="U160" s="190">
        <f t="shared" si="37"/>
        <v>6</v>
      </c>
      <c r="V160" s="191"/>
      <c r="W160" s="77" t="str">
        <f t="shared" si="29"/>
        <v>No hay ejecución</v>
      </c>
      <c r="X160" s="78" t="str">
        <f t="shared" si="30"/>
        <v>NA</v>
      </c>
      <c r="Y160" s="191"/>
      <c r="Z160" s="190">
        <f t="shared" si="31"/>
        <v>6</v>
      </c>
      <c r="AA160" s="191"/>
      <c r="AB160" s="77" t="str">
        <f t="shared" si="32"/>
        <v>No hay ejecución</v>
      </c>
      <c r="AC160" s="78" t="str">
        <f t="shared" si="33"/>
        <v>NA</v>
      </c>
      <c r="AD160" s="191"/>
      <c r="AE160" s="52">
        <f t="shared" si="34"/>
        <v>0</v>
      </c>
      <c r="AF160" s="77" t="str">
        <f t="shared" si="35"/>
        <v>No hay ejecución</v>
      </c>
      <c r="AG160" s="78" t="str">
        <f t="shared" si="36"/>
        <v>NA</v>
      </c>
      <c r="AH160" s="191"/>
    </row>
    <row r="161" spans="1:34" s="79" customFormat="1" ht="58" customHeight="1" thickTop="1" thickBot="1">
      <c r="A161" s="50">
        <v>147</v>
      </c>
      <c r="B161" s="96">
        <v>0</v>
      </c>
      <c r="C161" s="96">
        <v>0</v>
      </c>
      <c r="D161" s="96">
        <v>0</v>
      </c>
      <c r="E161" s="96">
        <v>0</v>
      </c>
      <c r="F161" s="96">
        <v>0</v>
      </c>
      <c r="G161" s="96">
        <v>20</v>
      </c>
      <c r="H161" s="115" t="s">
        <v>273</v>
      </c>
      <c r="I161" s="98" t="s">
        <v>2538</v>
      </c>
      <c r="J161" s="169" t="s">
        <v>482</v>
      </c>
      <c r="K161" s="99" t="s">
        <v>622</v>
      </c>
      <c r="L161" s="51">
        <v>3</v>
      </c>
      <c r="M161" s="51">
        <v>3</v>
      </c>
      <c r="N161" s="155">
        <f t="shared" si="26"/>
        <v>6</v>
      </c>
      <c r="O161" s="51">
        <v>3</v>
      </c>
      <c r="P161" s="51">
        <v>3</v>
      </c>
      <c r="Q161" s="155">
        <f t="shared" si="27"/>
        <v>6</v>
      </c>
      <c r="R161" s="155">
        <f t="shared" si="28"/>
        <v>12</v>
      </c>
      <c r="S161" s="78" t="s">
        <v>2537</v>
      </c>
      <c r="T161" s="78" t="s">
        <v>203</v>
      </c>
      <c r="U161" s="190">
        <f t="shared" si="37"/>
        <v>6</v>
      </c>
      <c r="V161" s="191"/>
      <c r="W161" s="77" t="str">
        <f t="shared" si="29"/>
        <v>No hay ejecución</v>
      </c>
      <c r="X161" s="78" t="str">
        <f t="shared" si="30"/>
        <v>NA</v>
      </c>
      <c r="Y161" s="191"/>
      <c r="Z161" s="190">
        <f t="shared" si="31"/>
        <v>6</v>
      </c>
      <c r="AA161" s="191"/>
      <c r="AB161" s="77" t="str">
        <f t="shared" si="32"/>
        <v>No hay ejecución</v>
      </c>
      <c r="AC161" s="78" t="str">
        <f t="shared" si="33"/>
        <v>NA</v>
      </c>
      <c r="AD161" s="191"/>
      <c r="AE161" s="52">
        <f t="shared" si="34"/>
        <v>0</v>
      </c>
      <c r="AF161" s="77" t="str">
        <f t="shared" si="35"/>
        <v>No hay ejecución</v>
      </c>
      <c r="AG161" s="78" t="str">
        <f t="shared" si="36"/>
        <v>NA</v>
      </c>
      <c r="AH161" s="191"/>
    </row>
    <row r="162" spans="1:34" s="79" customFormat="1" ht="58" customHeight="1" thickTop="1" thickBot="1">
      <c r="A162" s="50">
        <v>148</v>
      </c>
      <c r="B162" s="96">
        <v>0</v>
      </c>
      <c r="C162" s="96">
        <v>0</v>
      </c>
      <c r="D162" s="96">
        <v>0</v>
      </c>
      <c r="E162" s="96">
        <v>0</v>
      </c>
      <c r="F162" s="96">
        <v>0</v>
      </c>
      <c r="G162" s="96"/>
      <c r="H162" s="115" t="s">
        <v>273</v>
      </c>
      <c r="I162" s="98" t="s">
        <v>2539</v>
      </c>
      <c r="J162" s="169" t="s">
        <v>482</v>
      </c>
      <c r="K162" s="99" t="s">
        <v>622</v>
      </c>
      <c r="L162" s="51">
        <v>0</v>
      </c>
      <c r="M162" s="51">
        <v>1</v>
      </c>
      <c r="N162" s="155">
        <f t="shared" si="26"/>
        <v>1</v>
      </c>
      <c r="O162" s="51">
        <v>0</v>
      </c>
      <c r="P162" s="51">
        <v>0</v>
      </c>
      <c r="Q162" s="155">
        <f t="shared" si="27"/>
        <v>0</v>
      </c>
      <c r="R162" s="155">
        <f t="shared" si="28"/>
        <v>1</v>
      </c>
      <c r="S162" s="78" t="s">
        <v>2500</v>
      </c>
      <c r="T162" s="78" t="s">
        <v>203</v>
      </c>
      <c r="U162" s="190">
        <f t="shared" si="37"/>
        <v>1</v>
      </c>
      <c r="V162" s="191"/>
      <c r="W162" s="77" t="str">
        <f t="shared" si="29"/>
        <v>No hay ejecución</v>
      </c>
      <c r="X162" s="78" t="str">
        <f t="shared" si="30"/>
        <v>NA</v>
      </c>
      <c r="Y162" s="191"/>
      <c r="Z162" s="190">
        <f t="shared" si="31"/>
        <v>0</v>
      </c>
      <c r="AA162" s="191"/>
      <c r="AB162" s="77" t="str">
        <f t="shared" si="32"/>
        <v>No hay ejecución</v>
      </c>
      <c r="AC162" s="78" t="str">
        <f t="shared" si="33"/>
        <v>NA</v>
      </c>
      <c r="AD162" s="191"/>
      <c r="AE162" s="52">
        <f t="shared" si="34"/>
        <v>0</v>
      </c>
      <c r="AF162" s="77" t="str">
        <f t="shared" si="35"/>
        <v>No hay ejecución</v>
      </c>
      <c r="AG162" s="78" t="str">
        <f t="shared" si="36"/>
        <v>NA</v>
      </c>
      <c r="AH162" s="191"/>
    </row>
    <row r="163" spans="1:34" s="79" customFormat="1" ht="58" customHeight="1" thickTop="1" thickBot="1">
      <c r="A163" s="50">
        <v>149</v>
      </c>
      <c r="B163" s="96">
        <v>0</v>
      </c>
      <c r="C163" s="96">
        <v>0</v>
      </c>
      <c r="D163" s="96">
        <v>0</v>
      </c>
      <c r="E163" s="96">
        <v>0</v>
      </c>
      <c r="F163" s="96">
        <v>0</v>
      </c>
      <c r="G163" s="96">
        <v>8</v>
      </c>
      <c r="H163" s="115" t="s">
        <v>323</v>
      </c>
      <c r="I163" s="98" t="s">
        <v>2540</v>
      </c>
      <c r="J163" s="169" t="s">
        <v>501</v>
      </c>
      <c r="K163" s="99" t="s">
        <v>744</v>
      </c>
      <c r="L163" s="51">
        <v>0</v>
      </c>
      <c r="M163" s="51">
        <v>0</v>
      </c>
      <c r="N163" s="155">
        <f t="shared" si="26"/>
        <v>0</v>
      </c>
      <c r="O163" s="51">
        <v>0</v>
      </c>
      <c r="P163" s="51">
        <v>1</v>
      </c>
      <c r="Q163" s="155">
        <f t="shared" si="27"/>
        <v>1</v>
      </c>
      <c r="R163" s="155">
        <f t="shared" si="28"/>
        <v>1</v>
      </c>
      <c r="S163" s="78" t="s">
        <v>2541</v>
      </c>
      <c r="T163" s="78" t="s">
        <v>203</v>
      </c>
      <c r="U163" s="190">
        <f t="shared" si="37"/>
        <v>0</v>
      </c>
      <c r="V163" s="191"/>
      <c r="W163" s="77" t="str">
        <f t="shared" si="29"/>
        <v>No hay ejecución</v>
      </c>
      <c r="X163" s="78" t="str">
        <f t="shared" si="30"/>
        <v>NA</v>
      </c>
      <c r="Y163" s="191"/>
      <c r="Z163" s="190">
        <f t="shared" si="31"/>
        <v>1</v>
      </c>
      <c r="AA163" s="191"/>
      <c r="AB163" s="77" t="str">
        <f t="shared" si="32"/>
        <v>No hay ejecución</v>
      </c>
      <c r="AC163" s="78" t="str">
        <f t="shared" si="33"/>
        <v>NA</v>
      </c>
      <c r="AD163" s="191"/>
      <c r="AE163" s="52">
        <f t="shared" si="34"/>
        <v>0</v>
      </c>
      <c r="AF163" s="77" t="str">
        <f t="shared" si="35"/>
        <v>No hay ejecución</v>
      </c>
      <c r="AG163" s="78" t="str">
        <f t="shared" si="36"/>
        <v>NA</v>
      </c>
      <c r="AH163" s="191"/>
    </row>
    <row r="164" spans="1:34" s="79" customFormat="1" ht="58" customHeight="1" thickTop="1" thickBot="1">
      <c r="A164" s="50">
        <v>150</v>
      </c>
      <c r="B164" s="96">
        <v>0</v>
      </c>
      <c r="C164" s="96">
        <v>0</v>
      </c>
      <c r="D164" s="96">
        <v>0</v>
      </c>
      <c r="E164" s="96">
        <v>0</v>
      </c>
      <c r="F164" s="96">
        <v>0</v>
      </c>
      <c r="G164" s="96">
        <v>8</v>
      </c>
      <c r="H164" s="115" t="s">
        <v>323</v>
      </c>
      <c r="I164" s="98" t="s">
        <v>2542</v>
      </c>
      <c r="J164" s="169" t="s">
        <v>482</v>
      </c>
      <c r="K164" s="99" t="s">
        <v>744</v>
      </c>
      <c r="L164" s="51">
        <v>6</v>
      </c>
      <c r="M164" s="51">
        <v>6</v>
      </c>
      <c r="N164" s="155">
        <f t="shared" si="26"/>
        <v>12</v>
      </c>
      <c r="O164" s="51">
        <v>6</v>
      </c>
      <c r="P164" s="51">
        <v>6</v>
      </c>
      <c r="Q164" s="155">
        <f t="shared" si="27"/>
        <v>12</v>
      </c>
      <c r="R164" s="155">
        <f t="shared" si="28"/>
        <v>24</v>
      </c>
      <c r="S164" s="78" t="s">
        <v>2541</v>
      </c>
      <c r="T164" s="78" t="s">
        <v>203</v>
      </c>
      <c r="U164" s="190">
        <f t="shared" si="37"/>
        <v>12</v>
      </c>
      <c r="V164" s="191"/>
      <c r="W164" s="77" t="str">
        <f t="shared" si="29"/>
        <v>No hay ejecución</v>
      </c>
      <c r="X164" s="78" t="str">
        <f t="shared" si="30"/>
        <v>NA</v>
      </c>
      <c r="Y164" s="191"/>
      <c r="Z164" s="190">
        <f t="shared" si="31"/>
        <v>12</v>
      </c>
      <c r="AA164" s="191"/>
      <c r="AB164" s="77" t="str">
        <f t="shared" si="32"/>
        <v>No hay ejecución</v>
      </c>
      <c r="AC164" s="78" t="str">
        <f t="shared" si="33"/>
        <v>NA</v>
      </c>
      <c r="AD164" s="191"/>
      <c r="AE164" s="52">
        <f t="shared" si="34"/>
        <v>0</v>
      </c>
      <c r="AF164" s="77" t="str">
        <f t="shared" si="35"/>
        <v>No hay ejecución</v>
      </c>
      <c r="AG164" s="78" t="str">
        <f t="shared" si="36"/>
        <v>NA</v>
      </c>
      <c r="AH164" s="191"/>
    </row>
    <row r="165" spans="1:34" s="79" customFormat="1" ht="58" customHeight="1" thickTop="1" thickBot="1">
      <c r="A165" s="50">
        <v>151</v>
      </c>
      <c r="B165" s="96">
        <v>0</v>
      </c>
      <c r="C165" s="96">
        <v>0</v>
      </c>
      <c r="D165" s="96">
        <v>0</v>
      </c>
      <c r="E165" s="96">
        <v>0</v>
      </c>
      <c r="F165" s="96">
        <v>0</v>
      </c>
      <c r="G165" s="96">
        <v>8</v>
      </c>
      <c r="H165" s="115" t="s">
        <v>323</v>
      </c>
      <c r="I165" s="98" t="s">
        <v>2543</v>
      </c>
      <c r="J165" s="169" t="s">
        <v>1287</v>
      </c>
      <c r="K165" s="99" t="s">
        <v>1288</v>
      </c>
      <c r="L165" s="51">
        <v>6</v>
      </c>
      <c r="M165" s="51">
        <v>6</v>
      </c>
      <c r="N165" s="155">
        <f t="shared" si="26"/>
        <v>12</v>
      </c>
      <c r="O165" s="51">
        <v>6</v>
      </c>
      <c r="P165" s="51">
        <v>6</v>
      </c>
      <c r="Q165" s="155">
        <f t="shared" si="27"/>
        <v>12</v>
      </c>
      <c r="R165" s="155">
        <f t="shared" si="28"/>
        <v>24</v>
      </c>
      <c r="S165" s="78" t="s">
        <v>2541</v>
      </c>
      <c r="T165" s="78" t="s">
        <v>203</v>
      </c>
      <c r="U165" s="190">
        <f t="shared" si="37"/>
        <v>12</v>
      </c>
      <c r="V165" s="191"/>
      <c r="W165" s="77" t="str">
        <f t="shared" si="29"/>
        <v>No hay ejecución</v>
      </c>
      <c r="X165" s="78" t="str">
        <f t="shared" si="30"/>
        <v>NA</v>
      </c>
      <c r="Y165" s="191"/>
      <c r="Z165" s="190">
        <f t="shared" si="31"/>
        <v>12</v>
      </c>
      <c r="AA165" s="191"/>
      <c r="AB165" s="77" t="str">
        <f t="shared" si="32"/>
        <v>No hay ejecución</v>
      </c>
      <c r="AC165" s="78" t="str">
        <f t="shared" si="33"/>
        <v>NA</v>
      </c>
      <c r="AD165" s="191"/>
      <c r="AE165" s="52">
        <f t="shared" si="34"/>
        <v>0</v>
      </c>
      <c r="AF165" s="77" t="str">
        <f t="shared" si="35"/>
        <v>No hay ejecución</v>
      </c>
      <c r="AG165" s="78" t="str">
        <f t="shared" si="36"/>
        <v>NA</v>
      </c>
      <c r="AH165" s="191"/>
    </row>
    <row r="166" spans="1:34" s="79" customFormat="1" ht="58" customHeight="1" thickTop="1" thickBot="1">
      <c r="A166" s="50">
        <v>152</v>
      </c>
      <c r="B166" s="96">
        <v>0</v>
      </c>
      <c r="C166" s="96">
        <v>0</v>
      </c>
      <c r="D166" s="96">
        <v>0</v>
      </c>
      <c r="E166" s="96">
        <v>0</v>
      </c>
      <c r="F166" s="96">
        <v>0</v>
      </c>
      <c r="G166" s="96">
        <v>8</v>
      </c>
      <c r="H166" s="115" t="s">
        <v>323</v>
      </c>
      <c r="I166" s="98" t="s">
        <v>2544</v>
      </c>
      <c r="J166" s="169" t="s">
        <v>501</v>
      </c>
      <c r="K166" s="99" t="s">
        <v>744</v>
      </c>
      <c r="L166" s="51">
        <v>0</v>
      </c>
      <c r="M166" s="51">
        <v>1</v>
      </c>
      <c r="N166" s="155">
        <f t="shared" si="26"/>
        <v>1</v>
      </c>
      <c r="O166" s="51">
        <v>0</v>
      </c>
      <c r="P166" s="51">
        <v>0</v>
      </c>
      <c r="Q166" s="155">
        <f t="shared" si="27"/>
        <v>0</v>
      </c>
      <c r="R166" s="155">
        <f t="shared" si="28"/>
        <v>1</v>
      </c>
      <c r="S166" s="78" t="s">
        <v>2541</v>
      </c>
      <c r="T166" s="78" t="s">
        <v>203</v>
      </c>
      <c r="U166" s="190">
        <f t="shared" si="37"/>
        <v>1</v>
      </c>
      <c r="V166" s="191"/>
      <c r="W166" s="77" t="str">
        <f t="shared" si="29"/>
        <v>No hay ejecución</v>
      </c>
      <c r="X166" s="78" t="str">
        <f t="shared" si="30"/>
        <v>NA</v>
      </c>
      <c r="Y166" s="191"/>
      <c r="Z166" s="190">
        <f t="shared" si="31"/>
        <v>0</v>
      </c>
      <c r="AA166" s="191"/>
      <c r="AB166" s="77" t="str">
        <f t="shared" si="32"/>
        <v>No hay ejecución</v>
      </c>
      <c r="AC166" s="78" t="str">
        <f t="shared" si="33"/>
        <v>NA</v>
      </c>
      <c r="AD166" s="191"/>
      <c r="AE166" s="52">
        <f t="shared" si="34"/>
        <v>0</v>
      </c>
      <c r="AF166" s="77" t="str">
        <f t="shared" si="35"/>
        <v>No hay ejecución</v>
      </c>
      <c r="AG166" s="78" t="str">
        <f t="shared" si="36"/>
        <v>NA</v>
      </c>
      <c r="AH166" s="191"/>
    </row>
    <row r="167" spans="1:34" s="79" customFormat="1" ht="58" customHeight="1" thickTop="1" thickBot="1">
      <c r="A167" s="50">
        <v>153</v>
      </c>
      <c r="B167" s="96">
        <v>0</v>
      </c>
      <c r="C167" s="96">
        <v>0</v>
      </c>
      <c r="D167" s="96">
        <v>0</v>
      </c>
      <c r="E167" s="96">
        <v>0</v>
      </c>
      <c r="F167" s="96">
        <v>0</v>
      </c>
      <c r="G167" s="96">
        <v>8</v>
      </c>
      <c r="H167" s="115" t="s">
        <v>323</v>
      </c>
      <c r="I167" s="98" t="s">
        <v>2545</v>
      </c>
      <c r="J167" s="169" t="s">
        <v>501</v>
      </c>
      <c r="K167" s="99" t="s">
        <v>744</v>
      </c>
      <c r="L167" s="51">
        <v>0</v>
      </c>
      <c r="M167" s="51">
        <v>0</v>
      </c>
      <c r="N167" s="155">
        <f t="shared" si="26"/>
        <v>0</v>
      </c>
      <c r="O167" s="51">
        <v>0</v>
      </c>
      <c r="P167" s="51">
        <v>1</v>
      </c>
      <c r="Q167" s="155">
        <f t="shared" si="27"/>
        <v>1</v>
      </c>
      <c r="R167" s="155">
        <f t="shared" si="28"/>
        <v>1</v>
      </c>
      <c r="S167" s="78" t="s">
        <v>2541</v>
      </c>
      <c r="T167" s="78" t="s">
        <v>203</v>
      </c>
      <c r="U167" s="190">
        <f t="shared" si="37"/>
        <v>0</v>
      </c>
      <c r="V167" s="191"/>
      <c r="W167" s="77" t="str">
        <f t="shared" si="29"/>
        <v>No hay ejecución</v>
      </c>
      <c r="X167" s="78" t="str">
        <f t="shared" si="30"/>
        <v>NA</v>
      </c>
      <c r="Y167" s="191"/>
      <c r="Z167" s="190">
        <f t="shared" si="31"/>
        <v>1</v>
      </c>
      <c r="AA167" s="191"/>
      <c r="AB167" s="77" t="str">
        <f t="shared" si="32"/>
        <v>No hay ejecución</v>
      </c>
      <c r="AC167" s="78" t="str">
        <f t="shared" si="33"/>
        <v>NA</v>
      </c>
      <c r="AD167" s="191"/>
      <c r="AE167" s="52">
        <f t="shared" si="34"/>
        <v>0</v>
      </c>
      <c r="AF167" s="77" t="str">
        <f t="shared" si="35"/>
        <v>No hay ejecución</v>
      </c>
      <c r="AG167" s="78" t="str">
        <f t="shared" si="36"/>
        <v>NA</v>
      </c>
      <c r="AH167" s="191"/>
    </row>
    <row r="168" spans="1:34" s="79" customFormat="1" ht="58" customHeight="1" thickTop="1" thickBot="1">
      <c r="A168" s="50">
        <v>154</v>
      </c>
      <c r="B168" s="96">
        <v>0</v>
      </c>
      <c r="C168" s="96">
        <v>0</v>
      </c>
      <c r="D168" s="96">
        <v>0</v>
      </c>
      <c r="E168" s="96">
        <v>0</v>
      </c>
      <c r="F168" s="96">
        <v>0</v>
      </c>
      <c r="G168" s="96">
        <v>8</v>
      </c>
      <c r="H168" s="115" t="s">
        <v>323</v>
      </c>
      <c r="I168" s="98" t="s">
        <v>2546</v>
      </c>
      <c r="J168" s="169" t="s">
        <v>482</v>
      </c>
      <c r="K168" s="99" t="s">
        <v>993</v>
      </c>
      <c r="L168" s="51">
        <v>3</v>
      </c>
      <c r="M168" s="51">
        <v>3</v>
      </c>
      <c r="N168" s="155">
        <f t="shared" si="26"/>
        <v>6</v>
      </c>
      <c r="O168" s="51">
        <v>3</v>
      </c>
      <c r="P168" s="51">
        <v>3</v>
      </c>
      <c r="Q168" s="155">
        <f t="shared" si="27"/>
        <v>6</v>
      </c>
      <c r="R168" s="155">
        <f t="shared" si="28"/>
        <v>12</v>
      </c>
      <c r="S168" s="78" t="s">
        <v>2541</v>
      </c>
      <c r="T168" s="78" t="s">
        <v>203</v>
      </c>
      <c r="U168" s="190">
        <f t="shared" si="37"/>
        <v>6</v>
      </c>
      <c r="V168" s="191"/>
      <c r="W168" s="77" t="str">
        <f t="shared" si="29"/>
        <v>No hay ejecución</v>
      </c>
      <c r="X168" s="78" t="str">
        <f t="shared" si="30"/>
        <v>NA</v>
      </c>
      <c r="Y168" s="191"/>
      <c r="Z168" s="190">
        <f t="shared" si="31"/>
        <v>6</v>
      </c>
      <c r="AA168" s="191"/>
      <c r="AB168" s="77" t="str">
        <f t="shared" si="32"/>
        <v>No hay ejecución</v>
      </c>
      <c r="AC168" s="78" t="str">
        <f t="shared" si="33"/>
        <v>NA</v>
      </c>
      <c r="AD168" s="191"/>
      <c r="AE168" s="52">
        <f t="shared" si="34"/>
        <v>0</v>
      </c>
      <c r="AF168" s="77" t="str">
        <f t="shared" si="35"/>
        <v>No hay ejecución</v>
      </c>
      <c r="AG168" s="78" t="str">
        <f t="shared" si="36"/>
        <v>NA</v>
      </c>
      <c r="AH168" s="191"/>
    </row>
    <row r="169" spans="1:34" s="79" customFormat="1" ht="58" customHeight="1" thickTop="1" thickBot="1">
      <c r="A169" s="50">
        <v>155</v>
      </c>
      <c r="B169" s="96">
        <v>0</v>
      </c>
      <c r="C169" s="96">
        <v>0</v>
      </c>
      <c r="D169" s="96">
        <v>0</v>
      </c>
      <c r="E169" s="96">
        <v>0</v>
      </c>
      <c r="F169" s="96">
        <v>0</v>
      </c>
      <c r="G169" s="96">
        <v>8</v>
      </c>
      <c r="H169" s="115" t="s">
        <v>323</v>
      </c>
      <c r="I169" s="98" t="s">
        <v>2547</v>
      </c>
      <c r="J169" s="169" t="s">
        <v>482</v>
      </c>
      <c r="K169" s="99" t="s">
        <v>993</v>
      </c>
      <c r="L169" s="51">
        <v>3</v>
      </c>
      <c r="M169" s="51">
        <v>3</v>
      </c>
      <c r="N169" s="155">
        <f t="shared" si="26"/>
        <v>6</v>
      </c>
      <c r="O169" s="51">
        <v>3</v>
      </c>
      <c r="P169" s="51">
        <v>3</v>
      </c>
      <c r="Q169" s="155">
        <f t="shared" si="27"/>
        <v>6</v>
      </c>
      <c r="R169" s="155">
        <f t="shared" si="28"/>
        <v>12</v>
      </c>
      <c r="S169" s="78" t="s">
        <v>2541</v>
      </c>
      <c r="T169" s="78" t="s">
        <v>203</v>
      </c>
      <c r="U169" s="190">
        <f t="shared" si="37"/>
        <v>6</v>
      </c>
      <c r="V169" s="191"/>
      <c r="W169" s="77" t="str">
        <f t="shared" si="29"/>
        <v>No hay ejecución</v>
      </c>
      <c r="X169" s="78" t="str">
        <f t="shared" si="30"/>
        <v>NA</v>
      </c>
      <c r="Y169" s="191"/>
      <c r="Z169" s="190">
        <f t="shared" si="31"/>
        <v>6</v>
      </c>
      <c r="AA169" s="191"/>
      <c r="AB169" s="77" t="str">
        <f t="shared" si="32"/>
        <v>No hay ejecución</v>
      </c>
      <c r="AC169" s="78" t="str">
        <f t="shared" si="33"/>
        <v>NA</v>
      </c>
      <c r="AD169" s="191"/>
      <c r="AE169" s="52">
        <f t="shared" si="34"/>
        <v>0</v>
      </c>
      <c r="AF169" s="77" t="str">
        <f t="shared" si="35"/>
        <v>No hay ejecución</v>
      </c>
      <c r="AG169" s="78" t="str">
        <f t="shared" si="36"/>
        <v>NA</v>
      </c>
      <c r="AH169" s="191"/>
    </row>
    <row r="170" spans="1:34" s="79" customFormat="1" ht="58" customHeight="1" thickTop="1" thickBot="1">
      <c r="A170" s="50">
        <v>156</v>
      </c>
      <c r="B170" s="96">
        <v>0</v>
      </c>
      <c r="C170" s="96">
        <v>0</v>
      </c>
      <c r="D170" s="96">
        <v>0</v>
      </c>
      <c r="E170" s="96">
        <v>0</v>
      </c>
      <c r="F170" s="96">
        <v>0</v>
      </c>
      <c r="G170" s="96">
        <v>8</v>
      </c>
      <c r="H170" s="115" t="s">
        <v>323</v>
      </c>
      <c r="I170" s="98" t="s">
        <v>2548</v>
      </c>
      <c r="J170" s="169" t="s">
        <v>482</v>
      </c>
      <c r="K170" s="99" t="s">
        <v>993</v>
      </c>
      <c r="L170" s="51">
        <v>3</v>
      </c>
      <c r="M170" s="51">
        <v>3</v>
      </c>
      <c r="N170" s="155">
        <f t="shared" si="26"/>
        <v>6</v>
      </c>
      <c r="O170" s="51">
        <v>3</v>
      </c>
      <c r="P170" s="51">
        <v>3</v>
      </c>
      <c r="Q170" s="155">
        <f t="shared" si="27"/>
        <v>6</v>
      </c>
      <c r="R170" s="155">
        <f t="shared" si="28"/>
        <v>12</v>
      </c>
      <c r="S170" s="78" t="s">
        <v>2541</v>
      </c>
      <c r="T170" s="78" t="s">
        <v>203</v>
      </c>
      <c r="U170" s="190">
        <f t="shared" si="37"/>
        <v>6</v>
      </c>
      <c r="V170" s="191"/>
      <c r="W170" s="77" t="str">
        <f t="shared" si="29"/>
        <v>No hay ejecución</v>
      </c>
      <c r="X170" s="78" t="str">
        <f t="shared" si="30"/>
        <v>NA</v>
      </c>
      <c r="Y170" s="191"/>
      <c r="Z170" s="190">
        <f t="shared" si="31"/>
        <v>6</v>
      </c>
      <c r="AA170" s="191"/>
      <c r="AB170" s="77" t="str">
        <f t="shared" si="32"/>
        <v>No hay ejecución</v>
      </c>
      <c r="AC170" s="78" t="str">
        <f t="shared" si="33"/>
        <v>NA</v>
      </c>
      <c r="AD170" s="191"/>
      <c r="AE170" s="52">
        <f t="shared" si="34"/>
        <v>0</v>
      </c>
      <c r="AF170" s="77" t="str">
        <f t="shared" si="35"/>
        <v>No hay ejecución</v>
      </c>
      <c r="AG170" s="78" t="str">
        <f t="shared" si="36"/>
        <v>NA</v>
      </c>
      <c r="AH170" s="191"/>
    </row>
    <row r="171" spans="1:34" s="79" customFormat="1" ht="58" customHeight="1" thickTop="1" thickBot="1">
      <c r="A171" s="50">
        <v>157</v>
      </c>
      <c r="B171" s="96">
        <v>0</v>
      </c>
      <c r="C171" s="96">
        <v>0</v>
      </c>
      <c r="D171" s="96">
        <v>0</v>
      </c>
      <c r="E171" s="96">
        <v>0</v>
      </c>
      <c r="F171" s="96">
        <v>0</v>
      </c>
      <c r="G171" s="96">
        <v>8</v>
      </c>
      <c r="H171" s="115" t="s">
        <v>323</v>
      </c>
      <c r="I171" s="98" t="s">
        <v>2549</v>
      </c>
      <c r="J171" s="169" t="s">
        <v>482</v>
      </c>
      <c r="K171" s="99" t="s">
        <v>993</v>
      </c>
      <c r="L171" s="51">
        <v>0</v>
      </c>
      <c r="M171" s="51">
        <v>0</v>
      </c>
      <c r="N171" s="155">
        <f t="shared" si="26"/>
        <v>0</v>
      </c>
      <c r="O171" s="51">
        <v>1</v>
      </c>
      <c r="P171" s="51">
        <v>0</v>
      </c>
      <c r="Q171" s="155">
        <f t="shared" si="27"/>
        <v>1</v>
      </c>
      <c r="R171" s="155">
        <f t="shared" si="28"/>
        <v>1</v>
      </c>
      <c r="S171" s="78" t="s">
        <v>2541</v>
      </c>
      <c r="T171" s="78" t="s">
        <v>203</v>
      </c>
      <c r="U171" s="190">
        <f t="shared" si="37"/>
        <v>0</v>
      </c>
      <c r="V171" s="191"/>
      <c r="W171" s="77" t="str">
        <f t="shared" si="29"/>
        <v>No hay ejecución</v>
      </c>
      <c r="X171" s="78" t="str">
        <f t="shared" si="30"/>
        <v>NA</v>
      </c>
      <c r="Y171" s="191"/>
      <c r="Z171" s="190">
        <f t="shared" si="31"/>
        <v>1</v>
      </c>
      <c r="AA171" s="191"/>
      <c r="AB171" s="77" t="str">
        <f t="shared" si="32"/>
        <v>No hay ejecución</v>
      </c>
      <c r="AC171" s="78" t="str">
        <f t="shared" si="33"/>
        <v>NA</v>
      </c>
      <c r="AD171" s="191"/>
      <c r="AE171" s="52">
        <f t="shared" si="34"/>
        <v>0</v>
      </c>
      <c r="AF171" s="77" t="str">
        <f t="shared" si="35"/>
        <v>No hay ejecución</v>
      </c>
      <c r="AG171" s="78" t="str">
        <f t="shared" si="36"/>
        <v>NA</v>
      </c>
      <c r="AH171" s="191"/>
    </row>
    <row r="172" spans="1:34" s="79" customFormat="1" ht="58" customHeight="1" thickTop="1" thickBot="1">
      <c r="A172" s="50">
        <v>158</v>
      </c>
      <c r="B172" s="96">
        <v>0</v>
      </c>
      <c r="C172" s="96">
        <v>0</v>
      </c>
      <c r="D172" s="96">
        <v>0</v>
      </c>
      <c r="E172" s="96">
        <v>0</v>
      </c>
      <c r="F172" s="96">
        <v>0</v>
      </c>
      <c r="G172" s="96">
        <v>8</v>
      </c>
      <c r="H172" s="115" t="s">
        <v>323</v>
      </c>
      <c r="I172" s="98" t="s">
        <v>2550</v>
      </c>
      <c r="J172" s="169" t="s">
        <v>482</v>
      </c>
      <c r="K172" s="99" t="s">
        <v>993</v>
      </c>
      <c r="L172" s="51">
        <v>0</v>
      </c>
      <c r="M172" s="51">
        <v>1</v>
      </c>
      <c r="N172" s="155">
        <f t="shared" si="26"/>
        <v>1</v>
      </c>
      <c r="O172" s="51">
        <v>0</v>
      </c>
      <c r="P172" s="51">
        <v>0</v>
      </c>
      <c r="Q172" s="155">
        <f t="shared" si="27"/>
        <v>0</v>
      </c>
      <c r="R172" s="155">
        <f t="shared" si="28"/>
        <v>1</v>
      </c>
      <c r="S172" s="78" t="s">
        <v>2541</v>
      </c>
      <c r="T172" s="78" t="s">
        <v>203</v>
      </c>
      <c r="U172" s="190">
        <f t="shared" si="37"/>
        <v>1</v>
      </c>
      <c r="V172" s="191"/>
      <c r="W172" s="77" t="str">
        <f t="shared" si="29"/>
        <v>No hay ejecución</v>
      </c>
      <c r="X172" s="78" t="str">
        <f t="shared" si="30"/>
        <v>NA</v>
      </c>
      <c r="Y172" s="191"/>
      <c r="Z172" s="190">
        <f t="shared" si="31"/>
        <v>0</v>
      </c>
      <c r="AA172" s="191"/>
      <c r="AB172" s="77" t="str">
        <f t="shared" si="32"/>
        <v>No hay ejecución</v>
      </c>
      <c r="AC172" s="78" t="str">
        <f t="shared" si="33"/>
        <v>NA</v>
      </c>
      <c r="AD172" s="191"/>
      <c r="AE172" s="52">
        <f t="shared" si="34"/>
        <v>0</v>
      </c>
      <c r="AF172" s="77" t="str">
        <f t="shared" si="35"/>
        <v>No hay ejecución</v>
      </c>
      <c r="AG172" s="78" t="str">
        <f t="shared" si="36"/>
        <v>NA</v>
      </c>
      <c r="AH172" s="191"/>
    </row>
    <row r="173" spans="1:34" s="79" customFormat="1" ht="58" customHeight="1" thickTop="1" thickBot="1">
      <c r="A173" s="50">
        <v>159</v>
      </c>
      <c r="B173" s="96">
        <v>0</v>
      </c>
      <c r="C173" s="96">
        <v>0</v>
      </c>
      <c r="D173" s="96">
        <v>0</v>
      </c>
      <c r="E173" s="96">
        <v>0</v>
      </c>
      <c r="F173" s="96">
        <v>0</v>
      </c>
      <c r="G173" s="96">
        <v>8</v>
      </c>
      <c r="H173" s="115" t="s">
        <v>323</v>
      </c>
      <c r="I173" s="98" t="s">
        <v>2551</v>
      </c>
      <c r="J173" s="169" t="s">
        <v>482</v>
      </c>
      <c r="K173" s="99" t="s">
        <v>993</v>
      </c>
      <c r="L173" s="51">
        <v>3</v>
      </c>
      <c r="M173" s="51">
        <v>3</v>
      </c>
      <c r="N173" s="155">
        <f t="shared" si="26"/>
        <v>6</v>
      </c>
      <c r="O173" s="51">
        <v>3</v>
      </c>
      <c r="P173" s="51">
        <v>3</v>
      </c>
      <c r="Q173" s="155">
        <f t="shared" si="27"/>
        <v>6</v>
      </c>
      <c r="R173" s="155">
        <f t="shared" si="28"/>
        <v>12</v>
      </c>
      <c r="S173" s="78" t="s">
        <v>2541</v>
      </c>
      <c r="T173" s="78" t="s">
        <v>203</v>
      </c>
      <c r="U173" s="190">
        <f t="shared" si="37"/>
        <v>6</v>
      </c>
      <c r="V173" s="191"/>
      <c r="W173" s="77" t="str">
        <f t="shared" si="29"/>
        <v>No hay ejecución</v>
      </c>
      <c r="X173" s="78" t="str">
        <f t="shared" si="30"/>
        <v>NA</v>
      </c>
      <c r="Y173" s="191"/>
      <c r="Z173" s="190">
        <f t="shared" si="31"/>
        <v>6</v>
      </c>
      <c r="AA173" s="191"/>
      <c r="AB173" s="77" t="str">
        <f t="shared" si="32"/>
        <v>No hay ejecución</v>
      </c>
      <c r="AC173" s="78" t="str">
        <f t="shared" si="33"/>
        <v>NA</v>
      </c>
      <c r="AD173" s="191"/>
      <c r="AE173" s="52">
        <f t="shared" si="34"/>
        <v>0</v>
      </c>
      <c r="AF173" s="77" t="str">
        <f t="shared" si="35"/>
        <v>No hay ejecución</v>
      </c>
      <c r="AG173" s="78" t="str">
        <f t="shared" si="36"/>
        <v>NA</v>
      </c>
      <c r="AH173" s="191"/>
    </row>
    <row r="174" spans="1:34" s="79" customFormat="1" ht="58" customHeight="1" thickTop="1" thickBot="1">
      <c r="A174" s="50">
        <v>160</v>
      </c>
      <c r="B174" s="96">
        <v>0</v>
      </c>
      <c r="C174" s="96">
        <v>0</v>
      </c>
      <c r="D174" s="96">
        <v>0</v>
      </c>
      <c r="E174" s="96">
        <v>0</v>
      </c>
      <c r="F174" s="96">
        <v>0</v>
      </c>
      <c r="G174" s="96">
        <v>8</v>
      </c>
      <c r="H174" s="115" t="s">
        <v>323</v>
      </c>
      <c r="I174" s="98" t="s">
        <v>2552</v>
      </c>
      <c r="J174" s="169" t="s">
        <v>501</v>
      </c>
      <c r="K174" s="99" t="s">
        <v>744</v>
      </c>
      <c r="L174" s="51">
        <v>0</v>
      </c>
      <c r="M174" s="51">
        <v>0</v>
      </c>
      <c r="N174" s="155">
        <f t="shared" si="26"/>
        <v>0</v>
      </c>
      <c r="O174" s="51">
        <v>1</v>
      </c>
      <c r="P174" s="51">
        <v>0</v>
      </c>
      <c r="Q174" s="155">
        <f t="shared" si="27"/>
        <v>1</v>
      </c>
      <c r="R174" s="155">
        <f t="shared" si="28"/>
        <v>1</v>
      </c>
      <c r="S174" s="78" t="s">
        <v>2541</v>
      </c>
      <c r="T174" s="78" t="s">
        <v>203</v>
      </c>
      <c r="U174" s="190">
        <f t="shared" si="37"/>
        <v>0</v>
      </c>
      <c r="V174" s="191"/>
      <c r="W174" s="77" t="str">
        <f t="shared" si="29"/>
        <v>No hay ejecución</v>
      </c>
      <c r="X174" s="78" t="str">
        <f t="shared" si="30"/>
        <v>NA</v>
      </c>
      <c r="Y174" s="191"/>
      <c r="Z174" s="190">
        <f t="shared" si="31"/>
        <v>1</v>
      </c>
      <c r="AA174" s="191"/>
      <c r="AB174" s="77" t="str">
        <f t="shared" si="32"/>
        <v>No hay ejecución</v>
      </c>
      <c r="AC174" s="78" t="str">
        <f t="shared" si="33"/>
        <v>NA</v>
      </c>
      <c r="AD174" s="191"/>
      <c r="AE174" s="52">
        <f t="shared" si="34"/>
        <v>0</v>
      </c>
      <c r="AF174" s="77" t="str">
        <f t="shared" si="35"/>
        <v>No hay ejecución</v>
      </c>
      <c r="AG174" s="78" t="str">
        <f t="shared" si="36"/>
        <v>NA</v>
      </c>
      <c r="AH174" s="191"/>
    </row>
    <row r="175" spans="1:34" s="79" customFormat="1" ht="58" customHeight="1" thickTop="1" thickBot="1">
      <c r="A175" s="50">
        <v>161</v>
      </c>
      <c r="B175" s="96">
        <v>0</v>
      </c>
      <c r="C175" s="96">
        <v>0</v>
      </c>
      <c r="D175" s="96">
        <v>0</v>
      </c>
      <c r="E175" s="96">
        <v>0</v>
      </c>
      <c r="F175" s="96">
        <v>0</v>
      </c>
      <c r="G175" s="96">
        <v>9</v>
      </c>
      <c r="H175" s="115" t="s">
        <v>352</v>
      </c>
      <c r="I175" s="98" t="s">
        <v>1260</v>
      </c>
      <c r="J175" s="169" t="s">
        <v>497</v>
      </c>
      <c r="K175" s="99" t="s">
        <v>1261</v>
      </c>
      <c r="L175" s="51">
        <v>23</v>
      </c>
      <c r="M175" s="51">
        <v>23</v>
      </c>
      <c r="N175" s="155">
        <f t="shared" si="26"/>
        <v>46</v>
      </c>
      <c r="O175" s="51">
        <v>23</v>
      </c>
      <c r="P175" s="51">
        <v>21</v>
      </c>
      <c r="Q175" s="155">
        <f t="shared" si="27"/>
        <v>44</v>
      </c>
      <c r="R175" s="155">
        <f t="shared" si="28"/>
        <v>90</v>
      </c>
      <c r="S175" s="78" t="s">
        <v>2553</v>
      </c>
      <c r="T175" s="78" t="s">
        <v>203</v>
      </c>
      <c r="U175" s="190">
        <f t="shared" si="37"/>
        <v>46</v>
      </c>
      <c r="V175" s="191"/>
      <c r="W175" s="77" t="str">
        <f t="shared" si="29"/>
        <v>No hay ejecución</v>
      </c>
      <c r="X175" s="78" t="str">
        <f t="shared" si="30"/>
        <v>NA</v>
      </c>
      <c r="Y175" s="191"/>
      <c r="Z175" s="190">
        <f t="shared" si="31"/>
        <v>44</v>
      </c>
      <c r="AA175" s="191"/>
      <c r="AB175" s="77" t="str">
        <f t="shared" si="32"/>
        <v>No hay ejecución</v>
      </c>
      <c r="AC175" s="78" t="str">
        <f t="shared" si="33"/>
        <v>NA</v>
      </c>
      <c r="AD175" s="191"/>
      <c r="AE175" s="52">
        <f t="shared" si="34"/>
        <v>0</v>
      </c>
      <c r="AF175" s="77" t="str">
        <f t="shared" si="35"/>
        <v>No hay ejecución</v>
      </c>
      <c r="AG175" s="78" t="str">
        <f t="shared" si="36"/>
        <v>NA</v>
      </c>
      <c r="AH175" s="191"/>
    </row>
    <row r="176" spans="1:34" s="79" customFormat="1" ht="58" customHeight="1" thickTop="1" thickBot="1">
      <c r="A176" s="50">
        <v>162</v>
      </c>
      <c r="B176" s="96">
        <v>0</v>
      </c>
      <c r="C176" s="96">
        <v>0</v>
      </c>
      <c r="D176" s="96">
        <v>0</v>
      </c>
      <c r="E176" s="96">
        <v>0</v>
      </c>
      <c r="F176" s="96">
        <v>0</v>
      </c>
      <c r="G176" s="96">
        <v>9</v>
      </c>
      <c r="H176" s="115" t="s">
        <v>352</v>
      </c>
      <c r="I176" s="98" t="s">
        <v>1265</v>
      </c>
      <c r="J176" s="169" t="s">
        <v>497</v>
      </c>
      <c r="K176" s="99" t="s">
        <v>1079</v>
      </c>
      <c r="L176" s="51">
        <v>24</v>
      </c>
      <c r="M176" s="51">
        <v>24</v>
      </c>
      <c r="N176" s="155">
        <f t="shared" si="26"/>
        <v>48</v>
      </c>
      <c r="O176" s="51">
        <v>23</v>
      </c>
      <c r="P176" s="51">
        <v>22</v>
      </c>
      <c r="Q176" s="155">
        <f t="shared" si="27"/>
        <v>45</v>
      </c>
      <c r="R176" s="155">
        <f t="shared" si="28"/>
        <v>93</v>
      </c>
      <c r="S176" s="78" t="s">
        <v>2553</v>
      </c>
      <c r="T176" s="78" t="s">
        <v>203</v>
      </c>
      <c r="U176" s="190">
        <f t="shared" si="37"/>
        <v>48</v>
      </c>
      <c r="V176" s="191"/>
      <c r="W176" s="77" t="str">
        <f t="shared" si="29"/>
        <v>No hay ejecución</v>
      </c>
      <c r="X176" s="78" t="str">
        <f t="shared" si="30"/>
        <v>NA</v>
      </c>
      <c r="Y176" s="191"/>
      <c r="Z176" s="190">
        <f t="shared" si="31"/>
        <v>45</v>
      </c>
      <c r="AA176" s="191"/>
      <c r="AB176" s="77" t="str">
        <f t="shared" si="32"/>
        <v>No hay ejecución</v>
      </c>
      <c r="AC176" s="78" t="str">
        <f t="shared" si="33"/>
        <v>NA</v>
      </c>
      <c r="AD176" s="191"/>
      <c r="AE176" s="52">
        <f t="shared" si="34"/>
        <v>0</v>
      </c>
      <c r="AF176" s="77" t="str">
        <f t="shared" si="35"/>
        <v>No hay ejecución</v>
      </c>
      <c r="AG176" s="78" t="str">
        <f t="shared" si="36"/>
        <v>NA</v>
      </c>
      <c r="AH176" s="191"/>
    </row>
    <row r="177" spans="1:34" s="79" customFormat="1" ht="58" customHeight="1" thickTop="1" thickBot="1">
      <c r="A177" s="50">
        <v>163</v>
      </c>
      <c r="B177" s="96">
        <v>0</v>
      </c>
      <c r="C177" s="96">
        <v>0</v>
      </c>
      <c r="D177" s="96">
        <v>0</v>
      </c>
      <c r="E177" s="96">
        <v>0</v>
      </c>
      <c r="F177" s="96">
        <v>0</v>
      </c>
      <c r="G177" s="96">
        <v>9</v>
      </c>
      <c r="H177" s="115" t="s">
        <v>352</v>
      </c>
      <c r="I177" s="98" t="s">
        <v>1268</v>
      </c>
      <c r="J177" s="169" t="s">
        <v>497</v>
      </c>
      <c r="K177" s="99" t="s">
        <v>616</v>
      </c>
      <c r="L177" s="51">
        <v>30</v>
      </c>
      <c r="M177" s="51">
        <v>29</v>
      </c>
      <c r="N177" s="155">
        <f t="shared" si="26"/>
        <v>59</v>
      </c>
      <c r="O177" s="51">
        <v>30</v>
      </c>
      <c r="P177" s="51">
        <v>29</v>
      </c>
      <c r="Q177" s="155">
        <f t="shared" si="27"/>
        <v>59</v>
      </c>
      <c r="R177" s="155">
        <f t="shared" si="28"/>
        <v>118</v>
      </c>
      <c r="S177" s="78" t="s">
        <v>2553</v>
      </c>
      <c r="T177" s="78" t="s">
        <v>203</v>
      </c>
      <c r="U177" s="190">
        <f t="shared" si="37"/>
        <v>59</v>
      </c>
      <c r="V177" s="191"/>
      <c r="W177" s="77" t="str">
        <f t="shared" si="29"/>
        <v>No hay ejecución</v>
      </c>
      <c r="X177" s="78" t="str">
        <f t="shared" si="30"/>
        <v>NA</v>
      </c>
      <c r="Y177" s="191"/>
      <c r="Z177" s="190">
        <f t="shared" si="31"/>
        <v>59</v>
      </c>
      <c r="AA177" s="191"/>
      <c r="AB177" s="77" t="str">
        <f t="shared" si="32"/>
        <v>No hay ejecución</v>
      </c>
      <c r="AC177" s="78" t="str">
        <f t="shared" si="33"/>
        <v>NA</v>
      </c>
      <c r="AD177" s="191"/>
      <c r="AE177" s="52">
        <f t="shared" si="34"/>
        <v>0</v>
      </c>
      <c r="AF177" s="77" t="str">
        <f t="shared" si="35"/>
        <v>No hay ejecución</v>
      </c>
      <c r="AG177" s="78" t="str">
        <f t="shared" si="36"/>
        <v>NA</v>
      </c>
      <c r="AH177" s="191"/>
    </row>
    <row r="178" spans="1:34" s="79" customFormat="1" ht="58" customHeight="1" thickTop="1" thickBot="1">
      <c r="A178" s="50">
        <v>164</v>
      </c>
      <c r="B178" s="96">
        <v>0</v>
      </c>
      <c r="C178" s="96">
        <v>0</v>
      </c>
      <c r="D178" s="96">
        <v>0</v>
      </c>
      <c r="E178" s="96">
        <v>0</v>
      </c>
      <c r="F178" s="96">
        <v>0</v>
      </c>
      <c r="G178" s="96">
        <v>9</v>
      </c>
      <c r="H178" s="115" t="s">
        <v>352</v>
      </c>
      <c r="I178" s="98" t="s">
        <v>1271</v>
      </c>
      <c r="J178" s="169" t="s">
        <v>497</v>
      </c>
      <c r="K178" s="99" t="s">
        <v>616</v>
      </c>
      <c r="L178" s="51">
        <v>11</v>
      </c>
      <c r="M178" s="51">
        <v>32</v>
      </c>
      <c r="N178" s="155">
        <f t="shared" si="26"/>
        <v>43</v>
      </c>
      <c r="O178" s="51">
        <v>11</v>
      </c>
      <c r="P178" s="51">
        <v>28</v>
      </c>
      <c r="Q178" s="155">
        <f t="shared" si="27"/>
        <v>39</v>
      </c>
      <c r="R178" s="155">
        <f t="shared" si="28"/>
        <v>82</v>
      </c>
      <c r="S178" s="78" t="s">
        <v>2553</v>
      </c>
      <c r="T178" s="78" t="s">
        <v>203</v>
      </c>
      <c r="U178" s="190">
        <f t="shared" si="37"/>
        <v>43</v>
      </c>
      <c r="V178" s="191"/>
      <c r="W178" s="77" t="str">
        <f t="shared" si="29"/>
        <v>No hay ejecución</v>
      </c>
      <c r="X178" s="78" t="str">
        <f t="shared" si="30"/>
        <v>NA</v>
      </c>
      <c r="Y178" s="191"/>
      <c r="Z178" s="190">
        <f t="shared" si="31"/>
        <v>39</v>
      </c>
      <c r="AA178" s="191"/>
      <c r="AB178" s="77" t="str">
        <f t="shared" si="32"/>
        <v>No hay ejecución</v>
      </c>
      <c r="AC178" s="78" t="str">
        <f t="shared" si="33"/>
        <v>NA</v>
      </c>
      <c r="AD178" s="191"/>
      <c r="AE178" s="52">
        <f t="shared" si="34"/>
        <v>0</v>
      </c>
      <c r="AF178" s="77" t="str">
        <f t="shared" si="35"/>
        <v>No hay ejecución</v>
      </c>
      <c r="AG178" s="78" t="str">
        <f t="shared" si="36"/>
        <v>NA</v>
      </c>
      <c r="AH178" s="191"/>
    </row>
    <row r="179" spans="1:34" s="79" customFormat="1" ht="58" customHeight="1" thickTop="1" thickBot="1">
      <c r="A179" s="50">
        <v>165</v>
      </c>
      <c r="B179" s="96">
        <v>0</v>
      </c>
      <c r="C179" s="96">
        <v>0</v>
      </c>
      <c r="D179" s="96">
        <v>0</v>
      </c>
      <c r="E179" s="96">
        <v>0</v>
      </c>
      <c r="F179" s="96">
        <v>0</v>
      </c>
      <c r="G179" s="96">
        <v>22</v>
      </c>
      <c r="H179" s="115" t="s">
        <v>273</v>
      </c>
      <c r="I179" s="98" t="s">
        <v>4018</v>
      </c>
      <c r="J179" s="169" t="s">
        <v>482</v>
      </c>
      <c r="K179" s="99" t="s">
        <v>993</v>
      </c>
      <c r="L179" s="51">
        <v>2</v>
      </c>
      <c r="M179" s="51"/>
      <c r="N179" s="155">
        <f t="shared" si="26"/>
        <v>2</v>
      </c>
      <c r="O179" s="51"/>
      <c r="P179" s="51">
        <v>1</v>
      </c>
      <c r="Q179" s="155">
        <f t="shared" si="27"/>
        <v>1</v>
      </c>
      <c r="R179" s="155">
        <f t="shared" si="28"/>
        <v>3</v>
      </c>
      <c r="S179" s="78" t="s">
        <v>3993</v>
      </c>
      <c r="T179" s="78" t="s">
        <v>4019</v>
      </c>
      <c r="U179" s="190">
        <f t="shared" si="37"/>
        <v>2</v>
      </c>
      <c r="V179" s="191"/>
      <c r="W179" s="77" t="str">
        <f t="shared" si="29"/>
        <v>No hay ejecución</v>
      </c>
      <c r="X179" s="78" t="str">
        <f t="shared" si="30"/>
        <v>NA</v>
      </c>
      <c r="Y179" s="191"/>
      <c r="Z179" s="190">
        <f t="shared" si="31"/>
        <v>1</v>
      </c>
      <c r="AA179" s="191"/>
      <c r="AB179" s="77" t="str">
        <f t="shared" si="32"/>
        <v>No hay ejecución</v>
      </c>
      <c r="AC179" s="78" t="str">
        <f t="shared" si="33"/>
        <v>NA</v>
      </c>
      <c r="AD179" s="191"/>
      <c r="AE179" s="52">
        <f t="shared" si="34"/>
        <v>0</v>
      </c>
      <c r="AF179" s="77" t="str">
        <f t="shared" si="35"/>
        <v>No hay ejecución</v>
      </c>
      <c r="AG179" s="78" t="str">
        <f t="shared" si="36"/>
        <v>NA</v>
      </c>
      <c r="AH179" s="191"/>
    </row>
    <row r="180" spans="1:34" s="79" customFormat="1" ht="58" customHeight="1" thickTop="1" thickBot="1">
      <c r="A180" s="50">
        <v>166</v>
      </c>
      <c r="B180" s="96">
        <v>0</v>
      </c>
      <c r="C180" s="96">
        <v>0</v>
      </c>
      <c r="D180" s="96">
        <v>0</v>
      </c>
      <c r="E180" s="96">
        <v>0</v>
      </c>
      <c r="F180" s="96">
        <v>0</v>
      </c>
      <c r="G180" s="96">
        <v>22</v>
      </c>
      <c r="H180" s="115" t="s">
        <v>273</v>
      </c>
      <c r="I180" s="98" t="s">
        <v>4020</v>
      </c>
      <c r="J180" s="169" t="s">
        <v>1194</v>
      </c>
      <c r="K180" s="99" t="s">
        <v>744</v>
      </c>
      <c r="L180" s="51"/>
      <c r="M180" s="51">
        <v>2</v>
      </c>
      <c r="N180" s="155">
        <f t="shared" si="26"/>
        <v>2</v>
      </c>
      <c r="O180" s="51"/>
      <c r="P180" s="51">
        <v>2</v>
      </c>
      <c r="Q180" s="155">
        <f t="shared" si="27"/>
        <v>2</v>
      </c>
      <c r="R180" s="155">
        <f t="shared" si="28"/>
        <v>4</v>
      </c>
      <c r="S180" s="78" t="s">
        <v>4021</v>
      </c>
      <c r="T180" s="78" t="s">
        <v>4022</v>
      </c>
      <c r="U180" s="190">
        <f t="shared" si="37"/>
        <v>2</v>
      </c>
      <c r="V180" s="191"/>
      <c r="W180" s="77" t="str">
        <f t="shared" si="29"/>
        <v>No hay ejecución</v>
      </c>
      <c r="X180" s="78" t="str">
        <f t="shared" si="30"/>
        <v>NA</v>
      </c>
      <c r="Y180" s="191"/>
      <c r="Z180" s="190">
        <f t="shared" si="31"/>
        <v>2</v>
      </c>
      <c r="AA180" s="191"/>
      <c r="AB180" s="77" t="str">
        <f t="shared" si="32"/>
        <v>No hay ejecución</v>
      </c>
      <c r="AC180" s="78" t="str">
        <f t="shared" si="33"/>
        <v>NA</v>
      </c>
      <c r="AD180" s="191"/>
      <c r="AE180" s="52">
        <f t="shared" si="34"/>
        <v>0</v>
      </c>
      <c r="AF180" s="77" t="str">
        <f t="shared" si="35"/>
        <v>No hay ejecución</v>
      </c>
      <c r="AG180" s="78" t="str">
        <f t="shared" si="36"/>
        <v>NA</v>
      </c>
      <c r="AH180" s="191"/>
    </row>
    <row r="181" spans="1:34" s="79" customFormat="1" ht="58" customHeight="1" thickTop="1" thickBot="1">
      <c r="A181" s="50">
        <v>167</v>
      </c>
      <c r="B181" s="96">
        <v>0</v>
      </c>
      <c r="C181" s="96">
        <v>0</v>
      </c>
      <c r="D181" s="96">
        <v>0</v>
      </c>
      <c r="E181" s="96">
        <v>0</v>
      </c>
      <c r="F181" s="96">
        <v>0</v>
      </c>
      <c r="G181" s="96">
        <v>22</v>
      </c>
      <c r="H181" s="115" t="s">
        <v>273</v>
      </c>
      <c r="I181" s="98" t="s">
        <v>4023</v>
      </c>
      <c r="J181" s="169" t="s">
        <v>1287</v>
      </c>
      <c r="K181" s="99" t="s">
        <v>1288</v>
      </c>
      <c r="L181" s="51">
        <v>38</v>
      </c>
      <c r="M181" s="51">
        <v>0</v>
      </c>
      <c r="N181" s="155">
        <f t="shared" si="26"/>
        <v>38</v>
      </c>
      <c r="O181" s="51">
        <v>0</v>
      </c>
      <c r="P181" s="51">
        <v>0</v>
      </c>
      <c r="Q181" s="155">
        <f t="shared" si="27"/>
        <v>0</v>
      </c>
      <c r="R181" s="155">
        <f t="shared" si="28"/>
        <v>38</v>
      </c>
      <c r="S181" s="78" t="s">
        <v>4024</v>
      </c>
      <c r="T181" s="78" t="s">
        <v>4025</v>
      </c>
      <c r="U181" s="190">
        <f t="shared" si="37"/>
        <v>38</v>
      </c>
      <c r="V181" s="191"/>
      <c r="W181" s="77" t="str">
        <f t="shared" si="29"/>
        <v>No hay ejecución</v>
      </c>
      <c r="X181" s="78" t="str">
        <f t="shared" si="30"/>
        <v>NA</v>
      </c>
      <c r="Y181" s="191"/>
      <c r="Z181" s="190">
        <f t="shared" si="31"/>
        <v>0</v>
      </c>
      <c r="AA181" s="191"/>
      <c r="AB181" s="77" t="str">
        <f t="shared" si="32"/>
        <v>No hay ejecución</v>
      </c>
      <c r="AC181" s="78" t="str">
        <f t="shared" si="33"/>
        <v>NA</v>
      </c>
      <c r="AD181" s="191"/>
      <c r="AE181" s="52">
        <f t="shared" si="34"/>
        <v>0</v>
      </c>
      <c r="AF181" s="77" t="str">
        <f t="shared" si="35"/>
        <v>No hay ejecución</v>
      </c>
      <c r="AG181" s="78" t="str">
        <f t="shared" si="36"/>
        <v>NA</v>
      </c>
      <c r="AH181" s="191"/>
    </row>
    <row r="182" spans="1:34" s="79" customFormat="1" ht="58" customHeight="1" thickTop="1" thickBot="1">
      <c r="A182" s="50">
        <v>168</v>
      </c>
      <c r="B182" s="96">
        <v>0</v>
      </c>
      <c r="C182" s="96">
        <v>0</v>
      </c>
      <c r="D182" s="96">
        <v>0</v>
      </c>
      <c r="E182" s="96">
        <v>0</v>
      </c>
      <c r="F182" s="96">
        <v>0</v>
      </c>
      <c r="G182" s="96">
        <v>22</v>
      </c>
      <c r="H182" s="115" t="s">
        <v>273</v>
      </c>
      <c r="I182" s="98" t="s">
        <v>4026</v>
      </c>
      <c r="J182" s="169" t="s">
        <v>482</v>
      </c>
      <c r="K182" s="99" t="s">
        <v>622</v>
      </c>
      <c r="L182" s="51">
        <v>1</v>
      </c>
      <c r="M182" s="51">
        <v>2</v>
      </c>
      <c r="N182" s="155">
        <f t="shared" si="26"/>
        <v>3</v>
      </c>
      <c r="O182" s="51">
        <v>3</v>
      </c>
      <c r="P182" s="51">
        <v>3</v>
      </c>
      <c r="Q182" s="155">
        <f t="shared" si="27"/>
        <v>6</v>
      </c>
      <c r="R182" s="155">
        <f t="shared" si="28"/>
        <v>9</v>
      </c>
      <c r="S182" s="78" t="s">
        <v>4011</v>
      </c>
      <c r="T182" s="78" t="s">
        <v>4027</v>
      </c>
      <c r="U182" s="190">
        <f t="shared" si="37"/>
        <v>3</v>
      </c>
      <c r="V182" s="191"/>
      <c r="W182" s="77" t="str">
        <f t="shared" si="29"/>
        <v>No hay ejecución</v>
      </c>
      <c r="X182" s="78" t="str">
        <f t="shared" si="30"/>
        <v>NA</v>
      </c>
      <c r="Y182" s="191"/>
      <c r="Z182" s="190">
        <f t="shared" si="31"/>
        <v>6</v>
      </c>
      <c r="AA182" s="191"/>
      <c r="AB182" s="77" t="str">
        <f t="shared" si="32"/>
        <v>No hay ejecución</v>
      </c>
      <c r="AC182" s="78" t="str">
        <f t="shared" si="33"/>
        <v>NA</v>
      </c>
      <c r="AD182" s="191"/>
      <c r="AE182" s="52">
        <f t="shared" si="34"/>
        <v>0</v>
      </c>
      <c r="AF182" s="77" t="str">
        <f t="shared" si="35"/>
        <v>No hay ejecución</v>
      </c>
      <c r="AG182" s="78" t="str">
        <f t="shared" si="36"/>
        <v>NA</v>
      </c>
      <c r="AH182" s="191"/>
    </row>
    <row r="183" spans="1:34" s="79" customFormat="1" ht="58" customHeight="1" thickTop="1" thickBot="1">
      <c r="A183" s="50">
        <v>169</v>
      </c>
      <c r="B183" s="96">
        <v>0</v>
      </c>
      <c r="C183" s="96">
        <v>0</v>
      </c>
      <c r="D183" s="96">
        <v>0</v>
      </c>
      <c r="E183" s="96">
        <v>0</v>
      </c>
      <c r="F183" s="96">
        <v>0</v>
      </c>
      <c r="G183" s="96">
        <v>22</v>
      </c>
      <c r="H183" s="115" t="s">
        <v>273</v>
      </c>
      <c r="I183" s="98" t="s">
        <v>4028</v>
      </c>
      <c r="J183" s="169" t="s">
        <v>497</v>
      </c>
      <c r="K183" s="99" t="s">
        <v>744</v>
      </c>
      <c r="L183" s="51"/>
      <c r="M183" s="51"/>
      <c r="N183" s="155">
        <f t="shared" si="26"/>
        <v>0</v>
      </c>
      <c r="O183" s="51">
        <v>3</v>
      </c>
      <c r="P183" s="51">
        <v>3</v>
      </c>
      <c r="Q183" s="155">
        <f t="shared" si="27"/>
        <v>6</v>
      </c>
      <c r="R183" s="155">
        <f t="shared" si="28"/>
        <v>6</v>
      </c>
      <c r="S183" s="78" t="s">
        <v>4029</v>
      </c>
      <c r="T183" s="78" t="s">
        <v>4030</v>
      </c>
      <c r="U183" s="190">
        <f t="shared" si="37"/>
        <v>0</v>
      </c>
      <c r="V183" s="191"/>
      <c r="W183" s="77" t="str">
        <f t="shared" si="29"/>
        <v>No hay ejecución</v>
      </c>
      <c r="X183" s="78" t="str">
        <f t="shared" si="30"/>
        <v>NA</v>
      </c>
      <c r="Y183" s="191"/>
      <c r="Z183" s="190">
        <f t="shared" si="31"/>
        <v>6</v>
      </c>
      <c r="AA183" s="191"/>
      <c r="AB183" s="77" t="str">
        <f t="shared" si="32"/>
        <v>No hay ejecución</v>
      </c>
      <c r="AC183" s="78" t="str">
        <f t="shared" si="33"/>
        <v>NA</v>
      </c>
      <c r="AD183" s="191"/>
      <c r="AE183" s="52">
        <f t="shared" si="34"/>
        <v>0</v>
      </c>
      <c r="AF183" s="77" t="str">
        <f t="shared" si="35"/>
        <v>No hay ejecución</v>
      </c>
      <c r="AG183" s="78" t="str">
        <f t="shared" si="36"/>
        <v>NA</v>
      </c>
      <c r="AH183" s="191"/>
    </row>
    <row r="184" spans="1:34" s="79" customFormat="1" ht="58" customHeight="1" thickTop="1" thickBot="1">
      <c r="A184" s="50">
        <v>170</v>
      </c>
      <c r="B184" s="96">
        <v>0</v>
      </c>
      <c r="C184" s="96">
        <v>0</v>
      </c>
      <c r="D184" s="96">
        <v>0</v>
      </c>
      <c r="E184" s="96">
        <v>0</v>
      </c>
      <c r="F184" s="96">
        <v>0</v>
      </c>
      <c r="G184" s="96">
        <v>22</v>
      </c>
      <c r="H184" s="115" t="s">
        <v>273</v>
      </c>
      <c r="I184" s="98" t="s">
        <v>4031</v>
      </c>
      <c r="J184" s="169" t="s">
        <v>1194</v>
      </c>
      <c r="K184" s="99" t="s">
        <v>993</v>
      </c>
      <c r="L184" s="51"/>
      <c r="M184" s="51">
        <v>1</v>
      </c>
      <c r="N184" s="155">
        <f t="shared" si="26"/>
        <v>1</v>
      </c>
      <c r="O184" s="51">
        <v>1</v>
      </c>
      <c r="P184" s="51">
        <v>1</v>
      </c>
      <c r="Q184" s="155">
        <f t="shared" si="27"/>
        <v>2</v>
      </c>
      <c r="R184" s="155">
        <f t="shared" si="28"/>
        <v>3</v>
      </c>
      <c r="S184" s="78" t="s">
        <v>4029</v>
      </c>
      <c r="T184" s="78" t="s">
        <v>203</v>
      </c>
      <c r="U184" s="190">
        <f t="shared" si="37"/>
        <v>1</v>
      </c>
      <c r="V184" s="191"/>
      <c r="W184" s="77" t="str">
        <f t="shared" si="29"/>
        <v>No hay ejecución</v>
      </c>
      <c r="X184" s="78" t="str">
        <f t="shared" si="30"/>
        <v>NA</v>
      </c>
      <c r="Y184" s="191"/>
      <c r="Z184" s="190">
        <f t="shared" si="31"/>
        <v>2</v>
      </c>
      <c r="AA184" s="191"/>
      <c r="AB184" s="77" t="str">
        <f t="shared" si="32"/>
        <v>No hay ejecución</v>
      </c>
      <c r="AC184" s="78" t="str">
        <f t="shared" si="33"/>
        <v>NA</v>
      </c>
      <c r="AD184" s="191"/>
      <c r="AE184" s="52">
        <f t="shared" si="34"/>
        <v>0</v>
      </c>
      <c r="AF184" s="77" t="str">
        <f t="shared" si="35"/>
        <v>No hay ejecución</v>
      </c>
      <c r="AG184" s="78" t="str">
        <f t="shared" si="36"/>
        <v>NA</v>
      </c>
      <c r="AH184" s="191"/>
    </row>
    <row r="185" spans="1:34" s="79" customFormat="1" ht="58" customHeight="1" thickTop="1" thickBot="1">
      <c r="A185" s="50">
        <v>171</v>
      </c>
      <c r="B185" s="96">
        <v>0</v>
      </c>
      <c r="C185" s="96">
        <v>0</v>
      </c>
      <c r="D185" s="96">
        <v>0</v>
      </c>
      <c r="E185" s="96">
        <v>0</v>
      </c>
      <c r="F185" s="96">
        <v>0</v>
      </c>
      <c r="G185" s="96">
        <v>22</v>
      </c>
      <c r="H185" s="115" t="s">
        <v>273</v>
      </c>
      <c r="I185" s="98" t="s">
        <v>4032</v>
      </c>
      <c r="J185" s="169" t="s">
        <v>497</v>
      </c>
      <c r="K185" s="99" t="s">
        <v>744</v>
      </c>
      <c r="L185" s="51"/>
      <c r="M185" s="51">
        <v>1</v>
      </c>
      <c r="N185" s="155">
        <f t="shared" si="26"/>
        <v>1</v>
      </c>
      <c r="O185" s="51"/>
      <c r="P185" s="51"/>
      <c r="Q185" s="155">
        <f t="shared" si="27"/>
        <v>0</v>
      </c>
      <c r="R185" s="155">
        <f t="shared" si="28"/>
        <v>1</v>
      </c>
      <c r="S185" s="78" t="s">
        <v>4029</v>
      </c>
      <c r="T185" s="78" t="s">
        <v>203</v>
      </c>
      <c r="U185" s="190">
        <f t="shared" si="37"/>
        <v>1</v>
      </c>
      <c r="V185" s="191"/>
      <c r="W185" s="77" t="str">
        <f t="shared" si="29"/>
        <v>No hay ejecución</v>
      </c>
      <c r="X185" s="78" t="str">
        <f t="shared" si="30"/>
        <v>NA</v>
      </c>
      <c r="Y185" s="191"/>
      <c r="Z185" s="190">
        <f t="shared" si="31"/>
        <v>0</v>
      </c>
      <c r="AA185" s="191"/>
      <c r="AB185" s="77" t="str">
        <f t="shared" si="32"/>
        <v>No hay ejecución</v>
      </c>
      <c r="AC185" s="78" t="str">
        <f t="shared" si="33"/>
        <v>NA</v>
      </c>
      <c r="AD185" s="191"/>
      <c r="AE185" s="52">
        <f t="shared" si="34"/>
        <v>0</v>
      </c>
      <c r="AF185" s="77" t="str">
        <f t="shared" si="35"/>
        <v>No hay ejecución</v>
      </c>
      <c r="AG185" s="78" t="str">
        <f t="shared" si="36"/>
        <v>NA</v>
      </c>
      <c r="AH185" s="191"/>
    </row>
    <row r="186" spans="1:34" s="79" customFormat="1" ht="58" customHeight="1" thickTop="1" thickBot="1">
      <c r="A186" s="50">
        <v>172</v>
      </c>
      <c r="B186" s="96">
        <v>0</v>
      </c>
      <c r="C186" s="96">
        <v>0</v>
      </c>
      <c r="D186" s="96">
        <v>0</v>
      </c>
      <c r="E186" s="96">
        <v>0</v>
      </c>
      <c r="F186" s="96">
        <v>0</v>
      </c>
      <c r="G186" s="96">
        <v>22</v>
      </c>
      <c r="H186" s="115" t="s">
        <v>273</v>
      </c>
      <c r="I186" s="98" t="s">
        <v>4033</v>
      </c>
      <c r="J186" s="169" t="s">
        <v>1293</v>
      </c>
      <c r="K186" s="99" t="s">
        <v>1288</v>
      </c>
      <c r="L186" s="51"/>
      <c r="M186" s="51"/>
      <c r="N186" s="155">
        <f t="shared" si="26"/>
        <v>0</v>
      </c>
      <c r="O186" s="51">
        <v>6</v>
      </c>
      <c r="P186" s="51">
        <v>6</v>
      </c>
      <c r="Q186" s="155">
        <f t="shared" si="27"/>
        <v>12</v>
      </c>
      <c r="R186" s="155">
        <f t="shared" si="28"/>
        <v>12</v>
      </c>
      <c r="S186" s="78" t="s">
        <v>4029</v>
      </c>
      <c r="T186" s="78" t="s">
        <v>203</v>
      </c>
      <c r="U186" s="190">
        <f t="shared" si="37"/>
        <v>0</v>
      </c>
      <c r="V186" s="191"/>
      <c r="W186" s="77" t="str">
        <f t="shared" si="29"/>
        <v>No hay ejecución</v>
      </c>
      <c r="X186" s="78" t="str">
        <f t="shared" si="30"/>
        <v>NA</v>
      </c>
      <c r="Y186" s="191"/>
      <c r="Z186" s="190">
        <f t="shared" si="31"/>
        <v>12</v>
      </c>
      <c r="AA186" s="191"/>
      <c r="AB186" s="77" t="str">
        <f t="shared" si="32"/>
        <v>No hay ejecución</v>
      </c>
      <c r="AC186" s="78" t="str">
        <f t="shared" si="33"/>
        <v>NA</v>
      </c>
      <c r="AD186" s="191"/>
      <c r="AE186" s="52">
        <f t="shared" si="34"/>
        <v>0</v>
      </c>
      <c r="AF186" s="77" t="str">
        <f t="shared" si="35"/>
        <v>No hay ejecución</v>
      </c>
      <c r="AG186" s="78" t="str">
        <f t="shared" si="36"/>
        <v>NA</v>
      </c>
      <c r="AH186" s="191"/>
    </row>
    <row r="187" spans="1:34" s="79" customFormat="1" ht="58" customHeight="1" thickTop="1" thickBot="1">
      <c r="A187" s="50">
        <v>173</v>
      </c>
      <c r="B187" s="96">
        <v>0</v>
      </c>
      <c r="C187" s="96">
        <v>0</v>
      </c>
      <c r="D187" s="96">
        <v>0</v>
      </c>
      <c r="E187" s="96">
        <v>0</v>
      </c>
      <c r="F187" s="96">
        <v>0</v>
      </c>
      <c r="G187" s="96">
        <v>22</v>
      </c>
      <c r="H187" s="115" t="s">
        <v>273</v>
      </c>
      <c r="I187" s="98" t="s">
        <v>4034</v>
      </c>
      <c r="J187" s="169"/>
      <c r="K187" s="99"/>
      <c r="L187" s="51">
        <v>4</v>
      </c>
      <c r="M187" s="51">
        <v>0</v>
      </c>
      <c r="N187" s="155">
        <f t="shared" si="26"/>
        <v>4</v>
      </c>
      <c r="O187" s="51">
        <v>0</v>
      </c>
      <c r="P187" s="51">
        <v>0</v>
      </c>
      <c r="Q187" s="155">
        <f t="shared" si="27"/>
        <v>0</v>
      </c>
      <c r="R187" s="155">
        <f t="shared" si="28"/>
        <v>4</v>
      </c>
      <c r="S187" s="78" t="s">
        <v>3998</v>
      </c>
      <c r="T187" s="78" t="s">
        <v>4035</v>
      </c>
      <c r="U187" s="190">
        <f t="shared" si="37"/>
        <v>4</v>
      </c>
      <c r="V187" s="191"/>
      <c r="W187" s="77" t="str">
        <f t="shared" si="29"/>
        <v>No hay ejecución</v>
      </c>
      <c r="X187" s="78" t="str">
        <f t="shared" si="30"/>
        <v>NA</v>
      </c>
      <c r="Y187" s="191"/>
      <c r="Z187" s="190">
        <f t="shared" si="31"/>
        <v>0</v>
      </c>
      <c r="AA187" s="191"/>
      <c r="AB187" s="77" t="str">
        <f t="shared" si="32"/>
        <v>No hay ejecución</v>
      </c>
      <c r="AC187" s="78" t="str">
        <f t="shared" si="33"/>
        <v>NA</v>
      </c>
      <c r="AD187" s="191"/>
      <c r="AE187" s="52">
        <f t="shared" si="34"/>
        <v>0</v>
      </c>
      <c r="AF187" s="77" t="str">
        <f t="shared" si="35"/>
        <v>No hay ejecución</v>
      </c>
      <c r="AG187" s="78" t="str">
        <f t="shared" si="36"/>
        <v>NA</v>
      </c>
      <c r="AH187" s="191"/>
    </row>
    <row r="188" spans="1:34" s="79" customFormat="1" ht="58" customHeight="1" thickTop="1" thickBot="1">
      <c r="A188" s="50">
        <v>174</v>
      </c>
      <c r="B188" s="96">
        <v>0</v>
      </c>
      <c r="C188" s="96">
        <v>0</v>
      </c>
      <c r="D188" s="96">
        <v>0</v>
      </c>
      <c r="E188" s="96">
        <v>0</v>
      </c>
      <c r="F188" s="96">
        <v>0</v>
      </c>
      <c r="G188" s="96">
        <v>22</v>
      </c>
      <c r="H188" s="115" t="s">
        <v>273</v>
      </c>
      <c r="I188" s="98" t="s">
        <v>4036</v>
      </c>
      <c r="J188" s="169" t="s">
        <v>482</v>
      </c>
      <c r="K188" s="99" t="s">
        <v>622</v>
      </c>
      <c r="L188" s="51">
        <v>3</v>
      </c>
      <c r="M188" s="51">
        <v>0</v>
      </c>
      <c r="N188" s="155">
        <f t="shared" si="26"/>
        <v>3</v>
      </c>
      <c r="O188" s="51">
        <v>0</v>
      </c>
      <c r="P188" s="51">
        <v>0</v>
      </c>
      <c r="Q188" s="155">
        <f t="shared" si="27"/>
        <v>0</v>
      </c>
      <c r="R188" s="155">
        <f t="shared" si="28"/>
        <v>3</v>
      </c>
      <c r="S188" s="78" t="s">
        <v>3998</v>
      </c>
      <c r="T188" s="78" t="s">
        <v>4004</v>
      </c>
      <c r="U188" s="190">
        <f t="shared" si="37"/>
        <v>3</v>
      </c>
      <c r="V188" s="191"/>
      <c r="W188" s="77" t="str">
        <f t="shared" si="29"/>
        <v>No hay ejecución</v>
      </c>
      <c r="X188" s="78" t="str">
        <f t="shared" si="30"/>
        <v>NA</v>
      </c>
      <c r="Y188" s="191"/>
      <c r="Z188" s="190">
        <f t="shared" si="31"/>
        <v>0</v>
      </c>
      <c r="AA188" s="191"/>
      <c r="AB188" s="77" t="str">
        <f t="shared" si="32"/>
        <v>No hay ejecución</v>
      </c>
      <c r="AC188" s="78" t="str">
        <f t="shared" si="33"/>
        <v>NA</v>
      </c>
      <c r="AD188" s="191"/>
      <c r="AE188" s="52">
        <f t="shared" si="34"/>
        <v>0</v>
      </c>
      <c r="AF188" s="77" t="str">
        <f t="shared" si="35"/>
        <v>No hay ejecución</v>
      </c>
      <c r="AG188" s="78" t="str">
        <f t="shared" si="36"/>
        <v>NA</v>
      </c>
      <c r="AH188" s="191"/>
    </row>
    <row r="189" spans="1:34" ht="16" customHeight="1" thickTop="1">
      <c r="A189" s="423" t="s">
        <v>573</v>
      </c>
      <c r="B189" s="423"/>
      <c r="C189" s="423"/>
      <c r="D189" s="423"/>
      <c r="E189" s="423"/>
      <c r="F189" s="423"/>
      <c r="G189" s="423"/>
      <c r="H189" s="423"/>
      <c r="I189" s="423"/>
      <c r="J189" s="423"/>
      <c r="K189" s="423"/>
      <c r="L189" s="423"/>
      <c r="M189" s="423"/>
      <c r="N189" s="423"/>
      <c r="O189" s="423"/>
      <c r="P189" s="423"/>
      <c r="Q189" s="423"/>
      <c r="R189" s="423"/>
      <c r="S189" s="423"/>
      <c r="T189" s="423"/>
      <c r="U189" s="423"/>
      <c r="V189" s="423"/>
      <c r="W189" s="423"/>
      <c r="X189" s="423"/>
      <c r="Y189" s="423"/>
      <c r="Z189" s="423"/>
      <c r="AA189" s="423"/>
      <c r="AB189" s="423"/>
      <c r="AC189" s="423"/>
      <c r="AD189" s="423"/>
      <c r="AE189" s="423"/>
      <c r="AF189" s="423"/>
      <c r="AG189" s="423"/>
      <c r="AH189" s="424"/>
    </row>
    <row r="190" spans="1:34" s="79" customFormat="1" ht="58" customHeight="1" thickBot="1">
      <c r="A190" s="50">
        <v>175</v>
      </c>
      <c r="B190" s="96">
        <v>0</v>
      </c>
      <c r="C190" s="96">
        <v>0</v>
      </c>
      <c r="D190" s="96">
        <v>0</v>
      </c>
      <c r="E190" s="96">
        <v>0</v>
      </c>
      <c r="F190" s="96">
        <v>0</v>
      </c>
      <c r="G190" s="96">
        <v>22</v>
      </c>
      <c r="H190" s="115" t="s">
        <v>273</v>
      </c>
      <c r="I190" s="98" t="s">
        <v>2554</v>
      </c>
      <c r="J190" s="169" t="s">
        <v>501</v>
      </c>
      <c r="K190" s="99" t="s">
        <v>2389</v>
      </c>
      <c r="L190" s="51"/>
      <c r="M190" s="51"/>
      <c r="N190" s="155">
        <f t="shared" si="26"/>
        <v>0</v>
      </c>
      <c r="O190" s="51"/>
      <c r="P190" s="51"/>
      <c r="Q190" s="155">
        <f t="shared" si="27"/>
        <v>0</v>
      </c>
      <c r="R190" s="155">
        <f t="shared" si="28"/>
        <v>0</v>
      </c>
      <c r="S190" s="78" t="s">
        <v>4038</v>
      </c>
      <c r="T190" s="78" t="s">
        <v>203</v>
      </c>
      <c r="U190" s="190">
        <f>N190</f>
        <v>0</v>
      </c>
      <c r="V190" s="191"/>
      <c r="W190" s="77" t="str">
        <f t="shared" si="29"/>
        <v>No hay ejecución</v>
      </c>
      <c r="X190" s="78" t="str">
        <f t="shared" si="30"/>
        <v>NA</v>
      </c>
      <c r="Y190" s="191"/>
      <c r="Z190" s="190">
        <f t="shared" si="31"/>
        <v>0</v>
      </c>
      <c r="AA190" s="191"/>
      <c r="AB190" s="77" t="str">
        <f t="shared" si="32"/>
        <v>No hay ejecución</v>
      </c>
      <c r="AC190" s="78" t="str">
        <f t="shared" si="33"/>
        <v>NA</v>
      </c>
      <c r="AD190" s="191"/>
      <c r="AE190" s="52">
        <f t="shared" si="34"/>
        <v>0</v>
      </c>
      <c r="AF190" s="77" t="str">
        <f t="shared" si="35"/>
        <v>No hay ejecución</v>
      </c>
      <c r="AG190" s="78" t="str">
        <f t="shared" si="36"/>
        <v>NA</v>
      </c>
      <c r="AH190" s="191"/>
    </row>
    <row r="191" spans="1:34" s="79" customFormat="1" ht="58" customHeight="1" thickTop="1" thickBot="1">
      <c r="A191" s="50">
        <v>176</v>
      </c>
      <c r="B191" s="96">
        <v>0</v>
      </c>
      <c r="C191" s="96">
        <v>0</v>
      </c>
      <c r="D191" s="96">
        <v>0</v>
      </c>
      <c r="E191" s="96">
        <v>0</v>
      </c>
      <c r="F191" s="96">
        <v>0</v>
      </c>
      <c r="G191" s="96">
        <v>22</v>
      </c>
      <c r="H191" s="115" t="s">
        <v>273</v>
      </c>
      <c r="I191" s="98" t="s">
        <v>2555</v>
      </c>
      <c r="J191" s="169" t="s">
        <v>501</v>
      </c>
      <c r="K191" s="99" t="s">
        <v>2389</v>
      </c>
      <c r="L191" s="51"/>
      <c r="M191" s="51"/>
      <c r="N191" s="155">
        <f t="shared" si="26"/>
        <v>0</v>
      </c>
      <c r="O191" s="51"/>
      <c r="P191" s="51"/>
      <c r="Q191" s="155">
        <f t="shared" si="27"/>
        <v>0</v>
      </c>
      <c r="R191" s="155">
        <f t="shared" si="28"/>
        <v>0</v>
      </c>
      <c r="S191" s="78" t="s">
        <v>4038</v>
      </c>
      <c r="T191" s="78" t="s">
        <v>203</v>
      </c>
      <c r="U191" s="190">
        <f t="shared" ref="U191:U206" si="38">N191</f>
        <v>0</v>
      </c>
      <c r="V191" s="191"/>
      <c r="W191" s="77" t="str">
        <f t="shared" si="29"/>
        <v>No hay ejecución</v>
      </c>
      <c r="X191" s="78" t="str">
        <f t="shared" si="30"/>
        <v>NA</v>
      </c>
      <c r="Y191" s="191"/>
      <c r="Z191" s="190">
        <f t="shared" si="31"/>
        <v>0</v>
      </c>
      <c r="AA191" s="191"/>
      <c r="AB191" s="77" t="str">
        <f t="shared" si="32"/>
        <v>No hay ejecución</v>
      </c>
      <c r="AC191" s="78" t="str">
        <f t="shared" si="33"/>
        <v>NA</v>
      </c>
      <c r="AD191" s="191"/>
      <c r="AE191" s="52">
        <f t="shared" si="34"/>
        <v>0</v>
      </c>
      <c r="AF191" s="77" t="str">
        <f t="shared" si="35"/>
        <v>No hay ejecución</v>
      </c>
      <c r="AG191" s="78" t="str">
        <f t="shared" si="36"/>
        <v>NA</v>
      </c>
      <c r="AH191" s="191"/>
    </row>
    <row r="192" spans="1:34" s="79" customFormat="1" ht="58" customHeight="1" thickTop="1" thickBot="1">
      <c r="A192" s="50">
        <v>176</v>
      </c>
      <c r="B192" s="96">
        <v>0</v>
      </c>
      <c r="C192" s="96">
        <v>0</v>
      </c>
      <c r="D192" s="96">
        <v>0</v>
      </c>
      <c r="E192" s="96">
        <v>0</v>
      </c>
      <c r="F192" s="96">
        <v>0</v>
      </c>
      <c r="G192" s="96">
        <v>22</v>
      </c>
      <c r="H192" s="115" t="s">
        <v>273</v>
      </c>
      <c r="I192" s="98" t="s">
        <v>2556</v>
      </c>
      <c r="J192" s="169" t="s">
        <v>501</v>
      </c>
      <c r="K192" s="99" t="s">
        <v>2389</v>
      </c>
      <c r="L192" s="51"/>
      <c r="M192" s="51"/>
      <c r="N192" s="155">
        <f t="shared" si="26"/>
        <v>0</v>
      </c>
      <c r="O192" s="51"/>
      <c r="P192" s="51"/>
      <c r="Q192" s="155">
        <f t="shared" si="27"/>
        <v>0</v>
      </c>
      <c r="R192" s="155">
        <f t="shared" si="28"/>
        <v>0</v>
      </c>
      <c r="S192" s="78" t="s">
        <v>4038</v>
      </c>
      <c r="T192" s="78" t="s">
        <v>203</v>
      </c>
      <c r="U192" s="190">
        <f t="shared" si="38"/>
        <v>0</v>
      </c>
      <c r="V192" s="191"/>
      <c r="W192" s="77" t="str">
        <f t="shared" si="29"/>
        <v>No hay ejecución</v>
      </c>
      <c r="X192" s="78" t="str">
        <f t="shared" si="30"/>
        <v>NA</v>
      </c>
      <c r="Y192" s="191"/>
      <c r="Z192" s="190">
        <f t="shared" si="31"/>
        <v>0</v>
      </c>
      <c r="AA192" s="191"/>
      <c r="AB192" s="77" t="str">
        <f t="shared" si="32"/>
        <v>No hay ejecución</v>
      </c>
      <c r="AC192" s="78" t="str">
        <f t="shared" si="33"/>
        <v>NA</v>
      </c>
      <c r="AD192" s="191"/>
      <c r="AE192" s="52">
        <f t="shared" si="34"/>
        <v>0</v>
      </c>
      <c r="AF192" s="77" t="str">
        <f t="shared" si="35"/>
        <v>No hay ejecución</v>
      </c>
      <c r="AG192" s="78" t="str">
        <f t="shared" si="36"/>
        <v>NA</v>
      </c>
      <c r="AH192" s="191"/>
    </row>
    <row r="193" spans="1:34" s="79" customFormat="1" ht="58" customHeight="1" thickTop="1" thickBot="1">
      <c r="A193" s="50">
        <v>177</v>
      </c>
      <c r="B193" s="96">
        <v>0</v>
      </c>
      <c r="C193" s="96">
        <v>0</v>
      </c>
      <c r="D193" s="96">
        <v>0</v>
      </c>
      <c r="E193" s="96">
        <v>0</v>
      </c>
      <c r="F193" s="96">
        <v>0</v>
      </c>
      <c r="G193" s="96">
        <v>22</v>
      </c>
      <c r="H193" s="115" t="s">
        <v>273</v>
      </c>
      <c r="I193" s="98" t="s">
        <v>2557</v>
      </c>
      <c r="J193" s="169" t="s">
        <v>501</v>
      </c>
      <c r="K193" s="99" t="s">
        <v>2389</v>
      </c>
      <c r="L193" s="51"/>
      <c r="M193" s="51"/>
      <c r="N193" s="155">
        <f t="shared" si="26"/>
        <v>0</v>
      </c>
      <c r="O193" s="51"/>
      <c r="P193" s="51"/>
      <c r="Q193" s="155">
        <f t="shared" si="27"/>
        <v>0</v>
      </c>
      <c r="R193" s="155">
        <f t="shared" si="28"/>
        <v>0</v>
      </c>
      <c r="S193" s="78" t="s">
        <v>4038</v>
      </c>
      <c r="T193" s="78" t="s">
        <v>203</v>
      </c>
      <c r="U193" s="190">
        <f t="shared" si="38"/>
        <v>0</v>
      </c>
      <c r="V193" s="191"/>
      <c r="W193" s="77" t="str">
        <f t="shared" si="29"/>
        <v>No hay ejecución</v>
      </c>
      <c r="X193" s="78" t="str">
        <f t="shared" si="30"/>
        <v>NA</v>
      </c>
      <c r="Y193" s="191"/>
      <c r="Z193" s="190">
        <f t="shared" si="31"/>
        <v>0</v>
      </c>
      <c r="AA193" s="191"/>
      <c r="AB193" s="77" t="str">
        <f t="shared" si="32"/>
        <v>No hay ejecución</v>
      </c>
      <c r="AC193" s="78" t="str">
        <f t="shared" si="33"/>
        <v>NA</v>
      </c>
      <c r="AD193" s="191"/>
      <c r="AE193" s="52">
        <f t="shared" si="34"/>
        <v>0</v>
      </c>
      <c r="AF193" s="77" t="str">
        <f t="shared" si="35"/>
        <v>No hay ejecución</v>
      </c>
      <c r="AG193" s="78" t="str">
        <f t="shared" si="36"/>
        <v>NA</v>
      </c>
      <c r="AH193" s="191"/>
    </row>
    <row r="194" spans="1:34" s="79" customFormat="1" ht="58" customHeight="1" thickTop="1" thickBot="1">
      <c r="A194" s="50">
        <v>177</v>
      </c>
      <c r="B194" s="96">
        <v>0</v>
      </c>
      <c r="C194" s="96">
        <v>0</v>
      </c>
      <c r="D194" s="96">
        <v>0</v>
      </c>
      <c r="E194" s="96">
        <v>0</v>
      </c>
      <c r="F194" s="96">
        <v>0</v>
      </c>
      <c r="G194" s="96">
        <v>22</v>
      </c>
      <c r="H194" s="115" t="s">
        <v>273</v>
      </c>
      <c r="I194" s="98" t="s">
        <v>2558</v>
      </c>
      <c r="J194" s="169" t="s">
        <v>501</v>
      </c>
      <c r="K194" s="99" t="s">
        <v>2389</v>
      </c>
      <c r="L194" s="51"/>
      <c r="M194" s="51"/>
      <c r="N194" s="155">
        <f t="shared" si="26"/>
        <v>0</v>
      </c>
      <c r="O194" s="51"/>
      <c r="P194" s="51"/>
      <c r="Q194" s="155">
        <f t="shared" si="27"/>
        <v>0</v>
      </c>
      <c r="R194" s="155">
        <f t="shared" si="28"/>
        <v>0</v>
      </c>
      <c r="S194" s="78" t="s">
        <v>4038</v>
      </c>
      <c r="T194" s="78" t="s">
        <v>203</v>
      </c>
      <c r="U194" s="190">
        <f t="shared" si="38"/>
        <v>0</v>
      </c>
      <c r="V194" s="191"/>
      <c r="W194" s="77" t="str">
        <f t="shared" si="29"/>
        <v>No hay ejecución</v>
      </c>
      <c r="X194" s="78" t="str">
        <f t="shared" si="30"/>
        <v>NA</v>
      </c>
      <c r="Y194" s="191"/>
      <c r="Z194" s="190">
        <f t="shared" si="31"/>
        <v>0</v>
      </c>
      <c r="AA194" s="191"/>
      <c r="AB194" s="77" t="str">
        <f t="shared" si="32"/>
        <v>No hay ejecución</v>
      </c>
      <c r="AC194" s="78" t="str">
        <f t="shared" si="33"/>
        <v>NA</v>
      </c>
      <c r="AD194" s="191"/>
      <c r="AE194" s="52">
        <f t="shared" si="34"/>
        <v>0</v>
      </c>
      <c r="AF194" s="77" t="str">
        <f t="shared" si="35"/>
        <v>No hay ejecución</v>
      </c>
      <c r="AG194" s="78" t="str">
        <f t="shared" si="36"/>
        <v>NA</v>
      </c>
      <c r="AH194" s="191"/>
    </row>
    <row r="195" spans="1:34" s="79" customFormat="1" ht="58" customHeight="1" thickTop="1" thickBot="1">
      <c r="A195" s="50">
        <v>178</v>
      </c>
      <c r="B195" s="96">
        <v>0</v>
      </c>
      <c r="C195" s="96">
        <v>0</v>
      </c>
      <c r="D195" s="96">
        <v>0</v>
      </c>
      <c r="E195" s="96">
        <v>0</v>
      </c>
      <c r="F195" s="96">
        <v>0</v>
      </c>
      <c r="G195" s="96">
        <v>22</v>
      </c>
      <c r="H195" s="115" t="s">
        <v>273</v>
      </c>
      <c r="I195" s="98" t="s">
        <v>2557</v>
      </c>
      <c r="J195" s="169" t="s">
        <v>501</v>
      </c>
      <c r="K195" s="99" t="s">
        <v>2389</v>
      </c>
      <c r="L195" s="51"/>
      <c r="M195" s="51"/>
      <c r="N195" s="155">
        <f t="shared" si="26"/>
        <v>0</v>
      </c>
      <c r="O195" s="51"/>
      <c r="P195" s="51"/>
      <c r="Q195" s="155">
        <f t="shared" si="27"/>
        <v>0</v>
      </c>
      <c r="R195" s="155">
        <f t="shared" si="28"/>
        <v>0</v>
      </c>
      <c r="S195" s="78" t="s">
        <v>4038</v>
      </c>
      <c r="T195" s="78" t="s">
        <v>203</v>
      </c>
      <c r="U195" s="190">
        <f t="shared" si="38"/>
        <v>0</v>
      </c>
      <c r="V195" s="191"/>
      <c r="W195" s="77" t="str">
        <f t="shared" si="29"/>
        <v>No hay ejecución</v>
      </c>
      <c r="X195" s="78" t="str">
        <f t="shared" si="30"/>
        <v>NA</v>
      </c>
      <c r="Y195" s="191"/>
      <c r="Z195" s="190">
        <f t="shared" si="31"/>
        <v>0</v>
      </c>
      <c r="AA195" s="191"/>
      <c r="AB195" s="77" t="str">
        <f t="shared" si="32"/>
        <v>No hay ejecución</v>
      </c>
      <c r="AC195" s="78" t="str">
        <f t="shared" si="33"/>
        <v>NA</v>
      </c>
      <c r="AD195" s="191"/>
      <c r="AE195" s="52">
        <f t="shared" si="34"/>
        <v>0</v>
      </c>
      <c r="AF195" s="77" t="str">
        <f t="shared" si="35"/>
        <v>No hay ejecución</v>
      </c>
      <c r="AG195" s="78" t="str">
        <f t="shared" si="36"/>
        <v>NA</v>
      </c>
      <c r="AH195" s="191"/>
    </row>
    <row r="196" spans="1:34" s="79" customFormat="1" ht="58" customHeight="1" thickTop="1" thickBot="1">
      <c r="A196" s="50">
        <v>178</v>
      </c>
      <c r="B196" s="96">
        <v>0</v>
      </c>
      <c r="C196" s="96">
        <v>0</v>
      </c>
      <c r="D196" s="96">
        <v>0</v>
      </c>
      <c r="E196" s="96">
        <v>0</v>
      </c>
      <c r="F196" s="96">
        <v>0</v>
      </c>
      <c r="G196" s="96">
        <v>22</v>
      </c>
      <c r="H196" s="115" t="s">
        <v>273</v>
      </c>
      <c r="I196" s="98" t="s">
        <v>2558</v>
      </c>
      <c r="J196" s="169" t="s">
        <v>501</v>
      </c>
      <c r="K196" s="99" t="s">
        <v>2389</v>
      </c>
      <c r="L196" s="51"/>
      <c r="M196" s="51"/>
      <c r="N196" s="155">
        <f t="shared" si="26"/>
        <v>0</v>
      </c>
      <c r="O196" s="51"/>
      <c r="P196" s="51"/>
      <c r="Q196" s="155">
        <f t="shared" si="27"/>
        <v>0</v>
      </c>
      <c r="R196" s="155">
        <f t="shared" si="28"/>
        <v>0</v>
      </c>
      <c r="S196" s="78" t="s">
        <v>4038</v>
      </c>
      <c r="T196" s="78" t="s">
        <v>203</v>
      </c>
      <c r="U196" s="190">
        <f t="shared" si="38"/>
        <v>0</v>
      </c>
      <c r="V196" s="191"/>
      <c r="W196" s="77" t="str">
        <f t="shared" si="29"/>
        <v>No hay ejecución</v>
      </c>
      <c r="X196" s="78" t="str">
        <f t="shared" si="30"/>
        <v>NA</v>
      </c>
      <c r="Y196" s="191"/>
      <c r="Z196" s="190">
        <f t="shared" si="31"/>
        <v>0</v>
      </c>
      <c r="AA196" s="191"/>
      <c r="AB196" s="77" t="str">
        <f t="shared" si="32"/>
        <v>No hay ejecución</v>
      </c>
      <c r="AC196" s="78" t="str">
        <f t="shared" si="33"/>
        <v>NA</v>
      </c>
      <c r="AD196" s="191"/>
      <c r="AE196" s="52">
        <f t="shared" si="34"/>
        <v>0</v>
      </c>
      <c r="AF196" s="77" t="str">
        <f t="shared" si="35"/>
        <v>No hay ejecución</v>
      </c>
      <c r="AG196" s="78" t="str">
        <f t="shared" si="36"/>
        <v>NA</v>
      </c>
      <c r="AH196" s="191"/>
    </row>
    <row r="197" spans="1:34" s="79" customFormat="1" ht="58" customHeight="1" thickTop="1" thickBot="1">
      <c r="A197" s="50">
        <v>179</v>
      </c>
      <c r="B197" s="96">
        <v>0</v>
      </c>
      <c r="C197" s="96">
        <v>0</v>
      </c>
      <c r="D197" s="96">
        <v>0</v>
      </c>
      <c r="E197" s="96">
        <v>0</v>
      </c>
      <c r="F197" s="96">
        <v>0</v>
      </c>
      <c r="G197" s="96">
        <v>22</v>
      </c>
      <c r="H197" s="115" t="s">
        <v>273</v>
      </c>
      <c r="I197" s="98" t="s">
        <v>2559</v>
      </c>
      <c r="J197" s="169" t="s">
        <v>501</v>
      </c>
      <c r="K197" s="99" t="s">
        <v>2389</v>
      </c>
      <c r="L197" s="51"/>
      <c r="M197" s="51"/>
      <c r="N197" s="155">
        <f t="shared" si="26"/>
        <v>0</v>
      </c>
      <c r="O197" s="51"/>
      <c r="P197" s="51"/>
      <c r="Q197" s="155">
        <f t="shared" si="27"/>
        <v>0</v>
      </c>
      <c r="R197" s="155">
        <f t="shared" si="28"/>
        <v>0</v>
      </c>
      <c r="S197" s="78" t="s">
        <v>4038</v>
      </c>
      <c r="T197" s="78" t="s">
        <v>203</v>
      </c>
      <c r="U197" s="190">
        <f t="shared" si="38"/>
        <v>0</v>
      </c>
      <c r="V197" s="191"/>
      <c r="W197" s="77" t="str">
        <f t="shared" si="29"/>
        <v>No hay ejecución</v>
      </c>
      <c r="X197" s="78" t="str">
        <f t="shared" si="30"/>
        <v>NA</v>
      </c>
      <c r="Y197" s="191"/>
      <c r="Z197" s="190">
        <f t="shared" si="31"/>
        <v>0</v>
      </c>
      <c r="AA197" s="191"/>
      <c r="AB197" s="77" t="str">
        <f t="shared" si="32"/>
        <v>No hay ejecución</v>
      </c>
      <c r="AC197" s="78" t="str">
        <f t="shared" si="33"/>
        <v>NA</v>
      </c>
      <c r="AD197" s="191"/>
      <c r="AE197" s="52">
        <f t="shared" si="34"/>
        <v>0</v>
      </c>
      <c r="AF197" s="77" t="str">
        <f t="shared" si="35"/>
        <v>No hay ejecución</v>
      </c>
      <c r="AG197" s="78" t="str">
        <f t="shared" si="36"/>
        <v>NA</v>
      </c>
      <c r="AH197" s="191"/>
    </row>
    <row r="198" spans="1:34" s="79" customFormat="1" ht="58" customHeight="1" thickTop="1" thickBot="1">
      <c r="A198" s="50">
        <v>179</v>
      </c>
      <c r="B198" s="96">
        <v>0</v>
      </c>
      <c r="C198" s="96">
        <v>0</v>
      </c>
      <c r="D198" s="96">
        <v>0</v>
      </c>
      <c r="E198" s="96">
        <v>0</v>
      </c>
      <c r="F198" s="96">
        <v>0</v>
      </c>
      <c r="G198" s="96">
        <v>22</v>
      </c>
      <c r="H198" s="115" t="s">
        <v>273</v>
      </c>
      <c r="I198" s="98" t="s">
        <v>2560</v>
      </c>
      <c r="J198" s="169" t="s">
        <v>501</v>
      </c>
      <c r="K198" s="99" t="s">
        <v>2389</v>
      </c>
      <c r="L198" s="51"/>
      <c r="M198" s="51"/>
      <c r="N198" s="155">
        <f t="shared" si="26"/>
        <v>0</v>
      </c>
      <c r="O198" s="51"/>
      <c r="P198" s="51"/>
      <c r="Q198" s="155">
        <f t="shared" si="27"/>
        <v>0</v>
      </c>
      <c r="R198" s="155">
        <f t="shared" si="28"/>
        <v>0</v>
      </c>
      <c r="S198" s="78" t="s">
        <v>4038</v>
      </c>
      <c r="T198" s="78" t="s">
        <v>203</v>
      </c>
      <c r="U198" s="190">
        <f t="shared" si="38"/>
        <v>0</v>
      </c>
      <c r="V198" s="191"/>
      <c r="W198" s="77" t="str">
        <f t="shared" si="29"/>
        <v>No hay ejecución</v>
      </c>
      <c r="X198" s="78" t="str">
        <f t="shared" si="30"/>
        <v>NA</v>
      </c>
      <c r="Y198" s="191"/>
      <c r="Z198" s="190">
        <f t="shared" si="31"/>
        <v>0</v>
      </c>
      <c r="AA198" s="191"/>
      <c r="AB198" s="77" t="str">
        <f t="shared" si="32"/>
        <v>No hay ejecución</v>
      </c>
      <c r="AC198" s="78" t="str">
        <f t="shared" si="33"/>
        <v>NA</v>
      </c>
      <c r="AD198" s="191"/>
      <c r="AE198" s="52">
        <f t="shared" si="34"/>
        <v>0</v>
      </c>
      <c r="AF198" s="77" t="str">
        <f t="shared" si="35"/>
        <v>No hay ejecución</v>
      </c>
      <c r="AG198" s="78" t="str">
        <f t="shared" si="36"/>
        <v>NA</v>
      </c>
      <c r="AH198" s="191"/>
    </row>
    <row r="199" spans="1:34" s="79" customFormat="1" ht="58" customHeight="1" thickTop="1" thickBot="1">
      <c r="A199" s="50">
        <v>180</v>
      </c>
      <c r="B199" s="96">
        <v>0</v>
      </c>
      <c r="C199" s="96">
        <v>0</v>
      </c>
      <c r="D199" s="96">
        <v>0</v>
      </c>
      <c r="E199" s="96">
        <v>0</v>
      </c>
      <c r="F199" s="96">
        <v>0</v>
      </c>
      <c r="G199" s="96">
        <v>22</v>
      </c>
      <c r="H199" s="115" t="s">
        <v>273</v>
      </c>
      <c r="I199" s="98" t="s">
        <v>2561</v>
      </c>
      <c r="J199" s="169" t="s">
        <v>501</v>
      </c>
      <c r="K199" s="99" t="s">
        <v>2389</v>
      </c>
      <c r="L199" s="51"/>
      <c r="M199" s="51"/>
      <c r="N199" s="155">
        <f t="shared" si="26"/>
        <v>0</v>
      </c>
      <c r="O199" s="51"/>
      <c r="P199" s="51"/>
      <c r="Q199" s="155">
        <f t="shared" si="27"/>
        <v>0</v>
      </c>
      <c r="R199" s="155">
        <f t="shared" si="28"/>
        <v>0</v>
      </c>
      <c r="S199" s="78" t="s">
        <v>4038</v>
      </c>
      <c r="T199" s="78" t="s">
        <v>203</v>
      </c>
      <c r="U199" s="190">
        <f t="shared" si="38"/>
        <v>0</v>
      </c>
      <c r="V199" s="191"/>
      <c r="W199" s="77" t="str">
        <f t="shared" si="29"/>
        <v>No hay ejecución</v>
      </c>
      <c r="X199" s="78" t="str">
        <f t="shared" si="30"/>
        <v>NA</v>
      </c>
      <c r="Y199" s="191"/>
      <c r="Z199" s="190">
        <f t="shared" si="31"/>
        <v>0</v>
      </c>
      <c r="AA199" s="191"/>
      <c r="AB199" s="77" t="str">
        <f t="shared" si="32"/>
        <v>No hay ejecución</v>
      </c>
      <c r="AC199" s="78" t="str">
        <f t="shared" si="33"/>
        <v>NA</v>
      </c>
      <c r="AD199" s="191"/>
      <c r="AE199" s="52">
        <f t="shared" si="34"/>
        <v>0</v>
      </c>
      <c r="AF199" s="77" t="str">
        <f t="shared" si="35"/>
        <v>No hay ejecución</v>
      </c>
      <c r="AG199" s="78" t="str">
        <f t="shared" si="36"/>
        <v>NA</v>
      </c>
      <c r="AH199" s="191"/>
    </row>
    <row r="200" spans="1:34" s="79" customFormat="1" ht="58" customHeight="1" thickTop="1" thickBot="1">
      <c r="A200" s="50">
        <v>180</v>
      </c>
      <c r="B200" s="96">
        <v>0</v>
      </c>
      <c r="C200" s="96">
        <v>0</v>
      </c>
      <c r="D200" s="96">
        <v>0</v>
      </c>
      <c r="E200" s="96">
        <v>0</v>
      </c>
      <c r="F200" s="96">
        <v>0</v>
      </c>
      <c r="G200" s="96">
        <v>22</v>
      </c>
      <c r="H200" s="115" t="s">
        <v>273</v>
      </c>
      <c r="I200" s="98" t="s">
        <v>2562</v>
      </c>
      <c r="J200" s="169" t="s">
        <v>501</v>
      </c>
      <c r="K200" s="99" t="s">
        <v>2389</v>
      </c>
      <c r="L200" s="51"/>
      <c r="M200" s="51"/>
      <c r="N200" s="155">
        <f t="shared" si="26"/>
        <v>0</v>
      </c>
      <c r="O200" s="51"/>
      <c r="P200" s="51"/>
      <c r="Q200" s="155">
        <f t="shared" si="27"/>
        <v>0</v>
      </c>
      <c r="R200" s="155">
        <f t="shared" si="28"/>
        <v>0</v>
      </c>
      <c r="S200" s="78" t="s">
        <v>4038</v>
      </c>
      <c r="T200" s="78" t="s">
        <v>203</v>
      </c>
      <c r="U200" s="190">
        <f t="shared" si="38"/>
        <v>0</v>
      </c>
      <c r="V200" s="191"/>
      <c r="W200" s="77" t="str">
        <f t="shared" si="29"/>
        <v>No hay ejecución</v>
      </c>
      <c r="X200" s="78" t="str">
        <f t="shared" si="30"/>
        <v>NA</v>
      </c>
      <c r="Y200" s="191"/>
      <c r="Z200" s="190">
        <f t="shared" si="31"/>
        <v>0</v>
      </c>
      <c r="AA200" s="191"/>
      <c r="AB200" s="77" t="str">
        <f t="shared" si="32"/>
        <v>No hay ejecución</v>
      </c>
      <c r="AC200" s="78" t="str">
        <f t="shared" si="33"/>
        <v>NA</v>
      </c>
      <c r="AD200" s="191"/>
      <c r="AE200" s="52">
        <f t="shared" si="34"/>
        <v>0</v>
      </c>
      <c r="AF200" s="77" t="str">
        <f t="shared" si="35"/>
        <v>No hay ejecución</v>
      </c>
      <c r="AG200" s="78" t="str">
        <f t="shared" si="36"/>
        <v>NA</v>
      </c>
      <c r="AH200" s="191"/>
    </row>
    <row r="201" spans="1:34" s="79" customFormat="1" ht="58" customHeight="1" thickTop="1" thickBot="1">
      <c r="A201" s="50">
        <v>181</v>
      </c>
      <c r="B201" s="96">
        <v>0</v>
      </c>
      <c r="C201" s="96">
        <v>0</v>
      </c>
      <c r="D201" s="96">
        <v>0</v>
      </c>
      <c r="E201" s="96">
        <v>0</v>
      </c>
      <c r="F201" s="96">
        <v>0</v>
      </c>
      <c r="G201" s="96">
        <v>22</v>
      </c>
      <c r="H201" s="115" t="s">
        <v>273</v>
      </c>
      <c r="I201" s="98" t="s">
        <v>2563</v>
      </c>
      <c r="J201" s="169" t="s">
        <v>501</v>
      </c>
      <c r="K201" s="99" t="s">
        <v>2389</v>
      </c>
      <c r="L201" s="51"/>
      <c r="M201" s="51"/>
      <c r="N201" s="155">
        <f t="shared" si="26"/>
        <v>0</v>
      </c>
      <c r="O201" s="51"/>
      <c r="P201" s="51"/>
      <c r="Q201" s="155">
        <f t="shared" si="27"/>
        <v>0</v>
      </c>
      <c r="R201" s="155">
        <f t="shared" si="28"/>
        <v>0</v>
      </c>
      <c r="S201" s="78" t="s">
        <v>4038</v>
      </c>
      <c r="T201" s="78" t="s">
        <v>203</v>
      </c>
      <c r="U201" s="190">
        <f t="shared" si="38"/>
        <v>0</v>
      </c>
      <c r="V201" s="191"/>
      <c r="W201" s="77" t="str">
        <f t="shared" si="29"/>
        <v>No hay ejecución</v>
      </c>
      <c r="X201" s="78" t="str">
        <f t="shared" si="30"/>
        <v>NA</v>
      </c>
      <c r="Y201" s="191"/>
      <c r="Z201" s="190">
        <f t="shared" si="31"/>
        <v>0</v>
      </c>
      <c r="AA201" s="191"/>
      <c r="AB201" s="77" t="str">
        <f t="shared" si="32"/>
        <v>No hay ejecución</v>
      </c>
      <c r="AC201" s="78" t="str">
        <f t="shared" si="33"/>
        <v>NA</v>
      </c>
      <c r="AD201" s="191"/>
      <c r="AE201" s="52">
        <f t="shared" si="34"/>
        <v>0</v>
      </c>
      <c r="AF201" s="77" t="str">
        <f t="shared" si="35"/>
        <v>No hay ejecución</v>
      </c>
      <c r="AG201" s="78" t="str">
        <f t="shared" si="36"/>
        <v>NA</v>
      </c>
      <c r="AH201" s="191"/>
    </row>
    <row r="202" spans="1:34" s="79" customFormat="1" ht="58" customHeight="1" thickTop="1" thickBot="1">
      <c r="A202" s="50">
        <v>181</v>
      </c>
      <c r="B202" s="96">
        <v>0</v>
      </c>
      <c r="C202" s="96">
        <v>0</v>
      </c>
      <c r="D202" s="96">
        <v>0</v>
      </c>
      <c r="E202" s="96">
        <v>0</v>
      </c>
      <c r="F202" s="96">
        <v>0</v>
      </c>
      <c r="G202" s="96">
        <v>22</v>
      </c>
      <c r="H202" s="115" t="s">
        <v>273</v>
      </c>
      <c r="I202" s="98" t="s">
        <v>2564</v>
      </c>
      <c r="J202" s="169" t="s">
        <v>501</v>
      </c>
      <c r="K202" s="99" t="s">
        <v>2389</v>
      </c>
      <c r="L202" s="51"/>
      <c r="M202" s="51"/>
      <c r="N202" s="155">
        <f t="shared" si="26"/>
        <v>0</v>
      </c>
      <c r="O202" s="51"/>
      <c r="P202" s="51"/>
      <c r="Q202" s="155">
        <f t="shared" si="27"/>
        <v>0</v>
      </c>
      <c r="R202" s="155">
        <f t="shared" si="28"/>
        <v>0</v>
      </c>
      <c r="S202" s="78" t="s">
        <v>4038</v>
      </c>
      <c r="T202" s="78" t="s">
        <v>203</v>
      </c>
      <c r="U202" s="190">
        <f t="shared" si="38"/>
        <v>0</v>
      </c>
      <c r="V202" s="191"/>
      <c r="W202" s="77" t="str">
        <f t="shared" si="29"/>
        <v>No hay ejecución</v>
      </c>
      <c r="X202" s="78" t="str">
        <f t="shared" si="30"/>
        <v>NA</v>
      </c>
      <c r="Y202" s="191"/>
      <c r="Z202" s="190">
        <f t="shared" si="31"/>
        <v>0</v>
      </c>
      <c r="AA202" s="191"/>
      <c r="AB202" s="77" t="str">
        <f t="shared" si="32"/>
        <v>No hay ejecución</v>
      </c>
      <c r="AC202" s="78" t="str">
        <f t="shared" si="33"/>
        <v>NA</v>
      </c>
      <c r="AD202" s="191"/>
      <c r="AE202" s="52">
        <f t="shared" si="34"/>
        <v>0</v>
      </c>
      <c r="AF202" s="77" t="str">
        <f t="shared" si="35"/>
        <v>No hay ejecución</v>
      </c>
      <c r="AG202" s="78" t="str">
        <f t="shared" si="36"/>
        <v>NA</v>
      </c>
      <c r="AH202" s="191"/>
    </row>
    <row r="203" spans="1:34" s="79" customFormat="1" ht="58" customHeight="1" thickTop="1" thickBot="1">
      <c r="A203" s="50">
        <v>182</v>
      </c>
      <c r="B203" s="96">
        <v>0</v>
      </c>
      <c r="C203" s="96">
        <v>0</v>
      </c>
      <c r="D203" s="96">
        <v>0</v>
      </c>
      <c r="E203" s="96">
        <v>0</v>
      </c>
      <c r="F203" s="96">
        <v>0</v>
      </c>
      <c r="G203" s="96">
        <v>22</v>
      </c>
      <c r="H203" s="115" t="s">
        <v>273</v>
      </c>
      <c r="I203" s="98" t="s">
        <v>2565</v>
      </c>
      <c r="J203" s="169" t="s">
        <v>501</v>
      </c>
      <c r="K203" s="99" t="s">
        <v>2389</v>
      </c>
      <c r="L203" s="51"/>
      <c r="M203" s="51"/>
      <c r="N203" s="155">
        <f t="shared" si="26"/>
        <v>0</v>
      </c>
      <c r="O203" s="51"/>
      <c r="P203" s="51"/>
      <c r="Q203" s="155">
        <f t="shared" si="27"/>
        <v>0</v>
      </c>
      <c r="R203" s="155">
        <f t="shared" si="28"/>
        <v>0</v>
      </c>
      <c r="S203" s="78" t="s">
        <v>4038</v>
      </c>
      <c r="T203" s="78" t="s">
        <v>203</v>
      </c>
      <c r="U203" s="190">
        <f t="shared" si="38"/>
        <v>0</v>
      </c>
      <c r="V203" s="191"/>
      <c r="W203" s="77" t="str">
        <f t="shared" si="29"/>
        <v>No hay ejecución</v>
      </c>
      <c r="X203" s="78" t="str">
        <f t="shared" si="30"/>
        <v>NA</v>
      </c>
      <c r="Y203" s="191"/>
      <c r="Z203" s="190">
        <f t="shared" si="31"/>
        <v>0</v>
      </c>
      <c r="AA203" s="191"/>
      <c r="AB203" s="77" t="str">
        <f t="shared" si="32"/>
        <v>No hay ejecución</v>
      </c>
      <c r="AC203" s="78" t="str">
        <f t="shared" si="33"/>
        <v>NA</v>
      </c>
      <c r="AD203" s="191"/>
      <c r="AE203" s="52">
        <f t="shared" si="34"/>
        <v>0</v>
      </c>
      <c r="AF203" s="77" t="str">
        <f t="shared" si="35"/>
        <v>No hay ejecución</v>
      </c>
      <c r="AG203" s="78" t="str">
        <f t="shared" si="36"/>
        <v>NA</v>
      </c>
      <c r="AH203" s="191"/>
    </row>
    <row r="204" spans="1:34" s="79" customFormat="1" ht="58" customHeight="1" thickTop="1" thickBot="1">
      <c r="A204" s="50">
        <v>182</v>
      </c>
      <c r="B204" s="96" t="s">
        <v>245</v>
      </c>
      <c r="C204" s="96" t="s">
        <v>52</v>
      </c>
      <c r="D204" s="96">
        <v>0</v>
      </c>
      <c r="E204" s="96">
        <v>0</v>
      </c>
      <c r="F204" s="96">
        <v>0</v>
      </c>
      <c r="G204" s="96">
        <v>22</v>
      </c>
      <c r="H204" s="115" t="s">
        <v>1592</v>
      </c>
      <c r="I204" s="98" t="s">
        <v>2566</v>
      </c>
      <c r="J204" s="169" t="s">
        <v>501</v>
      </c>
      <c r="K204" s="99" t="s">
        <v>2389</v>
      </c>
      <c r="L204" s="51"/>
      <c r="M204" s="51"/>
      <c r="N204" s="155">
        <f t="shared" si="26"/>
        <v>0</v>
      </c>
      <c r="O204" s="51"/>
      <c r="P204" s="51"/>
      <c r="Q204" s="155">
        <f t="shared" si="27"/>
        <v>0</v>
      </c>
      <c r="R204" s="155">
        <f t="shared" si="28"/>
        <v>0</v>
      </c>
      <c r="S204" s="78" t="s">
        <v>4038</v>
      </c>
      <c r="T204" s="78" t="s">
        <v>203</v>
      </c>
      <c r="U204" s="190">
        <f t="shared" si="38"/>
        <v>0</v>
      </c>
      <c r="V204" s="191"/>
      <c r="W204" s="77" t="str">
        <f t="shared" si="29"/>
        <v>No hay ejecución</v>
      </c>
      <c r="X204" s="78" t="str">
        <f t="shared" si="30"/>
        <v>NA</v>
      </c>
      <c r="Y204" s="191"/>
      <c r="Z204" s="190">
        <f t="shared" si="31"/>
        <v>0</v>
      </c>
      <c r="AA204" s="191"/>
      <c r="AB204" s="77" t="str">
        <f t="shared" si="32"/>
        <v>No hay ejecución</v>
      </c>
      <c r="AC204" s="78" t="str">
        <f t="shared" si="33"/>
        <v>NA</v>
      </c>
      <c r="AD204" s="191"/>
      <c r="AE204" s="52">
        <f t="shared" si="34"/>
        <v>0</v>
      </c>
      <c r="AF204" s="77" t="str">
        <f t="shared" si="35"/>
        <v>No hay ejecución</v>
      </c>
      <c r="AG204" s="78" t="str">
        <f t="shared" si="36"/>
        <v>NA</v>
      </c>
      <c r="AH204" s="191"/>
    </row>
    <row r="205" spans="1:34" s="79" customFormat="1" ht="58" customHeight="1" thickTop="1" thickBot="1">
      <c r="A205" s="50">
        <v>183</v>
      </c>
      <c r="B205" s="96" t="s">
        <v>245</v>
      </c>
      <c r="C205" s="96" t="s">
        <v>52</v>
      </c>
      <c r="D205" s="96">
        <v>0</v>
      </c>
      <c r="E205" s="96">
        <v>0</v>
      </c>
      <c r="F205" s="96">
        <v>0</v>
      </c>
      <c r="G205" s="96">
        <v>22</v>
      </c>
      <c r="H205" s="115" t="s">
        <v>284</v>
      </c>
      <c r="I205" s="98" t="s">
        <v>2567</v>
      </c>
      <c r="J205" s="169" t="s">
        <v>501</v>
      </c>
      <c r="K205" s="99" t="s">
        <v>2389</v>
      </c>
      <c r="L205" s="51"/>
      <c r="M205" s="51"/>
      <c r="N205" s="155">
        <f t="shared" si="26"/>
        <v>0</v>
      </c>
      <c r="O205" s="51"/>
      <c r="P205" s="51"/>
      <c r="Q205" s="155">
        <f t="shared" si="27"/>
        <v>0</v>
      </c>
      <c r="R205" s="155">
        <f t="shared" si="28"/>
        <v>0</v>
      </c>
      <c r="S205" s="78" t="s">
        <v>4038</v>
      </c>
      <c r="T205" s="78" t="s">
        <v>203</v>
      </c>
      <c r="U205" s="190">
        <f t="shared" si="38"/>
        <v>0</v>
      </c>
      <c r="V205" s="191"/>
      <c r="W205" s="77" t="str">
        <f t="shared" si="29"/>
        <v>No hay ejecución</v>
      </c>
      <c r="X205" s="78" t="str">
        <f t="shared" si="30"/>
        <v>NA</v>
      </c>
      <c r="Y205" s="191"/>
      <c r="Z205" s="190">
        <f t="shared" si="31"/>
        <v>0</v>
      </c>
      <c r="AA205" s="191"/>
      <c r="AB205" s="77" t="str">
        <f t="shared" si="32"/>
        <v>No hay ejecución</v>
      </c>
      <c r="AC205" s="78" t="str">
        <f t="shared" si="33"/>
        <v>NA</v>
      </c>
      <c r="AD205" s="191"/>
      <c r="AE205" s="52">
        <f t="shared" si="34"/>
        <v>0</v>
      </c>
      <c r="AF205" s="77" t="str">
        <f t="shared" si="35"/>
        <v>No hay ejecución</v>
      </c>
      <c r="AG205" s="78" t="str">
        <f t="shared" si="36"/>
        <v>NA</v>
      </c>
      <c r="AH205" s="191"/>
    </row>
    <row r="206" spans="1:34" s="79" customFormat="1" ht="58" customHeight="1" thickTop="1" thickBot="1">
      <c r="A206" s="50">
        <v>175</v>
      </c>
      <c r="B206" s="96">
        <v>0</v>
      </c>
      <c r="C206" s="96">
        <v>0</v>
      </c>
      <c r="D206" s="96">
        <v>0</v>
      </c>
      <c r="E206" s="96">
        <v>0</v>
      </c>
      <c r="F206" s="96">
        <v>0</v>
      </c>
      <c r="G206" s="96">
        <v>22</v>
      </c>
      <c r="H206" s="115" t="s">
        <v>273</v>
      </c>
      <c r="I206" s="98" t="s">
        <v>4037</v>
      </c>
      <c r="J206" s="169" t="s">
        <v>1293</v>
      </c>
      <c r="K206" s="99" t="s">
        <v>993</v>
      </c>
      <c r="L206" s="51"/>
      <c r="M206" s="51"/>
      <c r="N206" s="155">
        <f t="shared" si="26"/>
        <v>0</v>
      </c>
      <c r="O206" s="51"/>
      <c r="P206" s="51"/>
      <c r="Q206" s="155">
        <f t="shared" si="27"/>
        <v>0</v>
      </c>
      <c r="R206" s="155">
        <f t="shared" si="28"/>
        <v>0</v>
      </c>
      <c r="S206" s="78" t="s">
        <v>4038</v>
      </c>
      <c r="T206" s="78" t="s">
        <v>4039</v>
      </c>
      <c r="U206" s="190">
        <f t="shared" si="38"/>
        <v>0</v>
      </c>
      <c r="V206" s="191"/>
      <c r="W206" s="77" t="str">
        <f t="shared" si="29"/>
        <v>No hay ejecución</v>
      </c>
      <c r="X206" s="78" t="str">
        <f t="shared" si="30"/>
        <v>NA</v>
      </c>
      <c r="Y206" s="191"/>
      <c r="Z206" s="190">
        <f t="shared" si="31"/>
        <v>0</v>
      </c>
      <c r="AA206" s="191"/>
      <c r="AB206" s="77" t="str">
        <f t="shared" si="32"/>
        <v>No hay ejecución</v>
      </c>
      <c r="AC206" s="78" t="str">
        <f t="shared" si="33"/>
        <v>NA</v>
      </c>
      <c r="AD206" s="191"/>
      <c r="AE206" s="52">
        <f t="shared" si="34"/>
        <v>0</v>
      </c>
      <c r="AF206" s="77" t="str">
        <f t="shared" si="35"/>
        <v>No hay ejecución</v>
      </c>
      <c r="AG206" s="78" t="str">
        <f t="shared" si="36"/>
        <v>NA</v>
      </c>
      <c r="AH206" s="191"/>
    </row>
    <row r="207" spans="1:34" s="235" customFormat="1" ht="12" thickTop="1" thickBot="1">
      <c r="A207" s="231"/>
      <c r="B207" s="231"/>
      <c r="C207" s="231"/>
      <c r="D207" s="231"/>
      <c r="E207" s="231"/>
      <c r="F207" s="231"/>
      <c r="G207" s="231"/>
      <c r="H207" s="231"/>
      <c r="I207" s="231"/>
      <c r="J207" s="232"/>
      <c r="K207" s="232"/>
      <c r="L207" s="233"/>
      <c r="M207" s="233"/>
      <c r="N207" s="233"/>
      <c r="O207" s="233"/>
      <c r="P207" s="233"/>
      <c r="Q207" s="233"/>
      <c r="R207" s="233"/>
      <c r="S207" s="233"/>
      <c r="T207" s="234"/>
    </row>
    <row r="208" spans="1:34" s="235" customFormat="1" ht="13" customHeight="1" thickTop="1" thickBot="1">
      <c r="A208" s="445" t="s">
        <v>574</v>
      </c>
      <c r="B208" s="446"/>
      <c r="C208" s="446"/>
      <c r="D208" s="446"/>
      <c r="E208" s="446"/>
      <c r="F208" s="446"/>
      <c r="G208" s="446"/>
      <c r="H208" s="69" t="s">
        <v>2483</v>
      </c>
      <c r="I208" s="231"/>
      <c r="J208" s="232"/>
      <c r="K208" s="232"/>
      <c r="L208" s="233"/>
      <c r="M208" s="233"/>
      <c r="N208" s="233"/>
      <c r="O208" s="233"/>
      <c r="P208" s="233"/>
      <c r="Q208" s="233"/>
      <c r="R208" s="233"/>
      <c r="S208" s="233"/>
      <c r="T208" s="234"/>
    </row>
    <row r="209" spans="1:20" s="235" customFormat="1" ht="10.5" customHeight="1" thickTop="1" thickBot="1">
      <c r="A209" s="236"/>
      <c r="B209" s="236"/>
      <c r="C209" s="236"/>
      <c r="D209" s="236"/>
      <c r="E209" s="236"/>
      <c r="F209" s="236"/>
      <c r="G209" s="236"/>
      <c r="H209" s="237"/>
      <c r="I209" s="231"/>
      <c r="J209" s="232"/>
      <c r="K209" s="232"/>
      <c r="L209" s="233"/>
      <c r="M209" s="233"/>
      <c r="N209" s="233"/>
      <c r="O209" s="233"/>
      <c r="P209" s="233"/>
      <c r="Q209" s="233"/>
      <c r="R209" s="233"/>
      <c r="S209" s="233"/>
      <c r="T209" s="234"/>
    </row>
    <row r="210" spans="1:20" s="235" customFormat="1" ht="13" customHeight="1" thickTop="1" thickBot="1">
      <c r="A210" s="447" t="s">
        <v>576</v>
      </c>
      <c r="B210" s="448"/>
      <c r="C210" s="448"/>
      <c r="D210" s="448"/>
      <c r="E210" s="448"/>
      <c r="F210" s="448"/>
      <c r="G210" s="448"/>
      <c r="H210" s="133" t="s">
        <v>4040</v>
      </c>
      <c r="I210" s="231"/>
      <c r="J210" s="232"/>
      <c r="K210" s="232"/>
      <c r="L210" s="233"/>
      <c r="M210" s="233"/>
      <c r="N210" s="233"/>
      <c r="O210" s="233"/>
      <c r="P210" s="233"/>
      <c r="Q210" s="233"/>
      <c r="R210" s="233"/>
      <c r="S210" s="233"/>
      <c r="T210" s="234"/>
    </row>
    <row r="211" spans="1:20" s="235" customFormat="1" ht="12" thickTop="1" thickBot="1">
      <c r="A211" s="238"/>
      <c r="B211" s="238"/>
      <c r="C211" s="238"/>
      <c r="D211" s="238"/>
      <c r="E211" s="238"/>
      <c r="F211" s="238"/>
      <c r="G211" s="239"/>
      <c r="H211" s="240"/>
      <c r="I211" s="231"/>
      <c r="J211" s="232"/>
      <c r="K211" s="232"/>
      <c r="L211" s="233"/>
      <c r="M211" s="233"/>
      <c r="N211" s="233"/>
      <c r="O211" s="233"/>
      <c r="P211" s="233"/>
      <c r="Q211" s="233"/>
      <c r="R211" s="233"/>
      <c r="S211" s="233"/>
      <c r="T211" s="234"/>
    </row>
    <row r="212" spans="1:20" s="235" customFormat="1" ht="12" thickTop="1" thickBot="1">
      <c r="A212" s="241" t="s">
        <v>577</v>
      </c>
      <c r="B212" s="231"/>
      <c r="C212" s="231"/>
      <c r="D212" s="242"/>
      <c r="E212" s="231"/>
      <c r="F212" s="231"/>
      <c r="G212" s="231"/>
      <c r="H212" s="231"/>
      <c r="I212" s="231"/>
      <c r="J212" s="232"/>
      <c r="K212" s="232"/>
      <c r="L212" s="233"/>
      <c r="M212" s="233"/>
      <c r="N212" s="233"/>
      <c r="O212" s="233"/>
      <c r="P212" s="233"/>
      <c r="Q212" s="233"/>
      <c r="R212" s="233"/>
      <c r="S212" s="233"/>
      <c r="T212" s="234"/>
    </row>
    <row r="213" spans="1:20" s="235" customFormat="1" ht="12" customHeight="1" thickTop="1" thickBot="1">
      <c r="A213" s="243">
        <v>1</v>
      </c>
      <c r="B213" s="231" t="s">
        <v>578</v>
      </c>
      <c r="C213" s="231"/>
      <c r="D213" s="242"/>
      <c r="E213" s="231"/>
      <c r="F213" s="231"/>
      <c r="G213" s="231"/>
      <c r="H213" s="231"/>
      <c r="I213" s="231"/>
      <c r="J213" s="232"/>
      <c r="K213" s="232"/>
      <c r="L213" s="233"/>
      <c r="M213" s="233"/>
      <c r="N213" s="233"/>
      <c r="O213" s="233"/>
      <c r="P213" s="233"/>
      <c r="Q213" s="233"/>
      <c r="R213" s="233"/>
      <c r="S213" s="233"/>
      <c r="T213" s="234"/>
    </row>
    <row r="214" spans="1:20" s="235" customFormat="1" ht="13" customHeight="1" thickTop="1" thickBot="1">
      <c r="A214" s="243">
        <v>2</v>
      </c>
      <c r="B214" s="231" t="s">
        <v>579</v>
      </c>
      <c r="C214" s="231"/>
      <c r="D214" s="242"/>
      <c r="E214" s="231"/>
      <c r="F214" s="231"/>
      <c r="G214" s="231"/>
      <c r="H214" s="231"/>
      <c r="I214" s="231"/>
      <c r="J214" s="232"/>
      <c r="K214" s="232"/>
      <c r="L214" s="233"/>
      <c r="M214" s="233"/>
      <c r="N214" s="233"/>
      <c r="O214" s="233"/>
      <c r="P214" s="233"/>
      <c r="Q214" s="233"/>
      <c r="R214" s="233"/>
      <c r="S214" s="233"/>
      <c r="T214" s="234"/>
    </row>
    <row r="215" spans="1:20" s="235" customFormat="1" ht="13" customHeight="1" thickTop="1" thickBot="1">
      <c r="A215" s="243">
        <v>3</v>
      </c>
      <c r="B215" s="231" t="s">
        <v>580</v>
      </c>
      <c r="C215" s="231"/>
      <c r="D215" s="242"/>
      <c r="E215" s="231"/>
      <c r="F215" s="231"/>
      <c r="G215" s="231"/>
      <c r="H215" s="231"/>
      <c r="I215" s="231"/>
      <c r="L215" s="233"/>
      <c r="M215" s="233"/>
      <c r="N215" s="233"/>
      <c r="O215" s="233"/>
      <c r="P215" s="233"/>
      <c r="Q215" s="233"/>
      <c r="R215" s="233"/>
      <c r="S215" s="233"/>
      <c r="T215" s="234"/>
    </row>
    <row r="216" spans="1:20" s="235" customFormat="1" ht="13" customHeight="1" thickTop="1" thickBot="1">
      <c r="A216" s="243">
        <v>4</v>
      </c>
      <c r="B216" s="231" t="s">
        <v>581</v>
      </c>
      <c r="C216" s="231"/>
      <c r="D216" s="244"/>
      <c r="E216" s="231"/>
      <c r="F216" s="231"/>
      <c r="G216" s="231"/>
      <c r="H216" s="231"/>
      <c r="I216" s="231"/>
      <c r="J216" s="245"/>
      <c r="K216" s="245"/>
      <c r="L216" s="233"/>
      <c r="M216" s="233"/>
      <c r="N216" s="233"/>
      <c r="O216" s="233"/>
      <c r="P216" s="233"/>
      <c r="Q216" s="233"/>
      <c r="R216" s="233"/>
      <c r="S216" s="233"/>
      <c r="T216" s="234"/>
    </row>
    <row r="217" spans="1:20" s="235" customFormat="1" ht="13" customHeight="1" thickTop="1" thickBot="1">
      <c r="A217" s="243">
        <v>5</v>
      </c>
      <c r="B217" s="231" t="s">
        <v>582</v>
      </c>
      <c r="C217" s="231"/>
      <c r="D217" s="244"/>
      <c r="E217" s="231"/>
      <c r="F217" s="231"/>
      <c r="G217" s="231"/>
      <c r="H217" s="231"/>
      <c r="I217" s="231"/>
      <c r="J217" s="246"/>
      <c r="K217" s="246"/>
      <c r="L217" s="233"/>
      <c r="M217" s="233"/>
      <c r="N217" s="233"/>
      <c r="O217" s="233"/>
      <c r="P217" s="233"/>
      <c r="Q217" s="233"/>
      <c r="R217" s="233"/>
      <c r="S217" s="233"/>
      <c r="T217" s="234"/>
    </row>
    <row r="218" spans="1:20" s="235" customFormat="1" ht="13" customHeight="1" thickTop="1" thickBot="1">
      <c r="A218" s="243">
        <v>6</v>
      </c>
      <c r="B218" s="231" t="s">
        <v>583</v>
      </c>
      <c r="C218" s="231"/>
      <c r="D218" s="244"/>
      <c r="E218" s="231"/>
      <c r="F218" s="231"/>
      <c r="G218" s="231"/>
      <c r="H218" s="231"/>
      <c r="I218" s="231"/>
      <c r="J218" s="246"/>
      <c r="K218" s="246"/>
      <c r="L218" s="233"/>
      <c r="M218" s="233"/>
      <c r="N218" s="233"/>
      <c r="O218" s="233"/>
      <c r="P218" s="233"/>
      <c r="Q218" s="233"/>
      <c r="R218" s="233"/>
      <c r="S218" s="233"/>
      <c r="T218" s="234"/>
    </row>
    <row r="219" spans="1:20" s="235" customFormat="1" ht="13" customHeight="1" thickTop="1">
      <c r="A219" s="243">
        <v>7</v>
      </c>
      <c r="B219" s="231" t="s">
        <v>584</v>
      </c>
      <c r="C219" s="231"/>
      <c r="D219" s="244"/>
      <c r="E219" s="231"/>
      <c r="F219" s="231"/>
      <c r="G219" s="231"/>
      <c r="H219" s="231"/>
      <c r="I219" s="231"/>
      <c r="J219" s="232"/>
      <c r="K219" s="232"/>
      <c r="L219" s="240"/>
      <c r="M219" s="240"/>
      <c r="N219" s="240"/>
      <c r="O219" s="240"/>
      <c r="P219" s="240"/>
      <c r="Q219" s="240"/>
      <c r="R219" s="240"/>
      <c r="S219" s="240"/>
      <c r="T219" s="247"/>
    </row>
    <row r="220" spans="1:20" s="235" customFormat="1" ht="13" customHeight="1">
      <c r="A220" s="243">
        <v>8</v>
      </c>
      <c r="B220" s="231" t="s">
        <v>585</v>
      </c>
      <c r="C220" s="231"/>
      <c r="D220" s="244"/>
      <c r="E220" s="231"/>
      <c r="F220" s="231"/>
      <c r="G220" s="231"/>
      <c r="H220" s="231"/>
      <c r="I220" s="231"/>
      <c r="J220" s="232"/>
      <c r="K220" s="232"/>
      <c r="L220" s="240"/>
      <c r="M220" s="240"/>
      <c r="N220" s="240"/>
      <c r="O220" s="240"/>
      <c r="P220" s="240"/>
      <c r="Q220" s="240"/>
      <c r="R220" s="240"/>
      <c r="S220" s="240"/>
      <c r="T220" s="247"/>
    </row>
    <row r="221" spans="1:20" s="235" customFormat="1" ht="13" customHeight="1">
      <c r="A221" s="243">
        <v>9</v>
      </c>
      <c r="B221" s="245" t="s">
        <v>586</v>
      </c>
      <c r="E221" s="231"/>
      <c r="F221" s="231"/>
      <c r="G221" s="231"/>
      <c r="H221" s="231"/>
      <c r="I221" s="231"/>
      <c r="J221" s="232"/>
      <c r="K221" s="232"/>
      <c r="L221" s="240"/>
      <c r="M221" s="240"/>
      <c r="N221" s="240"/>
      <c r="O221" s="240"/>
      <c r="P221" s="240"/>
      <c r="Q221" s="240"/>
      <c r="R221" s="240"/>
      <c r="S221" s="240"/>
      <c r="T221" s="247"/>
    </row>
    <row r="222" spans="1:20" s="235" customFormat="1" ht="13" customHeight="1">
      <c r="A222" s="243">
        <v>10</v>
      </c>
      <c r="B222" s="231" t="s">
        <v>587</v>
      </c>
      <c r="C222" s="243"/>
      <c r="D222" s="231"/>
      <c r="G222" s="231"/>
      <c r="H222" s="231"/>
      <c r="I222" s="231"/>
      <c r="J222" s="232"/>
      <c r="K222" s="232"/>
      <c r="L222" s="240"/>
      <c r="M222" s="240"/>
      <c r="N222" s="240"/>
      <c r="O222" s="240"/>
      <c r="P222" s="240"/>
      <c r="Q222" s="240"/>
      <c r="R222" s="240"/>
      <c r="S222" s="240"/>
      <c r="T222" s="247"/>
    </row>
    <row r="223" spans="1:20" s="235" customFormat="1" ht="13" customHeight="1">
      <c r="A223" s="243">
        <v>11</v>
      </c>
      <c r="B223" s="248" t="s">
        <v>588</v>
      </c>
      <c r="C223" s="243"/>
      <c r="D223" s="231"/>
      <c r="E223" s="231"/>
      <c r="F223" s="231"/>
      <c r="G223" s="231"/>
      <c r="H223" s="231"/>
      <c r="I223" s="231"/>
      <c r="J223" s="232"/>
      <c r="K223" s="232"/>
      <c r="L223" s="240"/>
      <c r="M223" s="240"/>
      <c r="N223" s="240"/>
      <c r="O223" s="240"/>
      <c r="P223" s="240"/>
      <c r="Q223" s="240"/>
      <c r="R223" s="240"/>
      <c r="S223" s="240"/>
      <c r="T223" s="247"/>
    </row>
    <row r="224" spans="1:20" s="235" customFormat="1" ht="13" customHeight="1">
      <c r="A224" s="243">
        <v>12</v>
      </c>
      <c r="B224" s="248" t="s">
        <v>589</v>
      </c>
      <c r="C224" s="243"/>
      <c r="D224" s="231"/>
      <c r="E224" s="231"/>
      <c r="F224" s="231"/>
      <c r="G224" s="231"/>
      <c r="H224" s="231"/>
      <c r="I224" s="231"/>
      <c r="J224" s="232"/>
      <c r="K224" s="232"/>
      <c r="L224" s="240"/>
      <c r="M224" s="240"/>
      <c r="N224" s="240"/>
      <c r="O224" s="240"/>
      <c r="P224" s="240"/>
      <c r="Q224" s="240"/>
      <c r="R224" s="240"/>
      <c r="S224" s="240"/>
      <c r="T224" s="247"/>
    </row>
    <row r="225" spans="1:20" s="235" customFormat="1" ht="13" customHeight="1">
      <c r="A225" s="243">
        <v>13</v>
      </c>
      <c r="B225" s="248" t="s">
        <v>590</v>
      </c>
      <c r="C225" s="243"/>
      <c r="D225" s="231"/>
      <c r="E225" s="231"/>
      <c r="F225" s="231"/>
      <c r="G225" s="231"/>
      <c r="H225" s="231"/>
      <c r="I225" s="231"/>
      <c r="J225" s="232"/>
      <c r="K225" s="232"/>
      <c r="L225" s="240"/>
      <c r="M225" s="240"/>
      <c r="N225" s="240"/>
      <c r="O225" s="240"/>
      <c r="P225" s="240"/>
      <c r="Q225" s="240"/>
      <c r="R225" s="240"/>
      <c r="S225" s="240"/>
      <c r="T225" s="247"/>
    </row>
    <row r="226" spans="1:20" s="235" customFormat="1" ht="13" customHeight="1">
      <c r="A226" s="243">
        <v>14</v>
      </c>
      <c r="B226" s="231" t="s">
        <v>591</v>
      </c>
      <c r="C226" s="243"/>
      <c r="D226" s="231"/>
      <c r="E226" s="231"/>
      <c r="F226" s="231"/>
      <c r="G226" s="231"/>
      <c r="H226" s="231"/>
      <c r="I226" s="231"/>
      <c r="J226" s="232"/>
      <c r="K226" s="232"/>
      <c r="L226" s="240"/>
      <c r="M226" s="240"/>
      <c r="N226" s="240"/>
      <c r="O226" s="240"/>
      <c r="P226" s="240"/>
      <c r="Q226" s="240"/>
      <c r="R226" s="240"/>
      <c r="S226" s="240"/>
      <c r="T226" s="247"/>
    </row>
    <row r="227" spans="1:20" s="235" customFormat="1" ht="13" customHeight="1">
      <c r="A227" s="243">
        <v>15</v>
      </c>
      <c r="B227" s="248" t="s">
        <v>592</v>
      </c>
      <c r="C227" s="243"/>
      <c r="D227" s="231"/>
      <c r="E227" s="231"/>
      <c r="F227" s="231"/>
      <c r="G227" s="231"/>
      <c r="H227" s="231"/>
      <c r="I227" s="231"/>
      <c r="J227" s="232"/>
      <c r="K227" s="232"/>
      <c r="L227" s="240"/>
      <c r="M227" s="240"/>
      <c r="N227" s="240"/>
      <c r="O227" s="240"/>
      <c r="P227" s="240"/>
      <c r="Q227" s="240"/>
      <c r="R227" s="240"/>
      <c r="S227" s="240"/>
      <c r="T227" s="247"/>
    </row>
  </sheetData>
  <mergeCells count="45">
    <mergeCell ref="AG13:AG14"/>
    <mergeCell ref="AH13:AH1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F13:AF14"/>
    <mergeCell ref="A8:G8"/>
    <mergeCell ref="A1:H1"/>
    <mergeCell ref="A2:H2"/>
    <mergeCell ref="A4:G4"/>
    <mergeCell ref="A6:G6"/>
    <mergeCell ref="A7:G7"/>
    <mergeCell ref="A9:G9"/>
    <mergeCell ref="A11:A14"/>
    <mergeCell ref="B11:G11"/>
    <mergeCell ref="H11:T11"/>
    <mergeCell ref="B12:B14"/>
    <mergeCell ref="C12:C14"/>
    <mergeCell ref="D12:D14"/>
    <mergeCell ref="A189:AH189"/>
    <mergeCell ref="A208:G208"/>
    <mergeCell ref="A210:G210"/>
    <mergeCell ref="H12:H14"/>
    <mergeCell ref="I12:I14"/>
    <mergeCell ref="J12:R12"/>
    <mergeCell ref="S12:S14"/>
    <mergeCell ref="T12:T14"/>
    <mergeCell ref="J13:J14"/>
    <mergeCell ref="K13:K14"/>
    <mergeCell ref="L13:Q13"/>
    <mergeCell ref="E12:E14"/>
    <mergeCell ref="F12:F14"/>
    <mergeCell ref="G12:G14"/>
    <mergeCell ref="AD13:AD14"/>
    <mergeCell ref="AE13:AE1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22F5E-F988-8546-80E2-31A4AC0912DA}">
  <dimension ref="A1:AH701"/>
  <sheetViews>
    <sheetView showGridLines="0" topLeftCell="R1" workbookViewId="0">
      <selection activeCell="U15" sqref="U15:AH15"/>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91" customWidth="1"/>
    <col min="20" max="20" width="20.5" style="47" customWidth="1"/>
    <col min="21" max="16384" width="11.5" style="47"/>
  </cols>
  <sheetData>
    <row r="1" spans="1:34" ht="12">
      <c r="A1" s="376" t="s">
        <v>434</v>
      </c>
      <c r="B1" s="376"/>
      <c r="C1" s="376"/>
      <c r="D1" s="376"/>
      <c r="E1" s="376"/>
      <c r="F1" s="376"/>
      <c r="G1" s="376"/>
      <c r="H1" s="376"/>
    </row>
    <row r="2" spans="1:34" ht="16">
      <c r="A2" s="444" t="s">
        <v>435</v>
      </c>
      <c r="B2" s="444"/>
      <c r="C2" s="444"/>
      <c r="D2" s="444"/>
      <c r="E2" s="444"/>
      <c r="F2" s="444"/>
      <c r="G2" s="444"/>
      <c r="H2" s="444"/>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t="s">
        <v>1186</v>
      </c>
    </row>
    <row r="8" spans="1:34" ht="11">
      <c r="A8" s="374" t="s">
        <v>2385</v>
      </c>
      <c r="B8" s="375"/>
      <c r="C8" s="375"/>
      <c r="D8" s="375"/>
      <c r="E8" s="375"/>
      <c r="F8" s="375"/>
      <c r="G8" s="375"/>
      <c r="H8" s="114" t="s">
        <v>2568</v>
      </c>
    </row>
    <row r="9" spans="1:34" ht="11">
      <c r="A9" s="374" t="s">
        <v>2387</v>
      </c>
      <c r="B9" s="375"/>
      <c r="C9" s="375"/>
      <c r="D9" s="375"/>
      <c r="E9" s="375"/>
      <c r="F9" s="375"/>
      <c r="G9" s="375"/>
      <c r="H9" s="114" t="s">
        <v>203</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34" s="79" customFormat="1" ht="58" customHeight="1" thickBot="1">
      <c r="A15" s="50">
        <v>1</v>
      </c>
      <c r="B15" s="96" t="s">
        <v>245</v>
      </c>
      <c r="C15" s="96" t="s">
        <v>52</v>
      </c>
      <c r="D15" s="96">
        <v>0</v>
      </c>
      <c r="E15" s="96">
        <v>0</v>
      </c>
      <c r="F15" s="96">
        <v>0</v>
      </c>
      <c r="G15" s="96">
        <v>22</v>
      </c>
      <c r="H15" s="115" t="s">
        <v>2396</v>
      </c>
      <c r="I15" s="98" t="s">
        <v>4041</v>
      </c>
      <c r="J15" s="169" t="s">
        <v>1287</v>
      </c>
      <c r="K15" s="99" t="s">
        <v>1288</v>
      </c>
      <c r="L15" s="51">
        <v>51</v>
      </c>
      <c r="M15" s="51">
        <v>0</v>
      </c>
      <c r="N15" s="155">
        <f>L15+M15</f>
        <v>51</v>
      </c>
      <c r="O15" s="51">
        <v>0</v>
      </c>
      <c r="P15" s="51">
        <v>0</v>
      </c>
      <c r="Q15" s="155">
        <f>O15+P15</f>
        <v>0</v>
      </c>
      <c r="R15" s="155">
        <f>N15+Q15</f>
        <v>51</v>
      </c>
      <c r="S15" s="78" t="s">
        <v>2569</v>
      </c>
      <c r="T15" s="78" t="s">
        <v>203</v>
      </c>
      <c r="U15" s="190">
        <f>N15</f>
        <v>51</v>
      </c>
      <c r="V15" s="191"/>
      <c r="W15" s="77" t="str">
        <f>IF(V15="","No hay ejecución",IF(AND(U15&gt;0), V15/U15,"No hay Programación"))</f>
        <v>No hay ejecución</v>
      </c>
      <c r="X15" s="78" t="str">
        <f t="shared" ref="X15" si="0">IF(W15="No hay ejecución","NA",IF(W15&gt;=90%,"De acuerdo a lo programado",IF(W15&gt;=70%,"Atraso Leve",IF(W15&lt;70%,"En Riesgo de no Cumplimiento"))))</f>
        <v>NA</v>
      </c>
      <c r="Y15" s="191"/>
      <c r="Z15" s="190">
        <f>+Q15</f>
        <v>0</v>
      </c>
      <c r="AA15" s="191"/>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s="79" customFormat="1" ht="58" customHeight="1" thickTop="1" thickBot="1">
      <c r="A16" s="50">
        <v>2</v>
      </c>
      <c r="B16" s="96" t="s">
        <v>245</v>
      </c>
      <c r="C16" s="96" t="s">
        <v>52</v>
      </c>
      <c r="D16" s="96">
        <v>0</v>
      </c>
      <c r="E16" s="96">
        <v>0</v>
      </c>
      <c r="F16" s="96">
        <v>0</v>
      </c>
      <c r="G16" s="96">
        <v>22</v>
      </c>
      <c r="H16" s="115" t="s">
        <v>295</v>
      </c>
      <c r="I16" s="98" t="s">
        <v>2584</v>
      </c>
      <c r="J16" s="169" t="s">
        <v>1287</v>
      </c>
      <c r="K16" s="99" t="s">
        <v>1288</v>
      </c>
      <c r="L16" s="51">
        <v>0</v>
      </c>
      <c r="M16" s="51">
        <v>17</v>
      </c>
      <c r="N16" s="155">
        <f t="shared" ref="N16:N79" si="2">L16+M16</f>
        <v>17</v>
      </c>
      <c r="O16" s="51">
        <v>0</v>
      </c>
      <c r="P16" s="51">
        <v>17</v>
      </c>
      <c r="Q16" s="155">
        <f t="shared" ref="Q16:Q79" si="3">O16+P16</f>
        <v>17</v>
      </c>
      <c r="R16" s="155">
        <f t="shared" ref="R16:R79" si="4">N16+Q16</f>
        <v>34</v>
      </c>
      <c r="S16" s="78" t="s">
        <v>2569</v>
      </c>
      <c r="T16" s="78" t="s">
        <v>203</v>
      </c>
      <c r="U16" s="190">
        <f>N16</f>
        <v>17</v>
      </c>
      <c r="V16" s="191"/>
      <c r="W16" s="77" t="str">
        <f t="shared" ref="W16:W79" si="5">IF(V16="","No hay ejecución",IF(AND(U16&gt;0), V16/U16,"No hay Programación"))</f>
        <v>No hay ejecución</v>
      </c>
      <c r="X16" s="78" t="str">
        <f t="shared" ref="X16:X79" si="6">IF(W16="No hay ejecución","NA",IF(W16&gt;=90%,"De acuerdo a lo programado",IF(W16&gt;=70%,"Atraso Leve",IF(W16&lt;70%,"En Riesgo de no Cumplimiento"))))</f>
        <v>NA</v>
      </c>
      <c r="Y16" s="191"/>
      <c r="Z16" s="190">
        <f t="shared" ref="Z16:Z79" si="7">+Q16</f>
        <v>17</v>
      </c>
      <c r="AA16" s="191"/>
      <c r="AB16" s="77" t="str">
        <f t="shared" ref="AB16:AB79" si="8">IF(AA16="","No hay ejecución",IF(AND(Z16&gt;0), AA16/Z16,"No hay Programación"))</f>
        <v>No hay ejecución</v>
      </c>
      <c r="AC16" s="78" t="str">
        <f t="shared" ref="AC16:AC79" si="9">IF(AB16="No hay ejecución","NA",IF(AB16&gt;=90%,"De acuerdo a lo programado",IF(AB16&gt;=70%,"Atraso Leve",IF(AB16&lt;70%,"En Riesgo de no Cumplimiento"))))</f>
        <v>NA</v>
      </c>
      <c r="AD16" s="191"/>
      <c r="AE16" s="52">
        <f t="shared" ref="AE16:AE79" si="10">V16+AA16</f>
        <v>0</v>
      </c>
      <c r="AF16" s="77" t="str">
        <f t="shared" ref="AF16:AF79" si="11">IF(AE16=0,"No hay ejecución",IF(AND(AE16&gt;0), AE16/R16,"No hay Programación"))</f>
        <v>No hay ejecución</v>
      </c>
      <c r="AG16" s="78" t="str">
        <f t="shared" ref="AG16:AG79" si="12">IF(AF16="No hay ejecución","NA",IF(AF16&gt;=90%,"De acuerdo a lo programado",IF(AF16&gt;=70%,"Atraso Leve",IF(AF16&lt;70%,"Incumplimiento"))))</f>
        <v>NA</v>
      </c>
      <c r="AH16" s="191"/>
    </row>
    <row r="17" spans="1:34" s="79" customFormat="1" ht="58" customHeight="1" thickTop="1" thickBot="1">
      <c r="A17" s="50">
        <v>3</v>
      </c>
      <c r="B17" s="96" t="s">
        <v>245</v>
      </c>
      <c r="C17" s="96" t="s">
        <v>52</v>
      </c>
      <c r="D17" s="96">
        <v>0</v>
      </c>
      <c r="E17" s="96">
        <v>0</v>
      </c>
      <c r="F17" s="96">
        <v>0</v>
      </c>
      <c r="G17" s="96">
        <v>22</v>
      </c>
      <c r="H17" s="115" t="s">
        <v>295</v>
      </c>
      <c r="I17" s="98" t="s">
        <v>2617</v>
      </c>
      <c r="J17" s="169" t="s">
        <v>1287</v>
      </c>
      <c r="K17" s="99" t="s">
        <v>1288</v>
      </c>
      <c r="L17" s="51">
        <v>0</v>
      </c>
      <c r="M17" s="51">
        <v>5</v>
      </c>
      <c r="N17" s="155">
        <f t="shared" si="2"/>
        <v>5</v>
      </c>
      <c r="O17" s="51">
        <v>4</v>
      </c>
      <c r="P17" s="51">
        <v>9</v>
      </c>
      <c r="Q17" s="155">
        <f t="shared" si="3"/>
        <v>13</v>
      </c>
      <c r="R17" s="155">
        <f t="shared" si="4"/>
        <v>18</v>
      </c>
      <c r="S17" s="78" t="s">
        <v>2569</v>
      </c>
      <c r="T17" s="78" t="s">
        <v>203</v>
      </c>
      <c r="U17" s="190">
        <f t="shared" ref="U17:U80" si="13">N17</f>
        <v>5</v>
      </c>
      <c r="V17" s="191"/>
      <c r="W17" s="77" t="str">
        <f t="shared" si="5"/>
        <v>No hay ejecución</v>
      </c>
      <c r="X17" s="78" t="str">
        <f t="shared" si="6"/>
        <v>NA</v>
      </c>
      <c r="Y17" s="191"/>
      <c r="Z17" s="190">
        <f t="shared" si="7"/>
        <v>13</v>
      </c>
      <c r="AA17" s="191"/>
      <c r="AB17" s="77" t="str">
        <f t="shared" si="8"/>
        <v>No hay ejecución</v>
      </c>
      <c r="AC17" s="78" t="str">
        <f t="shared" si="9"/>
        <v>NA</v>
      </c>
      <c r="AD17" s="191"/>
      <c r="AE17" s="52">
        <f t="shared" si="10"/>
        <v>0</v>
      </c>
      <c r="AF17" s="77" t="str">
        <f t="shared" si="11"/>
        <v>No hay ejecución</v>
      </c>
      <c r="AG17" s="78" t="str">
        <f t="shared" si="12"/>
        <v>NA</v>
      </c>
      <c r="AH17" s="191"/>
    </row>
    <row r="18" spans="1:34" s="79" customFormat="1" ht="58" customHeight="1" thickTop="1" thickBot="1">
      <c r="A18" s="50">
        <v>4</v>
      </c>
      <c r="B18" s="96" t="s">
        <v>245</v>
      </c>
      <c r="C18" s="96" t="s">
        <v>52</v>
      </c>
      <c r="D18" s="96">
        <v>0</v>
      </c>
      <c r="E18" s="96">
        <v>0</v>
      </c>
      <c r="F18" s="96">
        <v>0</v>
      </c>
      <c r="G18" s="96">
        <v>22</v>
      </c>
      <c r="H18" s="115" t="s">
        <v>284</v>
      </c>
      <c r="I18" s="98" t="s">
        <v>2582</v>
      </c>
      <c r="J18" s="169" t="s">
        <v>1287</v>
      </c>
      <c r="K18" s="99" t="s">
        <v>1288</v>
      </c>
      <c r="L18" s="51">
        <v>2</v>
      </c>
      <c r="M18" s="51">
        <v>2</v>
      </c>
      <c r="N18" s="155">
        <f t="shared" si="2"/>
        <v>4</v>
      </c>
      <c r="O18" s="51">
        <v>2</v>
      </c>
      <c r="P18" s="51">
        <v>0</v>
      </c>
      <c r="Q18" s="155">
        <f t="shared" si="3"/>
        <v>2</v>
      </c>
      <c r="R18" s="155">
        <f t="shared" si="4"/>
        <v>6</v>
      </c>
      <c r="S18" s="78" t="s">
        <v>2569</v>
      </c>
      <c r="T18" s="78" t="s">
        <v>203</v>
      </c>
      <c r="U18" s="190">
        <f t="shared" si="13"/>
        <v>4</v>
      </c>
      <c r="V18" s="191"/>
      <c r="W18" s="77" t="str">
        <f t="shared" si="5"/>
        <v>No hay ejecución</v>
      </c>
      <c r="X18" s="78" t="str">
        <f t="shared" si="6"/>
        <v>NA</v>
      </c>
      <c r="Y18" s="191"/>
      <c r="Z18" s="190">
        <f t="shared" si="7"/>
        <v>2</v>
      </c>
      <c r="AA18" s="191"/>
      <c r="AB18" s="77" t="str">
        <f t="shared" si="8"/>
        <v>No hay ejecución</v>
      </c>
      <c r="AC18" s="78" t="str">
        <f t="shared" si="9"/>
        <v>NA</v>
      </c>
      <c r="AD18" s="191"/>
      <c r="AE18" s="52">
        <f t="shared" si="10"/>
        <v>0</v>
      </c>
      <c r="AF18" s="77" t="str">
        <f t="shared" si="11"/>
        <v>No hay ejecución</v>
      </c>
      <c r="AG18" s="78" t="str">
        <f t="shared" si="12"/>
        <v>NA</v>
      </c>
      <c r="AH18" s="191"/>
    </row>
    <row r="19" spans="1:34" s="79" customFormat="1" ht="58" customHeight="1" thickTop="1" thickBot="1">
      <c r="A19" s="50">
        <v>5</v>
      </c>
      <c r="B19" s="96" t="s">
        <v>245</v>
      </c>
      <c r="C19" s="96" t="s">
        <v>52</v>
      </c>
      <c r="D19" s="96">
        <v>0</v>
      </c>
      <c r="E19" s="96">
        <v>0</v>
      </c>
      <c r="F19" s="96">
        <v>0</v>
      </c>
      <c r="G19" s="96">
        <v>22</v>
      </c>
      <c r="H19" s="115" t="s">
        <v>287</v>
      </c>
      <c r="I19" s="98" t="s">
        <v>2598</v>
      </c>
      <c r="J19" s="169" t="s">
        <v>1287</v>
      </c>
      <c r="K19" s="99" t="s">
        <v>1288</v>
      </c>
      <c r="L19" s="51">
        <v>0</v>
      </c>
      <c r="M19" s="51">
        <v>0</v>
      </c>
      <c r="N19" s="155">
        <f t="shared" si="2"/>
        <v>0</v>
      </c>
      <c r="O19" s="51">
        <v>0</v>
      </c>
      <c r="P19" s="51">
        <v>0</v>
      </c>
      <c r="Q19" s="155">
        <f t="shared" si="3"/>
        <v>0</v>
      </c>
      <c r="R19" s="155">
        <f t="shared" si="4"/>
        <v>0</v>
      </c>
      <c r="S19" s="78" t="s">
        <v>2569</v>
      </c>
      <c r="T19" s="78" t="s">
        <v>203</v>
      </c>
      <c r="U19" s="190">
        <f t="shared" si="13"/>
        <v>0</v>
      </c>
      <c r="V19" s="191"/>
      <c r="W19" s="77" t="str">
        <f t="shared" si="5"/>
        <v>No hay ejecución</v>
      </c>
      <c r="X19" s="78" t="str">
        <f t="shared" si="6"/>
        <v>NA</v>
      </c>
      <c r="Y19" s="191"/>
      <c r="Z19" s="190">
        <f t="shared" si="7"/>
        <v>0</v>
      </c>
      <c r="AA19" s="191"/>
      <c r="AB19" s="77" t="str">
        <f t="shared" si="8"/>
        <v>No hay ejecución</v>
      </c>
      <c r="AC19" s="78" t="str">
        <f t="shared" si="9"/>
        <v>NA</v>
      </c>
      <c r="AD19" s="191"/>
      <c r="AE19" s="52">
        <f t="shared" si="10"/>
        <v>0</v>
      </c>
      <c r="AF19" s="77" t="str">
        <f t="shared" si="11"/>
        <v>No hay ejecución</v>
      </c>
      <c r="AG19" s="78" t="str">
        <f t="shared" si="12"/>
        <v>NA</v>
      </c>
      <c r="AH19" s="191"/>
    </row>
    <row r="20" spans="1:34" s="79" customFormat="1" ht="58" customHeight="1" thickTop="1" thickBot="1">
      <c r="A20" s="50">
        <v>6</v>
      </c>
      <c r="B20" s="96" t="s">
        <v>245</v>
      </c>
      <c r="C20" s="96" t="s">
        <v>52</v>
      </c>
      <c r="D20" s="96">
        <v>0</v>
      </c>
      <c r="E20" s="96">
        <v>0</v>
      </c>
      <c r="F20" s="96">
        <v>0</v>
      </c>
      <c r="G20" s="96">
        <v>22</v>
      </c>
      <c r="H20" s="115" t="s">
        <v>287</v>
      </c>
      <c r="I20" s="98" t="s">
        <v>2594</v>
      </c>
      <c r="J20" s="169" t="s">
        <v>1287</v>
      </c>
      <c r="K20" s="99" t="s">
        <v>1288</v>
      </c>
      <c r="L20" s="51">
        <v>0</v>
      </c>
      <c r="M20" s="51">
        <v>0</v>
      </c>
      <c r="N20" s="155">
        <f t="shared" si="2"/>
        <v>0</v>
      </c>
      <c r="O20" s="51">
        <v>0</v>
      </c>
      <c r="P20" s="51">
        <v>0</v>
      </c>
      <c r="Q20" s="155">
        <f t="shared" si="3"/>
        <v>0</v>
      </c>
      <c r="R20" s="155">
        <f t="shared" si="4"/>
        <v>0</v>
      </c>
      <c r="S20" s="78" t="s">
        <v>2569</v>
      </c>
      <c r="T20" s="78" t="s">
        <v>203</v>
      </c>
      <c r="U20" s="190">
        <f t="shared" si="13"/>
        <v>0</v>
      </c>
      <c r="V20" s="191"/>
      <c r="W20" s="77" t="str">
        <f t="shared" si="5"/>
        <v>No hay ejecución</v>
      </c>
      <c r="X20" s="78" t="str">
        <f t="shared" si="6"/>
        <v>NA</v>
      </c>
      <c r="Y20" s="191"/>
      <c r="Z20" s="190">
        <f t="shared" si="7"/>
        <v>0</v>
      </c>
      <c r="AA20" s="191"/>
      <c r="AB20" s="77" t="str">
        <f t="shared" si="8"/>
        <v>No hay ejecución</v>
      </c>
      <c r="AC20" s="78" t="str">
        <f t="shared" si="9"/>
        <v>NA</v>
      </c>
      <c r="AD20" s="191"/>
      <c r="AE20" s="52">
        <f t="shared" si="10"/>
        <v>0</v>
      </c>
      <c r="AF20" s="77" t="str">
        <f t="shared" si="11"/>
        <v>No hay ejecución</v>
      </c>
      <c r="AG20" s="78" t="str">
        <f t="shared" si="12"/>
        <v>NA</v>
      </c>
      <c r="AH20" s="191"/>
    </row>
    <row r="21" spans="1:34" s="79" customFormat="1" ht="58" customHeight="1" thickTop="1" thickBot="1">
      <c r="A21" s="50">
        <v>7</v>
      </c>
      <c r="B21" s="96" t="s">
        <v>245</v>
      </c>
      <c r="C21" s="96" t="s">
        <v>52</v>
      </c>
      <c r="D21" s="96">
        <v>0</v>
      </c>
      <c r="E21" s="96">
        <v>0</v>
      </c>
      <c r="F21" s="96">
        <v>0</v>
      </c>
      <c r="G21" s="96">
        <v>22</v>
      </c>
      <c r="H21" s="115" t="s">
        <v>292</v>
      </c>
      <c r="I21" s="98" t="s">
        <v>2572</v>
      </c>
      <c r="J21" s="169" t="s">
        <v>1287</v>
      </c>
      <c r="K21" s="99" t="s">
        <v>1288</v>
      </c>
      <c r="L21" s="51">
        <v>1</v>
      </c>
      <c r="M21" s="51">
        <v>1</v>
      </c>
      <c r="N21" s="155">
        <f t="shared" si="2"/>
        <v>2</v>
      </c>
      <c r="O21" s="51">
        <v>0</v>
      </c>
      <c r="P21" s="51">
        <v>1</v>
      </c>
      <c r="Q21" s="155">
        <f t="shared" si="3"/>
        <v>1</v>
      </c>
      <c r="R21" s="155">
        <f t="shared" si="4"/>
        <v>3</v>
      </c>
      <c r="S21" s="78" t="s">
        <v>2569</v>
      </c>
      <c r="T21" s="78" t="s">
        <v>203</v>
      </c>
      <c r="U21" s="190">
        <f t="shared" si="13"/>
        <v>2</v>
      </c>
      <c r="V21" s="191"/>
      <c r="W21" s="77" t="str">
        <f t="shared" si="5"/>
        <v>No hay ejecución</v>
      </c>
      <c r="X21" s="78" t="str">
        <f t="shared" si="6"/>
        <v>NA</v>
      </c>
      <c r="Y21" s="191"/>
      <c r="Z21" s="190">
        <f t="shared" si="7"/>
        <v>1</v>
      </c>
      <c r="AA21" s="191"/>
      <c r="AB21" s="77" t="str">
        <f t="shared" si="8"/>
        <v>No hay ejecución</v>
      </c>
      <c r="AC21" s="78" t="str">
        <f t="shared" si="9"/>
        <v>NA</v>
      </c>
      <c r="AD21" s="191"/>
      <c r="AE21" s="52">
        <f t="shared" si="10"/>
        <v>0</v>
      </c>
      <c r="AF21" s="77" t="str">
        <f t="shared" si="11"/>
        <v>No hay ejecución</v>
      </c>
      <c r="AG21" s="78" t="str">
        <f t="shared" si="12"/>
        <v>NA</v>
      </c>
      <c r="AH21" s="191"/>
    </row>
    <row r="22" spans="1:34" s="79" customFormat="1" ht="58" customHeight="1" thickTop="1" thickBot="1">
      <c r="A22" s="50">
        <v>8</v>
      </c>
      <c r="B22" s="96" t="s">
        <v>245</v>
      </c>
      <c r="C22" s="96" t="s">
        <v>52</v>
      </c>
      <c r="D22" s="96">
        <v>0</v>
      </c>
      <c r="E22" s="96">
        <v>0</v>
      </c>
      <c r="F22" s="96">
        <v>0</v>
      </c>
      <c r="G22" s="96">
        <v>22</v>
      </c>
      <c r="H22" s="115" t="s">
        <v>355</v>
      </c>
      <c r="I22" s="98" t="s">
        <v>2573</v>
      </c>
      <c r="J22" s="169" t="s">
        <v>1287</v>
      </c>
      <c r="K22" s="99" t="s">
        <v>1288</v>
      </c>
      <c r="L22" s="51">
        <v>0</v>
      </c>
      <c r="M22" s="51">
        <v>5</v>
      </c>
      <c r="N22" s="155">
        <f t="shared" si="2"/>
        <v>5</v>
      </c>
      <c r="O22" s="51">
        <v>5</v>
      </c>
      <c r="P22" s="51">
        <v>10</v>
      </c>
      <c r="Q22" s="155">
        <f t="shared" si="3"/>
        <v>15</v>
      </c>
      <c r="R22" s="155">
        <f t="shared" si="4"/>
        <v>20</v>
      </c>
      <c r="S22" s="78" t="s">
        <v>2569</v>
      </c>
      <c r="T22" s="78" t="s">
        <v>203</v>
      </c>
      <c r="U22" s="190">
        <f t="shared" si="13"/>
        <v>5</v>
      </c>
      <c r="V22" s="191"/>
      <c r="W22" s="77" t="str">
        <f t="shared" si="5"/>
        <v>No hay ejecución</v>
      </c>
      <c r="X22" s="78" t="str">
        <f t="shared" si="6"/>
        <v>NA</v>
      </c>
      <c r="Y22" s="191"/>
      <c r="Z22" s="190">
        <f t="shared" si="7"/>
        <v>15</v>
      </c>
      <c r="AA22" s="191"/>
      <c r="AB22" s="77" t="str">
        <f t="shared" si="8"/>
        <v>No hay ejecución</v>
      </c>
      <c r="AC22" s="78" t="str">
        <f t="shared" si="9"/>
        <v>NA</v>
      </c>
      <c r="AD22" s="191"/>
      <c r="AE22" s="52">
        <f t="shared" si="10"/>
        <v>0</v>
      </c>
      <c r="AF22" s="77" t="str">
        <f t="shared" si="11"/>
        <v>No hay ejecución</v>
      </c>
      <c r="AG22" s="78" t="str">
        <f t="shared" si="12"/>
        <v>NA</v>
      </c>
      <c r="AH22" s="191"/>
    </row>
    <row r="23" spans="1:34" s="79" customFormat="1" ht="58" customHeight="1" thickTop="1" thickBot="1">
      <c r="A23" s="50">
        <v>9</v>
      </c>
      <c r="B23" s="96" t="s">
        <v>245</v>
      </c>
      <c r="C23" s="96" t="s">
        <v>52</v>
      </c>
      <c r="D23" s="96">
        <v>0</v>
      </c>
      <c r="E23" s="96">
        <v>0</v>
      </c>
      <c r="F23" s="96">
        <v>0</v>
      </c>
      <c r="G23" s="96">
        <v>22</v>
      </c>
      <c r="H23" s="115" t="s">
        <v>2579</v>
      </c>
      <c r="I23" s="98" t="s">
        <v>4042</v>
      </c>
      <c r="J23" s="169" t="s">
        <v>1287</v>
      </c>
      <c r="K23" s="99" t="s">
        <v>1288</v>
      </c>
      <c r="L23" s="51">
        <v>7</v>
      </c>
      <c r="M23" s="51">
        <v>5</v>
      </c>
      <c r="N23" s="155">
        <f t="shared" si="2"/>
        <v>12</v>
      </c>
      <c r="O23" s="51">
        <v>5</v>
      </c>
      <c r="P23" s="51">
        <v>4</v>
      </c>
      <c r="Q23" s="155">
        <f t="shared" si="3"/>
        <v>9</v>
      </c>
      <c r="R23" s="155">
        <f t="shared" si="4"/>
        <v>21</v>
      </c>
      <c r="S23" s="78" t="s">
        <v>2569</v>
      </c>
      <c r="T23" s="78" t="s">
        <v>203</v>
      </c>
      <c r="U23" s="190">
        <f t="shared" si="13"/>
        <v>12</v>
      </c>
      <c r="V23" s="191"/>
      <c r="W23" s="77" t="str">
        <f t="shared" si="5"/>
        <v>No hay ejecución</v>
      </c>
      <c r="X23" s="78" t="str">
        <f t="shared" si="6"/>
        <v>NA</v>
      </c>
      <c r="Y23" s="191"/>
      <c r="Z23" s="190">
        <f t="shared" si="7"/>
        <v>9</v>
      </c>
      <c r="AA23" s="191"/>
      <c r="AB23" s="77" t="str">
        <f t="shared" si="8"/>
        <v>No hay ejecución</v>
      </c>
      <c r="AC23" s="78" t="str">
        <f t="shared" si="9"/>
        <v>NA</v>
      </c>
      <c r="AD23" s="191"/>
      <c r="AE23" s="52">
        <f t="shared" si="10"/>
        <v>0</v>
      </c>
      <c r="AF23" s="77" t="str">
        <f t="shared" si="11"/>
        <v>No hay ejecución</v>
      </c>
      <c r="AG23" s="78" t="str">
        <f t="shared" si="12"/>
        <v>NA</v>
      </c>
      <c r="AH23" s="191"/>
    </row>
    <row r="24" spans="1:34" s="79" customFormat="1" ht="58" customHeight="1" thickTop="1" thickBot="1">
      <c r="A24" s="50">
        <v>10</v>
      </c>
      <c r="B24" s="96" t="s">
        <v>245</v>
      </c>
      <c r="C24" s="96" t="s">
        <v>52</v>
      </c>
      <c r="D24" s="96">
        <v>0</v>
      </c>
      <c r="E24" s="96">
        <v>0</v>
      </c>
      <c r="F24" s="96">
        <v>0</v>
      </c>
      <c r="G24" s="96">
        <v>22</v>
      </c>
      <c r="H24" s="115" t="s">
        <v>309</v>
      </c>
      <c r="I24" s="98" t="s">
        <v>2570</v>
      </c>
      <c r="J24" s="169" t="s">
        <v>1287</v>
      </c>
      <c r="K24" s="99" t="s">
        <v>1288</v>
      </c>
      <c r="L24" s="51">
        <v>2</v>
      </c>
      <c r="M24" s="51">
        <v>1</v>
      </c>
      <c r="N24" s="155">
        <f t="shared" si="2"/>
        <v>3</v>
      </c>
      <c r="O24" s="51">
        <v>1</v>
      </c>
      <c r="P24" s="51">
        <v>2</v>
      </c>
      <c r="Q24" s="155">
        <f t="shared" si="3"/>
        <v>3</v>
      </c>
      <c r="R24" s="155">
        <f t="shared" si="4"/>
        <v>6</v>
      </c>
      <c r="S24" s="78" t="s">
        <v>2569</v>
      </c>
      <c r="T24" s="78" t="s">
        <v>203</v>
      </c>
      <c r="U24" s="190">
        <f t="shared" si="13"/>
        <v>3</v>
      </c>
      <c r="V24" s="191"/>
      <c r="W24" s="77" t="str">
        <f t="shared" si="5"/>
        <v>No hay ejecución</v>
      </c>
      <c r="X24" s="78" t="str">
        <f t="shared" si="6"/>
        <v>NA</v>
      </c>
      <c r="Y24" s="191"/>
      <c r="Z24" s="190">
        <f t="shared" si="7"/>
        <v>3</v>
      </c>
      <c r="AA24" s="191"/>
      <c r="AB24" s="77" t="str">
        <f t="shared" si="8"/>
        <v>No hay ejecución</v>
      </c>
      <c r="AC24" s="78" t="str">
        <f t="shared" si="9"/>
        <v>NA</v>
      </c>
      <c r="AD24" s="191"/>
      <c r="AE24" s="52">
        <f t="shared" si="10"/>
        <v>0</v>
      </c>
      <c r="AF24" s="77" t="str">
        <f t="shared" si="11"/>
        <v>No hay ejecución</v>
      </c>
      <c r="AG24" s="78" t="str">
        <f t="shared" si="12"/>
        <v>NA</v>
      </c>
      <c r="AH24" s="191"/>
    </row>
    <row r="25" spans="1:34" s="79" customFormat="1" ht="58" customHeight="1" thickTop="1" thickBot="1">
      <c r="A25" s="50">
        <v>11</v>
      </c>
      <c r="B25" s="96" t="s">
        <v>245</v>
      </c>
      <c r="C25" s="96" t="s">
        <v>52</v>
      </c>
      <c r="D25" s="96">
        <v>0</v>
      </c>
      <c r="E25" s="96">
        <v>0</v>
      </c>
      <c r="F25" s="96">
        <v>0</v>
      </c>
      <c r="G25" s="96">
        <v>22</v>
      </c>
      <c r="H25" s="115" t="s">
        <v>355</v>
      </c>
      <c r="I25" s="98" t="s">
        <v>4043</v>
      </c>
      <c r="J25" s="169" t="s">
        <v>1287</v>
      </c>
      <c r="K25" s="99" t="s">
        <v>1288</v>
      </c>
      <c r="L25" s="51">
        <v>1</v>
      </c>
      <c r="M25" s="51">
        <v>0</v>
      </c>
      <c r="N25" s="155">
        <f t="shared" si="2"/>
        <v>1</v>
      </c>
      <c r="O25" s="51">
        <v>1</v>
      </c>
      <c r="P25" s="51">
        <v>1</v>
      </c>
      <c r="Q25" s="155">
        <f t="shared" si="3"/>
        <v>2</v>
      </c>
      <c r="R25" s="155">
        <f t="shared" si="4"/>
        <v>3</v>
      </c>
      <c r="S25" s="78" t="s">
        <v>2569</v>
      </c>
      <c r="T25" s="78" t="s">
        <v>203</v>
      </c>
      <c r="U25" s="190">
        <f t="shared" si="13"/>
        <v>1</v>
      </c>
      <c r="V25" s="191"/>
      <c r="W25" s="77" t="str">
        <f t="shared" si="5"/>
        <v>No hay ejecución</v>
      </c>
      <c r="X25" s="78" t="str">
        <f t="shared" si="6"/>
        <v>NA</v>
      </c>
      <c r="Y25" s="191"/>
      <c r="Z25" s="190">
        <f t="shared" si="7"/>
        <v>2</v>
      </c>
      <c r="AA25" s="191"/>
      <c r="AB25" s="77" t="str">
        <f t="shared" si="8"/>
        <v>No hay ejecución</v>
      </c>
      <c r="AC25" s="78" t="str">
        <f t="shared" si="9"/>
        <v>NA</v>
      </c>
      <c r="AD25" s="191"/>
      <c r="AE25" s="52">
        <f t="shared" si="10"/>
        <v>0</v>
      </c>
      <c r="AF25" s="77" t="str">
        <f t="shared" si="11"/>
        <v>No hay ejecución</v>
      </c>
      <c r="AG25" s="78" t="str">
        <f t="shared" si="12"/>
        <v>NA</v>
      </c>
      <c r="AH25" s="191"/>
    </row>
    <row r="26" spans="1:34" s="79" customFormat="1" ht="58" customHeight="1" thickTop="1" thickBot="1">
      <c r="A26" s="50">
        <v>12</v>
      </c>
      <c r="B26" s="96" t="s">
        <v>245</v>
      </c>
      <c r="C26" s="96" t="s">
        <v>52</v>
      </c>
      <c r="D26" s="96">
        <v>0</v>
      </c>
      <c r="E26" s="96">
        <v>0</v>
      </c>
      <c r="F26" s="96">
        <v>0</v>
      </c>
      <c r="G26" s="96">
        <v>22</v>
      </c>
      <c r="H26" s="115" t="s">
        <v>355</v>
      </c>
      <c r="I26" s="98" t="s">
        <v>4043</v>
      </c>
      <c r="J26" s="169" t="s">
        <v>1287</v>
      </c>
      <c r="K26" s="99" t="s">
        <v>1288</v>
      </c>
      <c r="L26" s="51">
        <v>1</v>
      </c>
      <c r="M26" s="51">
        <v>0</v>
      </c>
      <c r="N26" s="155">
        <f t="shared" si="2"/>
        <v>1</v>
      </c>
      <c r="O26" s="51">
        <v>1</v>
      </c>
      <c r="P26" s="51">
        <v>1</v>
      </c>
      <c r="Q26" s="155">
        <f t="shared" si="3"/>
        <v>2</v>
      </c>
      <c r="R26" s="155">
        <f t="shared" si="4"/>
        <v>3</v>
      </c>
      <c r="S26" s="78" t="s">
        <v>2569</v>
      </c>
      <c r="T26" s="78" t="s">
        <v>203</v>
      </c>
      <c r="U26" s="190">
        <f t="shared" si="13"/>
        <v>1</v>
      </c>
      <c r="V26" s="191"/>
      <c r="W26" s="77" t="str">
        <f t="shared" si="5"/>
        <v>No hay ejecución</v>
      </c>
      <c r="X26" s="78" t="str">
        <f t="shared" si="6"/>
        <v>NA</v>
      </c>
      <c r="Y26" s="191"/>
      <c r="Z26" s="190">
        <f t="shared" si="7"/>
        <v>2</v>
      </c>
      <c r="AA26" s="191"/>
      <c r="AB26" s="77" t="str">
        <f t="shared" si="8"/>
        <v>No hay ejecución</v>
      </c>
      <c r="AC26" s="78" t="str">
        <f t="shared" si="9"/>
        <v>NA</v>
      </c>
      <c r="AD26" s="191"/>
      <c r="AE26" s="52">
        <f t="shared" si="10"/>
        <v>0</v>
      </c>
      <c r="AF26" s="77" t="str">
        <f t="shared" si="11"/>
        <v>No hay ejecución</v>
      </c>
      <c r="AG26" s="78" t="str">
        <f t="shared" si="12"/>
        <v>NA</v>
      </c>
      <c r="AH26" s="191"/>
    </row>
    <row r="27" spans="1:34" s="79" customFormat="1" ht="58" customHeight="1" thickTop="1" thickBot="1">
      <c r="A27" s="50">
        <v>13</v>
      </c>
      <c r="B27" s="96" t="s">
        <v>245</v>
      </c>
      <c r="C27" s="96" t="s">
        <v>52</v>
      </c>
      <c r="D27" s="96">
        <v>0</v>
      </c>
      <c r="E27" s="96">
        <v>0</v>
      </c>
      <c r="F27" s="96" t="s">
        <v>111</v>
      </c>
      <c r="G27" s="96">
        <v>22</v>
      </c>
      <c r="H27" s="115" t="s">
        <v>309</v>
      </c>
      <c r="I27" s="98" t="s">
        <v>2570</v>
      </c>
      <c r="J27" s="169" t="s">
        <v>1287</v>
      </c>
      <c r="K27" s="99" t="s">
        <v>1288</v>
      </c>
      <c r="L27" s="51">
        <v>1</v>
      </c>
      <c r="M27" s="51">
        <v>1</v>
      </c>
      <c r="N27" s="155">
        <f t="shared" si="2"/>
        <v>2</v>
      </c>
      <c r="O27" s="51">
        <v>1</v>
      </c>
      <c r="P27" s="51">
        <v>1</v>
      </c>
      <c r="Q27" s="155">
        <f t="shared" si="3"/>
        <v>2</v>
      </c>
      <c r="R27" s="155">
        <f t="shared" si="4"/>
        <v>4</v>
      </c>
      <c r="S27" s="78" t="s">
        <v>2569</v>
      </c>
      <c r="T27" s="78" t="s">
        <v>203</v>
      </c>
      <c r="U27" s="190">
        <f t="shared" si="13"/>
        <v>2</v>
      </c>
      <c r="V27" s="191"/>
      <c r="W27" s="77" t="str">
        <f t="shared" si="5"/>
        <v>No hay ejecución</v>
      </c>
      <c r="X27" s="78" t="str">
        <f t="shared" si="6"/>
        <v>NA</v>
      </c>
      <c r="Y27" s="191"/>
      <c r="Z27" s="190">
        <f t="shared" si="7"/>
        <v>2</v>
      </c>
      <c r="AA27" s="191"/>
      <c r="AB27" s="77" t="str">
        <f t="shared" si="8"/>
        <v>No hay ejecución</v>
      </c>
      <c r="AC27" s="78" t="str">
        <f t="shared" si="9"/>
        <v>NA</v>
      </c>
      <c r="AD27" s="191"/>
      <c r="AE27" s="52">
        <f t="shared" si="10"/>
        <v>0</v>
      </c>
      <c r="AF27" s="77" t="str">
        <f t="shared" si="11"/>
        <v>No hay ejecución</v>
      </c>
      <c r="AG27" s="78" t="str">
        <f t="shared" si="12"/>
        <v>NA</v>
      </c>
      <c r="AH27" s="191"/>
    </row>
    <row r="28" spans="1:34" s="79" customFormat="1" ht="58" customHeight="1" thickTop="1" thickBot="1">
      <c r="A28" s="50">
        <v>14</v>
      </c>
      <c r="B28" s="96" t="s">
        <v>245</v>
      </c>
      <c r="C28" s="96" t="s">
        <v>52</v>
      </c>
      <c r="D28" s="96">
        <v>0</v>
      </c>
      <c r="E28" s="96">
        <v>0</v>
      </c>
      <c r="F28" s="96" t="s">
        <v>81</v>
      </c>
      <c r="G28" s="96">
        <v>22</v>
      </c>
      <c r="H28" s="115" t="s">
        <v>309</v>
      </c>
      <c r="I28" s="98" t="s">
        <v>2570</v>
      </c>
      <c r="J28" s="169" t="s">
        <v>1287</v>
      </c>
      <c r="K28" s="99" t="s">
        <v>1288</v>
      </c>
      <c r="L28" s="51">
        <v>3</v>
      </c>
      <c r="M28" s="51">
        <v>2</v>
      </c>
      <c r="N28" s="155">
        <f t="shared" si="2"/>
        <v>5</v>
      </c>
      <c r="O28" s="51">
        <v>2</v>
      </c>
      <c r="P28" s="51">
        <v>2</v>
      </c>
      <c r="Q28" s="155">
        <f t="shared" si="3"/>
        <v>4</v>
      </c>
      <c r="R28" s="155">
        <f t="shared" si="4"/>
        <v>9</v>
      </c>
      <c r="S28" s="78" t="s">
        <v>2569</v>
      </c>
      <c r="T28" s="78" t="s">
        <v>203</v>
      </c>
      <c r="U28" s="190">
        <f t="shared" si="13"/>
        <v>5</v>
      </c>
      <c r="V28" s="191"/>
      <c r="W28" s="77" t="str">
        <f t="shared" si="5"/>
        <v>No hay ejecución</v>
      </c>
      <c r="X28" s="78" t="str">
        <f t="shared" si="6"/>
        <v>NA</v>
      </c>
      <c r="Y28" s="191"/>
      <c r="Z28" s="190">
        <f t="shared" si="7"/>
        <v>4</v>
      </c>
      <c r="AA28" s="191"/>
      <c r="AB28" s="77" t="str">
        <f t="shared" si="8"/>
        <v>No hay ejecución</v>
      </c>
      <c r="AC28" s="78" t="str">
        <f t="shared" si="9"/>
        <v>NA</v>
      </c>
      <c r="AD28" s="191"/>
      <c r="AE28" s="52">
        <f t="shared" si="10"/>
        <v>0</v>
      </c>
      <c r="AF28" s="77" t="str">
        <f t="shared" si="11"/>
        <v>No hay ejecución</v>
      </c>
      <c r="AG28" s="78" t="str">
        <f t="shared" si="12"/>
        <v>NA</v>
      </c>
      <c r="AH28" s="191"/>
    </row>
    <row r="29" spans="1:34" s="79" customFormat="1" ht="58" customHeight="1" thickTop="1" thickBot="1">
      <c r="A29" s="50">
        <v>15</v>
      </c>
      <c r="B29" s="96" t="s">
        <v>245</v>
      </c>
      <c r="C29" s="96" t="s">
        <v>52</v>
      </c>
      <c r="D29" s="96">
        <v>0</v>
      </c>
      <c r="E29" s="96">
        <v>0</v>
      </c>
      <c r="F29" s="96" t="s">
        <v>86</v>
      </c>
      <c r="G29" s="96">
        <v>22</v>
      </c>
      <c r="H29" s="115" t="s">
        <v>309</v>
      </c>
      <c r="I29" s="98" t="s">
        <v>2570</v>
      </c>
      <c r="J29" s="169" t="s">
        <v>1287</v>
      </c>
      <c r="K29" s="99" t="s">
        <v>1288</v>
      </c>
      <c r="L29" s="51">
        <v>2</v>
      </c>
      <c r="M29" s="51">
        <v>2</v>
      </c>
      <c r="N29" s="155">
        <f t="shared" si="2"/>
        <v>4</v>
      </c>
      <c r="O29" s="51">
        <v>1</v>
      </c>
      <c r="P29" s="51">
        <v>1</v>
      </c>
      <c r="Q29" s="155">
        <f t="shared" si="3"/>
        <v>2</v>
      </c>
      <c r="R29" s="155">
        <f t="shared" si="4"/>
        <v>6</v>
      </c>
      <c r="S29" s="78" t="s">
        <v>2569</v>
      </c>
      <c r="T29" s="78" t="s">
        <v>203</v>
      </c>
      <c r="U29" s="190">
        <f t="shared" si="13"/>
        <v>4</v>
      </c>
      <c r="V29" s="191"/>
      <c r="W29" s="77" t="str">
        <f t="shared" si="5"/>
        <v>No hay ejecución</v>
      </c>
      <c r="X29" s="78" t="str">
        <f t="shared" si="6"/>
        <v>NA</v>
      </c>
      <c r="Y29" s="191"/>
      <c r="Z29" s="190">
        <f t="shared" si="7"/>
        <v>2</v>
      </c>
      <c r="AA29" s="191"/>
      <c r="AB29" s="77" t="str">
        <f t="shared" si="8"/>
        <v>No hay ejecución</v>
      </c>
      <c r="AC29" s="78" t="str">
        <f t="shared" si="9"/>
        <v>NA</v>
      </c>
      <c r="AD29" s="191"/>
      <c r="AE29" s="52">
        <f t="shared" si="10"/>
        <v>0</v>
      </c>
      <c r="AF29" s="77" t="str">
        <f t="shared" si="11"/>
        <v>No hay ejecución</v>
      </c>
      <c r="AG29" s="78" t="str">
        <f t="shared" si="12"/>
        <v>NA</v>
      </c>
      <c r="AH29" s="191"/>
    </row>
    <row r="30" spans="1:34" s="79" customFormat="1" ht="58" customHeight="1" thickTop="1" thickBot="1">
      <c r="A30" s="50">
        <v>16</v>
      </c>
      <c r="B30" s="96" t="s">
        <v>245</v>
      </c>
      <c r="C30" s="96" t="s">
        <v>52</v>
      </c>
      <c r="D30" s="96">
        <v>0</v>
      </c>
      <c r="E30" s="96">
        <v>0</v>
      </c>
      <c r="F30" s="96">
        <v>0</v>
      </c>
      <c r="G30" s="96">
        <v>22</v>
      </c>
      <c r="H30" s="115" t="s">
        <v>287</v>
      </c>
      <c r="I30" s="98" t="s">
        <v>2595</v>
      </c>
      <c r="J30" s="169" t="s">
        <v>1287</v>
      </c>
      <c r="K30" s="99" t="s">
        <v>1288</v>
      </c>
      <c r="L30" s="51">
        <v>0</v>
      </c>
      <c r="M30" s="51">
        <v>0</v>
      </c>
      <c r="N30" s="155">
        <f t="shared" si="2"/>
        <v>0</v>
      </c>
      <c r="O30" s="51">
        <v>0</v>
      </c>
      <c r="P30" s="51">
        <v>0</v>
      </c>
      <c r="Q30" s="155">
        <f t="shared" si="3"/>
        <v>0</v>
      </c>
      <c r="R30" s="155">
        <f t="shared" si="4"/>
        <v>0</v>
      </c>
      <c r="S30" s="78" t="s">
        <v>2569</v>
      </c>
      <c r="T30" s="78" t="s">
        <v>203</v>
      </c>
      <c r="U30" s="190">
        <f t="shared" si="13"/>
        <v>0</v>
      </c>
      <c r="V30" s="191"/>
      <c r="W30" s="77" t="str">
        <f t="shared" si="5"/>
        <v>No hay ejecución</v>
      </c>
      <c r="X30" s="78" t="str">
        <f t="shared" si="6"/>
        <v>NA</v>
      </c>
      <c r="Y30" s="191"/>
      <c r="Z30" s="190">
        <f t="shared" si="7"/>
        <v>0</v>
      </c>
      <c r="AA30" s="191"/>
      <c r="AB30" s="77" t="str">
        <f t="shared" si="8"/>
        <v>No hay ejecución</v>
      </c>
      <c r="AC30" s="78" t="str">
        <f t="shared" si="9"/>
        <v>NA</v>
      </c>
      <c r="AD30" s="191"/>
      <c r="AE30" s="52">
        <f t="shared" si="10"/>
        <v>0</v>
      </c>
      <c r="AF30" s="77" t="str">
        <f t="shared" si="11"/>
        <v>No hay ejecución</v>
      </c>
      <c r="AG30" s="78" t="str">
        <f t="shared" si="12"/>
        <v>NA</v>
      </c>
      <c r="AH30" s="191"/>
    </row>
    <row r="31" spans="1:34" s="79" customFormat="1" ht="58" customHeight="1" thickTop="1" thickBot="1">
      <c r="A31" s="50">
        <v>17</v>
      </c>
      <c r="B31" s="96" t="s">
        <v>245</v>
      </c>
      <c r="C31" s="96" t="s">
        <v>41</v>
      </c>
      <c r="D31" s="96">
        <v>0</v>
      </c>
      <c r="E31" s="96">
        <v>0</v>
      </c>
      <c r="F31" s="96" t="s">
        <v>41</v>
      </c>
      <c r="G31" s="96">
        <v>22</v>
      </c>
      <c r="H31" s="115" t="s">
        <v>312</v>
      </c>
      <c r="I31" s="98" t="s">
        <v>4044</v>
      </c>
      <c r="J31" s="169" t="s">
        <v>1287</v>
      </c>
      <c r="K31" s="99" t="s">
        <v>1288</v>
      </c>
      <c r="L31" s="51">
        <v>0</v>
      </c>
      <c r="M31" s="51">
        <v>1</v>
      </c>
      <c r="N31" s="155">
        <f t="shared" si="2"/>
        <v>1</v>
      </c>
      <c r="O31" s="51">
        <v>0</v>
      </c>
      <c r="P31" s="51">
        <v>1</v>
      </c>
      <c r="Q31" s="155">
        <f t="shared" si="3"/>
        <v>1</v>
      </c>
      <c r="R31" s="155">
        <f t="shared" si="4"/>
        <v>2</v>
      </c>
      <c r="S31" s="78" t="s">
        <v>2569</v>
      </c>
      <c r="T31" s="78" t="s">
        <v>203</v>
      </c>
      <c r="U31" s="190">
        <f t="shared" si="13"/>
        <v>1</v>
      </c>
      <c r="V31" s="191"/>
      <c r="W31" s="77" t="str">
        <f t="shared" si="5"/>
        <v>No hay ejecución</v>
      </c>
      <c r="X31" s="78" t="str">
        <f t="shared" si="6"/>
        <v>NA</v>
      </c>
      <c r="Y31" s="191"/>
      <c r="Z31" s="190">
        <f t="shared" si="7"/>
        <v>1</v>
      </c>
      <c r="AA31" s="191"/>
      <c r="AB31" s="77" t="str">
        <f t="shared" si="8"/>
        <v>No hay ejecución</v>
      </c>
      <c r="AC31" s="78" t="str">
        <f t="shared" si="9"/>
        <v>NA</v>
      </c>
      <c r="AD31" s="191"/>
      <c r="AE31" s="52">
        <f t="shared" si="10"/>
        <v>0</v>
      </c>
      <c r="AF31" s="77" t="str">
        <f t="shared" si="11"/>
        <v>No hay ejecución</v>
      </c>
      <c r="AG31" s="78" t="str">
        <f t="shared" si="12"/>
        <v>NA</v>
      </c>
      <c r="AH31" s="191"/>
    </row>
    <row r="32" spans="1:34" s="79" customFormat="1" ht="58" customHeight="1" thickTop="1" thickBot="1">
      <c r="A32" s="50">
        <v>18</v>
      </c>
      <c r="B32" s="96" t="s">
        <v>245</v>
      </c>
      <c r="C32" s="96" t="s">
        <v>46</v>
      </c>
      <c r="D32" s="96">
        <v>0</v>
      </c>
      <c r="E32" s="96">
        <v>0</v>
      </c>
      <c r="F32" s="96" t="s">
        <v>98</v>
      </c>
      <c r="G32" s="96">
        <v>22</v>
      </c>
      <c r="H32" s="115" t="s">
        <v>309</v>
      </c>
      <c r="I32" s="98" t="s">
        <v>2570</v>
      </c>
      <c r="J32" s="169" t="s">
        <v>1287</v>
      </c>
      <c r="K32" s="99" t="s">
        <v>1288</v>
      </c>
      <c r="L32" s="51">
        <v>1</v>
      </c>
      <c r="M32" s="51">
        <v>1</v>
      </c>
      <c r="N32" s="155">
        <f t="shared" si="2"/>
        <v>2</v>
      </c>
      <c r="O32" s="51">
        <v>1</v>
      </c>
      <c r="P32" s="51">
        <v>1</v>
      </c>
      <c r="Q32" s="155">
        <f t="shared" si="3"/>
        <v>2</v>
      </c>
      <c r="R32" s="155">
        <f t="shared" si="4"/>
        <v>4</v>
      </c>
      <c r="S32" s="78" t="s">
        <v>2569</v>
      </c>
      <c r="T32" s="78" t="s">
        <v>203</v>
      </c>
      <c r="U32" s="190">
        <f t="shared" si="13"/>
        <v>2</v>
      </c>
      <c r="V32" s="191"/>
      <c r="W32" s="77" t="str">
        <f t="shared" si="5"/>
        <v>No hay ejecución</v>
      </c>
      <c r="X32" s="78" t="str">
        <f t="shared" si="6"/>
        <v>NA</v>
      </c>
      <c r="Y32" s="191"/>
      <c r="Z32" s="190">
        <f t="shared" si="7"/>
        <v>2</v>
      </c>
      <c r="AA32" s="191"/>
      <c r="AB32" s="77" t="str">
        <f t="shared" si="8"/>
        <v>No hay ejecución</v>
      </c>
      <c r="AC32" s="78" t="str">
        <f t="shared" si="9"/>
        <v>NA</v>
      </c>
      <c r="AD32" s="191"/>
      <c r="AE32" s="52">
        <f t="shared" si="10"/>
        <v>0</v>
      </c>
      <c r="AF32" s="77" t="str">
        <f t="shared" si="11"/>
        <v>No hay ejecución</v>
      </c>
      <c r="AG32" s="78" t="str">
        <f t="shared" si="12"/>
        <v>NA</v>
      </c>
      <c r="AH32" s="191"/>
    </row>
    <row r="33" spans="1:34" s="79" customFormat="1" ht="58" customHeight="1" thickTop="1" thickBot="1">
      <c r="A33" s="50">
        <v>19</v>
      </c>
      <c r="B33" s="96" t="s">
        <v>245</v>
      </c>
      <c r="C33" s="96" t="s">
        <v>52</v>
      </c>
      <c r="D33" s="96">
        <v>0</v>
      </c>
      <c r="E33" s="96">
        <v>0</v>
      </c>
      <c r="F33" s="96" t="s">
        <v>76</v>
      </c>
      <c r="G33" s="96">
        <v>22</v>
      </c>
      <c r="H33" s="115" t="s">
        <v>2577</v>
      </c>
      <c r="I33" s="98" t="s">
        <v>4045</v>
      </c>
      <c r="J33" s="169" t="s">
        <v>2838</v>
      </c>
      <c r="K33" s="99" t="s">
        <v>993</v>
      </c>
      <c r="L33" s="51">
        <v>1</v>
      </c>
      <c r="M33" s="51">
        <v>1</v>
      </c>
      <c r="N33" s="155">
        <f t="shared" si="2"/>
        <v>2</v>
      </c>
      <c r="O33" s="51">
        <v>1</v>
      </c>
      <c r="P33" s="51">
        <v>1</v>
      </c>
      <c r="Q33" s="155">
        <f t="shared" si="3"/>
        <v>2</v>
      </c>
      <c r="R33" s="155">
        <f t="shared" si="4"/>
        <v>4</v>
      </c>
      <c r="S33" s="78" t="s">
        <v>2569</v>
      </c>
      <c r="T33" s="78" t="s">
        <v>203</v>
      </c>
      <c r="U33" s="190">
        <f t="shared" si="13"/>
        <v>2</v>
      </c>
      <c r="V33" s="191"/>
      <c r="W33" s="77" t="str">
        <f t="shared" si="5"/>
        <v>No hay ejecución</v>
      </c>
      <c r="X33" s="78" t="str">
        <f t="shared" si="6"/>
        <v>NA</v>
      </c>
      <c r="Y33" s="191"/>
      <c r="Z33" s="190">
        <f t="shared" si="7"/>
        <v>2</v>
      </c>
      <c r="AA33" s="191"/>
      <c r="AB33" s="77" t="str">
        <f t="shared" si="8"/>
        <v>No hay ejecución</v>
      </c>
      <c r="AC33" s="78" t="str">
        <f t="shared" si="9"/>
        <v>NA</v>
      </c>
      <c r="AD33" s="191"/>
      <c r="AE33" s="52">
        <f t="shared" si="10"/>
        <v>0</v>
      </c>
      <c r="AF33" s="77" t="str">
        <f t="shared" si="11"/>
        <v>No hay ejecución</v>
      </c>
      <c r="AG33" s="78" t="str">
        <f t="shared" si="12"/>
        <v>NA</v>
      </c>
      <c r="AH33" s="191"/>
    </row>
    <row r="34" spans="1:34" s="79" customFormat="1" ht="58" customHeight="1" thickTop="1" thickBot="1">
      <c r="A34" s="50">
        <v>20</v>
      </c>
      <c r="B34" s="96" t="s">
        <v>245</v>
      </c>
      <c r="C34" s="96" t="s">
        <v>52</v>
      </c>
      <c r="D34" s="96">
        <v>0</v>
      </c>
      <c r="E34" s="96">
        <v>0</v>
      </c>
      <c r="F34" s="96" t="s">
        <v>76</v>
      </c>
      <c r="G34" s="96">
        <v>22</v>
      </c>
      <c r="H34" s="115" t="s">
        <v>2577</v>
      </c>
      <c r="I34" s="98" t="s">
        <v>4045</v>
      </c>
      <c r="J34" s="169" t="s">
        <v>1196</v>
      </c>
      <c r="K34" s="99" t="s">
        <v>993</v>
      </c>
      <c r="L34" s="51">
        <v>2</v>
      </c>
      <c r="M34" s="51">
        <v>3</v>
      </c>
      <c r="N34" s="155">
        <f t="shared" si="2"/>
        <v>5</v>
      </c>
      <c r="O34" s="51">
        <v>3</v>
      </c>
      <c r="P34" s="51">
        <v>2</v>
      </c>
      <c r="Q34" s="155">
        <f t="shared" si="3"/>
        <v>5</v>
      </c>
      <c r="R34" s="155">
        <f t="shared" si="4"/>
        <v>10</v>
      </c>
      <c r="S34" s="78" t="s">
        <v>2569</v>
      </c>
      <c r="T34" s="78" t="s">
        <v>203</v>
      </c>
      <c r="U34" s="190">
        <f t="shared" si="13"/>
        <v>5</v>
      </c>
      <c r="V34" s="191"/>
      <c r="W34" s="77" t="str">
        <f t="shared" si="5"/>
        <v>No hay ejecución</v>
      </c>
      <c r="X34" s="78" t="str">
        <f t="shared" si="6"/>
        <v>NA</v>
      </c>
      <c r="Y34" s="191"/>
      <c r="Z34" s="190">
        <f t="shared" si="7"/>
        <v>5</v>
      </c>
      <c r="AA34" s="191"/>
      <c r="AB34" s="77" t="str">
        <f t="shared" si="8"/>
        <v>No hay ejecución</v>
      </c>
      <c r="AC34" s="78" t="str">
        <f t="shared" si="9"/>
        <v>NA</v>
      </c>
      <c r="AD34" s="191"/>
      <c r="AE34" s="52">
        <f t="shared" si="10"/>
        <v>0</v>
      </c>
      <c r="AF34" s="77" t="str">
        <f t="shared" si="11"/>
        <v>No hay ejecución</v>
      </c>
      <c r="AG34" s="78" t="str">
        <f t="shared" si="12"/>
        <v>NA</v>
      </c>
      <c r="AH34" s="191"/>
    </row>
    <row r="35" spans="1:34" s="79" customFormat="1" ht="58" customHeight="1" thickTop="1" thickBot="1">
      <c r="A35" s="50">
        <v>21</v>
      </c>
      <c r="B35" s="96" t="s">
        <v>245</v>
      </c>
      <c r="C35" s="96" t="s">
        <v>52</v>
      </c>
      <c r="D35" s="96">
        <v>0</v>
      </c>
      <c r="E35" s="96">
        <v>0</v>
      </c>
      <c r="F35" s="96" t="s">
        <v>76</v>
      </c>
      <c r="G35" s="96">
        <v>22</v>
      </c>
      <c r="H35" s="115" t="s">
        <v>2577</v>
      </c>
      <c r="I35" s="98" t="s">
        <v>2578</v>
      </c>
      <c r="J35" s="169" t="s">
        <v>1590</v>
      </c>
      <c r="K35" s="99" t="s">
        <v>993</v>
      </c>
      <c r="L35" s="51">
        <v>2</v>
      </c>
      <c r="M35" s="51">
        <v>2</v>
      </c>
      <c r="N35" s="155">
        <f t="shared" si="2"/>
        <v>4</v>
      </c>
      <c r="O35" s="51">
        <v>2</v>
      </c>
      <c r="P35" s="51">
        <v>2</v>
      </c>
      <c r="Q35" s="155">
        <f t="shared" si="3"/>
        <v>4</v>
      </c>
      <c r="R35" s="155">
        <f t="shared" si="4"/>
        <v>8</v>
      </c>
      <c r="S35" s="78" t="s">
        <v>2569</v>
      </c>
      <c r="T35" s="78" t="s">
        <v>203</v>
      </c>
      <c r="U35" s="190">
        <f t="shared" si="13"/>
        <v>4</v>
      </c>
      <c r="V35" s="191"/>
      <c r="W35" s="77" t="str">
        <f t="shared" si="5"/>
        <v>No hay ejecución</v>
      </c>
      <c r="X35" s="78" t="str">
        <f t="shared" si="6"/>
        <v>NA</v>
      </c>
      <c r="Y35" s="191"/>
      <c r="Z35" s="190">
        <f t="shared" si="7"/>
        <v>4</v>
      </c>
      <c r="AA35" s="191"/>
      <c r="AB35" s="77" t="str">
        <f t="shared" si="8"/>
        <v>No hay ejecución</v>
      </c>
      <c r="AC35" s="78" t="str">
        <f t="shared" si="9"/>
        <v>NA</v>
      </c>
      <c r="AD35" s="191"/>
      <c r="AE35" s="52">
        <f t="shared" si="10"/>
        <v>0</v>
      </c>
      <c r="AF35" s="77" t="str">
        <f t="shared" si="11"/>
        <v>No hay ejecución</v>
      </c>
      <c r="AG35" s="78" t="str">
        <f t="shared" si="12"/>
        <v>NA</v>
      </c>
      <c r="AH35" s="191"/>
    </row>
    <row r="36" spans="1:34" s="79" customFormat="1" ht="58" customHeight="1" thickTop="1" thickBot="1">
      <c r="A36" s="50">
        <v>22</v>
      </c>
      <c r="B36" s="96" t="s">
        <v>245</v>
      </c>
      <c r="C36" s="96">
        <v>0</v>
      </c>
      <c r="D36" s="96">
        <v>0</v>
      </c>
      <c r="E36" s="96">
        <v>0</v>
      </c>
      <c r="F36" s="96" t="s">
        <v>1270</v>
      </c>
      <c r="G36" s="96">
        <v>22</v>
      </c>
      <c r="H36" s="115" t="s">
        <v>2649</v>
      </c>
      <c r="I36" s="98" t="s">
        <v>4046</v>
      </c>
      <c r="J36" s="169" t="s">
        <v>482</v>
      </c>
      <c r="K36" s="99" t="s">
        <v>993</v>
      </c>
      <c r="L36" s="51">
        <v>2</v>
      </c>
      <c r="M36" s="51">
        <v>1</v>
      </c>
      <c r="N36" s="155">
        <f t="shared" si="2"/>
        <v>3</v>
      </c>
      <c r="O36" s="51">
        <v>2</v>
      </c>
      <c r="P36" s="51">
        <v>2</v>
      </c>
      <c r="Q36" s="155">
        <f t="shared" si="3"/>
        <v>4</v>
      </c>
      <c r="R36" s="155">
        <f t="shared" si="4"/>
        <v>7</v>
      </c>
      <c r="S36" s="78" t="s">
        <v>2569</v>
      </c>
      <c r="T36" s="78" t="s">
        <v>203</v>
      </c>
      <c r="U36" s="190">
        <f t="shared" si="13"/>
        <v>3</v>
      </c>
      <c r="V36" s="191"/>
      <c r="W36" s="77" t="str">
        <f t="shared" si="5"/>
        <v>No hay ejecución</v>
      </c>
      <c r="X36" s="78" t="str">
        <f t="shared" si="6"/>
        <v>NA</v>
      </c>
      <c r="Y36" s="191"/>
      <c r="Z36" s="190">
        <f t="shared" si="7"/>
        <v>4</v>
      </c>
      <c r="AA36" s="191"/>
      <c r="AB36" s="77" t="str">
        <f t="shared" si="8"/>
        <v>No hay ejecución</v>
      </c>
      <c r="AC36" s="78" t="str">
        <f t="shared" si="9"/>
        <v>NA</v>
      </c>
      <c r="AD36" s="191"/>
      <c r="AE36" s="52">
        <f t="shared" si="10"/>
        <v>0</v>
      </c>
      <c r="AF36" s="77" t="str">
        <f t="shared" si="11"/>
        <v>No hay ejecución</v>
      </c>
      <c r="AG36" s="78" t="str">
        <f t="shared" si="12"/>
        <v>NA</v>
      </c>
      <c r="AH36" s="191"/>
    </row>
    <row r="37" spans="1:34" s="79" customFormat="1" ht="58" customHeight="1" thickTop="1" thickBot="1">
      <c r="A37" s="50">
        <v>23</v>
      </c>
      <c r="B37" s="96" t="s">
        <v>245</v>
      </c>
      <c r="C37" s="96">
        <v>0</v>
      </c>
      <c r="D37" s="96">
        <v>0</v>
      </c>
      <c r="E37" s="96">
        <v>0</v>
      </c>
      <c r="F37" s="96" t="s">
        <v>1270</v>
      </c>
      <c r="G37" s="96">
        <v>22</v>
      </c>
      <c r="H37" s="115" t="s">
        <v>2649</v>
      </c>
      <c r="I37" s="98" t="s">
        <v>4046</v>
      </c>
      <c r="J37" s="169" t="s">
        <v>482</v>
      </c>
      <c r="K37" s="99" t="s">
        <v>993</v>
      </c>
      <c r="L37" s="51">
        <v>2</v>
      </c>
      <c r="M37" s="51">
        <v>2</v>
      </c>
      <c r="N37" s="155">
        <f t="shared" si="2"/>
        <v>4</v>
      </c>
      <c r="O37" s="51">
        <v>1</v>
      </c>
      <c r="P37" s="51">
        <v>1</v>
      </c>
      <c r="Q37" s="155">
        <f t="shared" si="3"/>
        <v>2</v>
      </c>
      <c r="R37" s="155">
        <f t="shared" si="4"/>
        <v>6</v>
      </c>
      <c r="S37" s="78" t="s">
        <v>2569</v>
      </c>
      <c r="T37" s="78" t="s">
        <v>203</v>
      </c>
      <c r="U37" s="190">
        <f t="shared" si="13"/>
        <v>4</v>
      </c>
      <c r="V37" s="191"/>
      <c r="W37" s="77" t="str">
        <f t="shared" si="5"/>
        <v>No hay ejecución</v>
      </c>
      <c r="X37" s="78" t="str">
        <f t="shared" si="6"/>
        <v>NA</v>
      </c>
      <c r="Y37" s="191"/>
      <c r="Z37" s="190">
        <f t="shared" si="7"/>
        <v>2</v>
      </c>
      <c r="AA37" s="191"/>
      <c r="AB37" s="77" t="str">
        <f t="shared" si="8"/>
        <v>No hay ejecución</v>
      </c>
      <c r="AC37" s="78" t="str">
        <f t="shared" si="9"/>
        <v>NA</v>
      </c>
      <c r="AD37" s="191"/>
      <c r="AE37" s="52">
        <f t="shared" si="10"/>
        <v>0</v>
      </c>
      <c r="AF37" s="77" t="str">
        <f t="shared" si="11"/>
        <v>No hay ejecución</v>
      </c>
      <c r="AG37" s="78" t="str">
        <f t="shared" si="12"/>
        <v>NA</v>
      </c>
      <c r="AH37" s="191"/>
    </row>
    <row r="38" spans="1:34" s="79" customFormat="1" ht="58" customHeight="1" thickTop="1" thickBot="1">
      <c r="A38" s="50">
        <v>24</v>
      </c>
      <c r="B38" s="96" t="s">
        <v>245</v>
      </c>
      <c r="C38" s="96">
        <v>0</v>
      </c>
      <c r="D38" s="96">
        <v>0</v>
      </c>
      <c r="E38" s="96">
        <v>0</v>
      </c>
      <c r="F38" s="96">
        <v>0</v>
      </c>
      <c r="G38" s="96">
        <v>21</v>
      </c>
      <c r="H38" s="115" t="s">
        <v>348</v>
      </c>
      <c r="I38" s="98" t="s">
        <v>4046</v>
      </c>
      <c r="J38" s="169" t="s">
        <v>482</v>
      </c>
      <c r="K38" s="99" t="s">
        <v>993</v>
      </c>
      <c r="L38" s="51">
        <v>2</v>
      </c>
      <c r="M38" s="51">
        <v>1</v>
      </c>
      <c r="N38" s="155">
        <f t="shared" si="2"/>
        <v>3</v>
      </c>
      <c r="O38" s="51">
        <v>2</v>
      </c>
      <c r="P38" s="51">
        <v>1</v>
      </c>
      <c r="Q38" s="155">
        <f t="shared" si="3"/>
        <v>3</v>
      </c>
      <c r="R38" s="155">
        <f t="shared" si="4"/>
        <v>6</v>
      </c>
      <c r="S38" s="78" t="s">
        <v>2569</v>
      </c>
      <c r="T38" s="78" t="s">
        <v>203</v>
      </c>
      <c r="U38" s="190">
        <f t="shared" si="13"/>
        <v>3</v>
      </c>
      <c r="V38" s="191"/>
      <c r="W38" s="77" t="str">
        <f t="shared" si="5"/>
        <v>No hay ejecución</v>
      </c>
      <c r="X38" s="78" t="str">
        <f t="shared" si="6"/>
        <v>NA</v>
      </c>
      <c r="Y38" s="191"/>
      <c r="Z38" s="190">
        <f t="shared" si="7"/>
        <v>3</v>
      </c>
      <c r="AA38" s="191"/>
      <c r="AB38" s="77" t="str">
        <f t="shared" si="8"/>
        <v>No hay ejecución</v>
      </c>
      <c r="AC38" s="78" t="str">
        <f t="shared" si="9"/>
        <v>NA</v>
      </c>
      <c r="AD38" s="191"/>
      <c r="AE38" s="52">
        <f t="shared" si="10"/>
        <v>0</v>
      </c>
      <c r="AF38" s="77" t="str">
        <f t="shared" si="11"/>
        <v>No hay ejecución</v>
      </c>
      <c r="AG38" s="78" t="str">
        <f t="shared" si="12"/>
        <v>NA</v>
      </c>
      <c r="AH38" s="191"/>
    </row>
    <row r="39" spans="1:34" s="79" customFormat="1" ht="58" customHeight="1" thickTop="1" thickBot="1">
      <c r="A39" s="50">
        <v>25</v>
      </c>
      <c r="B39" s="96" t="s">
        <v>245</v>
      </c>
      <c r="C39" s="96">
        <v>0</v>
      </c>
      <c r="D39" s="96">
        <v>0</v>
      </c>
      <c r="E39" s="96">
        <v>0</v>
      </c>
      <c r="F39" s="96">
        <v>0</v>
      </c>
      <c r="G39" s="96">
        <v>22</v>
      </c>
      <c r="H39" s="115" t="s">
        <v>3499</v>
      </c>
      <c r="I39" s="98" t="s">
        <v>4047</v>
      </c>
      <c r="J39" s="169" t="s">
        <v>4048</v>
      </c>
      <c r="K39" s="99" t="s">
        <v>4049</v>
      </c>
      <c r="L39" s="51">
        <v>5</v>
      </c>
      <c r="M39" s="51">
        <v>5</v>
      </c>
      <c r="N39" s="155">
        <f t="shared" si="2"/>
        <v>10</v>
      </c>
      <c r="O39" s="51">
        <v>5</v>
      </c>
      <c r="P39" s="51">
        <v>5</v>
      </c>
      <c r="Q39" s="155">
        <f t="shared" si="3"/>
        <v>10</v>
      </c>
      <c r="R39" s="155">
        <f t="shared" si="4"/>
        <v>20</v>
      </c>
      <c r="S39" s="78" t="s">
        <v>2569</v>
      </c>
      <c r="T39" s="78" t="s">
        <v>203</v>
      </c>
      <c r="U39" s="190">
        <f t="shared" si="13"/>
        <v>10</v>
      </c>
      <c r="V39" s="191"/>
      <c r="W39" s="77" t="str">
        <f t="shared" si="5"/>
        <v>No hay ejecución</v>
      </c>
      <c r="X39" s="78" t="str">
        <f t="shared" si="6"/>
        <v>NA</v>
      </c>
      <c r="Y39" s="191"/>
      <c r="Z39" s="190">
        <f t="shared" si="7"/>
        <v>10</v>
      </c>
      <c r="AA39" s="191"/>
      <c r="AB39" s="77" t="str">
        <f t="shared" si="8"/>
        <v>No hay ejecución</v>
      </c>
      <c r="AC39" s="78" t="str">
        <f t="shared" si="9"/>
        <v>NA</v>
      </c>
      <c r="AD39" s="191"/>
      <c r="AE39" s="52">
        <f t="shared" si="10"/>
        <v>0</v>
      </c>
      <c r="AF39" s="77" t="str">
        <f t="shared" si="11"/>
        <v>No hay ejecución</v>
      </c>
      <c r="AG39" s="78" t="str">
        <f t="shared" si="12"/>
        <v>NA</v>
      </c>
      <c r="AH39" s="191"/>
    </row>
    <row r="40" spans="1:34" s="79" customFormat="1" ht="58" customHeight="1" thickTop="1" thickBot="1">
      <c r="A40" s="50">
        <v>26</v>
      </c>
      <c r="B40" s="96" t="s">
        <v>245</v>
      </c>
      <c r="C40" s="96">
        <v>0</v>
      </c>
      <c r="D40" s="96">
        <v>0</v>
      </c>
      <c r="E40" s="96">
        <v>0</v>
      </c>
      <c r="F40" s="96">
        <v>0</v>
      </c>
      <c r="G40" s="96">
        <v>22</v>
      </c>
      <c r="H40" s="115" t="s">
        <v>400</v>
      </c>
      <c r="I40" s="98" t="s">
        <v>4050</v>
      </c>
      <c r="J40" s="169" t="s">
        <v>4048</v>
      </c>
      <c r="K40" s="99" t="s">
        <v>4051</v>
      </c>
      <c r="L40" s="51">
        <v>25</v>
      </c>
      <c r="M40" s="51">
        <v>25</v>
      </c>
      <c r="N40" s="155">
        <f t="shared" si="2"/>
        <v>50</v>
      </c>
      <c r="O40" s="51">
        <v>25</v>
      </c>
      <c r="P40" s="51">
        <v>25</v>
      </c>
      <c r="Q40" s="155">
        <f t="shared" si="3"/>
        <v>50</v>
      </c>
      <c r="R40" s="155">
        <f t="shared" si="4"/>
        <v>100</v>
      </c>
      <c r="S40" s="78" t="s">
        <v>2569</v>
      </c>
      <c r="T40" s="78" t="s">
        <v>203</v>
      </c>
      <c r="U40" s="190">
        <f t="shared" si="13"/>
        <v>50</v>
      </c>
      <c r="V40" s="191"/>
      <c r="W40" s="77" t="str">
        <f t="shared" si="5"/>
        <v>No hay ejecución</v>
      </c>
      <c r="X40" s="78" t="str">
        <f t="shared" si="6"/>
        <v>NA</v>
      </c>
      <c r="Y40" s="191"/>
      <c r="Z40" s="190">
        <f t="shared" si="7"/>
        <v>50</v>
      </c>
      <c r="AA40" s="191"/>
      <c r="AB40" s="77" t="str">
        <f t="shared" si="8"/>
        <v>No hay ejecución</v>
      </c>
      <c r="AC40" s="78" t="str">
        <f t="shared" si="9"/>
        <v>NA</v>
      </c>
      <c r="AD40" s="191"/>
      <c r="AE40" s="52">
        <f t="shared" si="10"/>
        <v>0</v>
      </c>
      <c r="AF40" s="77" t="str">
        <f t="shared" si="11"/>
        <v>No hay ejecución</v>
      </c>
      <c r="AG40" s="78" t="str">
        <f t="shared" si="12"/>
        <v>NA</v>
      </c>
      <c r="AH40" s="191"/>
    </row>
    <row r="41" spans="1:34" s="79" customFormat="1" ht="58" customHeight="1" thickTop="1" thickBot="1">
      <c r="A41" s="50">
        <v>27</v>
      </c>
      <c r="B41" s="96" t="s">
        <v>245</v>
      </c>
      <c r="C41" s="96">
        <v>0</v>
      </c>
      <c r="D41" s="96">
        <v>0</v>
      </c>
      <c r="E41" s="96">
        <v>0</v>
      </c>
      <c r="F41" s="96">
        <v>0</v>
      </c>
      <c r="G41" s="96">
        <v>22</v>
      </c>
      <c r="H41" s="115" t="s">
        <v>400</v>
      </c>
      <c r="I41" s="98" t="s">
        <v>4052</v>
      </c>
      <c r="J41" s="169" t="s">
        <v>4048</v>
      </c>
      <c r="K41" s="99" t="s">
        <v>4051</v>
      </c>
      <c r="L41" s="51">
        <v>30</v>
      </c>
      <c r="M41" s="51">
        <v>30</v>
      </c>
      <c r="N41" s="155">
        <f t="shared" si="2"/>
        <v>60</v>
      </c>
      <c r="O41" s="51">
        <v>30</v>
      </c>
      <c r="P41" s="51">
        <v>30</v>
      </c>
      <c r="Q41" s="155">
        <f t="shared" si="3"/>
        <v>60</v>
      </c>
      <c r="R41" s="155">
        <f t="shared" si="4"/>
        <v>120</v>
      </c>
      <c r="S41" s="78" t="s">
        <v>2569</v>
      </c>
      <c r="T41" s="78" t="s">
        <v>203</v>
      </c>
      <c r="U41" s="190">
        <f t="shared" si="13"/>
        <v>60</v>
      </c>
      <c r="V41" s="191"/>
      <c r="W41" s="77" t="str">
        <f t="shared" si="5"/>
        <v>No hay ejecución</v>
      </c>
      <c r="X41" s="78" t="str">
        <f t="shared" si="6"/>
        <v>NA</v>
      </c>
      <c r="Y41" s="191"/>
      <c r="Z41" s="190">
        <f t="shared" si="7"/>
        <v>60</v>
      </c>
      <c r="AA41" s="191"/>
      <c r="AB41" s="77" t="str">
        <f t="shared" si="8"/>
        <v>No hay ejecución</v>
      </c>
      <c r="AC41" s="78" t="str">
        <f t="shared" si="9"/>
        <v>NA</v>
      </c>
      <c r="AD41" s="191"/>
      <c r="AE41" s="52">
        <f t="shared" si="10"/>
        <v>0</v>
      </c>
      <c r="AF41" s="77" t="str">
        <f t="shared" si="11"/>
        <v>No hay ejecución</v>
      </c>
      <c r="AG41" s="78" t="str">
        <f t="shared" si="12"/>
        <v>NA</v>
      </c>
      <c r="AH41" s="191"/>
    </row>
    <row r="42" spans="1:34" s="79" customFormat="1" ht="58" customHeight="1" thickTop="1" thickBot="1">
      <c r="A42" s="50">
        <v>28</v>
      </c>
      <c r="B42" s="96" t="s">
        <v>245</v>
      </c>
      <c r="C42" s="96">
        <v>0</v>
      </c>
      <c r="D42" s="96">
        <v>0</v>
      </c>
      <c r="E42" s="96">
        <v>0</v>
      </c>
      <c r="F42" s="96">
        <v>0</v>
      </c>
      <c r="G42" s="96">
        <v>22</v>
      </c>
      <c r="H42" s="115" t="s">
        <v>273</v>
      </c>
      <c r="I42" s="98" t="s">
        <v>2630</v>
      </c>
      <c r="J42" s="169" t="s">
        <v>482</v>
      </c>
      <c r="K42" s="99" t="s">
        <v>993</v>
      </c>
      <c r="L42" s="51">
        <v>1</v>
      </c>
      <c r="M42" s="51">
        <v>0</v>
      </c>
      <c r="N42" s="155">
        <f t="shared" si="2"/>
        <v>1</v>
      </c>
      <c r="O42" s="51">
        <v>1</v>
      </c>
      <c r="P42" s="51">
        <v>0</v>
      </c>
      <c r="Q42" s="155">
        <f t="shared" si="3"/>
        <v>1</v>
      </c>
      <c r="R42" s="155">
        <f t="shared" si="4"/>
        <v>2</v>
      </c>
      <c r="S42" s="78" t="s">
        <v>2569</v>
      </c>
      <c r="T42" s="78" t="s">
        <v>203</v>
      </c>
      <c r="U42" s="190">
        <f t="shared" si="13"/>
        <v>1</v>
      </c>
      <c r="V42" s="191"/>
      <c r="W42" s="77" t="str">
        <f t="shared" si="5"/>
        <v>No hay ejecución</v>
      </c>
      <c r="X42" s="78" t="str">
        <f t="shared" si="6"/>
        <v>NA</v>
      </c>
      <c r="Y42" s="191"/>
      <c r="Z42" s="190">
        <f t="shared" si="7"/>
        <v>1</v>
      </c>
      <c r="AA42" s="191"/>
      <c r="AB42" s="77" t="str">
        <f t="shared" si="8"/>
        <v>No hay ejecución</v>
      </c>
      <c r="AC42" s="78" t="str">
        <f t="shared" si="9"/>
        <v>NA</v>
      </c>
      <c r="AD42" s="191"/>
      <c r="AE42" s="52">
        <f t="shared" si="10"/>
        <v>0</v>
      </c>
      <c r="AF42" s="77" t="str">
        <f t="shared" si="11"/>
        <v>No hay ejecución</v>
      </c>
      <c r="AG42" s="78" t="str">
        <f t="shared" si="12"/>
        <v>NA</v>
      </c>
      <c r="AH42" s="191"/>
    </row>
    <row r="43" spans="1:34" s="79" customFormat="1" ht="58" customHeight="1" thickTop="1" thickBot="1">
      <c r="A43" s="50">
        <v>29</v>
      </c>
      <c r="B43" s="96" t="s">
        <v>245</v>
      </c>
      <c r="C43" s="96">
        <v>0</v>
      </c>
      <c r="D43" s="96">
        <v>0</v>
      </c>
      <c r="E43" s="96">
        <v>0</v>
      </c>
      <c r="F43" s="96">
        <v>0</v>
      </c>
      <c r="G43" s="96">
        <v>22</v>
      </c>
      <c r="H43" s="115" t="s">
        <v>273</v>
      </c>
      <c r="I43" s="98" t="s">
        <v>2606</v>
      </c>
      <c r="J43" s="169" t="s">
        <v>482</v>
      </c>
      <c r="K43" s="99" t="s">
        <v>993</v>
      </c>
      <c r="L43" s="51">
        <v>1</v>
      </c>
      <c r="M43" s="51">
        <v>0</v>
      </c>
      <c r="N43" s="155">
        <f t="shared" si="2"/>
        <v>1</v>
      </c>
      <c r="O43" s="51">
        <v>1</v>
      </c>
      <c r="P43" s="51">
        <v>0</v>
      </c>
      <c r="Q43" s="155">
        <f t="shared" si="3"/>
        <v>1</v>
      </c>
      <c r="R43" s="155">
        <f t="shared" si="4"/>
        <v>2</v>
      </c>
      <c r="S43" s="78" t="s">
        <v>2569</v>
      </c>
      <c r="T43" s="78" t="s">
        <v>203</v>
      </c>
      <c r="U43" s="190">
        <f t="shared" si="13"/>
        <v>1</v>
      </c>
      <c r="V43" s="191"/>
      <c r="W43" s="77" t="str">
        <f t="shared" si="5"/>
        <v>No hay ejecución</v>
      </c>
      <c r="X43" s="78" t="str">
        <f t="shared" si="6"/>
        <v>NA</v>
      </c>
      <c r="Y43" s="191"/>
      <c r="Z43" s="190">
        <f t="shared" si="7"/>
        <v>1</v>
      </c>
      <c r="AA43" s="191"/>
      <c r="AB43" s="77" t="str">
        <f t="shared" si="8"/>
        <v>No hay ejecución</v>
      </c>
      <c r="AC43" s="78" t="str">
        <f t="shared" si="9"/>
        <v>NA</v>
      </c>
      <c r="AD43" s="191"/>
      <c r="AE43" s="52">
        <f t="shared" si="10"/>
        <v>0</v>
      </c>
      <c r="AF43" s="77" t="str">
        <f t="shared" si="11"/>
        <v>No hay ejecución</v>
      </c>
      <c r="AG43" s="78" t="str">
        <f t="shared" si="12"/>
        <v>NA</v>
      </c>
      <c r="AH43" s="191"/>
    </row>
    <row r="44" spans="1:34" s="79" customFormat="1" ht="58" customHeight="1" thickTop="1" thickBot="1">
      <c r="A44" s="50">
        <v>30</v>
      </c>
      <c r="B44" s="96" t="s">
        <v>245</v>
      </c>
      <c r="C44" s="96">
        <v>0</v>
      </c>
      <c r="D44" s="96">
        <v>0</v>
      </c>
      <c r="E44" s="96">
        <v>0</v>
      </c>
      <c r="F44" s="96" t="s">
        <v>111</v>
      </c>
      <c r="G44" s="96">
        <v>22</v>
      </c>
      <c r="H44" s="115" t="s">
        <v>284</v>
      </c>
      <c r="I44" s="98" t="s">
        <v>2571</v>
      </c>
      <c r="J44" s="169" t="s">
        <v>1287</v>
      </c>
      <c r="K44" s="99" t="s">
        <v>1288</v>
      </c>
      <c r="L44" s="51">
        <v>1</v>
      </c>
      <c r="M44" s="51">
        <v>1</v>
      </c>
      <c r="N44" s="155">
        <f t="shared" si="2"/>
        <v>2</v>
      </c>
      <c r="O44" s="51">
        <v>1</v>
      </c>
      <c r="P44" s="51">
        <v>1</v>
      </c>
      <c r="Q44" s="155">
        <f t="shared" si="3"/>
        <v>2</v>
      </c>
      <c r="R44" s="155">
        <f t="shared" si="4"/>
        <v>4</v>
      </c>
      <c r="S44" s="78" t="s">
        <v>2569</v>
      </c>
      <c r="T44" s="78" t="s">
        <v>203</v>
      </c>
      <c r="U44" s="190">
        <f t="shared" si="13"/>
        <v>2</v>
      </c>
      <c r="V44" s="191"/>
      <c r="W44" s="77" t="str">
        <f t="shared" si="5"/>
        <v>No hay ejecución</v>
      </c>
      <c r="X44" s="78" t="str">
        <f t="shared" si="6"/>
        <v>NA</v>
      </c>
      <c r="Y44" s="191"/>
      <c r="Z44" s="190">
        <f t="shared" si="7"/>
        <v>2</v>
      </c>
      <c r="AA44" s="191"/>
      <c r="AB44" s="77" t="str">
        <f t="shared" si="8"/>
        <v>No hay ejecución</v>
      </c>
      <c r="AC44" s="78" t="str">
        <f t="shared" si="9"/>
        <v>NA</v>
      </c>
      <c r="AD44" s="191"/>
      <c r="AE44" s="52">
        <f t="shared" si="10"/>
        <v>0</v>
      </c>
      <c r="AF44" s="77" t="str">
        <f t="shared" si="11"/>
        <v>No hay ejecución</v>
      </c>
      <c r="AG44" s="78" t="str">
        <f t="shared" si="12"/>
        <v>NA</v>
      </c>
      <c r="AH44" s="191"/>
    </row>
    <row r="45" spans="1:34" s="79" customFormat="1" ht="58" customHeight="1" thickTop="1" thickBot="1">
      <c r="A45" s="50">
        <v>31</v>
      </c>
      <c r="B45" s="96" t="s">
        <v>245</v>
      </c>
      <c r="C45" s="96">
        <v>0</v>
      </c>
      <c r="D45" s="96">
        <v>0</v>
      </c>
      <c r="E45" s="96">
        <v>0</v>
      </c>
      <c r="F45" s="96" t="s">
        <v>76</v>
      </c>
      <c r="G45" s="96">
        <v>19</v>
      </c>
      <c r="H45" s="115" t="s">
        <v>284</v>
      </c>
      <c r="I45" s="98" t="s">
        <v>2614</v>
      </c>
      <c r="J45" s="169" t="s">
        <v>1367</v>
      </c>
      <c r="K45" s="99" t="s">
        <v>2435</v>
      </c>
      <c r="L45" s="51">
        <v>1</v>
      </c>
      <c r="M45" s="51">
        <v>0</v>
      </c>
      <c r="N45" s="155">
        <f t="shared" si="2"/>
        <v>1</v>
      </c>
      <c r="O45" s="51">
        <v>0</v>
      </c>
      <c r="P45" s="51">
        <v>0</v>
      </c>
      <c r="Q45" s="155">
        <f t="shared" si="3"/>
        <v>0</v>
      </c>
      <c r="R45" s="155">
        <f t="shared" si="4"/>
        <v>1</v>
      </c>
      <c r="S45" s="78" t="s">
        <v>2569</v>
      </c>
      <c r="T45" s="78" t="s">
        <v>203</v>
      </c>
      <c r="U45" s="190">
        <f t="shared" si="13"/>
        <v>1</v>
      </c>
      <c r="V45" s="191"/>
      <c r="W45" s="77" t="str">
        <f t="shared" si="5"/>
        <v>No hay ejecución</v>
      </c>
      <c r="X45" s="78" t="str">
        <f t="shared" si="6"/>
        <v>NA</v>
      </c>
      <c r="Y45" s="191"/>
      <c r="Z45" s="190">
        <f t="shared" si="7"/>
        <v>0</v>
      </c>
      <c r="AA45" s="191"/>
      <c r="AB45" s="77" t="str">
        <f t="shared" si="8"/>
        <v>No hay ejecución</v>
      </c>
      <c r="AC45" s="78" t="str">
        <f t="shared" si="9"/>
        <v>NA</v>
      </c>
      <c r="AD45" s="191"/>
      <c r="AE45" s="52">
        <f t="shared" si="10"/>
        <v>0</v>
      </c>
      <c r="AF45" s="77" t="str">
        <f t="shared" si="11"/>
        <v>No hay ejecución</v>
      </c>
      <c r="AG45" s="78" t="str">
        <f t="shared" si="12"/>
        <v>NA</v>
      </c>
      <c r="AH45" s="191"/>
    </row>
    <row r="46" spans="1:34" s="79" customFormat="1" ht="58" customHeight="1" thickTop="1" thickBot="1">
      <c r="A46" s="50">
        <v>32</v>
      </c>
      <c r="B46" s="96" t="s">
        <v>245</v>
      </c>
      <c r="C46" s="96">
        <v>0</v>
      </c>
      <c r="D46" s="96">
        <v>0</v>
      </c>
      <c r="E46" s="96">
        <v>0</v>
      </c>
      <c r="F46" s="96" t="s">
        <v>76</v>
      </c>
      <c r="G46" s="96">
        <v>19</v>
      </c>
      <c r="H46" s="115" t="s">
        <v>284</v>
      </c>
      <c r="I46" s="98" t="s">
        <v>2614</v>
      </c>
      <c r="J46" s="169" t="s">
        <v>2409</v>
      </c>
      <c r="K46" s="99" t="s">
        <v>2435</v>
      </c>
      <c r="L46" s="51">
        <v>1</v>
      </c>
      <c r="M46" s="51">
        <v>0</v>
      </c>
      <c r="N46" s="155">
        <f t="shared" si="2"/>
        <v>1</v>
      </c>
      <c r="O46" s="51">
        <v>0</v>
      </c>
      <c r="P46" s="51">
        <v>0</v>
      </c>
      <c r="Q46" s="155">
        <f t="shared" si="3"/>
        <v>0</v>
      </c>
      <c r="R46" s="155">
        <f t="shared" si="4"/>
        <v>1</v>
      </c>
      <c r="S46" s="78" t="s">
        <v>2569</v>
      </c>
      <c r="T46" s="78" t="s">
        <v>203</v>
      </c>
      <c r="U46" s="190">
        <f t="shared" si="13"/>
        <v>1</v>
      </c>
      <c r="V46" s="191"/>
      <c r="W46" s="77" t="str">
        <f t="shared" si="5"/>
        <v>No hay ejecución</v>
      </c>
      <c r="X46" s="78" t="str">
        <f t="shared" si="6"/>
        <v>NA</v>
      </c>
      <c r="Y46" s="191"/>
      <c r="Z46" s="190">
        <f t="shared" si="7"/>
        <v>0</v>
      </c>
      <c r="AA46" s="191"/>
      <c r="AB46" s="77" t="str">
        <f t="shared" si="8"/>
        <v>No hay ejecución</v>
      </c>
      <c r="AC46" s="78" t="str">
        <f t="shared" si="9"/>
        <v>NA</v>
      </c>
      <c r="AD46" s="191"/>
      <c r="AE46" s="52">
        <f t="shared" si="10"/>
        <v>0</v>
      </c>
      <c r="AF46" s="77" t="str">
        <f t="shared" si="11"/>
        <v>No hay ejecución</v>
      </c>
      <c r="AG46" s="78" t="str">
        <f t="shared" si="12"/>
        <v>NA</v>
      </c>
      <c r="AH46" s="191"/>
    </row>
    <row r="47" spans="1:34" s="79" customFormat="1" ht="58" customHeight="1" thickTop="1" thickBot="1">
      <c r="A47" s="50">
        <v>33</v>
      </c>
      <c r="B47" s="96" t="s">
        <v>245</v>
      </c>
      <c r="C47" s="96">
        <v>0</v>
      </c>
      <c r="D47" s="96">
        <v>0</v>
      </c>
      <c r="E47" s="96">
        <v>0</v>
      </c>
      <c r="F47" s="96" t="s">
        <v>76</v>
      </c>
      <c r="G47" s="96">
        <v>19</v>
      </c>
      <c r="H47" s="115" t="s">
        <v>284</v>
      </c>
      <c r="I47" s="98" t="s">
        <v>2614</v>
      </c>
      <c r="J47" s="169" t="s">
        <v>1287</v>
      </c>
      <c r="K47" s="99" t="s">
        <v>2435</v>
      </c>
      <c r="L47" s="51">
        <v>0</v>
      </c>
      <c r="M47" s="51">
        <v>1</v>
      </c>
      <c r="N47" s="155">
        <f t="shared" si="2"/>
        <v>1</v>
      </c>
      <c r="O47" s="51">
        <v>1</v>
      </c>
      <c r="P47" s="51">
        <v>0</v>
      </c>
      <c r="Q47" s="155">
        <f t="shared" si="3"/>
        <v>1</v>
      </c>
      <c r="R47" s="155">
        <f t="shared" si="4"/>
        <v>2</v>
      </c>
      <c r="S47" s="78" t="s">
        <v>2569</v>
      </c>
      <c r="T47" s="78" t="s">
        <v>203</v>
      </c>
      <c r="U47" s="190">
        <f t="shared" si="13"/>
        <v>1</v>
      </c>
      <c r="V47" s="191"/>
      <c r="W47" s="77" t="str">
        <f t="shared" si="5"/>
        <v>No hay ejecución</v>
      </c>
      <c r="X47" s="78" t="str">
        <f t="shared" si="6"/>
        <v>NA</v>
      </c>
      <c r="Y47" s="191"/>
      <c r="Z47" s="190">
        <f t="shared" si="7"/>
        <v>1</v>
      </c>
      <c r="AA47" s="191"/>
      <c r="AB47" s="77" t="str">
        <f t="shared" si="8"/>
        <v>No hay ejecución</v>
      </c>
      <c r="AC47" s="78" t="str">
        <f t="shared" si="9"/>
        <v>NA</v>
      </c>
      <c r="AD47" s="191"/>
      <c r="AE47" s="52">
        <f t="shared" si="10"/>
        <v>0</v>
      </c>
      <c r="AF47" s="77" t="str">
        <f t="shared" si="11"/>
        <v>No hay ejecución</v>
      </c>
      <c r="AG47" s="78" t="str">
        <f t="shared" si="12"/>
        <v>NA</v>
      </c>
      <c r="AH47" s="191"/>
    </row>
    <row r="48" spans="1:34" s="79" customFormat="1" ht="58" customHeight="1" thickTop="1" thickBot="1">
      <c r="A48" s="50">
        <v>34</v>
      </c>
      <c r="B48" s="96" t="s">
        <v>245</v>
      </c>
      <c r="C48" s="96">
        <v>0</v>
      </c>
      <c r="D48" s="96">
        <v>0</v>
      </c>
      <c r="E48" s="96">
        <v>0</v>
      </c>
      <c r="F48" s="96" t="s">
        <v>98</v>
      </c>
      <c r="G48" s="96">
        <v>22</v>
      </c>
      <c r="H48" s="115" t="s">
        <v>2433</v>
      </c>
      <c r="I48" s="98" t="s">
        <v>4053</v>
      </c>
      <c r="J48" s="169" t="s">
        <v>1367</v>
      </c>
      <c r="K48" s="99" t="s">
        <v>2435</v>
      </c>
      <c r="L48" s="51">
        <v>1</v>
      </c>
      <c r="M48" s="51">
        <v>0</v>
      </c>
      <c r="N48" s="155">
        <f t="shared" si="2"/>
        <v>1</v>
      </c>
      <c r="O48" s="51">
        <v>0</v>
      </c>
      <c r="P48" s="51">
        <v>0</v>
      </c>
      <c r="Q48" s="155">
        <f t="shared" si="3"/>
        <v>0</v>
      </c>
      <c r="R48" s="155">
        <f t="shared" si="4"/>
        <v>1</v>
      </c>
      <c r="S48" s="78" t="s">
        <v>2569</v>
      </c>
      <c r="T48" s="78" t="s">
        <v>203</v>
      </c>
      <c r="U48" s="190">
        <f t="shared" si="13"/>
        <v>1</v>
      </c>
      <c r="V48" s="191"/>
      <c r="W48" s="77" t="str">
        <f t="shared" si="5"/>
        <v>No hay ejecución</v>
      </c>
      <c r="X48" s="78" t="str">
        <f t="shared" si="6"/>
        <v>NA</v>
      </c>
      <c r="Y48" s="191"/>
      <c r="Z48" s="190">
        <f t="shared" si="7"/>
        <v>0</v>
      </c>
      <c r="AA48" s="191"/>
      <c r="AB48" s="77" t="str">
        <f t="shared" si="8"/>
        <v>No hay ejecución</v>
      </c>
      <c r="AC48" s="78" t="str">
        <f t="shared" si="9"/>
        <v>NA</v>
      </c>
      <c r="AD48" s="191"/>
      <c r="AE48" s="52">
        <f t="shared" si="10"/>
        <v>0</v>
      </c>
      <c r="AF48" s="77" t="str">
        <f t="shared" si="11"/>
        <v>No hay ejecución</v>
      </c>
      <c r="AG48" s="78" t="str">
        <f t="shared" si="12"/>
        <v>NA</v>
      </c>
      <c r="AH48" s="191"/>
    </row>
    <row r="49" spans="1:34" s="79" customFormat="1" ht="58" customHeight="1" thickTop="1" thickBot="1">
      <c r="A49" s="50">
        <v>35</v>
      </c>
      <c r="B49" s="96" t="s">
        <v>245</v>
      </c>
      <c r="C49" s="96">
        <v>0</v>
      </c>
      <c r="D49" s="96">
        <v>0</v>
      </c>
      <c r="E49" s="96">
        <v>0</v>
      </c>
      <c r="F49" s="96" t="s">
        <v>98</v>
      </c>
      <c r="G49" s="96">
        <v>22</v>
      </c>
      <c r="H49" s="115" t="s">
        <v>2433</v>
      </c>
      <c r="I49" s="98" t="s">
        <v>4053</v>
      </c>
      <c r="J49" s="169" t="s">
        <v>482</v>
      </c>
      <c r="K49" s="99" t="s">
        <v>2435</v>
      </c>
      <c r="L49" s="51">
        <v>1</v>
      </c>
      <c r="M49" s="51">
        <v>1</v>
      </c>
      <c r="N49" s="155">
        <f t="shared" si="2"/>
        <v>2</v>
      </c>
      <c r="O49" s="51">
        <v>0</v>
      </c>
      <c r="P49" s="51">
        <v>0</v>
      </c>
      <c r="Q49" s="155">
        <f t="shared" si="3"/>
        <v>0</v>
      </c>
      <c r="R49" s="155">
        <f t="shared" si="4"/>
        <v>2</v>
      </c>
      <c r="S49" s="78" t="s">
        <v>2569</v>
      </c>
      <c r="T49" s="78" t="s">
        <v>203</v>
      </c>
      <c r="U49" s="190">
        <f t="shared" si="13"/>
        <v>2</v>
      </c>
      <c r="V49" s="191"/>
      <c r="W49" s="77" t="str">
        <f t="shared" si="5"/>
        <v>No hay ejecución</v>
      </c>
      <c r="X49" s="78" t="str">
        <f t="shared" si="6"/>
        <v>NA</v>
      </c>
      <c r="Y49" s="191"/>
      <c r="Z49" s="190">
        <f t="shared" si="7"/>
        <v>0</v>
      </c>
      <c r="AA49" s="191"/>
      <c r="AB49" s="77" t="str">
        <f t="shared" si="8"/>
        <v>No hay ejecución</v>
      </c>
      <c r="AC49" s="78" t="str">
        <f t="shared" si="9"/>
        <v>NA</v>
      </c>
      <c r="AD49" s="191"/>
      <c r="AE49" s="52">
        <f t="shared" si="10"/>
        <v>0</v>
      </c>
      <c r="AF49" s="77" t="str">
        <f t="shared" si="11"/>
        <v>No hay ejecución</v>
      </c>
      <c r="AG49" s="78" t="str">
        <f t="shared" si="12"/>
        <v>NA</v>
      </c>
      <c r="AH49" s="191"/>
    </row>
    <row r="50" spans="1:34" s="79" customFormat="1" ht="58" customHeight="1" thickTop="1" thickBot="1">
      <c r="A50" s="50">
        <v>36</v>
      </c>
      <c r="B50" s="96" t="s">
        <v>245</v>
      </c>
      <c r="C50" s="96">
        <v>0</v>
      </c>
      <c r="D50" s="96">
        <v>0</v>
      </c>
      <c r="E50" s="96">
        <v>0</v>
      </c>
      <c r="F50" s="96" t="s">
        <v>103</v>
      </c>
      <c r="G50" s="96">
        <v>22</v>
      </c>
      <c r="H50" s="115" t="s">
        <v>2438</v>
      </c>
      <c r="I50" s="98" t="s">
        <v>2571</v>
      </c>
      <c r="J50" s="169" t="s">
        <v>1196</v>
      </c>
      <c r="K50" s="99" t="s">
        <v>845</v>
      </c>
      <c r="L50" s="51">
        <v>0</v>
      </c>
      <c r="M50" s="51">
        <v>1</v>
      </c>
      <c r="N50" s="155">
        <f t="shared" si="2"/>
        <v>1</v>
      </c>
      <c r="O50" s="51">
        <v>0</v>
      </c>
      <c r="P50" s="51">
        <v>0</v>
      </c>
      <c r="Q50" s="155">
        <f t="shared" si="3"/>
        <v>0</v>
      </c>
      <c r="R50" s="155">
        <f t="shared" si="4"/>
        <v>1</v>
      </c>
      <c r="S50" s="78" t="s">
        <v>2569</v>
      </c>
      <c r="T50" s="78" t="s">
        <v>203</v>
      </c>
      <c r="U50" s="190">
        <f t="shared" si="13"/>
        <v>1</v>
      </c>
      <c r="V50" s="191"/>
      <c r="W50" s="77" t="str">
        <f t="shared" si="5"/>
        <v>No hay ejecución</v>
      </c>
      <c r="X50" s="78" t="str">
        <f t="shared" si="6"/>
        <v>NA</v>
      </c>
      <c r="Y50" s="191"/>
      <c r="Z50" s="190">
        <f t="shared" si="7"/>
        <v>0</v>
      </c>
      <c r="AA50" s="191"/>
      <c r="AB50" s="77" t="str">
        <f t="shared" si="8"/>
        <v>No hay ejecución</v>
      </c>
      <c r="AC50" s="78" t="str">
        <f t="shared" si="9"/>
        <v>NA</v>
      </c>
      <c r="AD50" s="191"/>
      <c r="AE50" s="52">
        <f t="shared" si="10"/>
        <v>0</v>
      </c>
      <c r="AF50" s="77" t="str">
        <f t="shared" si="11"/>
        <v>No hay ejecución</v>
      </c>
      <c r="AG50" s="78" t="str">
        <f t="shared" si="12"/>
        <v>NA</v>
      </c>
      <c r="AH50" s="191"/>
    </row>
    <row r="51" spans="1:34" s="79" customFormat="1" ht="58" customHeight="1" thickTop="1" thickBot="1">
      <c r="A51" s="50">
        <v>37</v>
      </c>
      <c r="B51" s="96" t="s">
        <v>245</v>
      </c>
      <c r="C51" s="96">
        <v>0</v>
      </c>
      <c r="D51" s="96">
        <v>0</v>
      </c>
      <c r="E51" s="96">
        <v>0</v>
      </c>
      <c r="F51" s="96" t="s">
        <v>52</v>
      </c>
      <c r="G51" s="96">
        <v>22</v>
      </c>
      <c r="H51" s="115" t="s">
        <v>355</v>
      </c>
      <c r="I51" s="98" t="s">
        <v>2604</v>
      </c>
      <c r="J51" s="169" t="s">
        <v>1367</v>
      </c>
      <c r="K51" s="99" t="s">
        <v>1421</v>
      </c>
      <c r="L51" s="51">
        <v>2</v>
      </c>
      <c r="M51" s="51">
        <v>0</v>
      </c>
      <c r="N51" s="155">
        <f t="shared" si="2"/>
        <v>2</v>
      </c>
      <c r="O51" s="51">
        <v>0</v>
      </c>
      <c r="P51" s="51">
        <v>0</v>
      </c>
      <c r="Q51" s="155">
        <f t="shared" si="3"/>
        <v>0</v>
      </c>
      <c r="R51" s="155">
        <f t="shared" si="4"/>
        <v>2</v>
      </c>
      <c r="S51" s="78" t="s">
        <v>2569</v>
      </c>
      <c r="T51" s="78" t="s">
        <v>203</v>
      </c>
      <c r="U51" s="190">
        <f t="shared" si="13"/>
        <v>2</v>
      </c>
      <c r="V51" s="191"/>
      <c r="W51" s="77" t="str">
        <f t="shared" si="5"/>
        <v>No hay ejecución</v>
      </c>
      <c r="X51" s="78" t="str">
        <f t="shared" si="6"/>
        <v>NA</v>
      </c>
      <c r="Y51" s="191"/>
      <c r="Z51" s="190">
        <f t="shared" si="7"/>
        <v>0</v>
      </c>
      <c r="AA51" s="191"/>
      <c r="AB51" s="77" t="str">
        <f t="shared" si="8"/>
        <v>No hay ejecución</v>
      </c>
      <c r="AC51" s="78" t="str">
        <f t="shared" si="9"/>
        <v>NA</v>
      </c>
      <c r="AD51" s="191"/>
      <c r="AE51" s="52">
        <f t="shared" si="10"/>
        <v>0</v>
      </c>
      <c r="AF51" s="77" t="str">
        <f t="shared" si="11"/>
        <v>No hay ejecución</v>
      </c>
      <c r="AG51" s="78" t="str">
        <f t="shared" si="12"/>
        <v>NA</v>
      </c>
      <c r="AH51" s="191"/>
    </row>
    <row r="52" spans="1:34" s="79" customFormat="1" ht="58" customHeight="1" thickTop="1" thickBot="1">
      <c r="A52" s="50">
        <v>38</v>
      </c>
      <c r="B52" s="96" t="s">
        <v>245</v>
      </c>
      <c r="C52" s="96">
        <v>0</v>
      </c>
      <c r="D52" s="96">
        <v>0</v>
      </c>
      <c r="E52" s="96">
        <v>0</v>
      </c>
      <c r="F52" s="96" t="s">
        <v>52</v>
      </c>
      <c r="G52" s="96">
        <v>22</v>
      </c>
      <c r="H52" s="115" t="s">
        <v>355</v>
      </c>
      <c r="I52" s="98" t="s">
        <v>2604</v>
      </c>
      <c r="J52" s="169" t="s">
        <v>2409</v>
      </c>
      <c r="K52" s="99" t="s">
        <v>1421</v>
      </c>
      <c r="L52" s="51">
        <v>0</v>
      </c>
      <c r="M52" s="51">
        <v>2</v>
      </c>
      <c r="N52" s="155">
        <f t="shared" si="2"/>
        <v>2</v>
      </c>
      <c r="O52" s="51">
        <v>0</v>
      </c>
      <c r="P52" s="51">
        <v>0</v>
      </c>
      <c r="Q52" s="155">
        <f t="shared" si="3"/>
        <v>0</v>
      </c>
      <c r="R52" s="155">
        <f t="shared" si="4"/>
        <v>2</v>
      </c>
      <c r="S52" s="78" t="s">
        <v>2569</v>
      </c>
      <c r="T52" s="78" t="s">
        <v>203</v>
      </c>
      <c r="U52" s="190">
        <f t="shared" si="13"/>
        <v>2</v>
      </c>
      <c r="V52" s="191"/>
      <c r="W52" s="77" t="str">
        <f t="shared" si="5"/>
        <v>No hay ejecución</v>
      </c>
      <c r="X52" s="78" t="str">
        <f t="shared" si="6"/>
        <v>NA</v>
      </c>
      <c r="Y52" s="191"/>
      <c r="Z52" s="190">
        <f t="shared" si="7"/>
        <v>0</v>
      </c>
      <c r="AA52" s="191"/>
      <c r="AB52" s="77" t="str">
        <f t="shared" si="8"/>
        <v>No hay ejecución</v>
      </c>
      <c r="AC52" s="78" t="str">
        <f t="shared" si="9"/>
        <v>NA</v>
      </c>
      <c r="AD52" s="191"/>
      <c r="AE52" s="52">
        <f t="shared" si="10"/>
        <v>0</v>
      </c>
      <c r="AF52" s="77" t="str">
        <f t="shared" si="11"/>
        <v>No hay ejecución</v>
      </c>
      <c r="AG52" s="78" t="str">
        <f t="shared" si="12"/>
        <v>NA</v>
      </c>
      <c r="AH52" s="191"/>
    </row>
    <row r="53" spans="1:34" s="79" customFormat="1" ht="58" customHeight="1" thickTop="1" thickBot="1">
      <c r="A53" s="50">
        <v>39</v>
      </c>
      <c r="B53" s="96" t="s">
        <v>245</v>
      </c>
      <c r="C53" s="96">
        <v>0</v>
      </c>
      <c r="D53" s="96">
        <v>0</v>
      </c>
      <c r="E53" s="96">
        <v>0</v>
      </c>
      <c r="F53" s="96" t="s">
        <v>52</v>
      </c>
      <c r="G53" s="96">
        <v>22</v>
      </c>
      <c r="H53" s="115" t="s">
        <v>355</v>
      </c>
      <c r="I53" s="98" t="s">
        <v>2604</v>
      </c>
      <c r="J53" s="169" t="s">
        <v>1287</v>
      </c>
      <c r="K53" s="99" t="s">
        <v>1421</v>
      </c>
      <c r="L53" s="51">
        <v>0</v>
      </c>
      <c r="M53" s="51">
        <v>0</v>
      </c>
      <c r="N53" s="155">
        <f t="shared" si="2"/>
        <v>0</v>
      </c>
      <c r="O53" s="51">
        <v>2</v>
      </c>
      <c r="P53" s="51">
        <v>2</v>
      </c>
      <c r="Q53" s="155">
        <f t="shared" si="3"/>
        <v>4</v>
      </c>
      <c r="R53" s="155">
        <f t="shared" si="4"/>
        <v>4</v>
      </c>
      <c r="S53" s="78" t="s">
        <v>2569</v>
      </c>
      <c r="T53" s="78" t="s">
        <v>203</v>
      </c>
      <c r="U53" s="190">
        <f t="shared" si="13"/>
        <v>0</v>
      </c>
      <c r="V53" s="191"/>
      <c r="W53" s="77" t="str">
        <f t="shared" si="5"/>
        <v>No hay ejecución</v>
      </c>
      <c r="X53" s="78" t="str">
        <f t="shared" si="6"/>
        <v>NA</v>
      </c>
      <c r="Y53" s="191"/>
      <c r="Z53" s="190">
        <f t="shared" si="7"/>
        <v>4</v>
      </c>
      <c r="AA53" s="191"/>
      <c r="AB53" s="77" t="str">
        <f t="shared" si="8"/>
        <v>No hay ejecución</v>
      </c>
      <c r="AC53" s="78" t="str">
        <f t="shared" si="9"/>
        <v>NA</v>
      </c>
      <c r="AD53" s="191"/>
      <c r="AE53" s="52">
        <f t="shared" si="10"/>
        <v>0</v>
      </c>
      <c r="AF53" s="77" t="str">
        <f t="shared" si="11"/>
        <v>No hay ejecución</v>
      </c>
      <c r="AG53" s="78" t="str">
        <f t="shared" si="12"/>
        <v>NA</v>
      </c>
      <c r="AH53" s="191"/>
    </row>
    <row r="54" spans="1:34" s="79" customFormat="1" ht="58" customHeight="1" thickTop="1" thickBot="1">
      <c r="A54" s="50">
        <v>40</v>
      </c>
      <c r="B54" s="96" t="s">
        <v>245</v>
      </c>
      <c r="C54" s="96">
        <v>0</v>
      </c>
      <c r="D54" s="96">
        <v>0</v>
      </c>
      <c r="E54" s="96">
        <v>0</v>
      </c>
      <c r="F54" s="96" t="s">
        <v>107</v>
      </c>
      <c r="G54" s="96">
        <v>22</v>
      </c>
      <c r="H54" s="115" t="s">
        <v>355</v>
      </c>
      <c r="I54" s="98" t="s">
        <v>2604</v>
      </c>
      <c r="J54" s="169" t="s">
        <v>1367</v>
      </c>
      <c r="K54" s="99" t="s">
        <v>1421</v>
      </c>
      <c r="L54" s="51">
        <v>4</v>
      </c>
      <c r="M54" s="51">
        <v>0</v>
      </c>
      <c r="N54" s="155">
        <f t="shared" si="2"/>
        <v>4</v>
      </c>
      <c r="O54" s="51">
        <v>0</v>
      </c>
      <c r="P54" s="51">
        <v>0</v>
      </c>
      <c r="Q54" s="155">
        <f t="shared" si="3"/>
        <v>0</v>
      </c>
      <c r="R54" s="155">
        <f t="shared" si="4"/>
        <v>4</v>
      </c>
      <c r="S54" s="78" t="s">
        <v>2569</v>
      </c>
      <c r="T54" s="78" t="s">
        <v>203</v>
      </c>
      <c r="U54" s="190">
        <f t="shared" si="13"/>
        <v>4</v>
      </c>
      <c r="V54" s="191"/>
      <c r="W54" s="77" t="str">
        <f t="shared" si="5"/>
        <v>No hay ejecución</v>
      </c>
      <c r="X54" s="78" t="str">
        <f t="shared" si="6"/>
        <v>NA</v>
      </c>
      <c r="Y54" s="191"/>
      <c r="Z54" s="190">
        <f t="shared" si="7"/>
        <v>0</v>
      </c>
      <c r="AA54" s="191"/>
      <c r="AB54" s="77" t="str">
        <f t="shared" si="8"/>
        <v>No hay ejecución</v>
      </c>
      <c r="AC54" s="78" t="str">
        <f t="shared" si="9"/>
        <v>NA</v>
      </c>
      <c r="AD54" s="191"/>
      <c r="AE54" s="52">
        <f t="shared" si="10"/>
        <v>0</v>
      </c>
      <c r="AF54" s="77" t="str">
        <f t="shared" si="11"/>
        <v>No hay ejecución</v>
      </c>
      <c r="AG54" s="78" t="str">
        <f t="shared" si="12"/>
        <v>NA</v>
      </c>
      <c r="AH54" s="191"/>
    </row>
    <row r="55" spans="1:34" s="79" customFormat="1" ht="58" customHeight="1" thickTop="1" thickBot="1">
      <c r="A55" s="50">
        <v>41</v>
      </c>
      <c r="B55" s="96" t="s">
        <v>245</v>
      </c>
      <c r="C55" s="96">
        <v>0</v>
      </c>
      <c r="D55" s="96">
        <v>0</v>
      </c>
      <c r="E55" s="96">
        <v>0</v>
      </c>
      <c r="F55" s="96" t="s">
        <v>107</v>
      </c>
      <c r="G55" s="96">
        <v>22</v>
      </c>
      <c r="H55" s="115" t="s">
        <v>355</v>
      </c>
      <c r="I55" s="98" t="s">
        <v>2604</v>
      </c>
      <c r="J55" s="169" t="s">
        <v>2409</v>
      </c>
      <c r="K55" s="99" t="s">
        <v>1421</v>
      </c>
      <c r="L55" s="51">
        <v>2</v>
      </c>
      <c r="M55" s="51">
        <v>2</v>
      </c>
      <c r="N55" s="155">
        <f t="shared" si="2"/>
        <v>4</v>
      </c>
      <c r="O55" s="51">
        <v>0</v>
      </c>
      <c r="P55" s="51">
        <v>0</v>
      </c>
      <c r="Q55" s="155">
        <f t="shared" si="3"/>
        <v>0</v>
      </c>
      <c r="R55" s="155">
        <f t="shared" si="4"/>
        <v>4</v>
      </c>
      <c r="S55" s="78" t="s">
        <v>2569</v>
      </c>
      <c r="T55" s="78" t="s">
        <v>203</v>
      </c>
      <c r="U55" s="190">
        <f t="shared" si="13"/>
        <v>4</v>
      </c>
      <c r="V55" s="191"/>
      <c r="W55" s="77" t="str">
        <f t="shared" si="5"/>
        <v>No hay ejecución</v>
      </c>
      <c r="X55" s="78" t="str">
        <f t="shared" si="6"/>
        <v>NA</v>
      </c>
      <c r="Y55" s="191"/>
      <c r="Z55" s="190">
        <f t="shared" si="7"/>
        <v>0</v>
      </c>
      <c r="AA55" s="191"/>
      <c r="AB55" s="77" t="str">
        <f t="shared" si="8"/>
        <v>No hay ejecución</v>
      </c>
      <c r="AC55" s="78" t="str">
        <f t="shared" si="9"/>
        <v>NA</v>
      </c>
      <c r="AD55" s="191"/>
      <c r="AE55" s="52">
        <f t="shared" si="10"/>
        <v>0</v>
      </c>
      <c r="AF55" s="77" t="str">
        <f t="shared" si="11"/>
        <v>No hay ejecución</v>
      </c>
      <c r="AG55" s="78" t="str">
        <f t="shared" si="12"/>
        <v>NA</v>
      </c>
      <c r="AH55" s="191"/>
    </row>
    <row r="56" spans="1:34" s="79" customFormat="1" ht="58" customHeight="1" thickTop="1" thickBot="1">
      <c r="A56" s="50">
        <v>42</v>
      </c>
      <c r="B56" s="96" t="s">
        <v>245</v>
      </c>
      <c r="C56" s="96">
        <v>0</v>
      </c>
      <c r="D56" s="96">
        <v>0</v>
      </c>
      <c r="E56" s="96">
        <v>0</v>
      </c>
      <c r="F56" s="96" t="s">
        <v>107</v>
      </c>
      <c r="G56" s="96">
        <v>22</v>
      </c>
      <c r="H56" s="115" t="s">
        <v>355</v>
      </c>
      <c r="I56" s="98" t="s">
        <v>2604</v>
      </c>
      <c r="J56" s="169" t="s">
        <v>1287</v>
      </c>
      <c r="K56" s="99" t="s">
        <v>1421</v>
      </c>
      <c r="L56" s="51">
        <v>0</v>
      </c>
      <c r="M56" s="51">
        <v>0</v>
      </c>
      <c r="N56" s="155">
        <f t="shared" si="2"/>
        <v>0</v>
      </c>
      <c r="O56" s="51">
        <v>4</v>
      </c>
      <c r="P56" s="51">
        <v>4</v>
      </c>
      <c r="Q56" s="155">
        <f t="shared" si="3"/>
        <v>8</v>
      </c>
      <c r="R56" s="155">
        <f t="shared" si="4"/>
        <v>8</v>
      </c>
      <c r="S56" s="78" t="s">
        <v>2569</v>
      </c>
      <c r="T56" s="78" t="s">
        <v>203</v>
      </c>
      <c r="U56" s="190">
        <f t="shared" si="13"/>
        <v>0</v>
      </c>
      <c r="V56" s="191"/>
      <c r="W56" s="77" t="str">
        <f t="shared" si="5"/>
        <v>No hay ejecución</v>
      </c>
      <c r="X56" s="78" t="str">
        <f t="shared" si="6"/>
        <v>NA</v>
      </c>
      <c r="Y56" s="191"/>
      <c r="Z56" s="190">
        <f t="shared" si="7"/>
        <v>8</v>
      </c>
      <c r="AA56" s="191"/>
      <c r="AB56" s="77" t="str">
        <f t="shared" si="8"/>
        <v>No hay ejecución</v>
      </c>
      <c r="AC56" s="78" t="str">
        <f t="shared" si="9"/>
        <v>NA</v>
      </c>
      <c r="AD56" s="191"/>
      <c r="AE56" s="52">
        <f t="shared" si="10"/>
        <v>0</v>
      </c>
      <c r="AF56" s="77" t="str">
        <f t="shared" si="11"/>
        <v>No hay ejecución</v>
      </c>
      <c r="AG56" s="78" t="str">
        <f t="shared" si="12"/>
        <v>NA</v>
      </c>
      <c r="AH56" s="191"/>
    </row>
    <row r="57" spans="1:34" s="79" customFormat="1" ht="58" customHeight="1" thickTop="1" thickBot="1">
      <c r="A57" s="50">
        <v>43</v>
      </c>
      <c r="B57" s="96" t="s">
        <v>245</v>
      </c>
      <c r="C57" s="96">
        <v>0</v>
      </c>
      <c r="D57" s="96">
        <v>0</v>
      </c>
      <c r="E57" s="96">
        <v>0</v>
      </c>
      <c r="F57" s="96" t="s">
        <v>107</v>
      </c>
      <c r="G57" s="96">
        <v>22</v>
      </c>
      <c r="H57" s="115" t="s">
        <v>2579</v>
      </c>
      <c r="I57" s="98" t="s">
        <v>2619</v>
      </c>
      <c r="J57" s="169" t="s">
        <v>1367</v>
      </c>
      <c r="K57" s="99" t="s">
        <v>1421</v>
      </c>
      <c r="L57" s="51">
        <v>1</v>
      </c>
      <c r="M57" s="51">
        <v>0</v>
      </c>
      <c r="N57" s="155">
        <f t="shared" si="2"/>
        <v>1</v>
      </c>
      <c r="O57" s="51">
        <v>0</v>
      </c>
      <c r="P57" s="51">
        <v>0</v>
      </c>
      <c r="Q57" s="155">
        <f t="shared" si="3"/>
        <v>0</v>
      </c>
      <c r="R57" s="155">
        <f t="shared" si="4"/>
        <v>1</v>
      </c>
      <c r="S57" s="78" t="s">
        <v>2569</v>
      </c>
      <c r="T57" s="78" t="s">
        <v>203</v>
      </c>
      <c r="U57" s="190">
        <f t="shared" si="13"/>
        <v>1</v>
      </c>
      <c r="V57" s="191"/>
      <c r="W57" s="77" t="str">
        <f t="shared" si="5"/>
        <v>No hay ejecución</v>
      </c>
      <c r="X57" s="78" t="str">
        <f t="shared" si="6"/>
        <v>NA</v>
      </c>
      <c r="Y57" s="191"/>
      <c r="Z57" s="190">
        <f t="shared" si="7"/>
        <v>0</v>
      </c>
      <c r="AA57" s="191"/>
      <c r="AB57" s="77" t="str">
        <f t="shared" si="8"/>
        <v>No hay ejecución</v>
      </c>
      <c r="AC57" s="78" t="str">
        <f t="shared" si="9"/>
        <v>NA</v>
      </c>
      <c r="AD57" s="191"/>
      <c r="AE57" s="52">
        <f t="shared" si="10"/>
        <v>0</v>
      </c>
      <c r="AF57" s="77" t="str">
        <f t="shared" si="11"/>
        <v>No hay ejecución</v>
      </c>
      <c r="AG57" s="78" t="str">
        <f t="shared" si="12"/>
        <v>NA</v>
      </c>
      <c r="AH57" s="191"/>
    </row>
    <row r="58" spans="1:34" s="79" customFormat="1" ht="58" customHeight="1" thickTop="1" thickBot="1">
      <c r="A58" s="50">
        <v>44</v>
      </c>
      <c r="B58" s="96" t="s">
        <v>245</v>
      </c>
      <c r="C58" s="96">
        <v>0</v>
      </c>
      <c r="D58" s="96">
        <v>0</v>
      </c>
      <c r="E58" s="96">
        <v>0</v>
      </c>
      <c r="F58" s="96" t="s">
        <v>107</v>
      </c>
      <c r="G58" s="96">
        <v>22</v>
      </c>
      <c r="H58" s="115" t="s">
        <v>2579</v>
      </c>
      <c r="I58" s="98" t="s">
        <v>2619</v>
      </c>
      <c r="J58" s="169" t="s">
        <v>2409</v>
      </c>
      <c r="K58" s="99" t="s">
        <v>1421</v>
      </c>
      <c r="L58" s="51">
        <v>1</v>
      </c>
      <c r="M58" s="51">
        <v>0</v>
      </c>
      <c r="N58" s="155">
        <f t="shared" si="2"/>
        <v>1</v>
      </c>
      <c r="O58" s="51">
        <v>0</v>
      </c>
      <c r="P58" s="51">
        <v>0</v>
      </c>
      <c r="Q58" s="155">
        <f t="shared" si="3"/>
        <v>0</v>
      </c>
      <c r="R58" s="155">
        <f t="shared" si="4"/>
        <v>1</v>
      </c>
      <c r="S58" s="78" t="s">
        <v>2569</v>
      </c>
      <c r="T58" s="78" t="s">
        <v>203</v>
      </c>
      <c r="U58" s="190">
        <f t="shared" si="13"/>
        <v>1</v>
      </c>
      <c r="V58" s="191"/>
      <c r="W58" s="77" t="str">
        <f t="shared" si="5"/>
        <v>No hay ejecución</v>
      </c>
      <c r="X58" s="78" t="str">
        <f t="shared" si="6"/>
        <v>NA</v>
      </c>
      <c r="Y58" s="191"/>
      <c r="Z58" s="190">
        <f t="shared" si="7"/>
        <v>0</v>
      </c>
      <c r="AA58" s="191"/>
      <c r="AB58" s="77" t="str">
        <f t="shared" si="8"/>
        <v>No hay ejecución</v>
      </c>
      <c r="AC58" s="78" t="str">
        <f t="shared" si="9"/>
        <v>NA</v>
      </c>
      <c r="AD58" s="191"/>
      <c r="AE58" s="52">
        <f t="shared" si="10"/>
        <v>0</v>
      </c>
      <c r="AF58" s="77" t="str">
        <f t="shared" si="11"/>
        <v>No hay ejecución</v>
      </c>
      <c r="AG58" s="78" t="str">
        <f t="shared" si="12"/>
        <v>NA</v>
      </c>
      <c r="AH58" s="191"/>
    </row>
    <row r="59" spans="1:34" s="79" customFormat="1" ht="58" customHeight="1" thickTop="1" thickBot="1">
      <c r="A59" s="50">
        <v>45</v>
      </c>
      <c r="B59" s="96" t="s">
        <v>245</v>
      </c>
      <c r="C59" s="96">
        <v>0</v>
      </c>
      <c r="D59" s="96">
        <v>0</v>
      </c>
      <c r="E59" s="96">
        <v>0</v>
      </c>
      <c r="F59" s="96" t="s">
        <v>107</v>
      </c>
      <c r="G59" s="96">
        <v>22</v>
      </c>
      <c r="H59" s="115" t="s">
        <v>2579</v>
      </c>
      <c r="I59" s="98" t="s">
        <v>2619</v>
      </c>
      <c r="J59" s="169" t="s">
        <v>1287</v>
      </c>
      <c r="K59" s="99" t="s">
        <v>1421</v>
      </c>
      <c r="L59" s="51">
        <v>0</v>
      </c>
      <c r="M59" s="51">
        <v>0</v>
      </c>
      <c r="N59" s="155">
        <f t="shared" si="2"/>
        <v>0</v>
      </c>
      <c r="O59" s="51">
        <v>1</v>
      </c>
      <c r="P59" s="51">
        <v>1</v>
      </c>
      <c r="Q59" s="155">
        <f t="shared" si="3"/>
        <v>2</v>
      </c>
      <c r="R59" s="155">
        <f t="shared" si="4"/>
        <v>2</v>
      </c>
      <c r="S59" s="78" t="s">
        <v>2569</v>
      </c>
      <c r="T59" s="78" t="s">
        <v>203</v>
      </c>
      <c r="U59" s="190">
        <f t="shared" si="13"/>
        <v>0</v>
      </c>
      <c r="V59" s="191"/>
      <c r="W59" s="77" t="str">
        <f t="shared" si="5"/>
        <v>No hay ejecución</v>
      </c>
      <c r="X59" s="78" t="str">
        <f t="shared" si="6"/>
        <v>NA</v>
      </c>
      <c r="Y59" s="191"/>
      <c r="Z59" s="190">
        <f t="shared" si="7"/>
        <v>2</v>
      </c>
      <c r="AA59" s="191"/>
      <c r="AB59" s="77" t="str">
        <f t="shared" si="8"/>
        <v>No hay ejecución</v>
      </c>
      <c r="AC59" s="78" t="str">
        <f t="shared" si="9"/>
        <v>NA</v>
      </c>
      <c r="AD59" s="191"/>
      <c r="AE59" s="52">
        <f t="shared" si="10"/>
        <v>0</v>
      </c>
      <c r="AF59" s="77" t="str">
        <f t="shared" si="11"/>
        <v>No hay ejecución</v>
      </c>
      <c r="AG59" s="78" t="str">
        <f t="shared" si="12"/>
        <v>NA</v>
      </c>
      <c r="AH59" s="191"/>
    </row>
    <row r="60" spans="1:34" s="79" customFormat="1" ht="58" customHeight="1" thickTop="1" thickBot="1">
      <c r="A60" s="50">
        <v>46</v>
      </c>
      <c r="B60" s="96" t="s">
        <v>245</v>
      </c>
      <c r="C60" s="96">
        <v>0</v>
      </c>
      <c r="D60" s="96">
        <v>0</v>
      </c>
      <c r="E60" s="96">
        <v>0</v>
      </c>
      <c r="F60" s="96" t="s">
        <v>46</v>
      </c>
      <c r="G60" s="96">
        <v>22</v>
      </c>
      <c r="H60" s="115" t="s">
        <v>287</v>
      </c>
      <c r="I60" s="98" t="s">
        <v>4054</v>
      </c>
      <c r="J60" s="169" t="s">
        <v>1196</v>
      </c>
      <c r="K60" s="99" t="s">
        <v>993</v>
      </c>
      <c r="L60" s="51">
        <v>0</v>
      </c>
      <c r="M60" s="51">
        <v>1</v>
      </c>
      <c r="N60" s="155">
        <f t="shared" si="2"/>
        <v>1</v>
      </c>
      <c r="O60" s="51">
        <v>0</v>
      </c>
      <c r="P60" s="51">
        <v>0</v>
      </c>
      <c r="Q60" s="155">
        <f t="shared" si="3"/>
        <v>0</v>
      </c>
      <c r="R60" s="155">
        <f t="shared" si="4"/>
        <v>1</v>
      </c>
      <c r="S60" s="78" t="s">
        <v>2569</v>
      </c>
      <c r="T60" s="78" t="s">
        <v>203</v>
      </c>
      <c r="U60" s="190">
        <f t="shared" si="13"/>
        <v>1</v>
      </c>
      <c r="V60" s="191"/>
      <c r="W60" s="77" t="str">
        <f t="shared" si="5"/>
        <v>No hay ejecución</v>
      </c>
      <c r="X60" s="78" t="str">
        <f t="shared" si="6"/>
        <v>NA</v>
      </c>
      <c r="Y60" s="191"/>
      <c r="Z60" s="190">
        <f t="shared" si="7"/>
        <v>0</v>
      </c>
      <c r="AA60" s="191"/>
      <c r="AB60" s="77" t="str">
        <f t="shared" si="8"/>
        <v>No hay ejecución</v>
      </c>
      <c r="AC60" s="78" t="str">
        <f t="shared" si="9"/>
        <v>NA</v>
      </c>
      <c r="AD60" s="191"/>
      <c r="AE60" s="52">
        <f t="shared" si="10"/>
        <v>0</v>
      </c>
      <c r="AF60" s="77" t="str">
        <f t="shared" si="11"/>
        <v>No hay ejecución</v>
      </c>
      <c r="AG60" s="78" t="str">
        <f t="shared" si="12"/>
        <v>NA</v>
      </c>
      <c r="AH60" s="191"/>
    </row>
    <row r="61" spans="1:34" s="79" customFormat="1" ht="58" customHeight="1" thickTop="1" thickBot="1">
      <c r="A61" s="50">
        <v>47</v>
      </c>
      <c r="B61" s="96" t="s">
        <v>245</v>
      </c>
      <c r="C61" s="96">
        <v>0</v>
      </c>
      <c r="D61" s="96">
        <v>0</v>
      </c>
      <c r="E61" s="96">
        <v>0</v>
      </c>
      <c r="F61" s="96" t="s">
        <v>46</v>
      </c>
      <c r="G61" s="96">
        <v>22</v>
      </c>
      <c r="H61" s="115" t="s">
        <v>287</v>
      </c>
      <c r="I61" s="98" t="s">
        <v>4055</v>
      </c>
      <c r="J61" s="169" t="s">
        <v>1196</v>
      </c>
      <c r="K61" s="99" t="s">
        <v>993</v>
      </c>
      <c r="L61" s="51">
        <v>0</v>
      </c>
      <c r="M61" s="51">
        <v>0</v>
      </c>
      <c r="N61" s="155">
        <f t="shared" si="2"/>
        <v>0</v>
      </c>
      <c r="O61" s="51">
        <v>1</v>
      </c>
      <c r="P61" s="51">
        <v>0</v>
      </c>
      <c r="Q61" s="155">
        <f t="shared" si="3"/>
        <v>1</v>
      </c>
      <c r="R61" s="155">
        <f t="shared" si="4"/>
        <v>1</v>
      </c>
      <c r="S61" s="78" t="s">
        <v>2569</v>
      </c>
      <c r="T61" s="78" t="s">
        <v>203</v>
      </c>
      <c r="U61" s="190">
        <f t="shared" si="13"/>
        <v>0</v>
      </c>
      <c r="V61" s="191"/>
      <c r="W61" s="77" t="str">
        <f t="shared" si="5"/>
        <v>No hay ejecución</v>
      </c>
      <c r="X61" s="78" t="str">
        <f t="shared" si="6"/>
        <v>NA</v>
      </c>
      <c r="Y61" s="191"/>
      <c r="Z61" s="190">
        <f t="shared" si="7"/>
        <v>1</v>
      </c>
      <c r="AA61" s="191"/>
      <c r="AB61" s="77" t="str">
        <f t="shared" si="8"/>
        <v>No hay ejecución</v>
      </c>
      <c r="AC61" s="78" t="str">
        <f t="shared" si="9"/>
        <v>NA</v>
      </c>
      <c r="AD61" s="191"/>
      <c r="AE61" s="52">
        <f t="shared" si="10"/>
        <v>0</v>
      </c>
      <c r="AF61" s="77" t="str">
        <f t="shared" si="11"/>
        <v>No hay ejecución</v>
      </c>
      <c r="AG61" s="78" t="str">
        <f t="shared" si="12"/>
        <v>NA</v>
      </c>
      <c r="AH61" s="191"/>
    </row>
    <row r="62" spans="1:34" s="79" customFormat="1" ht="58" customHeight="1" thickTop="1" thickBot="1">
      <c r="A62" s="50">
        <v>48</v>
      </c>
      <c r="B62" s="96" t="s">
        <v>245</v>
      </c>
      <c r="C62" s="96">
        <v>0</v>
      </c>
      <c r="D62" s="96">
        <v>0</v>
      </c>
      <c r="E62" s="96">
        <v>0</v>
      </c>
      <c r="F62" s="96" t="s">
        <v>81</v>
      </c>
      <c r="G62" s="96">
        <v>22</v>
      </c>
      <c r="H62" s="115" t="s">
        <v>392</v>
      </c>
      <c r="I62" s="98" t="s">
        <v>2610</v>
      </c>
      <c r="J62" s="169" t="s">
        <v>1367</v>
      </c>
      <c r="K62" s="99" t="s">
        <v>1421</v>
      </c>
      <c r="L62" s="51">
        <v>5</v>
      </c>
      <c r="M62" s="51">
        <v>0</v>
      </c>
      <c r="N62" s="155">
        <f t="shared" si="2"/>
        <v>5</v>
      </c>
      <c r="O62" s="51">
        <v>0</v>
      </c>
      <c r="P62" s="51">
        <v>0</v>
      </c>
      <c r="Q62" s="155">
        <f t="shared" si="3"/>
        <v>0</v>
      </c>
      <c r="R62" s="155">
        <f t="shared" si="4"/>
        <v>5</v>
      </c>
      <c r="S62" s="78" t="s">
        <v>2569</v>
      </c>
      <c r="T62" s="78" t="s">
        <v>203</v>
      </c>
      <c r="U62" s="190">
        <f t="shared" si="13"/>
        <v>5</v>
      </c>
      <c r="V62" s="191"/>
      <c r="W62" s="77" t="str">
        <f t="shared" si="5"/>
        <v>No hay ejecución</v>
      </c>
      <c r="X62" s="78" t="str">
        <f t="shared" si="6"/>
        <v>NA</v>
      </c>
      <c r="Y62" s="191"/>
      <c r="Z62" s="190">
        <f t="shared" si="7"/>
        <v>0</v>
      </c>
      <c r="AA62" s="191"/>
      <c r="AB62" s="77" t="str">
        <f t="shared" si="8"/>
        <v>No hay ejecución</v>
      </c>
      <c r="AC62" s="78" t="str">
        <f t="shared" si="9"/>
        <v>NA</v>
      </c>
      <c r="AD62" s="191"/>
      <c r="AE62" s="52">
        <f t="shared" si="10"/>
        <v>0</v>
      </c>
      <c r="AF62" s="77" t="str">
        <f t="shared" si="11"/>
        <v>No hay ejecución</v>
      </c>
      <c r="AG62" s="78" t="str">
        <f t="shared" si="12"/>
        <v>NA</v>
      </c>
      <c r="AH62" s="191"/>
    </row>
    <row r="63" spans="1:34" s="79" customFormat="1" ht="58" customHeight="1" thickTop="1" thickBot="1">
      <c r="A63" s="50">
        <v>49</v>
      </c>
      <c r="B63" s="96" t="s">
        <v>245</v>
      </c>
      <c r="C63" s="96">
        <v>0</v>
      </c>
      <c r="D63" s="96">
        <v>0</v>
      </c>
      <c r="E63" s="96">
        <v>0</v>
      </c>
      <c r="F63" s="96" t="s">
        <v>81</v>
      </c>
      <c r="G63" s="96">
        <v>22</v>
      </c>
      <c r="H63" s="115" t="s">
        <v>392</v>
      </c>
      <c r="I63" s="98" t="s">
        <v>2610</v>
      </c>
      <c r="J63" s="169" t="s">
        <v>2409</v>
      </c>
      <c r="K63" s="99" t="s">
        <v>1421</v>
      </c>
      <c r="L63" s="51">
        <v>5</v>
      </c>
      <c r="M63" s="51">
        <v>0</v>
      </c>
      <c r="N63" s="155">
        <f t="shared" si="2"/>
        <v>5</v>
      </c>
      <c r="O63" s="51">
        <v>0</v>
      </c>
      <c r="P63" s="51">
        <v>0</v>
      </c>
      <c r="Q63" s="155">
        <f t="shared" si="3"/>
        <v>0</v>
      </c>
      <c r="R63" s="155">
        <f t="shared" si="4"/>
        <v>5</v>
      </c>
      <c r="S63" s="78" t="s">
        <v>2569</v>
      </c>
      <c r="T63" s="78" t="s">
        <v>203</v>
      </c>
      <c r="U63" s="190">
        <f t="shared" si="13"/>
        <v>5</v>
      </c>
      <c r="V63" s="191"/>
      <c r="W63" s="77" t="str">
        <f t="shared" si="5"/>
        <v>No hay ejecución</v>
      </c>
      <c r="X63" s="78" t="str">
        <f t="shared" si="6"/>
        <v>NA</v>
      </c>
      <c r="Y63" s="191"/>
      <c r="Z63" s="190">
        <f t="shared" si="7"/>
        <v>0</v>
      </c>
      <c r="AA63" s="191"/>
      <c r="AB63" s="77" t="str">
        <f t="shared" si="8"/>
        <v>No hay ejecución</v>
      </c>
      <c r="AC63" s="78" t="str">
        <f t="shared" si="9"/>
        <v>NA</v>
      </c>
      <c r="AD63" s="191"/>
      <c r="AE63" s="52">
        <f t="shared" si="10"/>
        <v>0</v>
      </c>
      <c r="AF63" s="77" t="str">
        <f t="shared" si="11"/>
        <v>No hay ejecución</v>
      </c>
      <c r="AG63" s="78" t="str">
        <f t="shared" si="12"/>
        <v>NA</v>
      </c>
      <c r="AH63" s="191"/>
    </row>
    <row r="64" spans="1:34" s="79" customFormat="1" ht="58" customHeight="1" thickTop="1" thickBot="1">
      <c r="A64" s="50">
        <v>50</v>
      </c>
      <c r="B64" s="96" t="s">
        <v>245</v>
      </c>
      <c r="C64" s="96">
        <v>0</v>
      </c>
      <c r="D64" s="96">
        <v>0</v>
      </c>
      <c r="E64" s="96">
        <v>0</v>
      </c>
      <c r="F64" s="96" t="s">
        <v>81</v>
      </c>
      <c r="G64" s="96">
        <v>22</v>
      </c>
      <c r="H64" s="115" t="s">
        <v>392</v>
      </c>
      <c r="I64" s="98" t="s">
        <v>2610</v>
      </c>
      <c r="J64" s="169" t="s">
        <v>1287</v>
      </c>
      <c r="K64" s="99" t="s">
        <v>1421</v>
      </c>
      <c r="L64" s="51">
        <v>0</v>
      </c>
      <c r="M64" s="51">
        <v>0</v>
      </c>
      <c r="N64" s="155">
        <f t="shared" si="2"/>
        <v>0</v>
      </c>
      <c r="O64" s="51">
        <v>0</v>
      </c>
      <c r="P64" s="51">
        <v>5</v>
      </c>
      <c r="Q64" s="155">
        <f t="shared" si="3"/>
        <v>5</v>
      </c>
      <c r="R64" s="155">
        <f t="shared" si="4"/>
        <v>5</v>
      </c>
      <c r="S64" s="78" t="s">
        <v>2569</v>
      </c>
      <c r="T64" s="78" t="s">
        <v>203</v>
      </c>
      <c r="U64" s="190">
        <f t="shared" si="13"/>
        <v>0</v>
      </c>
      <c r="V64" s="191"/>
      <c r="W64" s="77" t="str">
        <f t="shared" si="5"/>
        <v>No hay ejecución</v>
      </c>
      <c r="X64" s="78" t="str">
        <f t="shared" si="6"/>
        <v>NA</v>
      </c>
      <c r="Y64" s="191"/>
      <c r="Z64" s="190">
        <f t="shared" si="7"/>
        <v>5</v>
      </c>
      <c r="AA64" s="191"/>
      <c r="AB64" s="77" t="str">
        <f t="shared" si="8"/>
        <v>No hay ejecución</v>
      </c>
      <c r="AC64" s="78" t="str">
        <f t="shared" si="9"/>
        <v>NA</v>
      </c>
      <c r="AD64" s="191"/>
      <c r="AE64" s="52">
        <f t="shared" si="10"/>
        <v>0</v>
      </c>
      <c r="AF64" s="77" t="str">
        <f t="shared" si="11"/>
        <v>No hay ejecución</v>
      </c>
      <c r="AG64" s="78" t="str">
        <f t="shared" si="12"/>
        <v>NA</v>
      </c>
      <c r="AH64" s="191"/>
    </row>
    <row r="65" spans="1:34" s="79" customFormat="1" ht="58" customHeight="1" thickTop="1" thickBot="1">
      <c r="A65" s="50">
        <v>51</v>
      </c>
      <c r="B65" s="96" t="s">
        <v>245</v>
      </c>
      <c r="C65" s="96" t="s">
        <v>52</v>
      </c>
      <c r="D65" s="96">
        <v>0</v>
      </c>
      <c r="E65" s="96">
        <v>0</v>
      </c>
      <c r="F65" s="96" t="s">
        <v>86</v>
      </c>
      <c r="G65" s="96">
        <v>22</v>
      </c>
      <c r="H65" s="115" t="s">
        <v>392</v>
      </c>
      <c r="I65" s="98" t="s">
        <v>2610</v>
      </c>
      <c r="J65" s="169" t="s">
        <v>1196</v>
      </c>
      <c r="K65" s="99" t="s">
        <v>993</v>
      </c>
      <c r="L65" s="51">
        <v>0</v>
      </c>
      <c r="M65" s="51">
        <v>0</v>
      </c>
      <c r="N65" s="155">
        <f t="shared" si="2"/>
        <v>0</v>
      </c>
      <c r="O65" s="51">
        <v>0</v>
      </c>
      <c r="P65" s="51">
        <v>0</v>
      </c>
      <c r="Q65" s="155">
        <f t="shared" si="3"/>
        <v>0</v>
      </c>
      <c r="R65" s="155">
        <f t="shared" si="4"/>
        <v>0</v>
      </c>
      <c r="S65" s="78" t="s">
        <v>2569</v>
      </c>
      <c r="T65" s="78" t="s">
        <v>203</v>
      </c>
      <c r="U65" s="190">
        <f t="shared" si="13"/>
        <v>0</v>
      </c>
      <c r="V65" s="191"/>
      <c r="W65" s="77" t="str">
        <f t="shared" si="5"/>
        <v>No hay ejecución</v>
      </c>
      <c r="X65" s="78" t="str">
        <f t="shared" si="6"/>
        <v>NA</v>
      </c>
      <c r="Y65" s="191"/>
      <c r="Z65" s="190">
        <f t="shared" si="7"/>
        <v>0</v>
      </c>
      <c r="AA65" s="191"/>
      <c r="AB65" s="77" t="str">
        <f t="shared" si="8"/>
        <v>No hay ejecución</v>
      </c>
      <c r="AC65" s="78" t="str">
        <f t="shared" si="9"/>
        <v>NA</v>
      </c>
      <c r="AD65" s="191"/>
      <c r="AE65" s="52">
        <f t="shared" si="10"/>
        <v>0</v>
      </c>
      <c r="AF65" s="77" t="str">
        <f t="shared" si="11"/>
        <v>No hay ejecución</v>
      </c>
      <c r="AG65" s="78" t="str">
        <f t="shared" si="12"/>
        <v>NA</v>
      </c>
      <c r="AH65" s="191"/>
    </row>
    <row r="66" spans="1:34" s="79" customFormat="1" ht="58" customHeight="1" thickTop="1" thickBot="1">
      <c r="A66" s="50">
        <v>52</v>
      </c>
      <c r="B66" s="96" t="s">
        <v>245</v>
      </c>
      <c r="C66" s="96" t="s">
        <v>52</v>
      </c>
      <c r="D66" s="96">
        <v>0</v>
      </c>
      <c r="E66" s="96">
        <v>0</v>
      </c>
      <c r="F66" s="96" t="s">
        <v>86</v>
      </c>
      <c r="G66" s="96">
        <v>22</v>
      </c>
      <c r="H66" s="115" t="s">
        <v>392</v>
      </c>
      <c r="I66" s="98" t="s">
        <v>4056</v>
      </c>
      <c r="J66" s="169" t="s">
        <v>1196</v>
      </c>
      <c r="K66" s="99" t="s">
        <v>993</v>
      </c>
      <c r="L66" s="51">
        <v>0</v>
      </c>
      <c r="M66" s="51">
        <v>1</v>
      </c>
      <c r="N66" s="155">
        <f t="shared" si="2"/>
        <v>1</v>
      </c>
      <c r="O66" s="51">
        <v>0</v>
      </c>
      <c r="P66" s="51">
        <v>0</v>
      </c>
      <c r="Q66" s="155">
        <f t="shared" si="3"/>
        <v>0</v>
      </c>
      <c r="R66" s="155">
        <f t="shared" si="4"/>
        <v>1</v>
      </c>
      <c r="S66" s="78" t="s">
        <v>2569</v>
      </c>
      <c r="T66" s="78" t="s">
        <v>203</v>
      </c>
      <c r="U66" s="190">
        <f t="shared" si="13"/>
        <v>1</v>
      </c>
      <c r="V66" s="191"/>
      <c r="W66" s="77" t="str">
        <f t="shared" si="5"/>
        <v>No hay ejecución</v>
      </c>
      <c r="X66" s="78" t="str">
        <f t="shared" si="6"/>
        <v>NA</v>
      </c>
      <c r="Y66" s="191"/>
      <c r="Z66" s="190">
        <f t="shared" si="7"/>
        <v>0</v>
      </c>
      <c r="AA66" s="191"/>
      <c r="AB66" s="77" t="str">
        <f t="shared" si="8"/>
        <v>No hay ejecución</v>
      </c>
      <c r="AC66" s="78" t="str">
        <f t="shared" si="9"/>
        <v>NA</v>
      </c>
      <c r="AD66" s="191"/>
      <c r="AE66" s="52">
        <f t="shared" si="10"/>
        <v>0</v>
      </c>
      <c r="AF66" s="77" t="str">
        <f t="shared" si="11"/>
        <v>No hay ejecución</v>
      </c>
      <c r="AG66" s="78" t="str">
        <f t="shared" si="12"/>
        <v>NA</v>
      </c>
      <c r="AH66" s="191"/>
    </row>
    <row r="67" spans="1:34" s="79" customFormat="1" ht="58" customHeight="1" thickTop="1" thickBot="1">
      <c r="A67" s="50">
        <v>53</v>
      </c>
      <c r="B67" s="96" t="s">
        <v>245</v>
      </c>
      <c r="C67" s="96">
        <v>0</v>
      </c>
      <c r="D67" s="96">
        <v>0</v>
      </c>
      <c r="E67" s="96">
        <v>0</v>
      </c>
      <c r="F67" s="96" t="s">
        <v>46</v>
      </c>
      <c r="G67" s="96">
        <v>22</v>
      </c>
      <c r="H67" s="115" t="s">
        <v>355</v>
      </c>
      <c r="I67" s="98" t="s">
        <v>2604</v>
      </c>
      <c r="J67" s="169" t="s">
        <v>1367</v>
      </c>
      <c r="K67" s="99" t="s">
        <v>1421</v>
      </c>
      <c r="L67" s="51">
        <v>17</v>
      </c>
      <c r="M67" s="51">
        <v>0</v>
      </c>
      <c r="N67" s="155">
        <f t="shared" si="2"/>
        <v>17</v>
      </c>
      <c r="O67" s="51">
        <v>0</v>
      </c>
      <c r="P67" s="51">
        <v>0</v>
      </c>
      <c r="Q67" s="155">
        <f t="shared" si="3"/>
        <v>0</v>
      </c>
      <c r="R67" s="155">
        <f t="shared" si="4"/>
        <v>17</v>
      </c>
      <c r="S67" s="78" t="s">
        <v>2569</v>
      </c>
      <c r="T67" s="78" t="s">
        <v>203</v>
      </c>
      <c r="U67" s="190">
        <f t="shared" si="13"/>
        <v>17</v>
      </c>
      <c r="V67" s="191"/>
      <c r="W67" s="77" t="str">
        <f t="shared" si="5"/>
        <v>No hay ejecución</v>
      </c>
      <c r="X67" s="78" t="str">
        <f t="shared" si="6"/>
        <v>NA</v>
      </c>
      <c r="Y67" s="191"/>
      <c r="Z67" s="190">
        <f t="shared" si="7"/>
        <v>0</v>
      </c>
      <c r="AA67" s="191"/>
      <c r="AB67" s="77" t="str">
        <f t="shared" si="8"/>
        <v>No hay ejecución</v>
      </c>
      <c r="AC67" s="78" t="str">
        <f t="shared" si="9"/>
        <v>NA</v>
      </c>
      <c r="AD67" s="191"/>
      <c r="AE67" s="52">
        <f t="shared" si="10"/>
        <v>0</v>
      </c>
      <c r="AF67" s="77" t="str">
        <f t="shared" si="11"/>
        <v>No hay ejecución</v>
      </c>
      <c r="AG67" s="78" t="str">
        <f t="shared" si="12"/>
        <v>NA</v>
      </c>
      <c r="AH67" s="191"/>
    </row>
    <row r="68" spans="1:34" s="79" customFormat="1" ht="58" customHeight="1" thickTop="1" thickBot="1">
      <c r="A68" s="50">
        <v>54</v>
      </c>
      <c r="B68" s="96" t="s">
        <v>245</v>
      </c>
      <c r="C68" s="96">
        <v>0</v>
      </c>
      <c r="D68" s="96">
        <v>0</v>
      </c>
      <c r="E68" s="96">
        <v>0</v>
      </c>
      <c r="F68" s="96" t="s">
        <v>46</v>
      </c>
      <c r="G68" s="96">
        <v>22</v>
      </c>
      <c r="H68" s="115" t="s">
        <v>355</v>
      </c>
      <c r="I68" s="98" t="s">
        <v>2604</v>
      </c>
      <c r="J68" s="169" t="s">
        <v>2409</v>
      </c>
      <c r="K68" s="99" t="s">
        <v>1421</v>
      </c>
      <c r="L68" s="51">
        <v>17</v>
      </c>
      <c r="M68" s="51">
        <v>0</v>
      </c>
      <c r="N68" s="155">
        <f t="shared" si="2"/>
        <v>17</v>
      </c>
      <c r="O68" s="51">
        <v>0</v>
      </c>
      <c r="P68" s="51">
        <v>0</v>
      </c>
      <c r="Q68" s="155">
        <f t="shared" si="3"/>
        <v>0</v>
      </c>
      <c r="R68" s="155">
        <f t="shared" si="4"/>
        <v>17</v>
      </c>
      <c r="S68" s="78" t="s">
        <v>2569</v>
      </c>
      <c r="T68" s="78" t="s">
        <v>203</v>
      </c>
      <c r="U68" s="190">
        <f t="shared" si="13"/>
        <v>17</v>
      </c>
      <c r="V68" s="191"/>
      <c r="W68" s="77" t="str">
        <f t="shared" si="5"/>
        <v>No hay ejecución</v>
      </c>
      <c r="X68" s="78" t="str">
        <f t="shared" si="6"/>
        <v>NA</v>
      </c>
      <c r="Y68" s="191"/>
      <c r="Z68" s="190">
        <f t="shared" si="7"/>
        <v>0</v>
      </c>
      <c r="AA68" s="191"/>
      <c r="AB68" s="77" t="str">
        <f t="shared" si="8"/>
        <v>No hay ejecución</v>
      </c>
      <c r="AC68" s="78" t="str">
        <f t="shared" si="9"/>
        <v>NA</v>
      </c>
      <c r="AD68" s="191"/>
      <c r="AE68" s="52">
        <f t="shared" si="10"/>
        <v>0</v>
      </c>
      <c r="AF68" s="77" t="str">
        <f t="shared" si="11"/>
        <v>No hay ejecución</v>
      </c>
      <c r="AG68" s="78" t="str">
        <f t="shared" si="12"/>
        <v>NA</v>
      </c>
      <c r="AH68" s="191"/>
    </row>
    <row r="69" spans="1:34" s="79" customFormat="1" ht="58" customHeight="1" thickTop="1" thickBot="1">
      <c r="A69" s="50">
        <v>55</v>
      </c>
      <c r="B69" s="96" t="s">
        <v>245</v>
      </c>
      <c r="C69" s="96">
        <v>0</v>
      </c>
      <c r="D69" s="96">
        <v>0</v>
      </c>
      <c r="E69" s="96">
        <v>0</v>
      </c>
      <c r="F69" s="96" t="s">
        <v>46</v>
      </c>
      <c r="G69" s="96">
        <v>22</v>
      </c>
      <c r="H69" s="115" t="s">
        <v>2579</v>
      </c>
      <c r="I69" s="98" t="s">
        <v>2591</v>
      </c>
      <c r="J69" s="169" t="s">
        <v>1367</v>
      </c>
      <c r="K69" s="99" t="s">
        <v>1421</v>
      </c>
      <c r="L69" s="51">
        <v>1</v>
      </c>
      <c r="M69" s="51">
        <v>0</v>
      </c>
      <c r="N69" s="155">
        <f t="shared" si="2"/>
        <v>1</v>
      </c>
      <c r="O69" s="51">
        <v>0</v>
      </c>
      <c r="P69" s="51">
        <v>0</v>
      </c>
      <c r="Q69" s="155">
        <f t="shared" si="3"/>
        <v>0</v>
      </c>
      <c r="R69" s="155">
        <f t="shared" si="4"/>
        <v>1</v>
      </c>
      <c r="S69" s="78" t="s">
        <v>2569</v>
      </c>
      <c r="T69" s="78" t="s">
        <v>203</v>
      </c>
      <c r="U69" s="190">
        <f t="shared" si="13"/>
        <v>1</v>
      </c>
      <c r="V69" s="191"/>
      <c r="W69" s="77" t="str">
        <f t="shared" si="5"/>
        <v>No hay ejecución</v>
      </c>
      <c r="X69" s="78" t="str">
        <f t="shared" si="6"/>
        <v>NA</v>
      </c>
      <c r="Y69" s="191"/>
      <c r="Z69" s="190">
        <f t="shared" si="7"/>
        <v>0</v>
      </c>
      <c r="AA69" s="191"/>
      <c r="AB69" s="77" t="str">
        <f t="shared" si="8"/>
        <v>No hay ejecución</v>
      </c>
      <c r="AC69" s="78" t="str">
        <f t="shared" si="9"/>
        <v>NA</v>
      </c>
      <c r="AD69" s="191"/>
      <c r="AE69" s="52">
        <f t="shared" si="10"/>
        <v>0</v>
      </c>
      <c r="AF69" s="77" t="str">
        <f t="shared" si="11"/>
        <v>No hay ejecución</v>
      </c>
      <c r="AG69" s="78" t="str">
        <f t="shared" si="12"/>
        <v>NA</v>
      </c>
      <c r="AH69" s="191"/>
    </row>
    <row r="70" spans="1:34" s="79" customFormat="1" ht="58" customHeight="1" thickTop="1" thickBot="1">
      <c r="A70" s="50">
        <v>56</v>
      </c>
      <c r="B70" s="96" t="s">
        <v>245</v>
      </c>
      <c r="C70" s="96">
        <v>0</v>
      </c>
      <c r="D70" s="96">
        <v>0</v>
      </c>
      <c r="E70" s="96">
        <v>0</v>
      </c>
      <c r="F70" s="96" t="s">
        <v>46</v>
      </c>
      <c r="G70" s="96">
        <v>22</v>
      </c>
      <c r="H70" s="115" t="s">
        <v>2579</v>
      </c>
      <c r="I70" s="98" t="s">
        <v>2591</v>
      </c>
      <c r="J70" s="169" t="s">
        <v>2409</v>
      </c>
      <c r="K70" s="99" t="s">
        <v>1421</v>
      </c>
      <c r="L70" s="51">
        <v>1</v>
      </c>
      <c r="M70" s="51">
        <v>0</v>
      </c>
      <c r="N70" s="155">
        <f t="shared" si="2"/>
        <v>1</v>
      </c>
      <c r="O70" s="51">
        <v>0</v>
      </c>
      <c r="P70" s="51">
        <v>0</v>
      </c>
      <c r="Q70" s="155">
        <f t="shared" si="3"/>
        <v>0</v>
      </c>
      <c r="R70" s="155">
        <f t="shared" si="4"/>
        <v>1</v>
      </c>
      <c r="S70" s="78" t="s">
        <v>2569</v>
      </c>
      <c r="T70" s="78" t="s">
        <v>203</v>
      </c>
      <c r="U70" s="190">
        <f t="shared" si="13"/>
        <v>1</v>
      </c>
      <c r="V70" s="191"/>
      <c r="W70" s="77" t="str">
        <f t="shared" si="5"/>
        <v>No hay ejecución</v>
      </c>
      <c r="X70" s="78" t="str">
        <f t="shared" si="6"/>
        <v>NA</v>
      </c>
      <c r="Y70" s="191"/>
      <c r="Z70" s="190">
        <f t="shared" si="7"/>
        <v>0</v>
      </c>
      <c r="AA70" s="191"/>
      <c r="AB70" s="77" t="str">
        <f t="shared" si="8"/>
        <v>No hay ejecución</v>
      </c>
      <c r="AC70" s="78" t="str">
        <f t="shared" si="9"/>
        <v>NA</v>
      </c>
      <c r="AD70" s="191"/>
      <c r="AE70" s="52">
        <f t="shared" si="10"/>
        <v>0</v>
      </c>
      <c r="AF70" s="77" t="str">
        <f t="shared" si="11"/>
        <v>No hay ejecución</v>
      </c>
      <c r="AG70" s="78" t="str">
        <f t="shared" si="12"/>
        <v>NA</v>
      </c>
      <c r="AH70" s="191"/>
    </row>
    <row r="71" spans="1:34" s="79" customFormat="1" ht="58" customHeight="1" thickTop="1" thickBot="1">
      <c r="A71" s="50">
        <v>57</v>
      </c>
      <c r="B71" s="96" t="s">
        <v>245</v>
      </c>
      <c r="C71" s="96">
        <v>0</v>
      </c>
      <c r="D71" s="96">
        <v>0</v>
      </c>
      <c r="E71" s="96">
        <v>0</v>
      </c>
      <c r="F71" s="96" t="s">
        <v>46</v>
      </c>
      <c r="G71" s="96">
        <v>22</v>
      </c>
      <c r="H71" s="115" t="s">
        <v>284</v>
      </c>
      <c r="I71" s="98" t="s">
        <v>2618</v>
      </c>
      <c r="J71" s="169" t="s">
        <v>1367</v>
      </c>
      <c r="K71" s="99" t="s">
        <v>1421</v>
      </c>
      <c r="L71" s="51">
        <v>4</v>
      </c>
      <c r="M71" s="51">
        <v>0</v>
      </c>
      <c r="N71" s="155">
        <f t="shared" si="2"/>
        <v>4</v>
      </c>
      <c r="O71" s="51">
        <v>0</v>
      </c>
      <c r="P71" s="51">
        <v>0</v>
      </c>
      <c r="Q71" s="155">
        <f t="shared" si="3"/>
        <v>0</v>
      </c>
      <c r="R71" s="155">
        <f t="shared" si="4"/>
        <v>4</v>
      </c>
      <c r="S71" s="78" t="s">
        <v>2569</v>
      </c>
      <c r="T71" s="78" t="s">
        <v>203</v>
      </c>
      <c r="U71" s="190">
        <f t="shared" si="13"/>
        <v>4</v>
      </c>
      <c r="V71" s="191"/>
      <c r="W71" s="77" t="str">
        <f t="shared" si="5"/>
        <v>No hay ejecución</v>
      </c>
      <c r="X71" s="78" t="str">
        <f t="shared" si="6"/>
        <v>NA</v>
      </c>
      <c r="Y71" s="191"/>
      <c r="Z71" s="190">
        <f t="shared" si="7"/>
        <v>0</v>
      </c>
      <c r="AA71" s="191"/>
      <c r="AB71" s="77" t="str">
        <f t="shared" si="8"/>
        <v>No hay ejecución</v>
      </c>
      <c r="AC71" s="78" t="str">
        <f t="shared" si="9"/>
        <v>NA</v>
      </c>
      <c r="AD71" s="191"/>
      <c r="AE71" s="52">
        <f t="shared" si="10"/>
        <v>0</v>
      </c>
      <c r="AF71" s="77" t="str">
        <f t="shared" si="11"/>
        <v>No hay ejecución</v>
      </c>
      <c r="AG71" s="78" t="str">
        <f t="shared" si="12"/>
        <v>NA</v>
      </c>
      <c r="AH71" s="191"/>
    </row>
    <row r="72" spans="1:34" s="79" customFormat="1" ht="58" customHeight="1" thickTop="1" thickBot="1">
      <c r="A72" s="50">
        <v>58</v>
      </c>
      <c r="B72" s="96" t="s">
        <v>245</v>
      </c>
      <c r="C72" s="96">
        <v>0</v>
      </c>
      <c r="D72" s="96">
        <v>0</v>
      </c>
      <c r="E72" s="96">
        <v>0</v>
      </c>
      <c r="F72" s="96" t="s">
        <v>46</v>
      </c>
      <c r="G72" s="96">
        <v>22</v>
      </c>
      <c r="H72" s="115" t="s">
        <v>284</v>
      </c>
      <c r="I72" s="98" t="s">
        <v>2618</v>
      </c>
      <c r="J72" s="169" t="s">
        <v>2409</v>
      </c>
      <c r="K72" s="99" t="s">
        <v>1421</v>
      </c>
      <c r="L72" s="51">
        <v>4</v>
      </c>
      <c r="M72" s="51">
        <v>0</v>
      </c>
      <c r="N72" s="155">
        <f t="shared" si="2"/>
        <v>4</v>
      </c>
      <c r="O72" s="51">
        <v>0</v>
      </c>
      <c r="P72" s="51">
        <v>0</v>
      </c>
      <c r="Q72" s="155">
        <f t="shared" si="3"/>
        <v>0</v>
      </c>
      <c r="R72" s="155">
        <f t="shared" si="4"/>
        <v>4</v>
      </c>
      <c r="S72" s="78" t="s">
        <v>2569</v>
      </c>
      <c r="T72" s="78" t="s">
        <v>203</v>
      </c>
      <c r="U72" s="190">
        <f t="shared" si="13"/>
        <v>4</v>
      </c>
      <c r="V72" s="191"/>
      <c r="W72" s="77" t="str">
        <f t="shared" si="5"/>
        <v>No hay ejecución</v>
      </c>
      <c r="X72" s="78" t="str">
        <f t="shared" si="6"/>
        <v>NA</v>
      </c>
      <c r="Y72" s="191"/>
      <c r="Z72" s="190">
        <f t="shared" si="7"/>
        <v>0</v>
      </c>
      <c r="AA72" s="191"/>
      <c r="AB72" s="77" t="str">
        <f t="shared" si="8"/>
        <v>No hay ejecución</v>
      </c>
      <c r="AC72" s="78" t="str">
        <f t="shared" si="9"/>
        <v>NA</v>
      </c>
      <c r="AD72" s="191"/>
      <c r="AE72" s="52">
        <f t="shared" si="10"/>
        <v>0</v>
      </c>
      <c r="AF72" s="77" t="str">
        <f t="shared" si="11"/>
        <v>No hay ejecución</v>
      </c>
      <c r="AG72" s="78" t="str">
        <f t="shared" si="12"/>
        <v>NA</v>
      </c>
      <c r="AH72" s="191"/>
    </row>
    <row r="73" spans="1:34" s="79" customFormat="1" ht="58" customHeight="1" thickTop="1" thickBot="1">
      <c r="A73" s="50">
        <v>59</v>
      </c>
      <c r="B73" s="96" t="s">
        <v>245</v>
      </c>
      <c r="C73" s="96">
        <v>0</v>
      </c>
      <c r="D73" s="96">
        <v>0</v>
      </c>
      <c r="E73" s="96">
        <v>0</v>
      </c>
      <c r="F73" s="96" t="s">
        <v>46</v>
      </c>
      <c r="G73" s="96">
        <v>22</v>
      </c>
      <c r="H73" s="115" t="s">
        <v>284</v>
      </c>
      <c r="I73" s="98" t="s">
        <v>2618</v>
      </c>
      <c r="J73" s="169" t="s">
        <v>1287</v>
      </c>
      <c r="K73" s="99" t="s">
        <v>1421</v>
      </c>
      <c r="L73" s="51">
        <v>0</v>
      </c>
      <c r="M73" s="51">
        <v>0</v>
      </c>
      <c r="N73" s="155">
        <f t="shared" si="2"/>
        <v>0</v>
      </c>
      <c r="O73" s="51">
        <v>2</v>
      </c>
      <c r="P73" s="51">
        <v>2</v>
      </c>
      <c r="Q73" s="155">
        <f t="shared" si="3"/>
        <v>4</v>
      </c>
      <c r="R73" s="155">
        <f t="shared" si="4"/>
        <v>4</v>
      </c>
      <c r="S73" s="78" t="s">
        <v>2569</v>
      </c>
      <c r="T73" s="78" t="s">
        <v>203</v>
      </c>
      <c r="U73" s="190">
        <f t="shared" si="13"/>
        <v>0</v>
      </c>
      <c r="V73" s="191"/>
      <c r="W73" s="77" t="str">
        <f t="shared" si="5"/>
        <v>No hay ejecución</v>
      </c>
      <c r="X73" s="78" t="str">
        <f t="shared" si="6"/>
        <v>NA</v>
      </c>
      <c r="Y73" s="191"/>
      <c r="Z73" s="190">
        <f t="shared" si="7"/>
        <v>4</v>
      </c>
      <c r="AA73" s="191"/>
      <c r="AB73" s="77" t="str">
        <f t="shared" si="8"/>
        <v>No hay ejecución</v>
      </c>
      <c r="AC73" s="78" t="str">
        <f t="shared" si="9"/>
        <v>NA</v>
      </c>
      <c r="AD73" s="191"/>
      <c r="AE73" s="52">
        <f t="shared" si="10"/>
        <v>0</v>
      </c>
      <c r="AF73" s="77" t="str">
        <f t="shared" si="11"/>
        <v>No hay ejecución</v>
      </c>
      <c r="AG73" s="78" t="str">
        <f t="shared" si="12"/>
        <v>NA</v>
      </c>
      <c r="AH73" s="191"/>
    </row>
    <row r="74" spans="1:34" s="79" customFormat="1" ht="58" customHeight="1" thickTop="1" thickBot="1">
      <c r="A74" s="50">
        <v>60</v>
      </c>
      <c r="B74" s="96" t="s">
        <v>245</v>
      </c>
      <c r="C74" s="96">
        <v>0</v>
      </c>
      <c r="D74" s="96">
        <v>0</v>
      </c>
      <c r="E74" s="96">
        <v>0</v>
      </c>
      <c r="F74" s="96" t="s">
        <v>46</v>
      </c>
      <c r="G74" s="96">
        <v>22</v>
      </c>
      <c r="H74" s="115" t="s">
        <v>2579</v>
      </c>
      <c r="I74" s="98" t="s">
        <v>2619</v>
      </c>
      <c r="J74" s="169" t="s">
        <v>1367</v>
      </c>
      <c r="K74" s="99" t="s">
        <v>1421</v>
      </c>
      <c r="L74" s="51">
        <v>9</v>
      </c>
      <c r="M74" s="51">
        <v>0</v>
      </c>
      <c r="N74" s="155">
        <f t="shared" si="2"/>
        <v>9</v>
      </c>
      <c r="O74" s="51">
        <v>0</v>
      </c>
      <c r="P74" s="51">
        <v>0</v>
      </c>
      <c r="Q74" s="155">
        <f t="shared" si="3"/>
        <v>0</v>
      </c>
      <c r="R74" s="155">
        <f t="shared" si="4"/>
        <v>9</v>
      </c>
      <c r="S74" s="78" t="s">
        <v>2569</v>
      </c>
      <c r="T74" s="78" t="s">
        <v>203</v>
      </c>
      <c r="U74" s="190">
        <f t="shared" si="13"/>
        <v>9</v>
      </c>
      <c r="V74" s="191"/>
      <c r="W74" s="77" t="str">
        <f t="shared" si="5"/>
        <v>No hay ejecución</v>
      </c>
      <c r="X74" s="78" t="str">
        <f t="shared" si="6"/>
        <v>NA</v>
      </c>
      <c r="Y74" s="191"/>
      <c r="Z74" s="190">
        <f t="shared" si="7"/>
        <v>0</v>
      </c>
      <c r="AA74" s="191"/>
      <c r="AB74" s="77" t="str">
        <f t="shared" si="8"/>
        <v>No hay ejecución</v>
      </c>
      <c r="AC74" s="78" t="str">
        <f t="shared" si="9"/>
        <v>NA</v>
      </c>
      <c r="AD74" s="191"/>
      <c r="AE74" s="52">
        <f t="shared" si="10"/>
        <v>0</v>
      </c>
      <c r="AF74" s="77" t="str">
        <f t="shared" si="11"/>
        <v>No hay ejecución</v>
      </c>
      <c r="AG74" s="78" t="str">
        <f t="shared" si="12"/>
        <v>NA</v>
      </c>
      <c r="AH74" s="191"/>
    </row>
    <row r="75" spans="1:34" s="79" customFormat="1" ht="58" customHeight="1" thickTop="1" thickBot="1">
      <c r="A75" s="50">
        <v>61</v>
      </c>
      <c r="B75" s="96" t="s">
        <v>245</v>
      </c>
      <c r="C75" s="96">
        <v>0</v>
      </c>
      <c r="D75" s="96">
        <v>0</v>
      </c>
      <c r="E75" s="96">
        <v>0</v>
      </c>
      <c r="F75" s="96" t="s">
        <v>46</v>
      </c>
      <c r="G75" s="96">
        <v>22</v>
      </c>
      <c r="H75" s="115" t="s">
        <v>2579</v>
      </c>
      <c r="I75" s="98" t="s">
        <v>2619</v>
      </c>
      <c r="J75" s="169" t="s">
        <v>2409</v>
      </c>
      <c r="K75" s="99" t="s">
        <v>1421</v>
      </c>
      <c r="L75" s="51">
        <v>9</v>
      </c>
      <c r="M75" s="51">
        <v>0</v>
      </c>
      <c r="N75" s="155">
        <f t="shared" si="2"/>
        <v>9</v>
      </c>
      <c r="O75" s="51">
        <v>0</v>
      </c>
      <c r="P75" s="51">
        <v>0</v>
      </c>
      <c r="Q75" s="155">
        <f t="shared" si="3"/>
        <v>0</v>
      </c>
      <c r="R75" s="155">
        <f t="shared" si="4"/>
        <v>9</v>
      </c>
      <c r="S75" s="78" t="s">
        <v>2569</v>
      </c>
      <c r="T75" s="78" t="s">
        <v>203</v>
      </c>
      <c r="U75" s="190">
        <f t="shared" si="13"/>
        <v>9</v>
      </c>
      <c r="V75" s="191"/>
      <c r="W75" s="77" t="str">
        <f t="shared" si="5"/>
        <v>No hay ejecución</v>
      </c>
      <c r="X75" s="78" t="str">
        <f t="shared" si="6"/>
        <v>NA</v>
      </c>
      <c r="Y75" s="191"/>
      <c r="Z75" s="190">
        <f t="shared" si="7"/>
        <v>0</v>
      </c>
      <c r="AA75" s="191"/>
      <c r="AB75" s="77" t="str">
        <f t="shared" si="8"/>
        <v>No hay ejecución</v>
      </c>
      <c r="AC75" s="78" t="str">
        <f t="shared" si="9"/>
        <v>NA</v>
      </c>
      <c r="AD75" s="191"/>
      <c r="AE75" s="52">
        <f t="shared" si="10"/>
        <v>0</v>
      </c>
      <c r="AF75" s="77" t="str">
        <f t="shared" si="11"/>
        <v>No hay ejecución</v>
      </c>
      <c r="AG75" s="78" t="str">
        <f t="shared" si="12"/>
        <v>NA</v>
      </c>
      <c r="AH75" s="191"/>
    </row>
    <row r="76" spans="1:34" s="79" customFormat="1" ht="58" customHeight="1" thickTop="1" thickBot="1">
      <c r="A76" s="50">
        <v>62</v>
      </c>
      <c r="B76" s="96" t="s">
        <v>245</v>
      </c>
      <c r="C76" s="96">
        <v>0</v>
      </c>
      <c r="D76" s="96">
        <v>0</v>
      </c>
      <c r="E76" s="96">
        <v>0</v>
      </c>
      <c r="F76" s="96" t="s">
        <v>46</v>
      </c>
      <c r="G76" s="96">
        <v>22</v>
      </c>
      <c r="H76" s="115" t="s">
        <v>2579</v>
      </c>
      <c r="I76" s="98" t="s">
        <v>2619</v>
      </c>
      <c r="J76" s="169" t="s">
        <v>1287</v>
      </c>
      <c r="K76" s="99" t="s">
        <v>1421</v>
      </c>
      <c r="L76" s="51">
        <v>0</v>
      </c>
      <c r="M76" s="51">
        <v>0</v>
      </c>
      <c r="N76" s="155">
        <f t="shared" si="2"/>
        <v>0</v>
      </c>
      <c r="O76" s="51">
        <v>9</v>
      </c>
      <c r="P76" s="51">
        <v>9</v>
      </c>
      <c r="Q76" s="155">
        <f t="shared" si="3"/>
        <v>18</v>
      </c>
      <c r="R76" s="155">
        <f t="shared" si="4"/>
        <v>18</v>
      </c>
      <c r="S76" s="78" t="s">
        <v>2569</v>
      </c>
      <c r="T76" s="78" t="s">
        <v>203</v>
      </c>
      <c r="U76" s="190">
        <f t="shared" si="13"/>
        <v>0</v>
      </c>
      <c r="V76" s="191"/>
      <c r="W76" s="77" t="str">
        <f t="shared" si="5"/>
        <v>No hay ejecución</v>
      </c>
      <c r="X76" s="78" t="str">
        <f t="shared" si="6"/>
        <v>NA</v>
      </c>
      <c r="Y76" s="191"/>
      <c r="Z76" s="190">
        <f t="shared" si="7"/>
        <v>18</v>
      </c>
      <c r="AA76" s="191"/>
      <c r="AB76" s="77" t="str">
        <f t="shared" si="8"/>
        <v>No hay ejecución</v>
      </c>
      <c r="AC76" s="78" t="str">
        <f t="shared" si="9"/>
        <v>NA</v>
      </c>
      <c r="AD76" s="191"/>
      <c r="AE76" s="52">
        <f t="shared" si="10"/>
        <v>0</v>
      </c>
      <c r="AF76" s="77" t="str">
        <f t="shared" si="11"/>
        <v>No hay ejecución</v>
      </c>
      <c r="AG76" s="78" t="str">
        <f t="shared" si="12"/>
        <v>NA</v>
      </c>
      <c r="AH76" s="191"/>
    </row>
    <row r="77" spans="1:34" s="79" customFormat="1" ht="58" customHeight="1" thickTop="1" thickBot="1">
      <c r="A77" s="50">
        <v>63</v>
      </c>
      <c r="B77" s="96" t="s">
        <v>245</v>
      </c>
      <c r="C77" s="96">
        <v>0</v>
      </c>
      <c r="D77" s="96">
        <v>0</v>
      </c>
      <c r="E77" s="96">
        <v>0</v>
      </c>
      <c r="F77" s="96" t="s">
        <v>46</v>
      </c>
      <c r="G77" s="96">
        <v>22</v>
      </c>
      <c r="H77" s="115" t="s">
        <v>355</v>
      </c>
      <c r="I77" s="98" t="s">
        <v>2587</v>
      </c>
      <c r="J77" s="169" t="s">
        <v>1367</v>
      </c>
      <c r="K77" s="99" t="s">
        <v>1421</v>
      </c>
      <c r="L77" s="51">
        <v>19</v>
      </c>
      <c r="M77" s="51">
        <v>0</v>
      </c>
      <c r="N77" s="155">
        <f t="shared" si="2"/>
        <v>19</v>
      </c>
      <c r="O77" s="51">
        <v>0</v>
      </c>
      <c r="P77" s="51">
        <v>0</v>
      </c>
      <c r="Q77" s="155">
        <f t="shared" si="3"/>
        <v>0</v>
      </c>
      <c r="R77" s="155">
        <f t="shared" si="4"/>
        <v>19</v>
      </c>
      <c r="S77" s="78" t="s">
        <v>2569</v>
      </c>
      <c r="T77" s="78" t="s">
        <v>203</v>
      </c>
      <c r="U77" s="190">
        <f t="shared" si="13"/>
        <v>19</v>
      </c>
      <c r="V77" s="191"/>
      <c r="W77" s="77" t="str">
        <f t="shared" si="5"/>
        <v>No hay ejecución</v>
      </c>
      <c r="X77" s="78" t="str">
        <f t="shared" si="6"/>
        <v>NA</v>
      </c>
      <c r="Y77" s="191"/>
      <c r="Z77" s="190">
        <f t="shared" si="7"/>
        <v>0</v>
      </c>
      <c r="AA77" s="191"/>
      <c r="AB77" s="77" t="str">
        <f t="shared" si="8"/>
        <v>No hay ejecución</v>
      </c>
      <c r="AC77" s="78" t="str">
        <f t="shared" si="9"/>
        <v>NA</v>
      </c>
      <c r="AD77" s="191"/>
      <c r="AE77" s="52">
        <f t="shared" si="10"/>
        <v>0</v>
      </c>
      <c r="AF77" s="77" t="str">
        <f t="shared" si="11"/>
        <v>No hay ejecución</v>
      </c>
      <c r="AG77" s="78" t="str">
        <f t="shared" si="12"/>
        <v>NA</v>
      </c>
      <c r="AH77" s="191"/>
    </row>
    <row r="78" spans="1:34" s="79" customFormat="1" ht="58" customHeight="1" thickTop="1" thickBot="1">
      <c r="A78" s="50">
        <v>64</v>
      </c>
      <c r="B78" s="96" t="s">
        <v>245</v>
      </c>
      <c r="C78" s="96">
        <v>0</v>
      </c>
      <c r="D78" s="96">
        <v>0</v>
      </c>
      <c r="E78" s="96">
        <v>0</v>
      </c>
      <c r="F78" s="96" t="s">
        <v>46</v>
      </c>
      <c r="G78" s="96">
        <v>22</v>
      </c>
      <c r="H78" s="115" t="s">
        <v>355</v>
      </c>
      <c r="I78" s="98" t="s">
        <v>2587</v>
      </c>
      <c r="J78" s="169" t="s">
        <v>2409</v>
      </c>
      <c r="K78" s="99" t="s">
        <v>1421</v>
      </c>
      <c r="L78" s="51">
        <v>19</v>
      </c>
      <c r="M78" s="51">
        <v>0</v>
      </c>
      <c r="N78" s="155">
        <f t="shared" si="2"/>
        <v>19</v>
      </c>
      <c r="O78" s="51">
        <v>0</v>
      </c>
      <c r="P78" s="51">
        <v>0</v>
      </c>
      <c r="Q78" s="155">
        <f t="shared" si="3"/>
        <v>0</v>
      </c>
      <c r="R78" s="155">
        <f t="shared" si="4"/>
        <v>19</v>
      </c>
      <c r="S78" s="78" t="s">
        <v>2569</v>
      </c>
      <c r="T78" s="78" t="s">
        <v>203</v>
      </c>
      <c r="U78" s="190">
        <f t="shared" si="13"/>
        <v>19</v>
      </c>
      <c r="V78" s="191"/>
      <c r="W78" s="77" t="str">
        <f t="shared" si="5"/>
        <v>No hay ejecución</v>
      </c>
      <c r="X78" s="78" t="str">
        <f t="shared" si="6"/>
        <v>NA</v>
      </c>
      <c r="Y78" s="191"/>
      <c r="Z78" s="190">
        <f t="shared" si="7"/>
        <v>0</v>
      </c>
      <c r="AA78" s="191"/>
      <c r="AB78" s="77" t="str">
        <f t="shared" si="8"/>
        <v>No hay ejecución</v>
      </c>
      <c r="AC78" s="78" t="str">
        <f t="shared" si="9"/>
        <v>NA</v>
      </c>
      <c r="AD78" s="191"/>
      <c r="AE78" s="52">
        <f t="shared" si="10"/>
        <v>0</v>
      </c>
      <c r="AF78" s="77" t="str">
        <f t="shared" si="11"/>
        <v>No hay ejecución</v>
      </c>
      <c r="AG78" s="78" t="str">
        <f t="shared" si="12"/>
        <v>NA</v>
      </c>
      <c r="AH78" s="191"/>
    </row>
    <row r="79" spans="1:34" s="79" customFormat="1" ht="58" customHeight="1" thickTop="1" thickBot="1">
      <c r="A79" s="50">
        <v>65</v>
      </c>
      <c r="B79" s="96" t="s">
        <v>245</v>
      </c>
      <c r="C79" s="96">
        <v>0</v>
      </c>
      <c r="D79" s="96">
        <v>0</v>
      </c>
      <c r="E79" s="96">
        <v>0</v>
      </c>
      <c r="F79" s="96" t="s">
        <v>46</v>
      </c>
      <c r="G79" s="96">
        <v>22</v>
      </c>
      <c r="H79" s="115" t="s">
        <v>355</v>
      </c>
      <c r="I79" s="98" t="s">
        <v>2587</v>
      </c>
      <c r="J79" s="169" t="s">
        <v>1287</v>
      </c>
      <c r="K79" s="99" t="s">
        <v>1421</v>
      </c>
      <c r="L79" s="51">
        <v>0</v>
      </c>
      <c r="M79" s="51">
        <v>0</v>
      </c>
      <c r="N79" s="155">
        <f t="shared" si="2"/>
        <v>0</v>
      </c>
      <c r="O79" s="51">
        <v>19</v>
      </c>
      <c r="P79" s="51">
        <v>19</v>
      </c>
      <c r="Q79" s="155">
        <f t="shared" si="3"/>
        <v>38</v>
      </c>
      <c r="R79" s="155">
        <f t="shared" si="4"/>
        <v>38</v>
      </c>
      <c r="S79" s="78" t="s">
        <v>2569</v>
      </c>
      <c r="T79" s="78" t="s">
        <v>203</v>
      </c>
      <c r="U79" s="190">
        <f t="shared" si="13"/>
        <v>0</v>
      </c>
      <c r="V79" s="191"/>
      <c r="W79" s="77" t="str">
        <f t="shared" si="5"/>
        <v>No hay ejecución</v>
      </c>
      <c r="X79" s="78" t="str">
        <f t="shared" si="6"/>
        <v>NA</v>
      </c>
      <c r="Y79" s="191"/>
      <c r="Z79" s="190">
        <f t="shared" si="7"/>
        <v>38</v>
      </c>
      <c r="AA79" s="191"/>
      <c r="AB79" s="77" t="str">
        <f t="shared" si="8"/>
        <v>No hay ejecución</v>
      </c>
      <c r="AC79" s="78" t="str">
        <f t="shared" si="9"/>
        <v>NA</v>
      </c>
      <c r="AD79" s="191"/>
      <c r="AE79" s="52">
        <f t="shared" si="10"/>
        <v>0</v>
      </c>
      <c r="AF79" s="77" t="str">
        <f t="shared" si="11"/>
        <v>No hay ejecución</v>
      </c>
      <c r="AG79" s="78" t="str">
        <f t="shared" si="12"/>
        <v>NA</v>
      </c>
      <c r="AH79" s="191"/>
    </row>
    <row r="80" spans="1:34" s="79" customFormat="1" ht="58" customHeight="1" thickTop="1" thickBot="1">
      <c r="A80" s="50">
        <v>66</v>
      </c>
      <c r="B80" s="96" t="s">
        <v>245</v>
      </c>
      <c r="C80" s="96">
        <v>0</v>
      </c>
      <c r="D80" s="96">
        <v>0</v>
      </c>
      <c r="E80" s="96">
        <v>0</v>
      </c>
      <c r="F80" s="96" t="s">
        <v>46</v>
      </c>
      <c r="G80" s="96">
        <v>22</v>
      </c>
      <c r="H80" s="115" t="s">
        <v>301</v>
      </c>
      <c r="I80" s="98" t="s">
        <v>4057</v>
      </c>
      <c r="J80" s="169" t="s">
        <v>1367</v>
      </c>
      <c r="K80" s="99" t="s">
        <v>1421</v>
      </c>
      <c r="L80" s="51">
        <v>1</v>
      </c>
      <c r="M80" s="51">
        <v>0</v>
      </c>
      <c r="N80" s="155">
        <f t="shared" ref="N80:N143" si="14">L80+M80</f>
        <v>1</v>
      </c>
      <c r="O80" s="51">
        <v>0</v>
      </c>
      <c r="P80" s="51">
        <v>0</v>
      </c>
      <c r="Q80" s="155">
        <f t="shared" ref="Q80:Q143" si="15">O80+P80</f>
        <v>0</v>
      </c>
      <c r="R80" s="155">
        <f t="shared" ref="R80:R143" si="16">N80+Q80</f>
        <v>1</v>
      </c>
      <c r="S80" s="78" t="s">
        <v>2569</v>
      </c>
      <c r="T80" s="78" t="s">
        <v>203</v>
      </c>
      <c r="U80" s="190">
        <f t="shared" si="13"/>
        <v>1</v>
      </c>
      <c r="V80" s="191"/>
      <c r="W80" s="77" t="str">
        <f t="shared" ref="W80:W143" si="17">IF(V80="","No hay ejecución",IF(AND(U80&gt;0), V80/U80,"No hay Programación"))</f>
        <v>No hay ejecución</v>
      </c>
      <c r="X80" s="78" t="str">
        <f t="shared" ref="X80:X143" si="18">IF(W80="No hay ejecución","NA",IF(W80&gt;=90%,"De acuerdo a lo programado",IF(W80&gt;=70%,"Atraso Leve",IF(W80&lt;70%,"En Riesgo de no Cumplimiento"))))</f>
        <v>NA</v>
      </c>
      <c r="Y80" s="191"/>
      <c r="Z80" s="190">
        <f t="shared" ref="Z80:Z143" si="19">+Q80</f>
        <v>0</v>
      </c>
      <c r="AA80" s="191"/>
      <c r="AB80" s="77" t="str">
        <f t="shared" ref="AB80:AB143" si="20">IF(AA80="","No hay ejecución",IF(AND(Z80&gt;0), AA80/Z80,"No hay Programación"))</f>
        <v>No hay ejecución</v>
      </c>
      <c r="AC80" s="78" t="str">
        <f t="shared" ref="AC80:AC143" si="21">IF(AB80="No hay ejecución","NA",IF(AB80&gt;=90%,"De acuerdo a lo programado",IF(AB80&gt;=70%,"Atraso Leve",IF(AB80&lt;70%,"En Riesgo de no Cumplimiento"))))</f>
        <v>NA</v>
      </c>
      <c r="AD80" s="191"/>
      <c r="AE80" s="52">
        <f t="shared" ref="AE80:AE143" si="22">V80+AA80</f>
        <v>0</v>
      </c>
      <c r="AF80" s="77" t="str">
        <f t="shared" ref="AF80:AF143" si="23">IF(AE80=0,"No hay ejecución",IF(AND(AE80&gt;0), AE80/R80,"No hay Programación"))</f>
        <v>No hay ejecución</v>
      </c>
      <c r="AG80" s="78" t="str">
        <f t="shared" ref="AG80:AG143" si="24">IF(AF80="No hay ejecución","NA",IF(AF80&gt;=90%,"De acuerdo a lo programado",IF(AF80&gt;=70%,"Atraso Leve",IF(AF80&lt;70%,"Incumplimiento"))))</f>
        <v>NA</v>
      </c>
      <c r="AH80" s="191"/>
    </row>
    <row r="81" spans="1:34" s="79" customFormat="1" ht="58" customHeight="1" thickTop="1" thickBot="1">
      <c r="A81" s="50">
        <v>67</v>
      </c>
      <c r="B81" s="96" t="s">
        <v>245</v>
      </c>
      <c r="C81" s="96">
        <v>0</v>
      </c>
      <c r="D81" s="96">
        <v>0</v>
      </c>
      <c r="E81" s="96">
        <v>0</v>
      </c>
      <c r="F81" s="96" t="s">
        <v>46</v>
      </c>
      <c r="G81" s="96">
        <v>22</v>
      </c>
      <c r="H81" s="115" t="s">
        <v>301</v>
      </c>
      <c r="I81" s="98" t="s">
        <v>4057</v>
      </c>
      <c r="J81" s="169" t="s">
        <v>2409</v>
      </c>
      <c r="K81" s="99" t="s">
        <v>1421</v>
      </c>
      <c r="L81" s="51">
        <v>0</v>
      </c>
      <c r="M81" s="51">
        <v>1</v>
      </c>
      <c r="N81" s="155">
        <f t="shared" si="14"/>
        <v>1</v>
      </c>
      <c r="O81" s="51">
        <v>0</v>
      </c>
      <c r="P81" s="51">
        <v>0</v>
      </c>
      <c r="Q81" s="155">
        <f t="shared" si="15"/>
        <v>0</v>
      </c>
      <c r="R81" s="155">
        <f t="shared" si="16"/>
        <v>1</v>
      </c>
      <c r="S81" s="78" t="s">
        <v>2569</v>
      </c>
      <c r="T81" s="78" t="s">
        <v>203</v>
      </c>
      <c r="U81" s="190">
        <f t="shared" ref="U81:U144" si="25">N81</f>
        <v>1</v>
      </c>
      <c r="V81" s="191"/>
      <c r="W81" s="77" t="str">
        <f t="shared" si="17"/>
        <v>No hay ejecución</v>
      </c>
      <c r="X81" s="78" t="str">
        <f t="shared" si="18"/>
        <v>NA</v>
      </c>
      <c r="Y81" s="191"/>
      <c r="Z81" s="190">
        <f t="shared" si="19"/>
        <v>0</v>
      </c>
      <c r="AA81" s="191"/>
      <c r="AB81" s="77" t="str">
        <f t="shared" si="20"/>
        <v>No hay ejecución</v>
      </c>
      <c r="AC81" s="78" t="str">
        <f t="shared" si="21"/>
        <v>NA</v>
      </c>
      <c r="AD81" s="191"/>
      <c r="AE81" s="52">
        <f t="shared" si="22"/>
        <v>0</v>
      </c>
      <c r="AF81" s="77" t="str">
        <f t="shared" si="23"/>
        <v>No hay ejecución</v>
      </c>
      <c r="AG81" s="78" t="str">
        <f t="shared" si="24"/>
        <v>NA</v>
      </c>
      <c r="AH81" s="191"/>
    </row>
    <row r="82" spans="1:34" s="79" customFormat="1" ht="58" customHeight="1" thickTop="1" thickBot="1">
      <c r="A82" s="50">
        <v>68</v>
      </c>
      <c r="B82" s="96" t="s">
        <v>245</v>
      </c>
      <c r="C82" s="96">
        <v>0</v>
      </c>
      <c r="D82" s="96">
        <v>0</v>
      </c>
      <c r="E82" s="96">
        <v>0</v>
      </c>
      <c r="F82" s="96" t="s">
        <v>46</v>
      </c>
      <c r="G82" s="96">
        <v>22</v>
      </c>
      <c r="H82" s="115" t="s">
        <v>301</v>
      </c>
      <c r="I82" s="98" t="s">
        <v>4057</v>
      </c>
      <c r="J82" s="169" t="s">
        <v>1287</v>
      </c>
      <c r="K82" s="99" t="s">
        <v>1421</v>
      </c>
      <c r="L82" s="51">
        <v>0</v>
      </c>
      <c r="M82" s="51">
        <v>0</v>
      </c>
      <c r="N82" s="155">
        <f t="shared" si="14"/>
        <v>0</v>
      </c>
      <c r="O82" s="51">
        <v>1</v>
      </c>
      <c r="P82" s="51">
        <v>1</v>
      </c>
      <c r="Q82" s="155">
        <f t="shared" si="15"/>
        <v>2</v>
      </c>
      <c r="R82" s="155">
        <f t="shared" si="16"/>
        <v>2</v>
      </c>
      <c r="S82" s="78" t="s">
        <v>2569</v>
      </c>
      <c r="T82" s="78" t="s">
        <v>203</v>
      </c>
      <c r="U82" s="190">
        <f t="shared" si="25"/>
        <v>0</v>
      </c>
      <c r="V82" s="191"/>
      <c r="W82" s="77" t="str">
        <f t="shared" si="17"/>
        <v>No hay ejecución</v>
      </c>
      <c r="X82" s="78" t="str">
        <f t="shared" si="18"/>
        <v>NA</v>
      </c>
      <c r="Y82" s="191"/>
      <c r="Z82" s="190">
        <f t="shared" si="19"/>
        <v>2</v>
      </c>
      <c r="AA82" s="191"/>
      <c r="AB82" s="77" t="str">
        <f t="shared" si="20"/>
        <v>No hay ejecución</v>
      </c>
      <c r="AC82" s="78" t="str">
        <f t="shared" si="21"/>
        <v>NA</v>
      </c>
      <c r="AD82" s="191"/>
      <c r="AE82" s="52">
        <f t="shared" si="22"/>
        <v>0</v>
      </c>
      <c r="AF82" s="77" t="str">
        <f t="shared" si="23"/>
        <v>No hay ejecución</v>
      </c>
      <c r="AG82" s="78" t="str">
        <f t="shared" si="24"/>
        <v>NA</v>
      </c>
      <c r="AH82" s="191"/>
    </row>
    <row r="83" spans="1:34" s="79" customFormat="1" ht="58" customHeight="1" thickTop="1" thickBot="1">
      <c r="A83" s="50">
        <v>69</v>
      </c>
      <c r="B83" s="96" t="s">
        <v>245</v>
      </c>
      <c r="C83" s="96">
        <v>0</v>
      </c>
      <c r="D83" s="96">
        <v>0</v>
      </c>
      <c r="E83" s="96">
        <v>0</v>
      </c>
      <c r="F83" s="96" t="s">
        <v>46</v>
      </c>
      <c r="G83" s="96">
        <v>22</v>
      </c>
      <c r="H83" s="115" t="s">
        <v>2579</v>
      </c>
      <c r="I83" s="98" t="s">
        <v>2581</v>
      </c>
      <c r="J83" s="169" t="s">
        <v>1367</v>
      </c>
      <c r="K83" s="99" t="s">
        <v>1421</v>
      </c>
      <c r="L83" s="51">
        <v>1</v>
      </c>
      <c r="M83" s="51">
        <v>0</v>
      </c>
      <c r="N83" s="155">
        <f t="shared" si="14"/>
        <v>1</v>
      </c>
      <c r="O83" s="51">
        <v>0</v>
      </c>
      <c r="P83" s="51">
        <v>0</v>
      </c>
      <c r="Q83" s="155">
        <f t="shared" si="15"/>
        <v>0</v>
      </c>
      <c r="R83" s="155">
        <f t="shared" si="16"/>
        <v>1</v>
      </c>
      <c r="S83" s="78" t="s">
        <v>2569</v>
      </c>
      <c r="T83" s="78" t="s">
        <v>203</v>
      </c>
      <c r="U83" s="190">
        <f t="shared" si="25"/>
        <v>1</v>
      </c>
      <c r="V83" s="191"/>
      <c r="W83" s="77" t="str">
        <f t="shared" si="17"/>
        <v>No hay ejecución</v>
      </c>
      <c r="X83" s="78" t="str">
        <f t="shared" si="18"/>
        <v>NA</v>
      </c>
      <c r="Y83" s="191"/>
      <c r="Z83" s="190">
        <f t="shared" si="19"/>
        <v>0</v>
      </c>
      <c r="AA83" s="191"/>
      <c r="AB83" s="77" t="str">
        <f t="shared" si="20"/>
        <v>No hay ejecución</v>
      </c>
      <c r="AC83" s="78" t="str">
        <f t="shared" si="21"/>
        <v>NA</v>
      </c>
      <c r="AD83" s="191"/>
      <c r="AE83" s="52">
        <f t="shared" si="22"/>
        <v>0</v>
      </c>
      <c r="AF83" s="77" t="str">
        <f t="shared" si="23"/>
        <v>No hay ejecución</v>
      </c>
      <c r="AG83" s="78" t="str">
        <f t="shared" si="24"/>
        <v>NA</v>
      </c>
      <c r="AH83" s="191"/>
    </row>
    <row r="84" spans="1:34" s="79" customFormat="1" ht="58" customHeight="1" thickTop="1" thickBot="1">
      <c r="A84" s="50">
        <v>70</v>
      </c>
      <c r="B84" s="96" t="s">
        <v>245</v>
      </c>
      <c r="C84" s="96">
        <v>0</v>
      </c>
      <c r="D84" s="96">
        <v>0</v>
      </c>
      <c r="E84" s="96">
        <v>0</v>
      </c>
      <c r="F84" s="96" t="s">
        <v>46</v>
      </c>
      <c r="G84" s="96">
        <v>22</v>
      </c>
      <c r="H84" s="115" t="s">
        <v>2579</v>
      </c>
      <c r="I84" s="98" t="s">
        <v>2581</v>
      </c>
      <c r="J84" s="169" t="s">
        <v>2409</v>
      </c>
      <c r="K84" s="99" t="s">
        <v>1421</v>
      </c>
      <c r="L84" s="51">
        <v>1</v>
      </c>
      <c r="M84" s="51">
        <v>0</v>
      </c>
      <c r="N84" s="155">
        <f t="shared" si="14"/>
        <v>1</v>
      </c>
      <c r="O84" s="51">
        <v>0</v>
      </c>
      <c r="P84" s="51">
        <v>0</v>
      </c>
      <c r="Q84" s="155">
        <f t="shared" si="15"/>
        <v>0</v>
      </c>
      <c r="R84" s="155">
        <f t="shared" si="16"/>
        <v>1</v>
      </c>
      <c r="S84" s="78" t="s">
        <v>2569</v>
      </c>
      <c r="T84" s="78" t="s">
        <v>203</v>
      </c>
      <c r="U84" s="190">
        <f t="shared" si="25"/>
        <v>1</v>
      </c>
      <c r="V84" s="191"/>
      <c r="W84" s="77" t="str">
        <f t="shared" si="17"/>
        <v>No hay ejecución</v>
      </c>
      <c r="X84" s="78" t="str">
        <f t="shared" si="18"/>
        <v>NA</v>
      </c>
      <c r="Y84" s="191"/>
      <c r="Z84" s="190">
        <f t="shared" si="19"/>
        <v>0</v>
      </c>
      <c r="AA84" s="191"/>
      <c r="AB84" s="77" t="str">
        <f t="shared" si="20"/>
        <v>No hay ejecución</v>
      </c>
      <c r="AC84" s="78" t="str">
        <f t="shared" si="21"/>
        <v>NA</v>
      </c>
      <c r="AD84" s="191"/>
      <c r="AE84" s="52">
        <f t="shared" si="22"/>
        <v>0</v>
      </c>
      <c r="AF84" s="77" t="str">
        <f t="shared" si="23"/>
        <v>No hay ejecución</v>
      </c>
      <c r="AG84" s="78" t="str">
        <f t="shared" si="24"/>
        <v>NA</v>
      </c>
      <c r="AH84" s="191"/>
    </row>
    <row r="85" spans="1:34" s="79" customFormat="1" ht="58" customHeight="1" thickTop="1" thickBot="1">
      <c r="A85" s="50">
        <v>71</v>
      </c>
      <c r="B85" s="96" t="s">
        <v>245</v>
      </c>
      <c r="C85" s="96">
        <v>0</v>
      </c>
      <c r="D85" s="96">
        <v>0</v>
      </c>
      <c r="E85" s="96">
        <v>0</v>
      </c>
      <c r="F85" s="96" t="s">
        <v>46</v>
      </c>
      <c r="G85" s="96">
        <v>22</v>
      </c>
      <c r="H85" s="115" t="s">
        <v>2579</v>
      </c>
      <c r="I85" s="98" t="s">
        <v>2581</v>
      </c>
      <c r="J85" s="169" t="s">
        <v>1287</v>
      </c>
      <c r="K85" s="99" t="s">
        <v>1421</v>
      </c>
      <c r="L85" s="51">
        <v>0</v>
      </c>
      <c r="M85" s="51">
        <v>0</v>
      </c>
      <c r="N85" s="155">
        <f t="shared" si="14"/>
        <v>0</v>
      </c>
      <c r="O85" s="51">
        <v>1</v>
      </c>
      <c r="P85" s="51">
        <v>1</v>
      </c>
      <c r="Q85" s="155">
        <f t="shared" si="15"/>
        <v>2</v>
      </c>
      <c r="R85" s="155">
        <f t="shared" si="16"/>
        <v>2</v>
      </c>
      <c r="S85" s="78" t="s">
        <v>2569</v>
      </c>
      <c r="T85" s="78" t="s">
        <v>203</v>
      </c>
      <c r="U85" s="190">
        <f t="shared" si="25"/>
        <v>0</v>
      </c>
      <c r="V85" s="191"/>
      <c r="W85" s="77" t="str">
        <f t="shared" si="17"/>
        <v>No hay ejecución</v>
      </c>
      <c r="X85" s="78" t="str">
        <f t="shared" si="18"/>
        <v>NA</v>
      </c>
      <c r="Y85" s="191"/>
      <c r="Z85" s="190">
        <f t="shared" si="19"/>
        <v>2</v>
      </c>
      <c r="AA85" s="191"/>
      <c r="AB85" s="77" t="str">
        <f t="shared" si="20"/>
        <v>No hay ejecución</v>
      </c>
      <c r="AC85" s="78" t="str">
        <f t="shared" si="21"/>
        <v>NA</v>
      </c>
      <c r="AD85" s="191"/>
      <c r="AE85" s="52">
        <f t="shared" si="22"/>
        <v>0</v>
      </c>
      <c r="AF85" s="77" t="str">
        <f t="shared" si="23"/>
        <v>No hay ejecución</v>
      </c>
      <c r="AG85" s="78" t="str">
        <f t="shared" si="24"/>
        <v>NA</v>
      </c>
      <c r="AH85" s="191"/>
    </row>
    <row r="86" spans="1:34" s="79" customFormat="1" ht="58" customHeight="1" thickTop="1" thickBot="1">
      <c r="A86" s="50">
        <v>72</v>
      </c>
      <c r="B86" s="96" t="s">
        <v>245</v>
      </c>
      <c r="C86" s="96">
        <v>0</v>
      </c>
      <c r="D86" s="96">
        <v>0</v>
      </c>
      <c r="E86" s="96">
        <v>0</v>
      </c>
      <c r="F86" s="96" t="s">
        <v>46</v>
      </c>
      <c r="G86" s="96">
        <v>22</v>
      </c>
      <c r="H86" s="115" t="s">
        <v>2579</v>
      </c>
      <c r="I86" s="98" t="s">
        <v>2619</v>
      </c>
      <c r="J86" s="169" t="s">
        <v>1367</v>
      </c>
      <c r="K86" s="99" t="s">
        <v>1421</v>
      </c>
      <c r="L86" s="51">
        <v>2</v>
      </c>
      <c r="M86" s="51">
        <v>0</v>
      </c>
      <c r="N86" s="155">
        <f t="shared" si="14"/>
        <v>2</v>
      </c>
      <c r="O86" s="51">
        <v>0</v>
      </c>
      <c r="P86" s="51">
        <v>0</v>
      </c>
      <c r="Q86" s="155">
        <f t="shared" si="15"/>
        <v>0</v>
      </c>
      <c r="R86" s="155">
        <f t="shared" si="16"/>
        <v>2</v>
      </c>
      <c r="S86" s="78" t="s">
        <v>2569</v>
      </c>
      <c r="T86" s="78" t="s">
        <v>203</v>
      </c>
      <c r="U86" s="190">
        <f t="shared" si="25"/>
        <v>2</v>
      </c>
      <c r="V86" s="191"/>
      <c r="W86" s="77" t="str">
        <f t="shared" si="17"/>
        <v>No hay ejecución</v>
      </c>
      <c r="X86" s="78" t="str">
        <f t="shared" si="18"/>
        <v>NA</v>
      </c>
      <c r="Y86" s="191"/>
      <c r="Z86" s="190">
        <f t="shared" si="19"/>
        <v>0</v>
      </c>
      <c r="AA86" s="191"/>
      <c r="AB86" s="77" t="str">
        <f t="shared" si="20"/>
        <v>No hay ejecución</v>
      </c>
      <c r="AC86" s="78" t="str">
        <f t="shared" si="21"/>
        <v>NA</v>
      </c>
      <c r="AD86" s="191"/>
      <c r="AE86" s="52">
        <f t="shared" si="22"/>
        <v>0</v>
      </c>
      <c r="AF86" s="77" t="str">
        <f t="shared" si="23"/>
        <v>No hay ejecución</v>
      </c>
      <c r="AG86" s="78" t="str">
        <f t="shared" si="24"/>
        <v>NA</v>
      </c>
      <c r="AH86" s="191"/>
    </row>
    <row r="87" spans="1:34" s="79" customFormat="1" ht="58" customHeight="1" thickTop="1" thickBot="1">
      <c r="A87" s="50">
        <v>73</v>
      </c>
      <c r="B87" s="96" t="s">
        <v>245</v>
      </c>
      <c r="C87" s="96">
        <v>0</v>
      </c>
      <c r="D87" s="96">
        <v>0</v>
      </c>
      <c r="E87" s="96">
        <v>0</v>
      </c>
      <c r="F87" s="96" t="s">
        <v>46</v>
      </c>
      <c r="G87" s="96">
        <v>22</v>
      </c>
      <c r="H87" s="115" t="s">
        <v>2579</v>
      </c>
      <c r="I87" s="98" t="s">
        <v>2619</v>
      </c>
      <c r="J87" s="169" t="s">
        <v>2409</v>
      </c>
      <c r="K87" s="99" t="s">
        <v>1421</v>
      </c>
      <c r="L87" s="51">
        <v>2</v>
      </c>
      <c r="M87" s="51">
        <v>0</v>
      </c>
      <c r="N87" s="155">
        <f t="shared" si="14"/>
        <v>2</v>
      </c>
      <c r="O87" s="51">
        <v>0</v>
      </c>
      <c r="P87" s="51">
        <v>0</v>
      </c>
      <c r="Q87" s="155">
        <f t="shared" si="15"/>
        <v>0</v>
      </c>
      <c r="R87" s="155">
        <f t="shared" si="16"/>
        <v>2</v>
      </c>
      <c r="S87" s="78" t="s">
        <v>2569</v>
      </c>
      <c r="T87" s="78" t="s">
        <v>203</v>
      </c>
      <c r="U87" s="190">
        <f t="shared" si="25"/>
        <v>2</v>
      </c>
      <c r="V87" s="191"/>
      <c r="W87" s="77" t="str">
        <f t="shared" si="17"/>
        <v>No hay ejecución</v>
      </c>
      <c r="X87" s="78" t="str">
        <f t="shared" si="18"/>
        <v>NA</v>
      </c>
      <c r="Y87" s="191"/>
      <c r="Z87" s="190">
        <f t="shared" si="19"/>
        <v>0</v>
      </c>
      <c r="AA87" s="191"/>
      <c r="AB87" s="77" t="str">
        <f t="shared" si="20"/>
        <v>No hay ejecución</v>
      </c>
      <c r="AC87" s="78" t="str">
        <f t="shared" si="21"/>
        <v>NA</v>
      </c>
      <c r="AD87" s="191"/>
      <c r="AE87" s="52">
        <f t="shared" si="22"/>
        <v>0</v>
      </c>
      <c r="AF87" s="77" t="str">
        <f t="shared" si="23"/>
        <v>No hay ejecución</v>
      </c>
      <c r="AG87" s="78" t="str">
        <f t="shared" si="24"/>
        <v>NA</v>
      </c>
      <c r="AH87" s="191"/>
    </row>
    <row r="88" spans="1:34" s="79" customFormat="1" ht="58" customHeight="1" thickTop="1" thickBot="1">
      <c r="A88" s="50">
        <v>74</v>
      </c>
      <c r="B88" s="96" t="s">
        <v>245</v>
      </c>
      <c r="C88" s="96">
        <v>0</v>
      </c>
      <c r="D88" s="96">
        <v>0</v>
      </c>
      <c r="E88" s="96">
        <v>0</v>
      </c>
      <c r="F88" s="96" t="s">
        <v>46</v>
      </c>
      <c r="G88" s="96">
        <v>22</v>
      </c>
      <c r="H88" s="115" t="s">
        <v>2579</v>
      </c>
      <c r="I88" s="98" t="s">
        <v>2619</v>
      </c>
      <c r="J88" s="169" t="s">
        <v>1287</v>
      </c>
      <c r="K88" s="99" t="s">
        <v>1421</v>
      </c>
      <c r="L88" s="51">
        <v>0</v>
      </c>
      <c r="M88" s="51">
        <v>0</v>
      </c>
      <c r="N88" s="155">
        <f t="shared" si="14"/>
        <v>0</v>
      </c>
      <c r="O88" s="51">
        <v>2</v>
      </c>
      <c r="P88" s="51">
        <v>2</v>
      </c>
      <c r="Q88" s="155">
        <f t="shared" si="15"/>
        <v>4</v>
      </c>
      <c r="R88" s="155">
        <f t="shared" si="16"/>
        <v>4</v>
      </c>
      <c r="S88" s="78" t="s">
        <v>2569</v>
      </c>
      <c r="T88" s="78" t="s">
        <v>203</v>
      </c>
      <c r="U88" s="190">
        <f t="shared" si="25"/>
        <v>0</v>
      </c>
      <c r="V88" s="191"/>
      <c r="W88" s="77" t="str">
        <f t="shared" si="17"/>
        <v>No hay ejecución</v>
      </c>
      <c r="X88" s="78" t="str">
        <f t="shared" si="18"/>
        <v>NA</v>
      </c>
      <c r="Y88" s="191"/>
      <c r="Z88" s="190">
        <f t="shared" si="19"/>
        <v>4</v>
      </c>
      <c r="AA88" s="191"/>
      <c r="AB88" s="77" t="str">
        <f t="shared" si="20"/>
        <v>No hay ejecución</v>
      </c>
      <c r="AC88" s="78" t="str">
        <f t="shared" si="21"/>
        <v>NA</v>
      </c>
      <c r="AD88" s="191"/>
      <c r="AE88" s="52">
        <f t="shared" si="22"/>
        <v>0</v>
      </c>
      <c r="AF88" s="77" t="str">
        <f t="shared" si="23"/>
        <v>No hay ejecución</v>
      </c>
      <c r="AG88" s="78" t="str">
        <f t="shared" si="24"/>
        <v>NA</v>
      </c>
      <c r="AH88" s="191"/>
    </row>
    <row r="89" spans="1:34" s="79" customFormat="1" ht="58" customHeight="1" thickTop="1" thickBot="1">
      <c r="A89" s="50">
        <v>75</v>
      </c>
      <c r="B89" s="96" t="s">
        <v>245</v>
      </c>
      <c r="C89" s="96">
        <v>0</v>
      </c>
      <c r="D89" s="96">
        <v>0</v>
      </c>
      <c r="E89" s="96">
        <v>0</v>
      </c>
      <c r="F89" s="96" t="s">
        <v>46</v>
      </c>
      <c r="G89" s="96">
        <v>22</v>
      </c>
      <c r="H89" s="115" t="s">
        <v>284</v>
      </c>
      <c r="I89" s="98" t="s">
        <v>4058</v>
      </c>
      <c r="J89" s="169" t="s">
        <v>1367</v>
      </c>
      <c r="K89" s="99" t="s">
        <v>1421</v>
      </c>
      <c r="L89" s="51">
        <v>7</v>
      </c>
      <c r="M89" s="51">
        <v>0</v>
      </c>
      <c r="N89" s="155">
        <f t="shared" si="14"/>
        <v>7</v>
      </c>
      <c r="O89" s="51">
        <v>0</v>
      </c>
      <c r="P89" s="51">
        <v>0</v>
      </c>
      <c r="Q89" s="155">
        <f t="shared" si="15"/>
        <v>0</v>
      </c>
      <c r="R89" s="155">
        <f t="shared" si="16"/>
        <v>7</v>
      </c>
      <c r="S89" s="78" t="s">
        <v>2569</v>
      </c>
      <c r="T89" s="78" t="s">
        <v>203</v>
      </c>
      <c r="U89" s="190">
        <f t="shared" si="25"/>
        <v>7</v>
      </c>
      <c r="V89" s="191"/>
      <c r="W89" s="77" t="str">
        <f t="shared" si="17"/>
        <v>No hay ejecución</v>
      </c>
      <c r="X89" s="78" t="str">
        <f t="shared" si="18"/>
        <v>NA</v>
      </c>
      <c r="Y89" s="191"/>
      <c r="Z89" s="190">
        <f t="shared" si="19"/>
        <v>0</v>
      </c>
      <c r="AA89" s="191"/>
      <c r="AB89" s="77" t="str">
        <f t="shared" si="20"/>
        <v>No hay ejecución</v>
      </c>
      <c r="AC89" s="78" t="str">
        <f t="shared" si="21"/>
        <v>NA</v>
      </c>
      <c r="AD89" s="191"/>
      <c r="AE89" s="52">
        <f t="shared" si="22"/>
        <v>0</v>
      </c>
      <c r="AF89" s="77" t="str">
        <f t="shared" si="23"/>
        <v>No hay ejecución</v>
      </c>
      <c r="AG89" s="78" t="str">
        <f t="shared" si="24"/>
        <v>NA</v>
      </c>
      <c r="AH89" s="191"/>
    </row>
    <row r="90" spans="1:34" s="79" customFormat="1" ht="58" customHeight="1" thickTop="1" thickBot="1">
      <c r="A90" s="50">
        <v>76</v>
      </c>
      <c r="B90" s="96" t="s">
        <v>245</v>
      </c>
      <c r="C90" s="96">
        <v>0</v>
      </c>
      <c r="D90" s="96">
        <v>0</v>
      </c>
      <c r="E90" s="96">
        <v>0</v>
      </c>
      <c r="F90" s="96" t="s">
        <v>46</v>
      </c>
      <c r="G90" s="96">
        <v>22</v>
      </c>
      <c r="H90" s="115" t="s">
        <v>284</v>
      </c>
      <c r="I90" s="98" t="s">
        <v>4058</v>
      </c>
      <c r="J90" s="169" t="s">
        <v>2409</v>
      </c>
      <c r="K90" s="99" t="s">
        <v>1421</v>
      </c>
      <c r="L90" s="51">
        <v>0</v>
      </c>
      <c r="M90" s="51">
        <v>7</v>
      </c>
      <c r="N90" s="155">
        <f t="shared" si="14"/>
        <v>7</v>
      </c>
      <c r="O90" s="51">
        <v>0</v>
      </c>
      <c r="P90" s="51">
        <v>0</v>
      </c>
      <c r="Q90" s="155">
        <f t="shared" si="15"/>
        <v>0</v>
      </c>
      <c r="R90" s="155">
        <f t="shared" si="16"/>
        <v>7</v>
      </c>
      <c r="S90" s="78" t="s">
        <v>2569</v>
      </c>
      <c r="T90" s="78" t="s">
        <v>203</v>
      </c>
      <c r="U90" s="190">
        <f t="shared" si="25"/>
        <v>7</v>
      </c>
      <c r="V90" s="191"/>
      <c r="W90" s="77" t="str">
        <f t="shared" si="17"/>
        <v>No hay ejecución</v>
      </c>
      <c r="X90" s="78" t="str">
        <f t="shared" si="18"/>
        <v>NA</v>
      </c>
      <c r="Y90" s="191"/>
      <c r="Z90" s="190">
        <f t="shared" si="19"/>
        <v>0</v>
      </c>
      <c r="AA90" s="191"/>
      <c r="AB90" s="77" t="str">
        <f t="shared" si="20"/>
        <v>No hay ejecución</v>
      </c>
      <c r="AC90" s="78" t="str">
        <f t="shared" si="21"/>
        <v>NA</v>
      </c>
      <c r="AD90" s="191"/>
      <c r="AE90" s="52">
        <f t="shared" si="22"/>
        <v>0</v>
      </c>
      <c r="AF90" s="77" t="str">
        <f t="shared" si="23"/>
        <v>No hay ejecución</v>
      </c>
      <c r="AG90" s="78" t="str">
        <f t="shared" si="24"/>
        <v>NA</v>
      </c>
      <c r="AH90" s="191"/>
    </row>
    <row r="91" spans="1:34" s="79" customFormat="1" ht="58" customHeight="1" thickTop="1" thickBot="1">
      <c r="A91" s="50">
        <v>77</v>
      </c>
      <c r="B91" s="96" t="s">
        <v>245</v>
      </c>
      <c r="C91" s="96">
        <v>0</v>
      </c>
      <c r="D91" s="96">
        <v>0</v>
      </c>
      <c r="E91" s="96">
        <v>0</v>
      </c>
      <c r="F91" s="96" t="s">
        <v>46</v>
      </c>
      <c r="G91" s="96">
        <v>22</v>
      </c>
      <c r="H91" s="115" t="s">
        <v>284</v>
      </c>
      <c r="I91" s="98" t="s">
        <v>4058</v>
      </c>
      <c r="J91" s="169" t="s">
        <v>1287</v>
      </c>
      <c r="K91" s="99" t="s">
        <v>1421</v>
      </c>
      <c r="L91" s="51">
        <v>0</v>
      </c>
      <c r="M91" s="51">
        <v>0</v>
      </c>
      <c r="N91" s="155">
        <f t="shared" si="14"/>
        <v>0</v>
      </c>
      <c r="O91" s="51">
        <v>7</v>
      </c>
      <c r="P91" s="51">
        <v>7</v>
      </c>
      <c r="Q91" s="155">
        <f t="shared" si="15"/>
        <v>14</v>
      </c>
      <c r="R91" s="155">
        <f t="shared" si="16"/>
        <v>14</v>
      </c>
      <c r="S91" s="78" t="s">
        <v>2569</v>
      </c>
      <c r="T91" s="78" t="s">
        <v>203</v>
      </c>
      <c r="U91" s="190">
        <f t="shared" si="25"/>
        <v>0</v>
      </c>
      <c r="V91" s="191"/>
      <c r="W91" s="77" t="str">
        <f t="shared" si="17"/>
        <v>No hay ejecución</v>
      </c>
      <c r="X91" s="78" t="str">
        <f t="shared" si="18"/>
        <v>NA</v>
      </c>
      <c r="Y91" s="191"/>
      <c r="Z91" s="190">
        <f t="shared" si="19"/>
        <v>14</v>
      </c>
      <c r="AA91" s="191"/>
      <c r="AB91" s="77" t="str">
        <f t="shared" si="20"/>
        <v>No hay ejecución</v>
      </c>
      <c r="AC91" s="78" t="str">
        <f t="shared" si="21"/>
        <v>NA</v>
      </c>
      <c r="AD91" s="191"/>
      <c r="AE91" s="52">
        <f t="shared" si="22"/>
        <v>0</v>
      </c>
      <c r="AF91" s="77" t="str">
        <f t="shared" si="23"/>
        <v>No hay ejecución</v>
      </c>
      <c r="AG91" s="78" t="str">
        <f t="shared" si="24"/>
        <v>NA</v>
      </c>
      <c r="AH91" s="191"/>
    </row>
    <row r="92" spans="1:34" s="79" customFormat="1" ht="58" customHeight="1" thickTop="1" thickBot="1">
      <c r="A92" s="50">
        <v>78</v>
      </c>
      <c r="B92" s="96" t="s">
        <v>245</v>
      </c>
      <c r="C92" s="96">
        <v>0</v>
      </c>
      <c r="D92" s="96">
        <v>0</v>
      </c>
      <c r="E92" s="96">
        <v>0</v>
      </c>
      <c r="F92" s="96">
        <v>0</v>
      </c>
      <c r="G92" s="96">
        <v>22</v>
      </c>
      <c r="H92" s="115" t="s">
        <v>284</v>
      </c>
      <c r="I92" s="98" t="s">
        <v>4059</v>
      </c>
      <c r="J92" s="169" t="s">
        <v>1196</v>
      </c>
      <c r="K92" s="99" t="s">
        <v>993</v>
      </c>
      <c r="L92" s="51">
        <v>0</v>
      </c>
      <c r="M92" s="51">
        <v>1</v>
      </c>
      <c r="N92" s="155">
        <f t="shared" si="14"/>
        <v>1</v>
      </c>
      <c r="O92" s="51">
        <v>0</v>
      </c>
      <c r="P92" s="51">
        <v>0</v>
      </c>
      <c r="Q92" s="155">
        <f t="shared" si="15"/>
        <v>0</v>
      </c>
      <c r="R92" s="155">
        <f t="shared" si="16"/>
        <v>1</v>
      </c>
      <c r="S92" s="78" t="s">
        <v>2569</v>
      </c>
      <c r="T92" s="78" t="s">
        <v>203</v>
      </c>
      <c r="U92" s="190">
        <f t="shared" si="25"/>
        <v>1</v>
      </c>
      <c r="V92" s="191"/>
      <c r="W92" s="77" t="str">
        <f t="shared" si="17"/>
        <v>No hay ejecución</v>
      </c>
      <c r="X92" s="78" t="str">
        <f t="shared" si="18"/>
        <v>NA</v>
      </c>
      <c r="Y92" s="191"/>
      <c r="Z92" s="190">
        <f t="shared" si="19"/>
        <v>0</v>
      </c>
      <c r="AA92" s="191"/>
      <c r="AB92" s="77" t="str">
        <f t="shared" si="20"/>
        <v>No hay ejecución</v>
      </c>
      <c r="AC92" s="78" t="str">
        <f t="shared" si="21"/>
        <v>NA</v>
      </c>
      <c r="AD92" s="191"/>
      <c r="AE92" s="52">
        <f t="shared" si="22"/>
        <v>0</v>
      </c>
      <c r="AF92" s="77" t="str">
        <f t="shared" si="23"/>
        <v>No hay ejecución</v>
      </c>
      <c r="AG92" s="78" t="str">
        <f t="shared" si="24"/>
        <v>NA</v>
      </c>
      <c r="AH92" s="191"/>
    </row>
    <row r="93" spans="1:34" s="79" customFormat="1" ht="58" customHeight="1" thickTop="1" thickBot="1">
      <c r="A93" s="50">
        <v>79</v>
      </c>
      <c r="B93" s="96" t="s">
        <v>245</v>
      </c>
      <c r="C93" s="96">
        <v>0</v>
      </c>
      <c r="D93" s="96">
        <v>0</v>
      </c>
      <c r="E93" s="96">
        <v>0</v>
      </c>
      <c r="F93" s="96">
        <v>0</v>
      </c>
      <c r="G93" s="96">
        <v>22</v>
      </c>
      <c r="H93" s="115" t="s">
        <v>284</v>
      </c>
      <c r="I93" s="98" t="s">
        <v>4060</v>
      </c>
      <c r="J93" s="169" t="s">
        <v>1552</v>
      </c>
      <c r="K93" s="99" t="s">
        <v>993</v>
      </c>
      <c r="L93" s="51">
        <v>0</v>
      </c>
      <c r="M93" s="51">
        <v>1</v>
      </c>
      <c r="N93" s="155">
        <f t="shared" si="14"/>
        <v>1</v>
      </c>
      <c r="O93" s="51">
        <v>0</v>
      </c>
      <c r="P93" s="51">
        <v>0</v>
      </c>
      <c r="Q93" s="155">
        <f t="shared" si="15"/>
        <v>0</v>
      </c>
      <c r="R93" s="155">
        <f t="shared" si="16"/>
        <v>1</v>
      </c>
      <c r="S93" s="78" t="s">
        <v>2569</v>
      </c>
      <c r="T93" s="78" t="s">
        <v>203</v>
      </c>
      <c r="U93" s="190">
        <f t="shared" si="25"/>
        <v>1</v>
      </c>
      <c r="V93" s="191"/>
      <c r="W93" s="77" t="str">
        <f t="shared" si="17"/>
        <v>No hay ejecución</v>
      </c>
      <c r="X93" s="78" t="str">
        <f t="shared" si="18"/>
        <v>NA</v>
      </c>
      <c r="Y93" s="191"/>
      <c r="Z93" s="190">
        <f t="shared" si="19"/>
        <v>0</v>
      </c>
      <c r="AA93" s="191"/>
      <c r="AB93" s="77" t="str">
        <f t="shared" si="20"/>
        <v>No hay ejecución</v>
      </c>
      <c r="AC93" s="78" t="str">
        <f t="shared" si="21"/>
        <v>NA</v>
      </c>
      <c r="AD93" s="191"/>
      <c r="AE93" s="52">
        <f t="shared" si="22"/>
        <v>0</v>
      </c>
      <c r="AF93" s="77" t="str">
        <f t="shared" si="23"/>
        <v>No hay ejecución</v>
      </c>
      <c r="AG93" s="78" t="str">
        <f t="shared" si="24"/>
        <v>NA</v>
      </c>
      <c r="AH93" s="191"/>
    </row>
    <row r="94" spans="1:34" s="79" customFormat="1" ht="58" customHeight="1" thickTop="1" thickBot="1">
      <c r="A94" s="50">
        <v>80</v>
      </c>
      <c r="B94" s="96" t="s">
        <v>245</v>
      </c>
      <c r="C94" s="96">
        <v>0</v>
      </c>
      <c r="D94" s="96">
        <v>0</v>
      </c>
      <c r="E94" s="96">
        <v>0</v>
      </c>
      <c r="F94" s="96">
        <v>0</v>
      </c>
      <c r="G94" s="96">
        <v>22</v>
      </c>
      <c r="H94" s="115" t="s">
        <v>284</v>
      </c>
      <c r="I94" s="98" t="s">
        <v>4061</v>
      </c>
      <c r="J94" s="169" t="s">
        <v>2838</v>
      </c>
      <c r="K94" s="99" t="s">
        <v>993</v>
      </c>
      <c r="L94" s="51">
        <v>0</v>
      </c>
      <c r="M94" s="51">
        <v>0</v>
      </c>
      <c r="N94" s="155">
        <f t="shared" si="14"/>
        <v>0</v>
      </c>
      <c r="O94" s="51">
        <v>1</v>
      </c>
      <c r="P94" s="51">
        <v>0</v>
      </c>
      <c r="Q94" s="155">
        <f t="shared" si="15"/>
        <v>1</v>
      </c>
      <c r="R94" s="155">
        <f t="shared" si="16"/>
        <v>1</v>
      </c>
      <c r="S94" s="78" t="s">
        <v>2569</v>
      </c>
      <c r="T94" s="78" t="s">
        <v>203</v>
      </c>
      <c r="U94" s="190">
        <f t="shared" si="25"/>
        <v>0</v>
      </c>
      <c r="V94" s="191"/>
      <c r="W94" s="77" t="str">
        <f t="shared" si="17"/>
        <v>No hay ejecución</v>
      </c>
      <c r="X94" s="78" t="str">
        <f t="shared" si="18"/>
        <v>NA</v>
      </c>
      <c r="Y94" s="191"/>
      <c r="Z94" s="190">
        <f t="shared" si="19"/>
        <v>1</v>
      </c>
      <c r="AA94" s="191"/>
      <c r="AB94" s="77" t="str">
        <f t="shared" si="20"/>
        <v>No hay ejecución</v>
      </c>
      <c r="AC94" s="78" t="str">
        <f t="shared" si="21"/>
        <v>NA</v>
      </c>
      <c r="AD94" s="191"/>
      <c r="AE94" s="52">
        <f t="shared" si="22"/>
        <v>0</v>
      </c>
      <c r="AF94" s="77" t="str">
        <f t="shared" si="23"/>
        <v>No hay ejecución</v>
      </c>
      <c r="AG94" s="78" t="str">
        <f t="shared" si="24"/>
        <v>NA</v>
      </c>
      <c r="AH94" s="191"/>
    </row>
    <row r="95" spans="1:34" s="79" customFormat="1" ht="58" customHeight="1" thickTop="1" thickBot="1">
      <c r="A95" s="50">
        <v>81</v>
      </c>
      <c r="B95" s="96" t="s">
        <v>245</v>
      </c>
      <c r="C95" s="96">
        <v>0</v>
      </c>
      <c r="D95" s="96">
        <v>0</v>
      </c>
      <c r="E95" s="96">
        <v>0</v>
      </c>
      <c r="F95" s="96" t="s">
        <v>46</v>
      </c>
      <c r="G95" s="96">
        <v>22</v>
      </c>
      <c r="H95" s="115" t="s">
        <v>355</v>
      </c>
      <c r="I95" s="98" t="s">
        <v>2604</v>
      </c>
      <c r="J95" s="169" t="s">
        <v>1367</v>
      </c>
      <c r="K95" s="99" t="s">
        <v>1421</v>
      </c>
      <c r="L95" s="51">
        <v>12</v>
      </c>
      <c r="M95" s="51">
        <v>0</v>
      </c>
      <c r="N95" s="155">
        <f t="shared" si="14"/>
        <v>12</v>
      </c>
      <c r="O95" s="51">
        <v>0</v>
      </c>
      <c r="P95" s="51">
        <v>0</v>
      </c>
      <c r="Q95" s="155">
        <f t="shared" si="15"/>
        <v>0</v>
      </c>
      <c r="R95" s="155">
        <f t="shared" si="16"/>
        <v>12</v>
      </c>
      <c r="S95" s="78" t="s">
        <v>2569</v>
      </c>
      <c r="T95" s="78" t="s">
        <v>203</v>
      </c>
      <c r="U95" s="190">
        <f t="shared" si="25"/>
        <v>12</v>
      </c>
      <c r="V95" s="191"/>
      <c r="W95" s="77" t="str">
        <f t="shared" si="17"/>
        <v>No hay ejecución</v>
      </c>
      <c r="X95" s="78" t="str">
        <f t="shared" si="18"/>
        <v>NA</v>
      </c>
      <c r="Y95" s="191"/>
      <c r="Z95" s="190">
        <f t="shared" si="19"/>
        <v>0</v>
      </c>
      <c r="AA95" s="191"/>
      <c r="AB95" s="77" t="str">
        <f t="shared" si="20"/>
        <v>No hay ejecución</v>
      </c>
      <c r="AC95" s="78" t="str">
        <f t="shared" si="21"/>
        <v>NA</v>
      </c>
      <c r="AD95" s="191"/>
      <c r="AE95" s="52">
        <f t="shared" si="22"/>
        <v>0</v>
      </c>
      <c r="AF95" s="77" t="str">
        <f t="shared" si="23"/>
        <v>No hay ejecución</v>
      </c>
      <c r="AG95" s="78" t="str">
        <f t="shared" si="24"/>
        <v>NA</v>
      </c>
      <c r="AH95" s="191"/>
    </row>
    <row r="96" spans="1:34" s="79" customFormat="1" ht="58" customHeight="1" thickTop="1" thickBot="1">
      <c r="A96" s="50">
        <v>82</v>
      </c>
      <c r="B96" s="96" t="s">
        <v>245</v>
      </c>
      <c r="C96" s="96">
        <v>0</v>
      </c>
      <c r="D96" s="96">
        <v>0</v>
      </c>
      <c r="E96" s="96">
        <v>0</v>
      </c>
      <c r="F96" s="96" t="s">
        <v>46</v>
      </c>
      <c r="G96" s="96">
        <v>22</v>
      </c>
      <c r="H96" s="115" t="s">
        <v>355</v>
      </c>
      <c r="I96" s="98" t="s">
        <v>2604</v>
      </c>
      <c r="J96" s="169" t="s">
        <v>2409</v>
      </c>
      <c r="K96" s="99" t="s">
        <v>1421</v>
      </c>
      <c r="L96" s="51">
        <v>0</v>
      </c>
      <c r="M96" s="51">
        <v>12</v>
      </c>
      <c r="N96" s="155">
        <f t="shared" si="14"/>
        <v>12</v>
      </c>
      <c r="O96" s="51">
        <v>0</v>
      </c>
      <c r="P96" s="51">
        <v>0</v>
      </c>
      <c r="Q96" s="155">
        <f t="shared" si="15"/>
        <v>0</v>
      </c>
      <c r="R96" s="155">
        <f t="shared" si="16"/>
        <v>12</v>
      </c>
      <c r="S96" s="78" t="s">
        <v>2569</v>
      </c>
      <c r="T96" s="78" t="s">
        <v>203</v>
      </c>
      <c r="U96" s="190">
        <f t="shared" si="25"/>
        <v>12</v>
      </c>
      <c r="V96" s="191"/>
      <c r="W96" s="77" t="str">
        <f t="shared" si="17"/>
        <v>No hay ejecución</v>
      </c>
      <c r="X96" s="78" t="str">
        <f t="shared" si="18"/>
        <v>NA</v>
      </c>
      <c r="Y96" s="191"/>
      <c r="Z96" s="190">
        <f t="shared" si="19"/>
        <v>0</v>
      </c>
      <c r="AA96" s="191"/>
      <c r="AB96" s="77" t="str">
        <f t="shared" si="20"/>
        <v>No hay ejecución</v>
      </c>
      <c r="AC96" s="78" t="str">
        <f t="shared" si="21"/>
        <v>NA</v>
      </c>
      <c r="AD96" s="191"/>
      <c r="AE96" s="52">
        <f t="shared" si="22"/>
        <v>0</v>
      </c>
      <c r="AF96" s="77" t="str">
        <f t="shared" si="23"/>
        <v>No hay ejecución</v>
      </c>
      <c r="AG96" s="78" t="str">
        <f t="shared" si="24"/>
        <v>NA</v>
      </c>
      <c r="AH96" s="191"/>
    </row>
    <row r="97" spans="1:34" s="79" customFormat="1" ht="58" customHeight="1" thickTop="1" thickBot="1">
      <c r="A97" s="50">
        <v>83</v>
      </c>
      <c r="B97" s="96" t="s">
        <v>245</v>
      </c>
      <c r="C97" s="96">
        <v>0</v>
      </c>
      <c r="D97" s="96">
        <v>0</v>
      </c>
      <c r="E97" s="96">
        <v>0</v>
      </c>
      <c r="F97" s="96">
        <v>0</v>
      </c>
      <c r="G97" s="96">
        <v>22</v>
      </c>
      <c r="H97" s="115" t="s">
        <v>1592</v>
      </c>
      <c r="I97" s="98" t="s">
        <v>4062</v>
      </c>
      <c r="J97" s="169"/>
      <c r="K97" s="99" t="s">
        <v>744</v>
      </c>
      <c r="L97" s="51">
        <v>1</v>
      </c>
      <c r="M97" s="51">
        <v>0</v>
      </c>
      <c r="N97" s="155">
        <f t="shared" si="14"/>
        <v>1</v>
      </c>
      <c r="O97" s="51">
        <v>0</v>
      </c>
      <c r="P97" s="51">
        <v>0</v>
      </c>
      <c r="Q97" s="155">
        <f t="shared" si="15"/>
        <v>0</v>
      </c>
      <c r="R97" s="155">
        <f t="shared" si="16"/>
        <v>1</v>
      </c>
      <c r="S97" s="78" t="s">
        <v>2569</v>
      </c>
      <c r="T97" s="78" t="s">
        <v>203</v>
      </c>
      <c r="U97" s="190">
        <f t="shared" si="25"/>
        <v>1</v>
      </c>
      <c r="V97" s="191"/>
      <c r="W97" s="77" t="str">
        <f t="shared" si="17"/>
        <v>No hay ejecución</v>
      </c>
      <c r="X97" s="78" t="str">
        <f t="shared" si="18"/>
        <v>NA</v>
      </c>
      <c r="Y97" s="191"/>
      <c r="Z97" s="190">
        <f t="shared" si="19"/>
        <v>0</v>
      </c>
      <c r="AA97" s="191"/>
      <c r="AB97" s="77" t="str">
        <f t="shared" si="20"/>
        <v>No hay ejecución</v>
      </c>
      <c r="AC97" s="78" t="str">
        <f t="shared" si="21"/>
        <v>NA</v>
      </c>
      <c r="AD97" s="191"/>
      <c r="AE97" s="52">
        <f t="shared" si="22"/>
        <v>0</v>
      </c>
      <c r="AF97" s="77" t="str">
        <f t="shared" si="23"/>
        <v>No hay ejecución</v>
      </c>
      <c r="AG97" s="78" t="str">
        <f t="shared" si="24"/>
        <v>NA</v>
      </c>
      <c r="AH97" s="191"/>
    </row>
    <row r="98" spans="1:34" s="79" customFormat="1" ht="58" customHeight="1" thickTop="1" thickBot="1">
      <c r="A98" s="50">
        <v>84</v>
      </c>
      <c r="B98" s="96" t="s">
        <v>245</v>
      </c>
      <c r="C98" s="96">
        <v>0</v>
      </c>
      <c r="D98" s="96">
        <v>0</v>
      </c>
      <c r="E98" s="96">
        <v>0</v>
      </c>
      <c r="F98" s="96">
        <v>0</v>
      </c>
      <c r="G98" s="96">
        <v>22</v>
      </c>
      <c r="H98" s="115" t="s">
        <v>1592</v>
      </c>
      <c r="I98" s="98" t="s">
        <v>4063</v>
      </c>
      <c r="J98" s="169"/>
      <c r="K98" s="99" t="s">
        <v>744</v>
      </c>
      <c r="L98" s="51">
        <v>1</v>
      </c>
      <c r="M98" s="51">
        <v>0</v>
      </c>
      <c r="N98" s="155">
        <f t="shared" si="14"/>
        <v>1</v>
      </c>
      <c r="O98" s="51">
        <v>0</v>
      </c>
      <c r="P98" s="51">
        <v>0</v>
      </c>
      <c r="Q98" s="155">
        <f t="shared" si="15"/>
        <v>0</v>
      </c>
      <c r="R98" s="155">
        <f t="shared" si="16"/>
        <v>1</v>
      </c>
      <c r="S98" s="78" t="s">
        <v>2569</v>
      </c>
      <c r="T98" s="78" t="s">
        <v>203</v>
      </c>
      <c r="U98" s="190">
        <f t="shared" si="25"/>
        <v>1</v>
      </c>
      <c r="V98" s="191"/>
      <c r="W98" s="77" t="str">
        <f t="shared" si="17"/>
        <v>No hay ejecución</v>
      </c>
      <c r="X98" s="78" t="str">
        <f t="shared" si="18"/>
        <v>NA</v>
      </c>
      <c r="Y98" s="191"/>
      <c r="Z98" s="190">
        <f t="shared" si="19"/>
        <v>0</v>
      </c>
      <c r="AA98" s="191"/>
      <c r="AB98" s="77" t="str">
        <f t="shared" si="20"/>
        <v>No hay ejecución</v>
      </c>
      <c r="AC98" s="78" t="str">
        <f t="shared" si="21"/>
        <v>NA</v>
      </c>
      <c r="AD98" s="191"/>
      <c r="AE98" s="52">
        <f t="shared" si="22"/>
        <v>0</v>
      </c>
      <c r="AF98" s="77" t="str">
        <f t="shared" si="23"/>
        <v>No hay ejecución</v>
      </c>
      <c r="AG98" s="78" t="str">
        <f t="shared" si="24"/>
        <v>NA</v>
      </c>
      <c r="AH98" s="191"/>
    </row>
    <row r="99" spans="1:34" s="79" customFormat="1" ht="58" customHeight="1" thickTop="1" thickBot="1">
      <c r="A99" s="50">
        <v>85</v>
      </c>
      <c r="B99" s="96" t="s">
        <v>245</v>
      </c>
      <c r="C99" s="96">
        <v>0</v>
      </c>
      <c r="D99" s="96">
        <v>0</v>
      </c>
      <c r="E99" s="96">
        <v>0</v>
      </c>
      <c r="F99" s="96">
        <v>0</v>
      </c>
      <c r="G99" s="96">
        <v>22</v>
      </c>
      <c r="H99" s="115" t="s">
        <v>1592</v>
      </c>
      <c r="I99" s="98" t="s">
        <v>2557</v>
      </c>
      <c r="J99" s="169"/>
      <c r="K99" s="99" t="s">
        <v>744</v>
      </c>
      <c r="L99" s="51">
        <v>1</v>
      </c>
      <c r="M99" s="51">
        <v>0</v>
      </c>
      <c r="N99" s="155">
        <f t="shared" si="14"/>
        <v>1</v>
      </c>
      <c r="O99" s="51">
        <v>0</v>
      </c>
      <c r="P99" s="51">
        <v>0</v>
      </c>
      <c r="Q99" s="155">
        <f t="shared" si="15"/>
        <v>0</v>
      </c>
      <c r="R99" s="155">
        <f t="shared" si="16"/>
        <v>1</v>
      </c>
      <c r="S99" s="78" t="s">
        <v>2569</v>
      </c>
      <c r="T99" s="78" t="s">
        <v>203</v>
      </c>
      <c r="U99" s="190">
        <f t="shared" si="25"/>
        <v>1</v>
      </c>
      <c r="V99" s="191"/>
      <c r="W99" s="77" t="str">
        <f t="shared" si="17"/>
        <v>No hay ejecución</v>
      </c>
      <c r="X99" s="78" t="str">
        <f t="shared" si="18"/>
        <v>NA</v>
      </c>
      <c r="Y99" s="191"/>
      <c r="Z99" s="190">
        <f t="shared" si="19"/>
        <v>0</v>
      </c>
      <c r="AA99" s="191"/>
      <c r="AB99" s="77" t="str">
        <f t="shared" si="20"/>
        <v>No hay ejecución</v>
      </c>
      <c r="AC99" s="78" t="str">
        <f t="shared" si="21"/>
        <v>NA</v>
      </c>
      <c r="AD99" s="191"/>
      <c r="AE99" s="52">
        <f t="shared" si="22"/>
        <v>0</v>
      </c>
      <c r="AF99" s="77" t="str">
        <f t="shared" si="23"/>
        <v>No hay ejecución</v>
      </c>
      <c r="AG99" s="78" t="str">
        <f t="shared" si="24"/>
        <v>NA</v>
      </c>
      <c r="AH99" s="191"/>
    </row>
    <row r="100" spans="1:34" s="79" customFormat="1" ht="58" customHeight="1" thickTop="1" thickBot="1">
      <c r="A100" s="50">
        <v>86</v>
      </c>
      <c r="B100" s="96" t="s">
        <v>245</v>
      </c>
      <c r="C100" s="96">
        <v>0</v>
      </c>
      <c r="D100" s="96">
        <v>0</v>
      </c>
      <c r="E100" s="96">
        <v>0</v>
      </c>
      <c r="F100" s="96">
        <v>0</v>
      </c>
      <c r="G100" s="96">
        <v>22</v>
      </c>
      <c r="H100" s="115" t="s">
        <v>1592</v>
      </c>
      <c r="I100" s="98" t="s">
        <v>2446</v>
      </c>
      <c r="J100" s="169"/>
      <c r="K100" s="99" t="s">
        <v>744</v>
      </c>
      <c r="L100" s="51">
        <v>1</v>
      </c>
      <c r="M100" s="51">
        <v>0</v>
      </c>
      <c r="N100" s="155">
        <f t="shared" si="14"/>
        <v>1</v>
      </c>
      <c r="O100" s="51">
        <v>0</v>
      </c>
      <c r="P100" s="51">
        <v>0</v>
      </c>
      <c r="Q100" s="155">
        <f t="shared" si="15"/>
        <v>0</v>
      </c>
      <c r="R100" s="155">
        <f t="shared" si="16"/>
        <v>1</v>
      </c>
      <c r="S100" s="78" t="s">
        <v>2569</v>
      </c>
      <c r="T100" s="78" t="s">
        <v>203</v>
      </c>
      <c r="U100" s="190">
        <f t="shared" si="25"/>
        <v>1</v>
      </c>
      <c r="V100" s="191"/>
      <c r="W100" s="77" t="str">
        <f t="shared" si="17"/>
        <v>No hay ejecución</v>
      </c>
      <c r="X100" s="78" t="str">
        <f t="shared" si="18"/>
        <v>NA</v>
      </c>
      <c r="Y100" s="191"/>
      <c r="Z100" s="190">
        <f t="shared" si="19"/>
        <v>0</v>
      </c>
      <c r="AA100" s="191"/>
      <c r="AB100" s="77" t="str">
        <f t="shared" si="20"/>
        <v>No hay ejecución</v>
      </c>
      <c r="AC100" s="78" t="str">
        <f t="shared" si="21"/>
        <v>NA</v>
      </c>
      <c r="AD100" s="191"/>
      <c r="AE100" s="52">
        <f t="shared" si="22"/>
        <v>0</v>
      </c>
      <c r="AF100" s="77" t="str">
        <f t="shared" si="23"/>
        <v>No hay ejecución</v>
      </c>
      <c r="AG100" s="78" t="str">
        <f t="shared" si="24"/>
        <v>NA</v>
      </c>
      <c r="AH100" s="191"/>
    </row>
    <row r="101" spans="1:34" s="79" customFormat="1" ht="58" customHeight="1" thickTop="1" thickBot="1">
      <c r="A101" s="50">
        <v>87</v>
      </c>
      <c r="B101" s="96" t="s">
        <v>245</v>
      </c>
      <c r="C101" s="96">
        <v>0</v>
      </c>
      <c r="D101" s="96">
        <v>0</v>
      </c>
      <c r="E101" s="96">
        <v>0</v>
      </c>
      <c r="F101" s="96">
        <v>0</v>
      </c>
      <c r="G101" s="96">
        <v>22</v>
      </c>
      <c r="H101" s="115" t="s">
        <v>1592</v>
      </c>
      <c r="I101" s="98" t="s">
        <v>2634</v>
      </c>
      <c r="J101" s="169"/>
      <c r="K101" s="99" t="s">
        <v>744</v>
      </c>
      <c r="L101" s="51">
        <v>1</v>
      </c>
      <c r="M101" s="51">
        <v>0</v>
      </c>
      <c r="N101" s="155">
        <f t="shared" si="14"/>
        <v>1</v>
      </c>
      <c r="O101" s="51">
        <v>0</v>
      </c>
      <c r="P101" s="51">
        <v>0</v>
      </c>
      <c r="Q101" s="155">
        <f t="shared" si="15"/>
        <v>0</v>
      </c>
      <c r="R101" s="155">
        <f t="shared" si="16"/>
        <v>1</v>
      </c>
      <c r="S101" s="78" t="s">
        <v>2569</v>
      </c>
      <c r="T101" s="78" t="s">
        <v>203</v>
      </c>
      <c r="U101" s="190">
        <f t="shared" si="25"/>
        <v>1</v>
      </c>
      <c r="V101" s="191"/>
      <c r="W101" s="77" t="str">
        <f t="shared" si="17"/>
        <v>No hay ejecución</v>
      </c>
      <c r="X101" s="78" t="str">
        <f t="shared" si="18"/>
        <v>NA</v>
      </c>
      <c r="Y101" s="191"/>
      <c r="Z101" s="190">
        <f t="shared" si="19"/>
        <v>0</v>
      </c>
      <c r="AA101" s="191"/>
      <c r="AB101" s="77" t="str">
        <f t="shared" si="20"/>
        <v>No hay ejecución</v>
      </c>
      <c r="AC101" s="78" t="str">
        <f t="shared" si="21"/>
        <v>NA</v>
      </c>
      <c r="AD101" s="191"/>
      <c r="AE101" s="52">
        <f t="shared" si="22"/>
        <v>0</v>
      </c>
      <c r="AF101" s="77" t="str">
        <f t="shared" si="23"/>
        <v>No hay ejecución</v>
      </c>
      <c r="AG101" s="78" t="str">
        <f t="shared" si="24"/>
        <v>NA</v>
      </c>
      <c r="AH101" s="191"/>
    </row>
    <row r="102" spans="1:34" s="79" customFormat="1" ht="58" customHeight="1" thickTop="1" thickBot="1">
      <c r="A102" s="50">
        <v>88</v>
      </c>
      <c r="B102" s="96" t="s">
        <v>245</v>
      </c>
      <c r="C102" s="96">
        <v>0</v>
      </c>
      <c r="D102" s="96">
        <v>0</v>
      </c>
      <c r="E102" s="96">
        <v>0</v>
      </c>
      <c r="F102" s="96">
        <v>0</v>
      </c>
      <c r="G102" s="96">
        <v>22</v>
      </c>
      <c r="H102" s="115" t="s">
        <v>1592</v>
      </c>
      <c r="I102" s="98" t="s">
        <v>2635</v>
      </c>
      <c r="J102" s="169"/>
      <c r="K102" s="99" t="s">
        <v>744</v>
      </c>
      <c r="L102" s="51">
        <v>1</v>
      </c>
      <c r="M102" s="51">
        <v>0</v>
      </c>
      <c r="N102" s="155">
        <f t="shared" si="14"/>
        <v>1</v>
      </c>
      <c r="O102" s="51">
        <v>0</v>
      </c>
      <c r="P102" s="51">
        <v>0</v>
      </c>
      <c r="Q102" s="155">
        <f t="shared" si="15"/>
        <v>0</v>
      </c>
      <c r="R102" s="155">
        <f t="shared" si="16"/>
        <v>1</v>
      </c>
      <c r="S102" s="78" t="s">
        <v>2569</v>
      </c>
      <c r="T102" s="78" t="s">
        <v>203</v>
      </c>
      <c r="U102" s="190">
        <f t="shared" si="25"/>
        <v>1</v>
      </c>
      <c r="V102" s="191"/>
      <c r="W102" s="77" t="str">
        <f t="shared" si="17"/>
        <v>No hay ejecución</v>
      </c>
      <c r="X102" s="78" t="str">
        <f t="shared" si="18"/>
        <v>NA</v>
      </c>
      <c r="Y102" s="191"/>
      <c r="Z102" s="190">
        <f t="shared" si="19"/>
        <v>0</v>
      </c>
      <c r="AA102" s="191"/>
      <c r="AB102" s="77" t="str">
        <f t="shared" si="20"/>
        <v>No hay ejecución</v>
      </c>
      <c r="AC102" s="78" t="str">
        <f t="shared" si="21"/>
        <v>NA</v>
      </c>
      <c r="AD102" s="191"/>
      <c r="AE102" s="52">
        <f t="shared" si="22"/>
        <v>0</v>
      </c>
      <c r="AF102" s="77" t="str">
        <f t="shared" si="23"/>
        <v>No hay ejecución</v>
      </c>
      <c r="AG102" s="78" t="str">
        <f t="shared" si="24"/>
        <v>NA</v>
      </c>
      <c r="AH102" s="191"/>
    </row>
    <row r="103" spans="1:34" s="79" customFormat="1" ht="58" customHeight="1" thickTop="1" thickBot="1">
      <c r="A103" s="50">
        <v>89</v>
      </c>
      <c r="B103" s="96" t="s">
        <v>245</v>
      </c>
      <c r="C103" s="96">
        <v>0</v>
      </c>
      <c r="D103" s="96">
        <v>0</v>
      </c>
      <c r="E103" s="96">
        <v>0</v>
      </c>
      <c r="F103" s="96">
        <v>0</v>
      </c>
      <c r="G103" s="96">
        <v>22</v>
      </c>
      <c r="H103" s="115" t="s">
        <v>1592</v>
      </c>
      <c r="I103" s="98" t="s">
        <v>4064</v>
      </c>
      <c r="J103" s="169"/>
      <c r="K103" s="99" t="s">
        <v>744</v>
      </c>
      <c r="L103" s="51">
        <v>1</v>
      </c>
      <c r="M103" s="51">
        <v>0</v>
      </c>
      <c r="N103" s="155">
        <f t="shared" si="14"/>
        <v>1</v>
      </c>
      <c r="O103" s="51">
        <v>0</v>
      </c>
      <c r="P103" s="51">
        <v>0</v>
      </c>
      <c r="Q103" s="155">
        <f t="shared" si="15"/>
        <v>0</v>
      </c>
      <c r="R103" s="155">
        <f t="shared" si="16"/>
        <v>1</v>
      </c>
      <c r="S103" s="78" t="s">
        <v>2569</v>
      </c>
      <c r="T103" s="78" t="s">
        <v>203</v>
      </c>
      <c r="U103" s="190">
        <f t="shared" si="25"/>
        <v>1</v>
      </c>
      <c r="V103" s="191"/>
      <c r="W103" s="77" t="str">
        <f t="shared" si="17"/>
        <v>No hay ejecución</v>
      </c>
      <c r="X103" s="78" t="str">
        <f t="shared" si="18"/>
        <v>NA</v>
      </c>
      <c r="Y103" s="191"/>
      <c r="Z103" s="190">
        <f t="shared" si="19"/>
        <v>0</v>
      </c>
      <c r="AA103" s="191"/>
      <c r="AB103" s="77" t="str">
        <f t="shared" si="20"/>
        <v>No hay ejecución</v>
      </c>
      <c r="AC103" s="78" t="str">
        <f t="shared" si="21"/>
        <v>NA</v>
      </c>
      <c r="AD103" s="191"/>
      <c r="AE103" s="52">
        <f t="shared" si="22"/>
        <v>0</v>
      </c>
      <c r="AF103" s="77" t="str">
        <f t="shared" si="23"/>
        <v>No hay ejecución</v>
      </c>
      <c r="AG103" s="78" t="str">
        <f t="shared" si="24"/>
        <v>NA</v>
      </c>
      <c r="AH103" s="191"/>
    </row>
    <row r="104" spans="1:34" s="79" customFormat="1" ht="58" customHeight="1" thickTop="1" thickBot="1">
      <c r="A104" s="50">
        <v>90</v>
      </c>
      <c r="B104" s="96" t="s">
        <v>245</v>
      </c>
      <c r="C104" s="96">
        <v>0</v>
      </c>
      <c r="D104" s="96">
        <v>0</v>
      </c>
      <c r="E104" s="96">
        <v>0</v>
      </c>
      <c r="F104" s="96">
        <v>0</v>
      </c>
      <c r="G104" s="96">
        <v>22</v>
      </c>
      <c r="H104" s="115" t="s">
        <v>1592</v>
      </c>
      <c r="I104" s="98" t="s">
        <v>2636</v>
      </c>
      <c r="J104" s="169"/>
      <c r="K104" s="99" t="s">
        <v>744</v>
      </c>
      <c r="L104" s="51">
        <v>1</v>
      </c>
      <c r="M104" s="51">
        <v>0</v>
      </c>
      <c r="N104" s="155">
        <f t="shared" si="14"/>
        <v>1</v>
      </c>
      <c r="O104" s="51">
        <v>0</v>
      </c>
      <c r="P104" s="51">
        <v>0</v>
      </c>
      <c r="Q104" s="155">
        <f t="shared" si="15"/>
        <v>0</v>
      </c>
      <c r="R104" s="155">
        <f t="shared" si="16"/>
        <v>1</v>
      </c>
      <c r="S104" s="78" t="s">
        <v>2569</v>
      </c>
      <c r="T104" s="78" t="s">
        <v>203</v>
      </c>
      <c r="U104" s="190">
        <f t="shared" si="25"/>
        <v>1</v>
      </c>
      <c r="V104" s="191"/>
      <c r="W104" s="77" t="str">
        <f t="shared" si="17"/>
        <v>No hay ejecución</v>
      </c>
      <c r="X104" s="78" t="str">
        <f t="shared" si="18"/>
        <v>NA</v>
      </c>
      <c r="Y104" s="191"/>
      <c r="Z104" s="190">
        <f t="shared" si="19"/>
        <v>0</v>
      </c>
      <c r="AA104" s="191"/>
      <c r="AB104" s="77" t="str">
        <f t="shared" si="20"/>
        <v>No hay ejecución</v>
      </c>
      <c r="AC104" s="78" t="str">
        <f t="shared" si="21"/>
        <v>NA</v>
      </c>
      <c r="AD104" s="191"/>
      <c r="AE104" s="52">
        <f t="shared" si="22"/>
        <v>0</v>
      </c>
      <c r="AF104" s="77" t="str">
        <f t="shared" si="23"/>
        <v>No hay ejecución</v>
      </c>
      <c r="AG104" s="78" t="str">
        <f t="shared" si="24"/>
        <v>NA</v>
      </c>
      <c r="AH104" s="191"/>
    </row>
    <row r="105" spans="1:34" s="79" customFormat="1" ht="58" customHeight="1" thickTop="1" thickBot="1">
      <c r="A105" s="50">
        <v>91</v>
      </c>
      <c r="B105" s="96" t="s">
        <v>245</v>
      </c>
      <c r="C105" s="96">
        <v>0</v>
      </c>
      <c r="D105" s="96">
        <v>0</v>
      </c>
      <c r="E105" s="96">
        <v>0</v>
      </c>
      <c r="F105" s="96">
        <v>0</v>
      </c>
      <c r="G105" s="96">
        <v>22</v>
      </c>
      <c r="H105" s="115" t="s">
        <v>400</v>
      </c>
      <c r="I105" s="98" t="s">
        <v>4065</v>
      </c>
      <c r="J105" s="169" t="s">
        <v>501</v>
      </c>
      <c r="K105" s="99" t="s">
        <v>4066</v>
      </c>
      <c r="L105" s="51">
        <v>0</v>
      </c>
      <c r="M105" s="51">
        <v>1</v>
      </c>
      <c r="N105" s="155">
        <f t="shared" si="14"/>
        <v>1</v>
      </c>
      <c r="O105" s="51">
        <v>0</v>
      </c>
      <c r="P105" s="51">
        <v>1</v>
      </c>
      <c r="Q105" s="155">
        <f t="shared" si="15"/>
        <v>1</v>
      </c>
      <c r="R105" s="155">
        <f t="shared" si="16"/>
        <v>2</v>
      </c>
      <c r="S105" s="78" t="s">
        <v>2569</v>
      </c>
      <c r="T105" s="78" t="s">
        <v>203</v>
      </c>
      <c r="U105" s="190">
        <f t="shared" si="25"/>
        <v>1</v>
      </c>
      <c r="V105" s="191"/>
      <c r="W105" s="77" t="str">
        <f t="shared" si="17"/>
        <v>No hay ejecución</v>
      </c>
      <c r="X105" s="78" t="str">
        <f t="shared" si="18"/>
        <v>NA</v>
      </c>
      <c r="Y105" s="191"/>
      <c r="Z105" s="190">
        <f t="shared" si="19"/>
        <v>1</v>
      </c>
      <c r="AA105" s="191"/>
      <c r="AB105" s="77" t="str">
        <f t="shared" si="20"/>
        <v>No hay ejecución</v>
      </c>
      <c r="AC105" s="78" t="str">
        <f t="shared" si="21"/>
        <v>NA</v>
      </c>
      <c r="AD105" s="191"/>
      <c r="AE105" s="52">
        <f t="shared" si="22"/>
        <v>0</v>
      </c>
      <c r="AF105" s="77" t="str">
        <f t="shared" si="23"/>
        <v>No hay ejecución</v>
      </c>
      <c r="AG105" s="78" t="str">
        <f t="shared" si="24"/>
        <v>NA</v>
      </c>
      <c r="AH105" s="191"/>
    </row>
    <row r="106" spans="1:34" s="79" customFormat="1" ht="58" customHeight="1" thickTop="1" thickBot="1">
      <c r="A106" s="50">
        <v>92</v>
      </c>
      <c r="B106" s="96" t="s">
        <v>245</v>
      </c>
      <c r="C106" s="96">
        <v>0</v>
      </c>
      <c r="D106" s="96">
        <v>0</v>
      </c>
      <c r="E106" s="96">
        <v>0</v>
      </c>
      <c r="F106" s="96">
        <v>0</v>
      </c>
      <c r="G106" s="96">
        <v>22</v>
      </c>
      <c r="H106" s="115" t="s">
        <v>400</v>
      </c>
      <c r="I106" s="98" t="s">
        <v>2648</v>
      </c>
      <c r="J106" s="169" t="s">
        <v>501</v>
      </c>
      <c r="K106" s="99" t="s">
        <v>527</v>
      </c>
      <c r="L106" s="51">
        <v>0</v>
      </c>
      <c r="M106" s="51">
        <v>1</v>
      </c>
      <c r="N106" s="155">
        <f t="shared" si="14"/>
        <v>1</v>
      </c>
      <c r="O106" s="51">
        <v>0</v>
      </c>
      <c r="P106" s="51">
        <v>1</v>
      </c>
      <c r="Q106" s="155">
        <f t="shared" si="15"/>
        <v>1</v>
      </c>
      <c r="R106" s="155">
        <f t="shared" si="16"/>
        <v>2</v>
      </c>
      <c r="S106" s="78" t="s">
        <v>2569</v>
      </c>
      <c r="T106" s="78" t="s">
        <v>203</v>
      </c>
      <c r="U106" s="190">
        <f t="shared" si="25"/>
        <v>1</v>
      </c>
      <c r="V106" s="191"/>
      <c r="W106" s="77" t="str">
        <f t="shared" si="17"/>
        <v>No hay ejecución</v>
      </c>
      <c r="X106" s="78" t="str">
        <f t="shared" si="18"/>
        <v>NA</v>
      </c>
      <c r="Y106" s="191"/>
      <c r="Z106" s="190">
        <f t="shared" si="19"/>
        <v>1</v>
      </c>
      <c r="AA106" s="191"/>
      <c r="AB106" s="77" t="str">
        <f t="shared" si="20"/>
        <v>No hay ejecución</v>
      </c>
      <c r="AC106" s="78" t="str">
        <f t="shared" si="21"/>
        <v>NA</v>
      </c>
      <c r="AD106" s="191"/>
      <c r="AE106" s="52">
        <f t="shared" si="22"/>
        <v>0</v>
      </c>
      <c r="AF106" s="77" t="str">
        <f t="shared" si="23"/>
        <v>No hay ejecución</v>
      </c>
      <c r="AG106" s="78" t="str">
        <f t="shared" si="24"/>
        <v>NA</v>
      </c>
      <c r="AH106" s="191"/>
    </row>
    <row r="107" spans="1:34" s="79" customFormat="1" ht="58" customHeight="1" thickTop="1" thickBot="1">
      <c r="A107" s="50">
        <v>93</v>
      </c>
      <c r="B107" s="96" t="s">
        <v>245</v>
      </c>
      <c r="C107" s="96">
        <v>0</v>
      </c>
      <c r="D107" s="96">
        <v>0</v>
      </c>
      <c r="E107" s="96">
        <v>0</v>
      </c>
      <c r="F107" s="96">
        <v>0</v>
      </c>
      <c r="G107" s="96">
        <v>22</v>
      </c>
      <c r="H107" s="115" t="s">
        <v>400</v>
      </c>
      <c r="I107" s="98" t="s">
        <v>4067</v>
      </c>
      <c r="J107" s="169" t="s">
        <v>497</v>
      </c>
      <c r="K107" s="99" t="s">
        <v>527</v>
      </c>
      <c r="L107" s="51">
        <v>3</v>
      </c>
      <c r="M107" s="51">
        <v>3</v>
      </c>
      <c r="N107" s="155">
        <f t="shared" si="14"/>
        <v>6</v>
      </c>
      <c r="O107" s="51">
        <v>3</v>
      </c>
      <c r="P107" s="51">
        <v>3</v>
      </c>
      <c r="Q107" s="155">
        <f t="shared" si="15"/>
        <v>6</v>
      </c>
      <c r="R107" s="155">
        <f t="shared" si="16"/>
        <v>12</v>
      </c>
      <c r="S107" s="78" t="s">
        <v>2569</v>
      </c>
      <c r="T107" s="78" t="s">
        <v>203</v>
      </c>
      <c r="U107" s="190">
        <f t="shared" si="25"/>
        <v>6</v>
      </c>
      <c r="V107" s="191"/>
      <c r="W107" s="77" t="str">
        <f t="shared" si="17"/>
        <v>No hay ejecución</v>
      </c>
      <c r="X107" s="78" t="str">
        <f t="shared" si="18"/>
        <v>NA</v>
      </c>
      <c r="Y107" s="191"/>
      <c r="Z107" s="190">
        <f t="shared" si="19"/>
        <v>6</v>
      </c>
      <c r="AA107" s="191"/>
      <c r="AB107" s="77" t="str">
        <f t="shared" si="20"/>
        <v>No hay ejecución</v>
      </c>
      <c r="AC107" s="78" t="str">
        <f t="shared" si="21"/>
        <v>NA</v>
      </c>
      <c r="AD107" s="191"/>
      <c r="AE107" s="52">
        <f t="shared" si="22"/>
        <v>0</v>
      </c>
      <c r="AF107" s="77" t="str">
        <f t="shared" si="23"/>
        <v>No hay ejecución</v>
      </c>
      <c r="AG107" s="78" t="str">
        <f t="shared" si="24"/>
        <v>NA</v>
      </c>
      <c r="AH107" s="191"/>
    </row>
    <row r="108" spans="1:34" s="79" customFormat="1" ht="58" customHeight="1" thickTop="1" thickBot="1">
      <c r="A108" s="50">
        <v>94</v>
      </c>
      <c r="B108" s="96" t="s">
        <v>245</v>
      </c>
      <c r="C108" s="96">
        <v>0</v>
      </c>
      <c r="D108" s="96">
        <v>0</v>
      </c>
      <c r="E108" s="96">
        <v>0</v>
      </c>
      <c r="F108" s="96">
        <v>0</v>
      </c>
      <c r="G108" s="96">
        <v>22</v>
      </c>
      <c r="H108" s="115" t="s">
        <v>400</v>
      </c>
      <c r="I108" s="98" t="s">
        <v>4068</v>
      </c>
      <c r="J108" s="169" t="s">
        <v>497</v>
      </c>
      <c r="K108" s="99" t="s">
        <v>495</v>
      </c>
      <c r="L108" s="51">
        <v>3</v>
      </c>
      <c r="M108" s="51">
        <v>3</v>
      </c>
      <c r="N108" s="155">
        <f t="shared" si="14"/>
        <v>6</v>
      </c>
      <c r="O108" s="51">
        <v>3</v>
      </c>
      <c r="P108" s="51">
        <v>3</v>
      </c>
      <c r="Q108" s="155">
        <f t="shared" si="15"/>
        <v>6</v>
      </c>
      <c r="R108" s="155">
        <f t="shared" si="16"/>
        <v>12</v>
      </c>
      <c r="S108" s="78" t="s">
        <v>2569</v>
      </c>
      <c r="T108" s="78" t="s">
        <v>203</v>
      </c>
      <c r="U108" s="190">
        <f t="shared" si="25"/>
        <v>6</v>
      </c>
      <c r="V108" s="191"/>
      <c r="W108" s="77" t="str">
        <f t="shared" si="17"/>
        <v>No hay ejecución</v>
      </c>
      <c r="X108" s="78" t="str">
        <f t="shared" si="18"/>
        <v>NA</v>
      </c>
      <c r="Y108" s="191"/>
      <c r="Z108" s="190">
        <f t="shared" si="19"/>
        <v>6</v>
      </c>
      <c r="AA108" s="191"/>
      <c r="AB108" s="77" t="str">
        <f t="shared" si="20"/>
        <v>No hay ejecución</v>
      </c>
      <c r="AC108" s="78" t="str">
        <f t="shared" si="21"/>
        <v>NA</v>
      </c>
      <c r="AD108" s="191"/>
      <c r="AE108" s="52">
        <f t="shared" si="22"/>
        <v>0</v>
      </c>
      <c r="AF108" s="77" t="str">
        <f t="shared" si="23"/>
        <v>No hay ejecución</v>
      </c>
      <c r="AG108" s="78" t="str">
        <f t="shared" si="24"/>
        <v>NA</v>
      </c>
      <c r="AH108" s="191"/>
    </row>
    <row r="109" spans="1:34" s="79" customFormat="1" ht="58" customHeight="1" thickTop="1" thickBot="1">
      <c r="A109" s="50">
        <v>95</v>
      </c>
      <c r="B109" s="96" t="s">
        <v>245</v>
      </c>
      <c r="C109" s="96">
        <v>0</v>
      </c>
      <c r="D109" s="96">
        <v>0</v>
      </c>
      <c r="E109" s="96">
        <v>0</v>
      </c>
      <c r="F109" s="96">
        <v>0</v>
      </c>
      <c r="G109" s="96">
        <v>22</v>
      </c>
      <c r="H109" s="115" t="s">
        <v>400</v>
      </c>
      <c r="I109" s="98" t="s">
        <v>4069</v>
      </c>
      <c r="J109" s="169" t="s">
        <v>497</v>
      </c>
      <c r="K109" s="99" t="s">
        <v>4070</v>
      </c>
      <c r="L109" s="51">
        <v>3</v>
      </c>
      <c r="M109" s="51">
        <v>3</v>
      </c>
      <c r="N109" s="155">
        <f t="shared" si="14"/>
        <v>6</v>
      </c>
      <c r="O109" s="51">
        <v>3</v>
      </c>
      <c r="P109" s="51">
        <v>3</v>
      </c>
      <c r="Q109" s="155">
        <f t="shared" si="15"/>
        <v>6</v>
      </c>
      <c r="R109" s="155">
        <f t="shared" si="16"/>
        <v>12</v>
      </c>
      <c r="S109" s="78" t="s">
        <v>2569</v>
      </c>
      <c r="T109" s="78" t="s">
        <v>203</v>
      </c>
      <c r="U109" s="190">
        <f t="shared" si="25"/>
        <v>6</v>
      </c>
      <c r="V109" s="191"/>
      <c r="W109" s="77" t="str">
        <f t="shared" si="17"/>
        <v>No hay ejecución</v>
      </c>
      <c r="X109" s="78" t="str">
        <f t="shared" si="18"/>
        <v>NA</v>
      </c>
      <c r="Y109" s="191"/>
      <c r="Z109" s="190">
        <f t="shared" si="19"/>
        <v>6</v>
      </c>
      <c r="AA109" s="191"/>
      <c r="AB109" s="77" t="str">
        <f t="shared" si="20"/>
        <v>No hay ejecución</v>
      </c>
      <c r="AC109" s="78" t="str">
        <f t="shared" si="21"/>
        <v>NA</v>
      </c>
      <c r="AD109" s="191"/>
      <c r="AE109" s="52">
        <f t="shared" si="22"/>
        <v>0</v>
      </c>
      <c r="AF109" s="77" t="str">
        <f t="shared" si="23"/>
        <v>No hay ejecución</v>
      </c>
      <c r="AG109" s="78" t="str">
        <f t="shared" si="24"/>
        <v>NA</v>
      </c>
      <c r="AH109" s="191"/>
    </row>
    <row r="110" spans="1:34" s="79" customFormat="1" ht="58" customHeight="1" thickTop="1" thickBot="1">
      <c r="A110" s="50">
        <v>96</v>
      </c>
      <c r="B110" s="96" t="s">
        <v>245</v>
      </c>
      <c r="C110" s="96">
        <v>0</v>
      </c>
      <c r="D110" s="96">
        <v>0</v>
      </c>
      <c r="E110" s="96">
        <v>0</v>
      </c>
      <c r="F110" s="96">
        <v>0</v>
      </c>
      <c r="G110" s="96">
        <v>22</v>
      </c>
      <c r="H110" s="115" t="s">
        <v>400</v>
      </c>
      <c r="I110" s="98" t="s">
        <v>4071</v>
      </c>
      <c r="J110" s="169" t="s">
        <v>497</v>
      </c>
      <c r="K110" s="99" t="s">
        <v>3841</v>
      </c>
      <c r="L110" s="51">
        <v>0</v>
      </c>
      <c r="M110" s="51">
        <v>1</v>
      </c>
      <c r="N110" s="155">
        <f t="shared" si="14"/>
        <v>1</v>
      </c>
      <c r="O110" s="51">
        <v>1</v>
      </c>
      <c r="P110" s="51">
        <v>0</v>
      </c>
      <c r="Q110" s="155">
        <f t="shared" si="15"/>
        <v>1</v>
      </c>
      <c r="R110" s="155">
        <f t="shared" si="16"/>
        <v>2</v>
      </c>
      <c r="S110" s="78" t="s">
        <v>2569</v>
      </c>
      <c r="T110" s="78" t="s">
        <v>203</v>
      </c>
      <c r="U110" s="190">
        <f t="shared" si="25"/>
        <v>1</v>
      </c>
      <c r="V110" s="191"/>
      <c r="W110" s="77" t="str">
        <f t="shared" si="17"/>
        <v>No hay ejecución</v>
      </c>
      <c r="X110" s="78" t="str">
        <f t="shared" si="18"/>
        <v>NA</v>
      </c>
      <c r="Y110" s="191"/>
      <c r="Z110" s="190">
        <f t="shared" si="19"/>
        <v>1</v>
      </c>
      <c r="AA110" s="191"/>
      <c r="AB110" s="77" t="str">
        <f t="shared" si="20"/>
        <v>No hay ejecución</v>
      </c>
      <c r="AC110" s="78" t="str">
        <f t="shared" si="21"/>
        <v>NA</v>
      </c>
      <c r="AD110" s="191"/>
      <c r="AE110" s="52">
        <f t="shared" si="22"/>
        <v>0</v>
      </c>
      <c r="AF110" s="77" t="str">
        <f t="shared" si="23"/>
        <v>No hay ejecución</v>
      </c>
      <c r="AG110" s="78" t="str">
        <f t="shared" si="24"/>
        <v>NA</v>
      </c>
      <c r="AH110" s="191"/>
    </row>
    <row r="111" spans="1:34" s="79" customFormat="1" ht="58" customHeight="1" thickTop="1" thickBot="1">
      <c r="A111" s="50">
        <v>97</v>
      </c>
      <c r="B111" s="96" t="s">
        <v>245</v>
      </c>
      <c r="C111" s="96">
        <v>0</v>
      </c>
      <c r="D111" s="96">
        <v>0</v>
      </c>
      <c r="E111" s="96">
        <v>0</v>
      </c>
      <c r="F111" s="96" t="s">
        <v>76</v>
      </c>
      <c r="G111" s="96">
        <v>22</v>
      </c>
      <c r="H111" s="115" t="s">
        <v>284</v>
      </c>
      <c r="I111" s="98" t="s">
        <v>2612</v>
      </c>
      <c r="J111" s="169" t="s">
        <v>1287</v>
      </c>
      <c r="K111" s="99" t="s">
        <v>1421</v>
      </c>
      <c r="L111" s="51">
        <v>1</v>
      </c>
      <c r="M111" s="51">
        <v>1</v>
      </c>
      <c r="N111" s="155">
        <f t="shared" si="14"/>
        <v>2</v>
      </c>
      <c r="O111" s="51">
        <v>1</v>
      </c>
      <c r="P111" s="51">
        <v>1</v>
      </c>
      <c r="Q111" s="155">
        <f t="shared" si="15"/>
        <v>2</v>
      </c>
      <c r="R111" s="155">
        <f t="shared" si="16"/>
        <v>4</v>
      </c>
      <c r="S111" s="78" t="s">
        <v>2569</v>
      </c>
      <c r="T111" s="78" t="s">
        <v>203</v>
      </c>
      <c r="U111" s="190">
        <f t="shared" si="25"/>
        <v>2</v>
      </c>
      <c r="V111" s="191"/>
      <c r="W111" s="77" t="str">
        <f t="shared" si="17"/>
        <v>No hay ejecución</v>
      </c>
      <c r="X111" s="78" t="str">
        <f t="shared" si="18"/>
        <v>NA</v>
      </c>
      <c r="Y111" s="191"/>
      <c r="Z111" s="190">
        <f t="shared" si="19"/>
        <v>2</v>
      </c>
      <c r="AA111" s="191"/>
      <c r="AB111" s="77" t="str">
        <f t="shared" si="20"/>
        <v>No hay ejecución</v>
      </c>
      <c r="AC111" s="78" t="str">
        <f t="shared" si="21"/>
        <v>NA</v>
      </c>
      <c r="AD111" s="191"/>
      <c r="AE111" s="52">
        <f t="shared" si="22"/>
        <v>0</v>
      </c>
      <c r="AF111" s="77" t="str">
        <f t="shared" si="23"/>
        <v>No hay ejecución</v>
      </c>
      <c r="AG111" s="78" t="str">
        <f t="shared" si="24"/>
        <v>NA</v>
      </c>
      <c r="AH111" s="191"/>
    </row>
    <row r="112" spans="1:34" s="79" customFormat="1" ht="58" customHeight="1" thickTop="1" thickBot="1">
      <c r="A112" s="50">
        <v>98</v>
      </c>
      <c r="B112" s="96" t="s">
        <v>245</v>
      </c>
      <c r="C112" s="96">
        <v>0</v>
      </c>
      <c r="D112" s="96">
        <v>0</v>
      </c>
      <c r="E112" s="96">
        <v>0</v>
      </c>
      <c r="F112" s="96" t="s">
        <v>81</v>
      </c>
      <c r="G112" s="96">
        <v>22</v>
      </c>
      <c r="H112" s="115" t="s">
        <v>284</v>
      </c>
      <c r="I112" s="98" t="s">
        <v>4072</v>
      </c>
      <c r="J112" s="169" t="s">
        <v>1287</v>
      </c>
      <c r="K112" s="99" t="s">
        <v>744</v>
      </c>
      <c r="L112" s="51">
        <v>0</v>
      </c>
      <c r="M112" s="51">
        <v>8</v>
      </c>
      <c r="N112" s="155">
        <f t="shared" si="14"/>
        <v>8</v>
      </c>
      <c r="O112" s="51">
        <v>0</v>
      </c>
      <c r="P112" s="51">
        <v>8</v>
      </c>
      <c r="Q112" s="155">
        <f t="shared" si="15"/>
        <v>8</v>
      </c>
      <c r="R112" s="155">
        <f t="shared" si="16"/>
        <v>16</v>
      </c>
      <c r="S112" s="78" t="s">
        <v>2569</v>
      </c>
      <c r="T112" s="78" t="s">
        <v>203</v>
      </c>
      <c r="U112" s="190">
        <f t="shared" si="25"/>
        <v>8</v>
      </c>
      <c r="V112" s="191"/>
      <c r="W112" s="77" t="str">
        <f t="shared" si="17"/>
        <v>No hay ejecución</v>
      </c>
      <c r="X112" s="78" t="str">
        <f t="shared" si="18"/>
        <v>NA</v>
      </c>
      <c r="Y112" s="191"/>
      <c r="Z112" s="190">
        <f t="shared" si="19"/>
        <v>8</v>
      </c>
      <c r="AA112" s="191"/>
      <c r="AB112" s="77" t="str">
        <f t="shared" si="20"/>
        <v>No hay ejecución</v>
      </c>
      <c r="AC112" s="78" t="str">
        <f t="shared" si="21"/>
        <v>NA</v>
      </c>
      <c r="AD112" s="191"/>
      <c r="AE112" s="52">
        <f t="shared" si="22"/>
        <v>0</v>
      </c>
      <c r="AF112" s="77" t="str">
        <f t="shared" si="23"/>
        <v>No hay ejecución</v>
      </c>
      <c r="AG112" s="78" t="str">
        <f t="shared" si="24"/>
        <v>NA</v>
      </c>
      <c r="AH112" s="191"/>
    </row>
    <row r="113" spans="1:34" s="79" customFormat="1" ht="58" customHeight="1" thickTop="1" thickBot="1">
      <c r="A113" s="50">
        <v>99</v>
      </c>
      <c r="B113" s="96" t="s">
        <v>245</v>
      </c>
      <c r="C113" s="96">
        <v>0</v>
      </c>
      <c r="D113" s="96">
        <v>0</v>
      </c>
      <c r="E113" s="96">
        <v>0</v>
      </c>
      <c r="F113" s="96" t="s">
        <v>81</v>
      </c>
      <c r="G113" s="96">
        <v>22</v>
      </c>
      <c r="H113" s="115" t="s">
        <v>295</v>
      </c>
      <c r="I113" s="98" t="s">
        <v>2590</v>
      </c>
      <c r="J113" s="169" t="s">
        <v>1287</v>
      </c>
      <c r="K113" s="99" t="s">
        <v>1421</v>
      </c>
      <c r="L113" s="51">
        <v>12</v>
      </c>
      <c r="M113" s="51">
        <v>12</v>
      </c>
      <c r="N113" s="155">
        <f t="shared" si="14"/>
        <v>24</v>
      </c>
      <c r="O113" s="51">
        <v>12</v>
      </c>
      <c r="P113" s="51">
        <v>12</v>
      </c>
      <c r="Q113" s="155">
        <f t="shared" si="15"/>
        <v>24</v>
      </c>
      <c r="R113" s="155">
        <f t="shared" si="16"/>
        <v>48</v>
      </c>
      <c r="S113" s="78" t="s">
        <v>2569</v>
      </c>
      <c r="T113" s="78" t="s">
        <v>203</v>
      </c>
      <c r="U113" s="190">
        <f t="shared" si="25"/>
        <v>24</v>
      </c>
      <c r="V113" s="191"/>
      <c r="W113" s="77" t="str">
        <f t="shared" si="17"/>
        <v>No hay ejecución</v>
      </c>
      <c r="X113" s="78" t="str">
        <f t="shared" si="18"/>
        <v>NA</v>
      </c>
      <c r="Y113" s="191"/>
      <c r="Z113" s="190">
        <f t="shared" si="19"/>
        <v>24</v>
      </c>
      <c r="AA113" s="191"/>
      <c r="AB113" s="77" t="str">
        <f t="shared" si="20"/>
        <v>No hay ejecución</v>
      </c>
      <c r="AC113" s="78" t="str">
        <f t="shared" si="21"/>
        <v>NA</v>
      </c>
      <c r="AD113" s="191"/>
      <c r="AE113" s="52">
        <f t="shared" si="22"/>
        <v>0</v>
      </c>
      <c r="AF113" s="77" t="str">
        <f t="shared" si="23"/>
        <v>No hay ejecución</v>
      </c>
      <c r="AG113" s="78" t="str">
        <f t="shared" si="24"/>
        <v>NA</v>
      </c>
      <c r="AH113" s="191"/>
    </row>
    <row r="114" spans="1:34" s="79" customFormat="1" ht="58" customHeight="1" thickTop="1" thickBot="1">
      <c r="A114" s="50">
        <v>100</v>
      </c>
      <c r="B114" s="96" t="s">
        <v>245</v>
      </c>
      <c r="C114" s="96">
        <v>0</v>
      </c>
      <c r="D114" s="96">
        <v>0</v>
      </c>
      <c r="E114" s="96">
        <v>0</v>
      </c>
      <c r="F114" s="96" t="s">
        <v>81</v>
      </c>
      <c r="G114" s="96">
        <v>22</v>
      </c>
      <c r="H114" s="115" t="s">
        <v>295</v>
      </c>
      <c r="I114" s="98" t="s">
        <v>2590</v>
      </c>
      <c r="J114" s="169" t="s">
        <v>1287</v>
      </c>
      <c r="K114" s="99" t="s">
        <v>1421</v>
      </c>
      <c r="L114" s="51">
        <v>6</v>
      </c>
      <c r="M114" s="51">
        <v>6</v>
      </c>
      <c r="N114" s="155">
        <f t="shared" si="14"/>
        <v>12</v>
      </c>
      <c r="O114" s="51">
        <v>6</v>
      </c>
      <c r="P114" s="51">
        <v>6</v>
      </c>
      <c r="Q114" s="155">
        <f t="shared" si="15"/>
        <v>12</v>
      </c>
      <c r="R114" s="155">
        <f t="shared" si="16"/>
        <v>24</v>
      </c>
      <c r="S114" s="78" t="s">
        <v>2569</v>
      </c>
      <c r="T114" s="78" t="s">
        <v>203</v>
      </c>
      <c r="U114" s="190">
        <f t="shared" si="25"/>
        <v>12</v>
      </c>
      <c r="V114" s="191"/>
      <c r="W114" s="77" t="str">
        <f t="shared" si="17"/>
        <v>No hay ejecución</v>
      </c>
      <c r="X114" s="78" t="str">
        <f t="shared" si="18"/>
        <v>NA</v>
      </c>
      <c r="Y114" s="191"/>
      <c r="Z114" s="190">
        <f t="shared" si="19"/>
        <v>12</v>
      </c>
      <c r="AA114" s="191"/>
      <c r="AB114" s="77" t="str">
        <f t="shared" si="20"/>
        <v>No hay ejecución</v>
      </c>
      <c r="AC114" s="78" t="str">
        <f t="shared" si="21"/>
        <v>NA</v>
      </c>
      <c r="AD114" s="191"/>
      <c r="AE114" s="52">
        <f t="shared" si="22"/>
        <v>0</v>
      </c>
      <c r="AF114" s="77" t="str">
        <f t="shared" si="23"/>
        <v>No hay ejecución</v>
      </c>
      <c r="AG114" s="78" t="str">
        <f t="shared" si="24"/>
        <v>NA</v>
      </c>
      <c r="AH114" s="191"/>
    </row>
    <row r="115" spans="1:34" s="79" customFormat="1" ht="58" customHeight="1" thickTop="1" thickBot="1">
      <c r="A115" s="50">
        <v>101</v>
      </c>
      <c r="B115" s="96" t="s">
        <v>245</v>
      </c>
      <c r="C115" s="96">
        <v>0</v>
      </c>
      <c r="D115" s="96">
        <v>0</v>
      </c>
      <c r="E115" s="96">
        <v>0</v>
      </c>
      <c r="F115" s="96">
        <v>0</v>
      </c>
      <c r="G115" s="96">
        <v>22</v>
      </c>
      <c r="H115" s="115" t="s">
        <v>287</v>
      </c>
      <c r="I115" s="98" t="s">
        <v>2595</v>
      </c>
      <c r="J115" s="169" t="s">
        <v>501</v>
      </c>
      <c r="K115" s="99" t="s">
        <v>1421</v>
      </c>
      <c r="L115" s="51">
        <v>1</v>
      </c>
      <c r="M115" s="51">
        <v>0</v>
      </c>
      <c r="N115" s="155">
        <f t="shared" si="14"/>
        <v>1</v>
      </c>
      <c r="O115" s="51">
        <v>0</v>
      </c>
      <c r="P115" s="51">
        <v>0</v>
      </c>
      <c r="Q115" s="155">
        <f t="shared" si="15"/>
        <v>0</v>
      </c>
      <c r="R115" s="155">
        <f t="shared" si="16"/>
        <v>1</v>
      </c>
      <c r="S115" s="78" t="s">
        <v>2569</v>
      </c>
      <c r="T115" s="78" t="s">
        <v>203</v>
      </c>
      <c r="U115" s="190">
        <f t="shared" si="25"/>
        <v>1</v>
      </c>
      <c r="V115" s="191"/>
      <c r="W115" s="77" t="str">
        <f t="shared" si="17"/>
        <v>No hay ejecución</v>
      </c>
      <c r="X115" s="78" t="str">
        <f t="shared" si="18"/>
        <v>NA</v>
      </c>
      <c r="Y115" s="191"/>
      <c r="Z115" s="190">
        <f t="shared" si="19"/>
        <v>0</v>
      </c>
      <c r="AA115" s="191"/>
      <c r="AB115" s="77" t="str">
        <f t="shared" si="20"/>
        <v>No hay ejecución</v>
      </c>
      <c r="AC115" s="78" t="str">
        <f t="shared" si="21"/>
        <v>NA</v>
      </c>
      <c r="AD115" s="191"/>
      <c r="AE115" s="52">
        <f t="shared" si="22"/>
        <v>0</v>
      </c>
      <c r="AF115" s="77" t="str">
        <f t="shared" si="23"/>
        <v>No hay ejecución</v>
      </c>
      <c r="AG115" s="78" t="str">
        <f t="shared" si="24"/>
        <v>NA</v>
      </c>
      <c r="AH115" s="191"/>
    </row>
    <row r="116" spans="1:34" s="79" customFormat="1" ht="58" customHeight="1" thickTop="1" thickBot="1">
      <c r="A116" s="50">
        <v>102</v>
      </c>
      <c r="B116" s="96" t="s">
        <v>245</v>
      </c>
      <c r="C116" s="96">
        <v>0</v>
      </c>
      <c r="D116" s="96">
        <v>0</v>
      </c>
      <c r="E116" s="96">
        <v>0</v>
      </c>
      <c r="F116" s="96">
        <v>0</v>
      </c>
      <c r="G116" s="96">
        <v>22</v>
      </c>
      <c r="H116" s="115" t="s">
        <v>355</v>
      </c>
      <c r="I116" s="98" t="s">
        <v>2587</v>
      </c>
      <c r="J116" s="169" t="s">
        <v>1287</v>
      </c>
      <c r="K116" s="99" t="s">
        <v>1421</v>
      </c>
      <c r="L116" s="51">
        <v>1</v>
      </c>
      <c r="M116" s="51">
        <v>1</v>
      </c>
      <c r="N116" s="155">
        <f t="shared" si="14"/>
        <v>2</v>
      </c>
      <c r="O116" s="51">
        <v>1</v>
      </c>
      <c r="P116" s="51">
        <v>1</v>
      </c>
      <c r="Q116" s="155">
        <f t="shared" si="15"/>
        <v>2</v>
      </c>
      <c r="R116" s="155">
        <f t="shared" si="16"/>
        <v>4</v>
      </c>
      <c r="S116" s="78" t="s">
        <v>2569</v>
      </c>
      <c r="T116" s="78" t="s">
        <v>203</v>
      </c>
      <c r="U116" s="190">
        <f t="shared" si="25"/>
        <v>2</v>
      </c>
      <c r="V116" s="191"/>
      <c r="W116" s="77" t="str">
        <f t="shared" si="17"/>
        <v>No hay ejecución</v>
      </c>
      <c r="X116" s="78" t="str">
        <f t="shared" si="18"/>
        <v>NA</v>
      </c>
      <c r="Y116" s="191"/>
      <c r="Z116" s="190">
        <f t="shared" si="19"/>
        <v>2</v>
      </c>
      <c r="AA116" s="191"/>
      <c r="AB116" s="77" t="str">
        <f t="shared" si="20"/>
        <v>No hay ejecución</v>
      </c>
      <c r="AC116" s="78" t="str">
        <f t="shared" si="21"/>
        <v>NA</v>
      </c>
      <c r="AD116" s="191"/>
      <c r="AE116" s="52">
        <f t="shared" si="22"/>
        <v>0</v>
      </c>
      <c r="AF116" s="77" t="str">
        <f t="shared" si="23"/>
        <v>No hay ejecución</v>
      </c>
      <c r="AG116" s="78" t="str">
        <f t="shared" si="24"/>
        <v>NA</v>
      </c>
      <c r="AH116" s="191"/>
    </row>
    <row r="117" spans="1:34" s="79" customFormat="1" ht="58" customHeight="1" thickTop="1" thickBot="1">
      <c r="A117" s="50">
        <v>103</v>
      </c>
      <c r="B117" s="96" t="s">
        <v>245</v>
      </c>
      <c r="C117" s="96">
        <v>0</v>
      </c>
      <c r="D117" s="96">
        <v>0</v>
      </c>
      <c r="E117" s="96">
        <v>0</v>
      </c>
      <c r="F117" s="96">
        <v>0</v>
      </c>
      <c r="G117" s="96">
        <v>22</v>
      </c>
      <c r="H117" s="115" t="s">
        <v>295</v>
      </c>
      <c r="I117" s="98" t="s">
        <v>2590</v>
      </c>
      <c r="J117" s="169" t="s">
        <v>1287</v>
      </c>
      <c r="K117" s="99" t="s">
        <v>1421</v>
      </c>
      <c r="L117" s="51">
        <v>2</v>
      </c>
      <c r="M117" s="51">
        <v>2</v>
      </c>
      <c r="N117" s="155">
        <f t="shared" si="14"/>
        <v>4</v>
      </c>
      <c r="O117" s="51">
        <v>2</v>
      </c>
      <c r="P117" s="51">
        <v>2</v>
      </c>
      <c r="Q117" s="155">
        <f t="shared" si="15"/>
        <v>4</v>
      </c>
      <c r="R117" s="155">
        <f t="shared" si="16"/>
        <v>8</v>
      </c>
      <c r="S117" s="78" t="s">
        <v>2569</v>
      </c>
      <c r="T117" s="78" t="s">
        <v>203</v>
      </c>
      <c r="U117" s="190">
        <f t="shared" si="25"/>
        <v>4</v>
      </c>
      <c r="V117" s="191"/>
      <c r="W117" s="77" t="str">
        <f t="shared" si="17"/>
        <v>No hay ejecución</v>
      </c>
      <c r="X117" s="78" t="str">
        <f t="shared" si="18"/>
        <v>NA</v>
      </c>
      <c r="Y117" s="191"/>
      <c r="Z117" s="190">
        <f t="shared" si="19"/>
        <v>4</v>
      </c>
      <c r="AA117" s="191"/>
      <c r="AB117" s="77" t="str">
        <f t="shared" si="20"/>
        <v>No hay ejecución</v>
      </c>
      <c r="AC117" s="78" t="str">
        <f t="shared" si="21"/>
        <v>NA</v>
      </c>
      <c r="AD117" s="191"/>
      <c r="AE117" s="52">
        <f t="shared" si="22"/>
        <v>0</v>
      </c>
      <c r="AF117" s="77" t="str">
        <f t="shared" si="23"/>
        <v>No hay ejecución</v>
      </c>
      <c r="AG117" s="78" t="str">
        <f t="shared" si="24"/>
        <v>NA</v>
      </c>
      <c r="AH117" s="191"/>
    </row>
    <row r="118" spans="1:34" s="79" customFormat="1" ht="58" customHeight="1" thickTop="1" thickBot="1">
      <c r="A118" s="50">
        <v>104</v>
      </c>
      <c r="B118" s="96" t="s">
        <v>245</v>
      </c>
      <c r="C118" s="96">
        <v>0</v>
      </c>
      <c r="D118" s="96">
        <v>0</v>
      </c>
      <c r="E118" s="96">
        <v>0</v>
      </c>
      <c r="F118" s="96">
        <v>0</v>
      </c>
      <c r="G118" s="96">
        <v>22</v>
      </c>
      <c r="H118" s="115" t="s">
        <v>355</v>
      </c>
      <c r="I118" s="98" t="s">
        <v>2621</v>
      </c>
      <c r="J118" s="169" t="s">
        <v>1287</v>
      </c>
      <c r="K118" s="99" t="s">
        <v>1421</v>
      </c>
      <c r="L118" s="51">
        <v>2</v>
      </c>
      <c r="M118" s="51">
        <v>2</v>
      </c>
      <c r="N118" s="155">
        <f t="shared" si="14"/>
        <v>4</v>
      </c>
      <c r="O118" s="51">
        <v>2</v>
      </c>
      <c r="P118" s="51">
        <v>2</v>
      </c>
      <c r="Q118" s="155">
        <f t="shared" si="15"/>
        <v>4</v>
      </c>
      <c r="R118" s="155">
        <f t="shared" si="16"/>
        <v>8</v>
      </c>
      <c r="S118" s="78" t="s">
        <v>2569</v>
      </c>
      <c r="T118" s="78" t="s">
        <v>203</v>
      </c>
      <c r="U118" s="190">
        <f t="shared" si="25"/>
        <v>4</v>
      </c>
      <c r="V118" s="191"/>
      <c r="W118" s="77" t="str">
        <f t="shared" si="17"/>
        <v>No hay ejecución</v>
      </c>
      <c r="X118" s="78" t="str">
        <f t="shared" si="18"/>
        <v>NA</v>
      </c>
      <c r="Y118" s="191"/>
      <c r="Z118" s="190">
        <f t="shared" si="19"/>
        <v>4</v>
      </c>
      <c r="AA118" s="191"/>
      <c r="AB118" s="77" t="str">
        <f t="shared" si="20"/>
        <v>No hay ejecución</v>
      </c>
      <c r="AC118" s="78" t="str">
        <f t="shared" si="21"/>
        <v>NA</v>
      </c>
      <c r="AD118" s="191"/>
      <c r="AE118" s="52">
        <f t="shared" si="22"/>
        <v>0</v>
      </c>
      <c r="AF118" s="77" t="str">
        <f t="shared" si="23"/>
        <v>No hay ejecución</v>
      </c>
      <c r="AG118" s="78" t="str">
        <f t="shared" si="24"/>
        <v>NA</v>
      </c>
      <c r="AH118" s="191"/>
    </row>
    <row r="119" spans="1:34" s="79" customFormat="1" ht="58" customHeight="1" thickTop="1" thickBot="1">
      <c r="A119" s="50">
        <v>105</v>
      </c>
      <c r="B119" s="96" t="s">
        <v>245</v>
      </c>
      <c r="C119" s="96">
        <v>0</v>
      </c>
      <c r="D119" s="96">
        <v>0</v>
      </c>
      <c r="E119" s="96">
        <v>0</v>
      </c>
      <c r="F119" s="96">
        <v>0</v>
      </c>
      <c r="G119" s="96">
        <v>22</v>
      </c>
      <c r="H119" s="115" t="s">
        <v>309</v>
      </c>
      <c r="I119" s="98" t="s">
        <v>4073</v>
      </c>
      <c r="J119" s="169" t="s">
        <v>1287</v>
      </c>
      <c r="K119" s="99" t="s">
        <v>1421</v>
      </c>
      <c r="L119" s="51">
        <v>1</v>
      </c>
      <c r="M119" s="51">
        <v>1</v>
      </c>
      <c r="N119" s="155">
        <f t="shared" si="14"/>
        <v>2</v>
      </c>
      <c r="O119" s="51">
        <v>1</v>
      </c>
      <c r="P119" s="51">
        <v>1</v>
      </c>
      <c r="Q119" s="155">
        <f t="shared" si="15"/>
        <v>2</v>
      </c>
      <c r="R119" s="155">
        <f t="shared" si="16"/>
        <v>4</v>
      </c>
      <c r="S119" s="78" t="s">
        <v>2569</v>
      </c>
      <c r="T119" s="78" t="s">
        <v>203</v>
      </c>
      <c r="U119" s="190">
        <f t="shared" si="25"/>
        <v>2</v>
      </c>
      <c r="V119" s="191"/>
      <c r="W119" s="77" t="str">
        <f t="shared" si="17"/>
        <v>No hay ejecución</v>
      </c>
      <c r="X119" s="78" t="str">
        <f t="shared" si="18"/>
        <v>NA</v>
      </c>
      <c r="Y119" s="191"/>
      <c r="Z119" s="190">
        <f t="shared" si="19"/>
        <v>2</v>
      </c>
      <c r="AA119" s="191"/>
      <c r="AB119" s="77" t="str">
        <f t="shared" si="20"/>
        <v>No hay ejecución</v>
      </c>
      <c r="AC119" s="78" t="str">
        <f t="shared" si="21"/>
        <v>NA</v>
      </c>
      <c r="AD119" s="191"/>
      <c r="AE119" s="52">
        <f t="shared" si="22"/>
        <v>0</v>
      </c>
      <c r="AF119" s="77" t="str">
        <f t="shared" si="23"/>
        <v>No hay ejecución</v>
      </c>
      <c r="AG119" s="78" t="str">
        <f t="shared" si="24"/>
        <v>NA</v>
      </c>
      <c r="AH119" s="191"/>
    </row>
    <row r="120" spans="1:34" s="79" customFormat="1" ht="58" customHeight="1" thickTop="1" thickBot="1">
      <c r="A120" s="50">
        <v>106</v>
      </c>
      <c r="B120" s="96" t="s">
        <v>245</v>
      </c>
      <c r="C120" s="96">
        <v>0</v>
      </c>
      <c r="D120" s="96">
        <v>0</v>
      </c>
      <c r="E120" s="96">
        <v>0</v>
      </c>
      <c r="F120" s="96">
        <v>0</v>
      </c>
      <c r="G120" s="96">
        <v>22</v>
      </c>
      <c r="H120" s="115" t="s">
        <v>284</v>
      </c>
      <c r="I120" s="98" t="s">
        <v>2588</v>
      </c>
      <c r="J120" s="169" t="s">
        <v>1287</v>
      </c>
      <c r="K120" s="99" t="s">
        <v>1421</v>
      </c>
      <c r="L120" s="51">
        <v>1</v>
      </c>
      <c r="M120" s="51">
        <v>1</v>
      </c>
      <c r="N120" s="155">
        <f t="shared" si="14"/>
        <v>2</v>
      </c>
      <c r="O120" s="51">
        <v>1</v>
      </c>
      <c r="P120" s="51">
        <v>1</v>
      </c>
      <c r="Q120" s="155">
        <f t="shared" si="15"/>
        <v>2</v>
      </c>
      <c r="R120" s="155">
        <f t="shared" si="16"/>
        <v>4</v>
      </c>
      <c r="S120" s="78" t="s">
        <v>2569</v>
      </c>
      <c r="T120" s="78" t="s">
        <v>203</v>
      </c>
      <c r="U120" s="190">
        <f t="shared" si="25"/>
        <v>2</v>
      </c>
      <c r="V120" s="191"/>
      <c r="W120" s="77" t="str">
        <f t="shared" si="17"/>
        <v>No hay ejecución</v>
      </c>
      <c r="X120" s="78" t="str">
        <f t="shared" si="18"/>
        <v>NA</v>
      </c>
      <c r="Y120" s="191"/>
      <c r="Z120" s="190">
        <f t="shared" si="19"/>
        <v>2</v>
      </c>
      <c r="AA120" s="191"/>
      <c r="AB120" s="77" t="str">
        <f t="shared" si="20"/>
        <v>No hay ejecución</v>
      </c>
      <c r="AC120" s="78" t="str">
        <f t="shared" si="21"/>
        <v>NA</v>
      </c>
      <c r="AD120" s="191"/>
      <c r="AE120" s="52">
        <f t="shared" si="22"/>
        <v>0</v>
      </c>
      <c r="AF120" s="77" t="str">
        <f t="shared" si="23"/>
        <v>No hay ejecución</v>
      </c>
      <c r="AG120" s="78" t="str">
        <f t="shared" si="24"/>
        <v>NA</v>
      </c>
      <c r="AH120" s="191"/>
    </row>
    <row r="121" spans="1:34" s="79" customFormat="1" ht="58" customHeight="1" thickTop="1" thickBot="1">
      <c r="A121" s="50">
        <v>107</v>
      </c>
      <c r="B121" s="96" t="s">
        <v>245</v>
      </c>
      <c r="C121" s="96">
        <v>0</v>
      </c>
      <c r="D121" s="96">
        <v>0</v>
      </c>
      <c r="E121" s="96">
        <v>0</v>
      </c>
      <c r="F121" s="96">
        <v>0</v>
      </c>
      <c r="G121" s="96">
        <v>22</v>
      </c>
      <c r="H121" s="115" t="s">
        <v>292</v>
      </c>
      <c r="I121" s="98" t="s">
        <v>2605</v>
      </c>
      <c r="J121" s="169" t="s">
        <v>1287</v>
      </c>
      <c r="K121" s="99" t="s">
        <v>1421</v>
      </c>
      <c r="L121" s="51">
        <v>2</v>
      </c>
      <c r="M121" s="51">
        <v>2</v>
      </c>
      <c r="N121" s="155">
        <f t="shared" si="14"/>
        <v>4</v>
      </c>
      <c r="O121" s="51">
        <v>2</v>
      </c>
      <c r="P121" s="51">
        <v>2</v>
      </c>
      <c r="Q121" s="155">
        <f t="shared" si="15"/>
        <v>4</v>
      </c>
      <c r="R121" s="155">
        <f t="shared" si="16"/>
        <v>8</v>
      </c>
      <c r="S121" s="78" t="s">
        <v>2569</v>
      </c>
      <c r="T121" s="78" t="s">
        <v>203</v>
      </c>
      <c r="U121" s="190">
        <f t="shared" si="25"/>
        <v>4</v>
      </c>
      <c r="V121" s="191"/>
      <c r="W121" s="77" t="str">
        <f t="shared" si="17"/>
        <v>No hay ejecución</v>
      </c>
      <c r="X121" s="78" t="str">
        <f t="shared" si="18"/>
        <v>NA</v>
      </c>
      <c r="Y121" s="191"/>
      <c r="Z121" s="190">
        <f t="shared" si="19"/>
        <v>4</v>
      </c>
      <c r="AA121" s="191"/>
      <c r="AB121" s="77" t="str">
        <f t="shared" si="20"/>
        <v>No hay ejecución</v>
      </c>
      <c r="AC121" s="78" t="str">
        <f t="shared" si="21"/>
        <v>NA</v>
      </c>
      <c r="AD121" s="191"/>
      <c r="AE121" s="52">
        <f t="shared" si="22"/>
        <v>0</v>
      </c>
      <c r="AF121" s="77" t="str">
        <f t="shared" si="23"/>
        <v>No hay ejecución</v>
      </c>
      <c r="AG121" s="78" t="str">
        <f t="shared" si="24"/>
        <v>NA</v>
      </c>
      <c r="AH121" s="191"/>
    </row>
    <row r="122" spans="1:34" s="79" customFormat="1" ht="58" customHeight="1" thickTop="1" thickBot="1">
      <c r="A122" s="50">
        <v>108</v>
      </c>
      <c r="B122" s="96" t="s">
        <v>245</v>
      </c>
      <c r="C122" s="96">
        <v>0</v>
      </c>
      <c r="D122" s="96">
        <v>0</v>
      </c>
      <c r="E122" s="96">
        <v>0</v>
      </c>
      <c r="F122" s="96" t="s">
        <v>103</v>
      </c>
      <c r="G122" s="96">
        <v>22</v>
      </c>
      <c r="H122" s="115" t="s">
        <v>2438</v>
      </c>
      <c r="I122" s="98" t="s">
        <v>2590</v>
      </c>
      <c r="J122" s="169" t="s">
        <v>1287</v>
      </c>
      <c r="K122" s="99" t="s">
        <v>2435</v>
      </c>
      <c r="L122" s="51">
        <v>1</v>
      </c>
      <c r="M122" s="51">
        <v>1</v>
      </c>
      <c r="N122" s="155">
        <f t="shared" si="14"/>
        <v>2</v>
      </c>
      <c r="O122" s="51">
        <v>1</v>
      </c>
      <c r="P122" s="51">
        <v>1</v>
      </c>
      <c r="Q122" s="155">
        <f t="shared" si="15"/>
        <v>2</v>
      </c>
      <c r="R122" s="155">
        <f t="shared" si="16"/>
        <v>4</v>
      </c>
      <c r="S122" s="78" t="s">
        <v>2569</v>
      </c>
      <c r="T122" s="78" t="s">
        <v>203</v>
      </c>
      <c r="U122" s="190">
        <f t="shared" si="25"/>
        <v>2</v>
      </c>
      <c r="V122" s="191"/>
      <c r="W122" s="77" t="str">
        <f t="shared" si="17"/>
        <v>No hay ejecución</v>
      </c>
      <c r="X122" s="78" t="str">
        <f t="shared" si="18"/>
        <v>NA</v>
      </c>
      <c r="Y122" s="191"/>
      <c r="Z122" s="190">
        <f t="shared" si="19"/>
        <v>2</v>
      </c>
      <c r="AA122" s="191"/>
      <c r="AB122" s="77" t="str">
        <f t="shared" si="20"/>
        <v>No hay ejecución</v>
      </c>
      <c r="AC122" s="78" t="str">
        <f t="shared" si="21"/>
        <v>NA</v>
      </c>
      <c r="AD122" s="191"/>
      <c r="AE122" s="52">
        <f t="shared" si="22"/>
        <v>0</v>
      </c>
      <c r="AF122" s="77" t="str">
        <f t="shared" si="23"/>
        <v>No hay ejecución</v>
      </c>
      <c r="AG122" s="78" t="str">
        <f t="shared" si="24"/>
        <v>NA</v>
      </c>
      <c r="AH122" s="191"/>
    </row>
    <row r="123" spans="1:34" s="79" customFormat="1" ht="58" customHeight="1" thickTop="1" thickBot="1">
      <c r="A123" s="50">
        <v>109</v>
      </c>
      <c r="B123" s="96" t="s">
        <v>245</v>
      </c>
      <c r="C123" s="96">
        <v>0</v>
      </c>
      <c r="D123" s="96">
        <v>0</v>
      </c>
      <c r="E123" s="96">
        <v>0</v>
      </c>
      <c r="F123" s="96">
        <v>0</v>
      </c>
      <c r="G123" s="96">
        <v>22</v>
      </c>
      <c r="H123" s="115" t="s">
        <v>284</v>
      </c>
      <c r="I123" s="98" t="s">
        <v>2572</v>
      </c>
      <c r="J123" s="169" t="s">
        <v>1287</v>
      </c>
      <c r="K123" s="99" t="s">
        <v>2435</v>
      </c>
      <c r="L123" s="51">
        <v>0</v>
      </c>
      <c r="M123" s="51">
        <v>1</v>
      </c>
      <c r="N123" s="155">
        <f t="shared" si="14"/>
        <v>1</v>
      </c>
      <c r="O123" s="51">
        <v>1</v>
      </c>
      <c r="P123" s="51">
        <v>0</v>
      </c>
      <c r="Q123" s="155">
        <f t="shared" si="15"/>
        <v>1</v>
      </c>
      <c r="R123" s="155">
        <f t="shared" si="16"/>
        <v>2</v>
      </c>
      <c r="S123" s="78" t="s">
        <v>2569</v>
      </c>
      <c r="T123" s="78" t="s">
        <v>203</v>
      </c>
      <c r="U123" s="190">
        <f t="shared" si="25"/>
        <v>1</v>
      </c>
      <c r="V123" s="191"/>
      <c r="W123" s="77" t="str">
        <f t="shared" si="17"/>
        <v>No hay ejecución</v>
      </c>
      <c r="X123" s="78" t="str">
        <f t="shared" si="18"/>
        <v>NA</v>
      </c>
      <c r="Y123" s="191"/>
      <c r="Z123" s="190">
        <f t="shared" si="19"/>
        <v>1</v>
      </c>
      <c r="AA123" s="191"/>
      <c r="AB123" s="77" t="str">
        <f t="shared" si="20"/>
        <v>No hay ejecución</v>
      </c>
      <c r="AC123" s="78" t="str">
        <f t="shared" si="21"/>
        <v>NA</v>
      </c>
      <c r="AD123" s="191"/>
      <c r="AE123" s="52">
        <f t="shared" si="22"/>
        <v>0</v>
      </c>
      <c r="AF123" s="77" t="str">
        <f t="shared" si="23"/>
        <v>No hay ejecución</v>
      </c>
      <c r="AG123" s="78" t="str">
        <f t="shared" si="24"/>
        <v>NA</v>
      </c>
      <c r="AH123" s="191"/>
    </row>
    <row r="124" spans="1:34" s="79" customFormat="1" ht="58" customHeight="1" thickTop="1" thickBot="1">
      <c r="A124" s="50">
        <v>110</v>
      </c>
      <c r="B124" s="96" t="s">
        <v>245</v>
      </c>
      <c r="C124" s="96">
        <v>0</v>
      </c>
      <c r="D124" s="96">
        <v>0</v>
      </c>
      <c r="E124" s="96">
        <v>0</v>
      </c>
      <c r="F124" s="96">
        <v>0</v>
      </c>
      <c r="G124" s="96">
        <v>22</v>
      </c>
      <c r="H124" s="115" t="s">
        <v>1592</v>
      </c>
      <c r="I124" s="98" t="s">
        <v>2631</v>
      </c>
      <c r="J124" s="169" t="s">
        <v>2389</v>
      </c>
      <c r="K124" s="99" t="s">
        <v>501</v>
      </c>
      <c r="L124" s="51">
        <v>1</v>
      </c>
      <c r="M124" s="51">
        <v>1</v>
      </c>
      <c r="N124" s="155">
        <f t="shared" si="14"/>
        <v>2</v>
      </c>
      <c r="O124" s="51">
        <v>1</v>
      </c>
      <c r="P124" s="51">
        <v>5</v>
      </c>
      <c r="Q124" s="155">
        <f t="shared" si="15"/>
        <v>6</v>
      </c>
      <c r="R124" s="155">
        <f t="shared" si="16"/>
        <v>8</v>
      </c>
      <c r="S124" s="78" t="s">
        <v>2569</v>
      </c>
      <c r="T124" s="78" t="s">
        <v>203</v>
      </c>
      <c r="U124" s="190">
        <f t="shared" si="25"/>
        <v>2</v>
      </c>
      <c r="V124" s="191"/>
      <c r="W124" s="77" t="str">
        <f t="shared" si="17"/>
        <v>No hay ejecución</v>
      </c>
      <c r="X124" s="78" t="str">
        <f t="shared" si="18"/>
        <v>NA</v>
      </c>
      <c r="Y124" s="191"/>
      <c r="Z124" s="190">
        <f t="shared" si="19"/>
        <v>6</v>
      </c>
      <c r="AA124" s="191"/>
      <c r="AB124" s="77" t="str">
        <f t="shared" si="20"/>
        <v>No hay ejecución</v>
      </c>
      <c r="AC124" s="78" t="str">
        <f t="shared" si="21"/>
        <v>NA</v>
      </c>
      <c r="AD124" s="191"/>
      <c r="AE124" s="52">
        <f t="shared" si="22"/>
        <v>0</v>
      </c>
      <c r="AF124" s="77" t="str">
        <f t="shared" si="23"/>
        <v>No hay ejecución</v>
      </c>
      <c r="AG124" s="78" t="str">
        <f t="shared" si="24"/>
        <v>NA</v>
      </c>
      <c r="AH124" s="191"/>
    </row>
    <row r="125" spans="1:34" s="79" customFormat="1" ht="58" customHeight="1" thickTop="1" thickBot="1">
      <c r="A125" s="50">
        <v>111</v>
      </c>
      <c r="B125" s="96" t="s">
        <v>245</v>
      </c>
      <c r="C125" s="96">
        <v>0</v>
      </c>
      <c r="D125" s="96">
        <v>0</v>
      </c>
      <c r="E125" s="96">
        <v>0</v>
      </c>
      <c r="F125" s="96">
        <v>0</v>
      </c>
      <c r="G125" s="96">
        <v>22</v>
      </c>
      <c r="H125" s="115" t="s">
        <v>1592</v>
      </c>
      <c r="I125" s="98" t="s">
        <v>2632</v>
      </c>
      <c r="J125" s="169" t="s">
        <v>2389</v>
      </c>
      <c r="K125" s="99" t="s">
        <v>501</v>
      </c>
      <c r="L125" s="51">
        <v>1</v>
      </c>
      <c r="M125" s="51">
        <v>0</v>
      </c>
      <c r="N125" s="155">
        <f t="shared" si="14"/>
        <v>1</v>
      </c>
      <c r="O125" s="51">
        <v>0</v>
      </c>
      <c r="P125" s="51">
        <v>2</v>
      </c>
      <c r="Q125" s="155">
        <f t="shared" si="15"/>
        <v>2</v>
      </c>
      <c r="R125" s="155">
        <f t="shared" si="16"/>
        <v>3</v>
      </c>
      <c r="S125" s="78" t="s">
        <v>2569</v>
      </c>
      <c r="T125" s="78" t="s">
        <v>203</v>
      </c>
      <c r="U125" s="190">
        <f t="shared" si="25"/>
        <v>1</v>
      </c>
      <c r="V125" s="191"/>
      <c r="W125" s="77" t="str">
        <f t="shared" si="17"/>
        <v>No hay ejecución</v>
      </c>
      <c r="X125" s="78" t="str">
        <f t="shared" si="18"/>
        <v>NA</v>
      </c>
      <c r="Y125" s="191"/>
      <c r="Z125" s="190">
        <f t="shared" si="19"/>
        <v>2</v>
      </c>
      <c r="AA125" s="191"/>
      <c r="AB125" s="77" t="str">
        <f t="shared" si="20"/>
        <v>No hay ejecución</v>
      </c>
      <c r="AC125" s="78" t="str">
        <f t="shared" si="21"/>
        <v>NA</v>
      </c>
      <c r="AD125" s="191"/>
      <c r="AE125" s="52">
        <f t="shared" si="22"/>
        <v>0</v>
      </c>
      <c r="AF125" s="77" t="str">
        <f t="shared" si="23"/>
        <v>No hay ejecución</v>
      </c>
      <c r="AG125" s="78" t="str">
        <f t="shared" si="24"/>
        <v>NA</v>
      </c>
      <c r="AH125" s="191"/>
    </row>
    <row r="126" spans="1:34" s="79" customFormat="1" ht="58" customHeight="1" thickTop="1" thickBot="1">
      <c r="A126" s="50">
        <v>112</v>
      </c>
      <c r="B126" s="96" t="s">
        <v>245</v>
      </c>
      <c r="C126" s="96">
        <v>0</v>
      </c>
      <c r="D126" s="96">
        <v>0</v>
      </c>
      <c r="E126" s="96">
        <v>0</v>
      </c>
      <c r="F126" s="96">
        <v>0</v>
      </c>
      <c r="G126" s="96">
        <v>22</v>
      </c>
      <c r="H126" s="115" t="s">
        <v>1592</v>
      </c>
      <c r="I126" s="98" t="s">
        <v>3497</v>
      </c>
      <c r="J126" s="169" t="s">
        <v>2389</v>
      </c>
      <c r="K126" s="99" t="s">
        <v>501</v>
      </c>
      <c r="L126" s="51">
        <v>1</v>
      </c>
      <c r="M126" s="51">
        <v>1</v>
      </c>
      <c r="N126" s="155">
        <f t="shared" si="14"/>
        <v>2</v>
      </c>
      <c r="O126" s="51">
        <v>1</v>
      </c>
      <c r="P126" s="51">
        <v>5</v>
      </c>
      <c r="Q126" s="155">
        <f t="shared" si="15"/>
        <v>6</v>
      </c>
      <c r="R126" s="155">
        <f t="shared" si="16"/>
        <v>8</v>
      </c>
      <c r="S126" s="78" t="s">
        <v>2569</v>
      </c>
      <c r="T126" s="78" t="s">
        <v>203</v>
      </c>
      <c r="U126" s="190">
        <f t="shared" si="25"/>
        <v>2</v>
      </c>
      <c r="V126" s="191"/>
      <c r="W126" s="77" t="str">
        <f t="shared" si="17"/>
        <v>No hay ejecución</v>
      </c>
      <c r="X126" s="78" t="str">
        <f t="shared" si="18"/>
        <v>NA</v>
      </c>
      <c r="Y126" s="191"/>
      <c r="Z126" s="190">
        <f t="shared" si="19"/>
        <v>6</v>
      </c>
      <c r="AA126" s="191"/>
      <c r="AB126" s="77" t="str">
        <f t="shared" si="20"/>
        <v>No hay ejecución</v>
      </c>
      <c r="AC126" s="78" t="str">
        <f t="shared" si="21"/>
        <v>NA</v>
      </c>
      <c r="AD126" s="191"/>
      <c r="AE126" s="52">
        <f t="shared" si="22"/>
        <v>0</v>
      </c>
      <c r="AF126" s="77" t="str">
        <f t="shared" si="23"/>
        <v>No hay ejecución</v>
      </c>
      <c r="AG126" s="78" t="str">
        <f t="shared" si="24"/>
        <v>NA</v>
      </c>
      <c r="AH126" s="191"/>
    </row>
    <row r="127" spans="1:34" s="79" customFormat="1" ht="58" customHeight="1" thickTop="1" thickBot="1">
      <c r="A127" s="50">
        <v>113</v>
      </c>
      <c r="B127" s="96" t="s">
        <v>245</v>
      </c>
      <c r="C127" s="96">
        <v>0</v>
      </c>
      <c r="D127" s="96">
        <v>0</v>
      </c>
      <c r="E127" s="96">
        <v>0</v>
      </c>
      <c r="F127" s="96">
        <v>0</v>
      </c>
      <c r="G127" s="96">
        <v>22</v>
      </c>
      <c r="H127" s="115" t="s">
        <v>416</v>
      </c>
      <c r="I127" s="98" t="s">
        <v>2637</v>
      </c>
      <c r="J127" s="169" t="s">
        <v>622</v>
      </c>
      <c r="K127" s="99" t="s">
        <v>482</v>
      </c>
      <c r="L127" s="51">
        <v>2</v>
      </c>
      <c r="M127" s="51">
        <v>2</v>
      </c>
      <c r="N127" s="155">
        <f t="shared" si="14"/>
        <v>4</v>
      </c>
      <c r="O127" s="51">
        <v>2</v>
      </c>
      <c r="P127" s="51">
        <v>10</v>
      </c>
      <c r="Q127" s="155">
        <f t="shared" si="15"/>
        <v>12</v>
      </c>
      <c r="R127" s="155">
        <f t="shared" si="16"/>
        <v>16</v>
      </c>
      <c r="S127" s="78" t="s">
        <v>2569</v>
      </c>
      <c r="T127" s="78" t="s">
        <v>203</v>
      </c>
      <c r="U127" s="190">
        <f t="shared" si="25"/>
        <v>4</v>
      </c>
      <c r="V127" s="191"/>
      <c r="W127" s="77" t="str">
        <f t="shared" si="17"/>
        <v>No hay ejecución</v>
      </c>
      <c r="X127" s="78" t="str">
        <f t="shared" si="18"/>
        <v>NA</v>
      </c>
      <c r="Y127" s="191"/>
      <c r="Z127" s="190">
        <f t="shared" si="19"/>
        <v>12</v>
      </c>
      <c r="AA127" s="191"/>
      <c r="AB127" s="77" t="str">
        <f t="shared" si="20"/>
        <v>No hay ejecución</v>
      </c>
      <c r="AC127" s="78" t="str">
        <f t="shared" si="21"/>
        <v>NA</v>
      </c>
      <c r="AD127" s="191"/>
      <c r="AE127" s="52">
        <f t="shared" si="22"/>
        <v>0</v>
      </c>
      <c r="AF127" s="77" t="str">
        <f t="shared" si="23"/>
        <v>No hay ejecución</v>
      </c>
      <c r="AG127" s="78" t="str">
        <f t="shared" si="24"/>
        <v>NA</v>
      </c>
      <c r="AH127" s="191"/>
    </row>
    <row r="128" spans="1:34" s="79" customFormat="1" ht="58" customHeight="1" thickTop="1" thickBot="1">
      <c r="A128" s="50">
        <v>114</v>
      </c>
      <c r="B128" s="96" t="s">
        <v>245</v>
      </c>
      <c r="C128" s="96">
        <v>0</v>
      </c>
      <c r="D128" s="96">
        <v>0</v>
      </c>
      <c r="E128" s="96">
        <v>0</v>
      </c>
      <c r="F128" s="96">
        <v>0</v>
      </c>
      <c r="G128" s="96">
        <v>22</v>
      </c>
      <c r="H128" s="115" t="s">
        <v>416</v>
      </c>
      <c r="I128" s="98" t="s">
        <v>2448</v>
      </c>
      <c r="J128" s="169" t="s">
        <v>993</v>
      </c>
      <c r="K128" s="99" t="s">
        <v>482</v>
      </c>
      <c r="L128" s="51">
        <v>2</v>
      </c>
      <c r="M128" s="51">
        <v>2</v>
      </c>
      <c r="N128" s="155">
        <f t="shared" si="14"/>
        <v>4</v>
      </c>
      <c r="O128" s="51">
        <v>2</v>
      </c>
      <c r="P128" s="51">
        <v>10</v>
      </c>
      <c r="Q128" s="155">
        <f t="shared" si="15"/>
        <v>12</v>
      </c>
      <c r="R128" s="155">
        <f t="shared" si="16"/>
        <v>16</v>
      </c>
      <c r="S128" s="78" t="s">
        <v>2569</v>
      </c>
      <c r="T128" s="78" t="s">
        <v>203</v>
      </c>
      <c r="U128" s="190">
        <f t="shared" si="25"/>
        <v>4</v>
      </c>
      <c r="V128" s="191"/>
      <c r="W128" s="77" t="str">
        <f t="shared" si="17"/>
        <v>No hay ejecución</v>
      </c>
      <c r="X128" s="78" t="str">
        <f t="shared" si="18"/>
        <v>NA</v>
      </c>
      <c r="Y128" s="191"/>
      <c r="Z128" s="190">
        <f t="shared" si="19"/>
        <v>12</v>
      </c>
      <c r="AA128" s="191"/>
      <c r="AB128" s="77" t="str">
        <f t="shared" si="20"/>
        <v>No hay ejecución</v>
      </c>
      <c r="AC128" s="78" t="str">
        <f t="shared" si="21"/>
        <v>NA</v>
      </c>
      <c r="AD128" s="191"/>
      <c r="AE128" s="52">
        <f t="shared" si="22"/>
        <v>0</v>
      </c>
      <c r="AF128" s="77" t="str">
        <f t="shared" si="23"/>
        <v>No hay ejecución</v>
      </c>
      <c r="AG128" s="78" t="str">
        <f t="shared" si="24"/>
        <v>NA</v>
      </c>
      <c r="AH128" s="191"/>
    </row>
    <row r="129" spans="1:34" s="79" customFormat="1" ht="58" customHeight="1" thickTop="1" thickBot="1">
      <c r="A129" s="50">
        <v>115</v>
      </c>
      <c r="B129" s="96" t="s">
        <v>245</v>
      </c>
      <c r="C129" s="96">
        <v>0</v>
      </c>
      <c r="D129" s="96">
        <v>0</v>
      </c>
      <c r="E129" s="96">
        <v>0</v>
      </c>
      <c r="F129" s="96">
        <v>0</v>
      </c>
      <c r="G129" s="96">
        <v>22</v>
      </c>
      <c r="H129" s="115" t="s">
        <v>1592</v>
      </c>
      <c r="I129" s="98" t="s">
        <v>2638</v>
      </c>
      <c r="J129" s="169"/>
      <c r="K129" s="99" t="s">
        <v>482</v>
      </c>
      <c r="L129" s="51">
        <v>2</v>
      </c>
      <c r="M129" s="51">
        <v>2</v>
      </c>
      <c r="N129" s="155">
        <f t="shared" si="14"/>
        <v>4</v>
      </c>
      <c r="O129" s="51">
        <v>2</v>
      </c>
      <c r="P129" s="51">
        <v>10</v>
      </c>
      <c r="Q129" s="155">
        <f t="shared" si="15"/>
        <v>12</v>
      </c>
      <c r="R129" s="155">
        <f t="shared" si="16"/>
        <v>16</v>
      </c>
      <c r="S129" s="78" t="s">
        <v>2569</v>
      </c>
      <c r="T129" s="78" t="s">
        <v>203</v>
      </c>
      <c r="U129" s="190">
        <f t="shared" si="25"/>
        <v>4</v>
      </c>
      <c r="V129" s="191"/>
      <c r="W129" s="77" t="str">
        <f t="shared" si="17"/>
        <v>No hay ejecución</v>
      </c>
      <c r="X129" s="78" t="str">
        <f t="shared" si="18"/>
        <v>NA</v>
      </c>
      <c r="Y129" s="191"/>
      <c r="Z129" s="190">
        <f t="shared" si="19"/>
        <v>12</v>
      </c>
      <c r="AA129" s="191"/>
      <c r="AB129" s="77" t="str">
        <f t="shared" si="20"/>
        <v>No hay ejecución</v>
      </c>
      <c r="AC129" s="78" t="str">
        <f t="shared" si="21"/>
        <v>NA</v>
      </c>
      <c r="AD129" s="191"/>
      <c r="AE129" s="52">
        <f t="shared" si="22"/>
        <v>0</v>
      </c>
      <c r="AF129" s="77" t="str">
        <f t="shared" si="23"/>
        <v>No hay ejecución</v>
      </c>
      <c r="AG129" s="78" t="str">
        <f t="shared" si="24"/>
        <v>NA</v>
      </c>
      <c r="AH129" s="191"/>
    </row>
    <row r="130" spans="1:34" s="79" customFormat="1" ht="58" customHeight="1" thickTop="1" thickBot="1">
      <c r="A130" s="50">
        <v>116</v>
      </c>
      <c r="B130" s="96" t="s">
        <v>245</v>
      </c>
      <c r="C130" s="96">
        <v>0</v>
      </c>
      <c r="D130" s="96">
        <v>0</v>
      </c>
      <c r="E130" s="96">
        <v>0</v>
      </c>
      <c r="F130" s="96">
        <v>0</v>
      </c>
      <c r="G130" s="96">
        <v>22</v>
      </c>
      <c r="H130" s="115" t="s">
        <v>314</v>
      </c>
      <c r="I130" s="98" t="s">
        <v>2639</v>
      </c>
      <c r="J130" s="169" t="s">
        <v>717</v>
      </c>
      <c r="K130" s="99" t="s">
        <v>501</v>
      </c>
      <c r="L130" s="51">
        <v>1</v>
      </c>
      <c r="M130" s="51">
        <v>1</v>
      </c>
      <c r="N130" s="155">
        <f t="shared" si="14"/>
        <v>2</v>
      </c>
      <c r="O130" s="51">
        <v>1</v>
      </c>
      <c r="P130" s="51">
        <v>5</v>
      </c>
      <c r="Q130" s="155">
        <f t="shared" si="15"/>
        <v>6</v>
      </c>
      <c r="R130" s="155">
        <f t="shared" si="16"/>
        <v>8</v>
      </c>
      <c r="S130" s="78" t="s">
        <v>2569</v>
      </c>
      <c r="T130" s="78" t="s">
        <v>203</v>
      </c>
      <c r="U130" s="190">
        <f t="shared" si="25"/>
        <v>2</v>
      </c>
      <c r="V130" s="191"/>
      <c r="W130" s="77" t="str">
        <f t="shared" si="17"/>
        <v>No hay ejecución</v>
      </c>
      <c r="X130" s="78" t="str">
        <f t="shared" si="18"/>
        <v>NA</v>
      </c>
      <c r="Y130" s="191"/>
      <c r="Z130" s="190">
        <f t="shared" si="19"/>
        <v>6</v>
      </c>
      <c r="AA130" s="191"/>
      <c r="AB130" s="77" t="str">
        <f t="shared" si="20"/>
        <v>No hay ejecución</v>
      </c>
      <c r="AC130" s="78" t="str">
        <f t="shared" si="21"/>
        <v>NA</v>
      </c>
      <c r="AD130" s="191"/>
      <c r="AE130" s="52">
        <f t="shared" si="22"/>
        <v>0</v>
      </c>
      <c r="AF130" s="77" t="str">
        <f t="shared" si="23"/>
        <v>No hay ejecución</v>
      </c>
      <c r="AG130" s="78" t="str">
        <f t="shared" si="24"/>
        <v>NA</v>
      </c>
      <c r="AH130" s="191"/>
    </row>
    <row r="131" spans="1:34" s="79" customFormat="1" ht="58" customHeight="1" thickTop="1" thickBot="1">
      <c r="A131" s="50">
        <v>117</v>
      </c>
      <c r="B131" s="96" t="s">
        <v>245</v>
      </c>
      <c r="C131" s="96">
        <v>0</v>
      </c>
      <c r="D131" s="96">
        <v>0</v>
      </c>
      <c r="E131" s="96">
        <v>0</v>
      </c>
      <c r="F131" s="96">
        <v>0</v>
      </c>
      <c r="G131" s="96">
        <v>22</v>
      </c>
      <c r="H131" s="115" t="s">
        <v>314</v>
      </c>
      <c r="I131" s="98" t="s">
        <v>2880</v>
      </c>
      <c r="J131" s="169" t="s">
        <v>734</v>
      </c>
      <c r="K131" s="99" t="s">
        <v>501</v>
      </c>
      <c r="L131" s="51">
        <v>1</v>
      </c>
      <c r="M131" s="51">
        <v>1</v>
      </c>
      <c r="N131" s="155">
        <f t="shared" si="14"/>
        <v>2</v>
      </c>
      <c r="O131" s="51">
        <v>1</v>
      </c>
      <c r="P131" s="51">
        <v>5</v>
      </c>
      <c r="Q131" s="155">
        <f t="shared" si="15"/>
        <v>6</v>
      </c>
      <c r="R131" s="155">
        <f t="shared" si="16"/>
        <v>8</v>
      </c>
      <c r="S131" s="78" t="s">
        <v>2569</v>
      </c>
      <c r="T131" s="78" t="s">
        <v>203</v>
      </c>
      <c r="U131" s="190">
        <f t="shared" si="25"/>
        <v>2</v>
      </c>
      <c r="V131" s="191"/>
      <c r="W131" s="77" t="str">
        <f t="shared" si="17"/>
        <v>No hay ejecución</v>
      </c>
      <c r="X131" s="78" t="str">
        <f t="shared" si="18"/>
        <v>NA</v>
      </c>
      <c r="Y131" s="191"/>
      <c r="Z131" s="190">
        <f t="shared" si="19"/>
        <v>6</v>
      </c>
      <c r="AA131" s="191"/>
      <c r="AB131" s="77" t="str">
        <f t="shared" si="20"/>
        <v>No hay ejecución</v>
      </c>
      <c r="AC131" s="78" t="str">
        <f t="shared" si="21"/>
        <v>NA</v>
      </c>
      <c r="AD131" s="191"/>
      <c r="AE131" s="52">
        <f t="shared" si="22"/>
        <v>0</v>
      </c>
      <c r="AF131" s="77" t="str">
        <f t="shared" si="23"/>
        <v>No hay ejecución</v>
      </c>
      <c r="AG131" s="78" t="str">
        <f t="shared" si="24"/>
        <v>NA</v>
      </c>
      <c r="AH131" s="191"/>
    </row>
    <row r="132" spans="1:34" s="79" customFormat="1" ht="58" customHeight="1" thickTop="1" thickBot="1">
      <c r="A132" s="50">
        <v>118</v>
      </c>
      <c r="B132" s="96" t="s">
        <v>245</v>
      </c>
      <c r="C132" s="96">
        <v>0</v>
      </c>
      <c r="D132" s="96">
        <v>0</v>
      </c>
      <c r="E132" s="96">
        <v>0</v>
      </c>
      <c r="F132" s="96">
        <v>0</v>
      </c>
      <c r="G132" s="96">
        <v>22</v>
      </c>
      <c r="H132" s="115" t="s">
        <v>1592</v>
      </c>
      <c r="I132" s="98" t="s">
        <v>2640</v>
      </c>
      <c r="J132" s="169"/>
      <c r="K132" s="99" t="s">
        <v>2650</v>
      </c>
      <c r="L132" s="51">
        <v>0</v>
      </c>
      <c r="M132" s="51">
        <v>0</v>
      </c>
      <c r="N132" s="155">
        <f t="shared" si="14"/>
        <v>0</v>
      </c>
      <c r="O132" s="51">
        <v>3</v>
      </c>
      <c r="P132" s="51">
        <v>3</v>
      </c>
      <c r="Q132" s="155">
        <f t="shared" si="15"/>
        <v>6</v>
      </c>
      <c r="R132" s="155">
        <f t="shared" si="16"/>
        <v>6</v>
      </c>
      <c r="S132" s="78" t="s">
        <v>2569</v>
      </c>
      <c r="T132" s="78" t="s">
        <v>203</v>
      </c>
      <c r="U132" s="190">
        <f t="shared" si="25"/>
        <v>0</v>
      </c>
      <c r="V132" s="191"/>
      <c r="W132" s="77" t="str">
        <f t="shared" si="17"/>
        <v>No hay ejecución</v>
      </c>
      <c r="X132" s="78" t="str">
        <f t="shared" si="18"/>
        <v>NA</v>
      </c>
      <c r="Y132" s="191"/>
      <c r="Z132" s="190">
        <f t="shared" si="19"/>
        <v>6</v>
      </c>
      <c r="AA132" s="191"/>
      <c r="AB132" s="77" t="str">
        <f t="shared" si="20"/>
        <v>No hay ejecución</v>
      </c>
      <c r="AC132" s="78" t="str">
        <f t="shared" si="21"/>
        <v>NA</v>
      </c>
      <c r="AD132" s="191"/>
      <c r="AE132" s="52">
        <f t="shared" si="22"/>
        <v>0</v>
      </c>
      <c r="AF132" s="77" t="str">
        <f t="shared" si="23"/>
        <v>No hay ejecución</v>
      </c>
      <c r="AG132" s="78" t="str">
        <f t="shared" si="24"/>
        <v>NA</v>
      </c>
      <c r="AH132" s="191"/>
    </row>
    <row r="133" spans="1:34" s="79" customFormat="1" ht="58" customHeight="1" thickTop="1" thickBot="1">
      <c r="A133" s="50">
        <v>119</v>
      </c>
      <c r="B133" s="96" t="s">
        <v>245</v>
      </c>
      <c r="C133" s="96">
        <v>0</v>
      </c>
      <c r="D133" s="96">
        <v>0</v>
      </c>
      <c r="E133" s="96">
        <v>0</v>
      </c>
      <c r="F133" s="96">
        <v>0</v>
      </c>
      <c r="G133" s="96">
        <v>22</v>
      </c>
      <c r="H133" s="115" t="s">
        <v>1592</v>
      </c>
      <c r="I133" s="98" t="s">
        <v>2641</v>
      </c>
      <c r="J133" s="169"/>
      <c r="K133" s="99" t="s">
        <v>2650</v>
      </c>
      <c r="L133" s="51">
        <v>0</v>
      </c>
      <c r="M133" s="51">
        <v>0</v>
      </c>
      <c r="N133" s="155">
        <f t="shared" si="14"/>
        <v>0</v>
      </c>
      <c r="O133" s="51">
        <v>3</v>
      </c>
      <c r="P133" s="51">
        <v>3</v>
      </c>
      <c r="Q133" s="155">
        <f t="shared" si="15"/>
        <v>6</v>
      </c>
      <c r="R133" s="155">
        <f t="shared" si="16"/>
        <v>6</v>
      </c>
      <c r="S133" s="78" t="s">
        <v>2569</v>
      </c>
      <c r="T133" s="78" t="s">
        <v>203</v>
      </c>
      <c r="U133" s="190">
        <f t="shared" si="25"/>
        <v>0</v>
      </c>
      <c r="V133" s="191"/>
      <c r="W133" s="77" t="str">
        <f t="shared" si="17"/>
        <v>No hay ejecución</v>
      </c>
      <c r="X133" s="78" t="str">
        <f t="shared" si="18"/>
        <v>NA</v>
      </c>
      <c r="Y133" s="191"/>
      <c r="Z133" s="190">
        <f t="shared" si="19"/>
        <v>6</v>
      </c>
      <c r="AA133" s="191"/>
      <c r="AB133" s="77" t="str">
        <f t="shared" si="20"/>
        <v>No hay ejecución</v>
      </c>
      <c r="AC133" s="78" t="str">
        <f t="shared" si="21"/>
        <v>NA</v>
      </c>
      <c r="AD133" s="191"/>
      <c r="AE133" s="52">
        <f t="shared" si="22"/>
        <v>0</v>
      </c>
      <c r="AF133" s="77" t="str">
        <f t="shared" si="23"/>
        <v>No hay ejecución</v>
      </c>
      <c r="AG133" s="78" t="str">
        <f t="shared" si="24"/>
        <v>NA</v>
      </c>
      <c r="AH133" s="191"/>
    </row>
    <row r="134" spans="1:34" s="79" customFormat="1" ht="58" customHeight="1" thickTop="1" thickBot="1">
      <c r="A134" s="50">
        <v>120</v>
      </c>
      <c r="B134" s="96" t="s">
        <v>245</v>
      </c>
      <c r="C134" s="96">
        <v>0</v>
      </c>
      <c r="D134" s="96">
        <v>0</v>
      </c>
      <c r="E134" s="96">
        <v>0</v>
      </c>
      <c r="F134" s="96">
        <v>0</v>
      </c>
      <c r="G134" s="96">
        <v>22</v>
      </c>
      <c r="H134" s="115" t="s">
        <v>1592</v>
      </c>
      <c r="I134" s="98" t="s">
        <v>2642</v>
      </c>
      <c r="J134" s="169"/>
      <c r="K134" s="99" t="s">
        <v>2650</v>
      </c>
      <c r="L134" s="51">
        <v>0</v>
      </c>
      <c r="M134" s="51">
        <v>0</v>
      </c>
      <c r="N134" s="155">
        <f t="shared" si="14"/>
        <v>0</v>
      </c>
      <c r="O134" s="51">
        <v>3</v>
      </c>
      <c r="P134" s="51">
        <v>3</v>
      </c>
      <c r="Q134" s="155">
        <f t="shared" si="15"/>
        <v>6</v>
      </c>
      <c r="R134" s="155">
        <f t="shared" si="16"/>
        <v>6</v>
      </c>
      <c r="S134" s="78" t="s">
        <v>2569</v>
      </c>
      <c r="T134" s="78" t="s">
        <v>203</v>
      </c>
      <c r="U134" s="190">
        <f t="shared" si="25"/>
        <v>0</v>
      </c>
      <c r="V134" s="191"/>
      <c r="W134" s="77" t="str">
        <f t="shared" si="17"/>
        <v>No hay ejecución</v>
      </c>
      <c r="X134" s="78" t="str">
        <f t="shared" si="18"/>
        <v>NA</v>
      </c>
      <c r="Y134" s="191"/>
      <c r="Z134" s="190">
        <f t="shared" si="19"/>
        <v>6</v>
      </c>
      <c r="AA134" s="191"/>
      <c r="AB134" s="77" t="str">
        <f t="shared" si="20"/>
        <v>No hay ejecución</v>
      </c>
      <c r="AC134" s="78" t="str">
        <f t="shared" si="21"/>
        <v>NA</v>
      </c>
      <c r="AD134" s="191"/>
      <c r="AE134" s="52">
        <f t="shared" si="22"/>
        <v>0</v>
      </c>
      <c r="AF134" s="77" t="str">
        <f t="shared" si="23"/>
        <v>No hay ejecución</v>
      </c>
      <c r="AG134" s="78" t="str">
        <f t="shared" si="24"/>
        <v>NA</v>
      </c>
      <c r="AH134" s="191"/>
    </row>
    <row r="135" spans="1:34" s="79" customFormat="1" ht="58" customHeight="1" thickTop="1" thickBot="1">
      <c r="A135" s="50">
        <v>121</v>
      </c>
      <c r="B135" s="96" t="s">
        <v>245</v>
      </c>
      <c r="C135" s="96">
        <v>0</v>
      </c>
      <c r="D135" s="96">
        <v>0</v>
      </c>
      <c r="E135" s="96">
        <v>0</v>
      </c>
      <c r="F135" s="96">
        <v>0</v>
      </c>
      <c r="G135" s="96">
        <v>22</v>
      </c>
      <c r="H135" s="115" t="s">
        <v>1592</v>
      </c>
      <c r="I135" s="98" t="s">
        <v>2643</v>
      </c>
      <c r="J135" s="169"/>
      <c r="K135" s="99" t="s">
        <v>2650</v>
      </c>
      <c r="L135" s="51">
        <v>0</v>
      </c>
      <c r="M135" s="51">
        <v>0</v>
      </c>
      <c r="N135" s="155">
        <f t="shared" si="14"/>
        <v>0</v>
      </c>
      <c r="O135" s="51">
        <v>3</v>
      </c>
      <c r="P135" s="51">
        <v>3</v>
      </c>
      <c r="Q135" s="155">
        <f t="shared" si="15"/>
        <v>6</v>
      </c>
      <c r="R135" s="155">
        <f t="shared" si="16"/>
        <v>6</v>
      </c>
      <c r="S135" s="78" t="s">
        <v>2569</v>
      </c>
      <c r="T135" s="78" t="s">
        <v>203</v>
      </c>
      <c r="U135" s="190">
        <f t="shared" si="25"/>
        <v>0</v>
      </c>
      <c r="V135" s="191"/>
      <c r="W135" s="77" t="str">
        <f t="shared" si="17"/>
        <v>No hay ejecución</v>
      </c>
      <c r="X135" s="78" t="str">
        <f t="shared" si="18"/>
        <v>NA</v>
      </c>
      <c r="Y135" s="191"/>
      <c r="Z135" s="190">
        <f t="shared" si="19"/>
        <v>6</v>
      </c>
      <c r="AA135" s="191"/>
      <c r="AB135" s="77" t="str">
        <f t="shared" si="20"/>
        <v>No hay ejecución</v>
      </c>
      <c r="AC135" s="78" t="str">
        <f t="shared" si="21"/>
        <v>NA</v>
      </c>
      <c r="AD135" s="191"/>
      <c r="AE135" s="52">
        <f t="shared" si="22"/>
        <v>0</v>
      </c>
      <c r="AF135" s="77" t="str">
        <f t="shared" si="23"/>
        <v>No hay ejecución</v>
      </c>
      <c r="AG135" s="78" t="str">
        <f t="shared" si="24"/>
        <v>NA</v>
      </c>
      <c r="AH135" s="191"/>
    </row>
    <row r="136" spans="1:34" s="79" customFormat="1" ht="58" customHeight="1" thickTop="1" thickBot="1">
      <c r="A136" s="50">
        <v>122</v>
      </c>
      <c r="B136" s="96" t="s">
        <v>245</v>
      </c>
      <c r="C136" s="96">
        <v>0</v>
      </c>
      <c r="D136" s="96">
        <v>0</v>
      </c>
      <c r="E136" s="96">
        <v>0</v>
      </c>
      <c r="F136" s="96">
        <v>0</v>
      </c>
      <c r="G136" s="96">
        <v>22</v>
      </c>
      <c r="H136" s="115" t="s">
        <v>1592</v>
      </c>
      <c r="I136" s="98" t="s">
        <v>2644</v>
      </c>
      <c r="J136" s="169"/>
      <c r="K136" s="99" t="s">
        <v>2650</v>
      </c>
      <c r="L136" s="51">
        <v>0</v>
      </c>
      <c r="M136" s="51">
        <v>0</v>
      </c>
      <c r="N136" s="155">
        <f t="shared" si="14"/>
        <v>0</v>
      </c>
      <c r="O136" s="51">
        <v>3</v>
      </c>
      <c r="P136" s="51">
        <v>3</v>
      </c>
      <c r="Q136" s="155">
        <f t="shared" si="15"/>
        <v>6</v>
      </c>
      <c r="R136" s="155">
        <f t="shared" si="16"/>
        <v>6</v>
      </c>
      <c r="S136" s="78" t="s">
        <v>2569</v>
      </c>
      <c r="T136" s="78" t="s">
        <v>203</v>
      </c>
      <c r="U136" s="190">
        <f t="shared" si="25"/>
        <v>0</v>
      </c>
      <c r="V136" s="191"/>
      <c r="W136" s="77" t="str">
        <f t="shared" si="17"/>
        <v>No hay ejecución</v>
      </c>
      <c r="X136" s="78" t="str">
        <f t="shared" si="18"/>
        <v>NA</v>
      </c>
      <c r="Y136" s="191"/>
      <c r="Z136" s="190">
        <f t="shared" si="19"/>
        <v>6</v>
      </c>
      <c r="AA136" s="191"/>
      <c r="AB136" s="77" t="str">
        <f t="shared" si="20"/>
        <v>No hay ejecución</v>
      </c>
      <c r="AC136" s="78" t="str">
        <f t="shared" si="21"/>
        <v>NA</v>
      </c>
      <c r="AD136" s="191"/>
      <c r="AE136" s="52">
        <f t="shared" si="22"/>
        <v>0</v>
      </c>
      <c r="AF136" s="77" t="str">
        <f t="shared" si="23"/>
        <v>No hay ejecución</v>
      </c>
      <c r="AG136" s="78" t="str">
        <f t="shared" si="24"/>
        <v>NA</v>
      </c>
      <c r="AH136" s="191"/>
    </row>
    <row r="137" spans="1:34" s="79" customFormat="1" ht="58" customHeight="1" thickTop="1" thickBot="1">
      <c r="A137" s="50">
        <v>123</v>
      </c>
      <c r="B137" s="96" t="s">
        <v>245</v>
      </c>
      <c r="C137" s="96">
        <v>0</v>
      </c>
      <c r="D137" s="96">
        <v>0</v>
      </c>
      <c r="E137" s="96">
        <v>0</v>
      </c>
      <c r="F137" s="96">
        <v>0</v>
      </c>
      <c r="G137" s="96">
        <v>22</v>
      </c>
      <c r="H137" s="115" t="s">
        <v>1592</v>
      </c>
      <c r="I137" s="98" t="s">
        <v>2645</v>
      </c>
      <c r="J137" s="169"/>
      <c r="K137" s="99" t="s">
        <v>2650</v>
      </c>
      <c r="L137" s="51">
        <v>0</v>
      </c>
      <c r="M137" s="51">
        <v>0</v>
      </c>
      <c r="N137" s="155">
        <f t="shared" si="14"/>
        <v>0</v>
      </c>
      <c r="O137" s="51">
        <v>3</v>
      </c>
      <c r="P137" s="51">
        <v>3</v>
      </c>
      <c r="Q137" s="155">
        <f t="shared" si="15"/>
        <v>6</v>
      </c>
      <c r="R137" s="155">
        <f t="shared" si="16"/>
        <v>6</v>
      </c>
      <c r="S137" s="78" t="s">
        <v>2569</v>
      </c>
      <c r="T137" s="78" t="s">
        <v>203</v>
      </c>
      <c r="U137" s="190">
        <f t="shared" si="25"/>
        <v>0</v>
      </c>
      <c r="V137" s="191"/>
      <c r="W137" s="77" t="str">
        <f t="shared" si="17"/>
        <v>No hay ejecución</v>
      </c>
      <c r="X137" s="78" t="str">
        <f t="shared" si="18"/>
        <v>NA</v>
      </c>
      <c r="Y137" s="191"/>
      <c r="Z137" s="190">
        <f t="shared" si="19"/>
        <v>6</v>
      </c>
      <c r="AA137" s="191"/>
      <c r="AB137" s="77" t="str">
        <f t="shared" si="20"/>
        <v>No hay ejecución</v>
      </c>
      <c r="AC137" s="78" t="str">
        <f t="shared" si="21"/>
        <v>NA</v>
      </c>
      <c r="AD137" s="191"/>
      <c r="AE137" s="52">
        <f t="shared" si="22"/>
        <v>0</v>
      </c>
      <c r="AF137" s="77" t="str">
        <f t="shared" si="23"/>
        <v>No hay ejecución</v>
      </c>
      <c r="AG137" s="78" t="str">
        <f t="shared" si="24"/>
        <v>NA</v>
      </c>
      <c r="AH137" s="191"/>
    </row>
    <row r="138" spans="1:34" s="79" customFormat="1" ht="58" customHeight="1" thickTop="1" thickBot="1">
      <c r="A138" s="50">
        <v>124</v>
      </c>
      <c r="B138" s="96" t="s">
        <v>245</v>
      </c>
      <c r="C138" s="96">
        <v>0</v>
      </c>
      <c r="D138" s="96">
        <v>0</v>
      </c>
      <c r="E138" s="96">
        <v>0</v>
      </c>
      <c r="F138" s="96">
        <v>0</v>
      </c>
      <c r="G138" s="96">
        <v>22</v>
      </c>
      <c r="H138" s="115" t="s">
        <v>1592</v>
      </c>
      <c r="I138" s="98" t="s">
        <v>2646</v>
      </c>
      <c r="J138" s="169"/>
      <c r="K138" s="99" t="s">
        <v>2650</v>
      </c>
      <c r="L138" s="51">
        <v>0</v>
      </c>
      <c r="M138" s="51">
        <v>0</v>
      </c>
      <c r="N138" s="155">
        <f t="shared" si="14"/>
        <v>0</v>
      </c>
      <c r="O138" s="51">
        <v>3</v>
      </c>
      <c r="P138" s="51">
        <v>3</v>
      </c>
      <c r="Q138" s="155">
        <f t="shared" si="15"/>
        <v>6</v>
      </c>
      <c r="R138" s="155">
        <f t="shared" si="16"/>
        <v>6</v>
      </c>
      <c r="S138" s="78" t="s">
        <v>2569</v>
      </c>
      <c r="T138" s="78" t="s">
        <v>203</v>
      </c>
      <c r="U138" s="190">
        <f t="shared" si="25"/>
        <v>0</v>
      </c>
      <c r="V138" s="191"/>
      <c r="W138" s="77" t="str">
        <f t="shared" si="17"/>
        <v>No hay ejecución</v>
      </c>
      <c r="X138" s="78" t="str">
        <f t="shared" si="18"/>
        <v>NA</v>
      </c>
      <c r="Y138" s="191"/>
      <c r="Z138" s="190">
        <f t="shared" si="19"/>
        <v>6</v>
      </c>
      <c r="AA138" s="191"/>
      <c r="AB138" s="77" t="str">
        <f t="shared" si="20"/>
        <v>No hay ejecución</v>
      </c>
      <c r="AC138" s="78" t="str">
        <f t="shared" si="21"/>
        <v>NA</v>
      </c>
      <c r="AD138" s="191"/>
      <c r="AE138" s="52">
        <f t="shared" si="22"/>
        <v>0</v>
      </c>
      <c r="AF138" s="77" t="str">
        <f t="shared" si="23"/>
        <v>No hay ejecución</v>
      </c>
      <c r="AG138" s="78" t="str">
        <f t="shared" si="24"/>
        <v>NA</v>
      </c>
      <c r="AH138" s="191"/>
    </row>
    <row r="139" spans="1:34" s="79" customFormat="1" ht="58" customHeight="1" thickTop="1" thickBot="1">
      <c r="A139" s="50">
        <v>125</v>
      </c>
      <c r="B139" s="96" t="s">
        <v>245</v>
      </c>
      <c r="C139" s="96">
        <v>0</v>
      </c>
      <c r="D139" s="96">
        <v>0</v>
      </c>
      <c r="E139" s="96">
        <v>0</v>
      </c>
      <c r="F139" s="96">
        <v>0</v>
      </c>
      <c r="G139" s="96">
        <v>22</v>
      </c>
      <c r="H139" s="115" t="s">
        <v>1592</v>
      </c>
      <c r="I139" s="98" t="s">
        <v>2647</v>
      </c>
      <c r="J139" s="169"/>
      <c r="K139" s="99" t="s">
        <v>2650</v>
      </c>
      <c r="L139" s="51">
        <v>0</v>
      </c>
      <c r="M139" s="51">
        <v>0</v>
      </c>
      <c r="N139" s="155">
        <f t="shared" si="14"/>
        <v>0</v>
      </c>
      <c r="O139" s="51">
        <v>3</v>
      </c>
      <c r="P139" s="51">
        <v>3</v>
      </c>
      <c r="Q139" s="155">
        <f t="shared" si="15"/>
        <v>6</v>
      </c>
      <c r="R139" s="155">
        <f t="shared" si="16"/>
        <v>6</v>
      </c>
      <c r="S139" s="78" t="s">
        <v>2569</v>
      </c>
      <c r="T139" s="78" t="s">
        <v>203</v>
      </c>
      <c r="U139" s="190">
        <f t="shared" si="25"/>
        <v>0</v>
      </c>
      <c r="V139" s="191"/>
      <c r="W139" s="77" t="str">
        <f t="shared" si="17"/>
        <v>No hay ejecución</v>
      </c>
      <c r="X139" s="78" t="str">
        <f t="shared" si="18"/>
        <v>NA</v>
      </c>
      <c r="Y139" s="191"/>
      <c r="Z139" s="190">
        <f t="shared" si="19"/>
        <v>6</v>
      </c>
      <c r="AA139" s="191"/>
      <c r="AB139" s="77" t="str">
        <f t="shared" si="20"/>
        <v>No hay ejecución</v>
      </c>
      <c r="AC139" s="78" t="str">
        <f t="shared" si="21"/>
        <v>NA</v>
      </c>
      <c r="AD139" s="191"/>
      <c r="AE139" s="52">
        <f t="shared" si="22"/>
        <v>0</v>
      </c>
      <c r="AF139" s="77" t="str">
        <f t="shared" si="23"/>
        <v>No hay ejecución</v>
      </c>
      <c r="AG139" s="78" t="str">
        <f t="shared" si="24"/>
        <v>NA</v>
      </c>
      <c r="AH139" s="191"/>
    </row>
    <row r="140" spans="1:34" s="79" customFormat="1" ht="58" customHeight="1" thickTop="1" thickBot="1">
      <c r="A140" s="50">
        <v>126</v>
      </c>
      <c r="B140" s="96" t="s">
        <v>245</v>
      </c>
      <c r="C140" s="96">
        <v>0</v>
      </c>
      <c r="D140" s="96">
        <v>0</v>
      </c>
      <c r="E140" s="96">
        <v>0</v>
      </c>
      <c r="F140" s="96">
        <v>0</v>
      </c>
      <c r="G140" s="96">
        <v>22</v>
      </c>
      <c r="H140" s="115" t="s">
        <v>4074</v>
      </c>
      <c r="I140" s="98" t="s">
        <v>2652</v>
      </c>
      <c r="J140" s="169" t="s">
        <v>595</v>
      </c>
      <c r="K140" s="99" t="s">
        <v>744</v>
      </c>
      <c r="L140" s="51">
        <v>0</v>
      </c>
      <c r="M140" s="51">
        <v>0</v>
      </c>
      <c r="N140" s="155">
        <f t="shared" si="14"/>
        <v>0</v>
      </c>
      <c r="O140" s="51">
        <v>1</v>
      </c>
      <c r="P140" s="51">
        <v>0</v>
      </c>
      <c r="Q140" s="155">
        <f t="shared" si="15"/>
        <v>1</v>
      </c>
      <c r="R140" s="155">
        <f t="shared" si="16"/>
        <v>1</v>
      </c>
      <c r="S140" s="78" t="s">
        <v>2569</v>
      </c>
      <c r="T140" s="78" t="s">
        <v>203</v>
      </c>
      <c r="U140" s="190">
        <f t="shared" si="25"/>
        <v>0</v>
      </c>
      <c r="V140" s="191"/>
      <c r="W140" s="77" t="str">
        <f t="shared" si="17"/>
        <v>No hay ejecución</v>
      </c>
      <c r="X140" s="78" t="str">
        <f t="shared" si="18"/>
        <v>NA</v>
      </c>
      <c r="Y140" s="191"/>
      <c r="Z140" s="190">
        <f t="shared" si="19"/>
        <v>1</v>
      </c>
      <c r="AA140" s="191"/>
      <c r="AB140" s="77" t="str">
        <f t="shared" si="20"/>
        <v>No hay ejecución</v>
      </c>
      <c r="AC140" s="78" t="str">
        <f t="shared" si="21"/>
        <v>NA</v>
      </c>
      <c r="AD140" s="191"/>
      <c r="AE140" s="52">
        <f t="shared" si="22"/>
        <v>0</v>
      </c>
      <c r="AF140" s="77" t="str">
        <f t="shared" si="23"/>
        <v>No hay ejecución</v>
      </c>
      <c r="AG140" s="78" t="str">
        <f t="shared" si="24"/>
        <v>NA</v>
      </c>
      <c r="AH140" s="191"/>
    </row>
    <row r="141" spans="1:34" s="79" customFormat="1" ht="58" customHeight="1" thickTop="1" thickBot="1">
      <c r="A141" s="50">
        <v>127</v>
      </c>
      <c r="B141" s="96" t="s">
        <v>245</v>
      </c>
      <c r="C141" s="96">
        <v>0</v>
      </c>
      <c r="D141" s="96">
        <v>0</v>
      </c>
      <c r="E141" s="96">
        <v>0</v>
      </c>
      <c r="F141" s="96">
        <v>0</v>
      </c>
      <c r="G141" s="96">
        <v>22</v>
      </c>
      <c r="H141" s="115" t="s">
        <v>4075</v>
      </c>
      <c r="I141" s="98" t="s">
        <v>4076</v>
      </c>
      <c r="J141" s="169" t="s">
        <v>2389</v>
      </c>
      <c r="K141" s="99" t="s">
        <v>744</v>
      </c>
      <c r="L141" s="51">
        <v>0</v>
      </c>
      <c r="M141" s="51">
        <v>0</v>
      </c>
      <c r="N141" s="155">
        <f t="shared" si="14"/>
        <v>0</v>
      </c>
      <c r="O141" s="51">
        <v>1</v>
      </c>
      <c r="P141" s="51">
        <v>1</v>
      </c>
      <c r="Q141" s="155">
        <f t="shared" si="15"/>
        <v>2</v>
      </c>
      <c r="R141" s="155">
        <f t="shared" si="16"/>
        <v>2</v>
      </c>
      <c r="S141" s="78" t="s">
        <v>2569</v>
      </c>
      <c r="T141" s="78" t="s">
        <v>203</v>
      </c>
      <c r="U141" s="190">
        <f t="shared" si="25"/>
        <v>0</v>
      </c>
      <c r="V141" s="191"/>
      <c r="W141" s="77" t="str">
        <f t="shared" si="17"/>
        <v>No hay ejecución</v>
      </c>
      <c r="X141" s="78" t="str">
        <f t="shared" si="18"/>
        <v>NA</v>
      </c>
      <c r="Y141" s="191"/>
      <c r="Z141" s="190">
        <f t="shared" si="19"/>
        <v>2</v>
      </c>
      <c r="AA141" s="191"/>
      <c r="AB141" s="77" t="str">
        <f t="shared" si="20"/>
        <v>No hay ejecución</v>
      </c>
      <c r="AC141" s="78" t="str">
        <f t="shared" si="21"/>
        <v>NA</v>
      </c>
      <c r="AD141" s="191"/>
      <c r="AE141" s="52">
        <f t="shared" si="22"/>
        <v>0</v>
      </c>
      <c r="AF141" s="77" t="str">
        <f t="shared" si="23"/>
        <v>No hay ejecución</v>
      </c>
      <c r="AG141" s="78" t="str">
        <f t="shared" si="24"/>
        <v>NA</v>
      </c>
      <c r="AH141" s="191"/>
    </row>
    <row r="142" spans="1:34" s="79" customFormat="1" ht="58" customHeight="1" thickTop="1" thickBot="1">
      <c r="A142" s="50">
        <v>128</v>
      </c>
      <c r="B142" s="96" t="s">
        <v>245</v>
      </c>
      <c r="C142" s="96">
        <v>0</v>
      </c>
      <c r="D142" s="96">
        <v>0</v>
      </c>
      <c r="E142" s="96">
        <v>0</v>
      </c>
      <c r="F142" s="96">
        <v>0</v>
      </c>
      <c r="G142" s="96">
        <v>22</v>
      </c>
      <c r="H142" s="115" t="s">
        <v>4075</v>
      </c>
      <c r="I142" s="98" t="s">
        <v>2631</v>
      </c>
      <c r="J142" s="169" t="s">
        <v>2389</v>
      </c>
      <c r="K142" s="99" t="s">
        <v>744</v>
      </c>
      <c r="L142" s="51">
        <v>0</v>
      </c>
      <c r="M142" s="51">
        <v>0</v>
      </c>
      <c r="N142" s="155">
        <f t="shared" si="14"/>
        <v>0</v>
      </c>
      <c r="O142" s="51">
        <v>1</v>
      </c>
      <c r="P142" s="51">
        <v>1</v>
      </c>
      <c r="Q142" s="155">
        <f t="shared" si="15"/>
        <v>2</v>
      </c>
      <c r="R142" s="155">
        <f t="shared" si="16"/>
        <v>2</v>
      </c>
      <c r="S142" s="78" t="s">
        <v>2569</v>
      </c>
      <c r="T142" s="78" t="s">
        <v>203</v>
      </c>
      <c r="U142" s="190">
        <f t="shared" si="25"/>
        <v>0</v>
      </c>
      <c r="V142" s="191"/>
      <c r="W142" s="77" t="str">
        <f t="shared" si="17"/>
        <v>No hay ejecución</v>
      </c>
      <c r="X142" s="78" t="str">
        <f t="shared" si="18"/>
        <v>NA</v>
      </c>
      <c r="Y142" s="191"/>
      <c r="Z142" s="190">
        <f t="shared" si="19"/>
        <v>2</v>
      </c>
      <c r="AA142" s="191"/>
      <c r="AB142" s="77" t="str">
        <f t="shared" si="20"/>
        <v>No hay ejecución</v>
      </c>
      <c r="AC142" s="78" t="str">
        <f t="shared" si="21"/>
        <v>NA</v>
      </c>
      <c r="AD142" s="191"/>
      <c r="AE142" s="52">
        <f t="shared" si="22"/>
        <v>0</v>
      </c>
      <c r="AF142" s="77" t="str">
        <f t="shared" si="23"/>
        <v>No hay ejecución</v>
      </c>
      <c r="AG142" s="78" t="str">
        <f t="shared" si="24"/>
        <v>NA</v>
      </c>
      <c r="AH142" s="191"/>
    </row>
    <row r="143" spans="1:34" s="79" customFormat="1" ht="58" customHeight="1" thickTop="1" thickBot="1">
      <c r="A143" s="50">
        <v>129</v>
      </c>
      <c r="B143" s="96" t="s">
        <v>245</v>
      </c>
      <c r="C143" s="96">
        <v>0</v>
      </c>
      <c r="D143" s="96">
        <v>0</v>
      </c>
      <c r="E143" s="96">
        <v>0</v>
      </c>
      <c r="F143" s="96">
        <v>0</v>
      </c>
      <c r="G143" s="96">
        <v>22</v>
      </c>
      <c r="H143" s="115" t="s">
        <v>4075</v>
      </c>
      <c r="I143" s="98" t="s">
        <v>4077</v>
      </c>
      <c r="J143" s="169" t="s">
        <v>2650</v>
      </c>
      <c r="K143" s="99" t="s">
        <v>2650</v>
      </c>
      <c r="L143" s="51">
        <v>0</v>
      </c>
      <c r="M143" s="51">
        <v>0</v>
      </c>
      <c r="N143" s="155">
        <f t="shared" si="14"/>
        <v>0</v>
      </c>
      <c r="O143" s="51">
        <v>1</v>
      </c>
      <c r="P143" s="51">
        <v>1</v>
      </c>
      <c r="Q143" s="155">
        <f t="shared" si="15"/>
        <v>2</v>
      </c>
      <c r="R143" s="155">
        <f t="shared" si="16"/>
        <v>2</v>
      </c>
      <c r="S143" s="78" t="s">
        <v>2569</v>
      </c>
      <c r="T143" s="78" t="s">
        <v>203</v>
      </c>
      <c r="U143" s="190">
        <f t="shared" si="25"/>
        <v>0</v>
      </c>
      <c r="V143" s="191"/>
      <c r="W143" s="77" t="str">
        <f t="shared" si="17"/>
        <v>No hay ejecución</v>
      </c>
      <c r="X143" s="78" t="str">
        <f t="shared" si="18"/>
        <v>NA</v>
      </c>
      <c r="Y143" s="191"/>
      <c r="Z143" s="190">
        <f t="shared" si="19"/>
        <v>2</v>
      </c>
      <c r="AA143" s="191"/>
      <c r="AB143" s="77" t="str">
        <f t="shared" si="20"/>
        <v>No hay ejecución</v>
      </c>
      <c r="AC143" s="78" t="str">
        <f t="shared" si="21"/>
        <v>NA</v>
      </c>
      <c r="AD143" s="191"/>
      <c r="AE143" s="52">
        <f t="shared" si="22"/>
        <v>0</v>
      </c>
      <c r="AF143" s="77" t="str">
        <f t="shared" si="23"/>
        <v>No hay ejecución</v>
      </c>
      <c r="AG143" s="78" t="str">
        <f t="shared" si="24"/>
        <v>NA</v>
      </c>
      <c r="AH143" s="191"/>
    </row>
    <row r="144" spans="1:34" s="79" customFormat="1" ht="58" customHeight="1" thickTop="1" thickBot="1">
      <c r="A144" s="50">
        <v>130</v>
      </c>
      <c r="B144" s="96" t="s">
        <v>245</v>
      </c>
      <c r="C144" s="96">
        <v>0</v>
      </c>
      <c r="D144" s="96">
        <v>0</v>
      </c>
      <c r="E144" s="96">
        <v>0</v>
      </c>
      <c r="F144" s="96">
        <v>0</v>
      </c>
      <c r="G144" s="96">
        <v>22</v>
      </c>
      <c r="H144" s="115" t="s">
        <v>4078</v>
      </c>
      <c r="I144" s="98" t="s">
        <v>4079</v>
      </c>
      <c r="J144" s="169" t="s">
        <v>2650</v>
      </c>
      <c r="K144" s="99" t="s">
        <v>595</v>
      </c>
      <c r="L144" s="51">
        <v>0</v>
      </c>
      <c r="M144" s="51">
        <v>0</v>
      </c>
      <c r="N144" s="155">
        <f t="shared" ref="N144:N207" si="26">L144+M144</f>
        <v>0</v>
      </c>
      <c r="O144" s="51">
        <v>1</v>
      </c>
      <c r="P144" s="51">
        <v>1</v>
      </c>
      <c r="Q144" s="155">
        <f t="shared" ref="Q144:Q207" si="27">O144+P144</f>
        <v>2</v>
      </c>
      <c r="R144" s="155">
        <f t="shared" ref="R144:R207" si="28">N144+Q144</f>
        <v>2</v>
      </c>
      <c r="S144" s="78" t="s">
        <v>2569</v>
      </c>
      <c r="T144" s="78" t="s">
        <v>203</v>
      </c>
      <c r="U144" s="190">
        <f t="shared" si="25"/>
        <v>0</v>
      </c>
      <c r="V144" s="191"/>
      <c r="W144" s="77" t="str">
        <f t="shared" ref="W144:W207" si="29">IF(V144="","No hay ejecución",IF(AND(U144&gt;0), V144/U144,"No hay Programación"))</f>
        <v>No hay ejecución</v>
      </c>
      <c r="X144" s="78" t="str">
        <f t="shared" ref="X144:X207" si="30">IF(W144="No hay ejecución","NA",IF(W144&gt;=90%,"De acuerdo a lo programado",IF(W144&gt;=70%,"Atraso Leve",IF(W144&lt;70%,"En Riesgo de no Cumplimiento"))))</f>
        <v>NA</v>
      </c>
      <c r="Y144" s="191"/>
      <c r="Z144" s="190">
        <f t="shared" ref="Z144:Z207" si="31">+Q144</f>
        <v>2</v>
      </c>
      <c r="AA144" s="191"/>
      <c r="AB144" s="77" t="str">
        <f t="shared" ref="AB144:AB207" si="32">IF(AA144="","No hay ejecución",IF(AND(Z144&gt;0), AA144/Z144,"No hay Programación"))</f>
        <v>No hay ejecución</v>
      </c>
      <c r="AC144" s="78" t="str">
        <f t="shared" ref="AC144:AC207" si="33">IF(AB144="No hay ejecución","NA",IF(AB144&gt;=90%,"De acuerdo a lo programado",IF(AB144&gt;=70%,"Atraso Leve",IF(AB144&lt;70%,"En Riesgo de no Cumplimiento"))))</f>
        <v>NA</v>
      </c>
      <c r="AD144" s="191"/>
      <c r="AE144" s="52">
        <f t="shared" ref="AE144:AE207" si="34">V144+AA144</f>
        <v>0</v>
      </c>
      <c r="AF144" s="77" t="str">
        <f t="shared" ref="AF144:AF207" si="35">IF(AE144=0,"No hay ejecución",IF(AND(AE144&gt;0), AE144/R144,"No hay Programación"))</f>
        <v>No hay ejecución</v>
      </c>
      <c r="AG144" s="78" t="str">
        <f t="shared" ref="AG144:AG207" si="36">IF(AF144="No hay ejecución","NA",IF(AF144&gt;=90%,"De acuerdo a lo programado",IF(AF144&gt;=70%,"Atraso Leve",IF(AF144&lt;70%,"Incumplimiento"))))</f>
        <v>NA</v>
      </c>
      <c r="AH144" s="191"/>
    </row>
    <row r="145" spans="1:34" s="79" customFormat="1" ht="58" customHeight="1" thickTop="1" thickBot="1">
      <c r="A145" s="50">
        <v>131</v>
      </c>
      <c r="B145" s="96" t="s">
        <v>245</v>
      </c>
      <c r="C145" s="96">
        <v>0</v>
      </c>
      <c r="D145" s="96">
        <v>0</v>
      </c>
      <c r="E145" s="96">
        <v>0</v>
      </c>
      <c r="F145" s="96">
        <v>0</v>
      </c>
      <c r="G145" s="96">
        <v>22</v>
      </c>
      <c r="H145" s="115" t="s">
        <v>4078</v>
      </c>
      <c r="I145" s="98" t="s">
        <v>4080</v>
      </c>
      <c r="J145" s="169" t="s">
        <v>717</v>
      </c>
      <c r="K145" s="99" t="s">
        <v>595</v>
      </c>
      <c r="L145" s="51">
        <v>0</v>
      </c>
      <c r="M145" s="51">
        <v>0</v>
      </c>
      <c r="N145" s="155">
        <f t="shared" si="26"/>
        <v>0</v>
      </c>
      <c r="O145" s="51">
        <v>3</v>
      </c>
      <c r="P145" s="51">
        <v>3</v>
      </c>
      <c r="Q145" s="155">
        <f t="shared" si="27"/>
        <v>6</v>
      </c>
      <c r="R145" s="155">
        <f t="shared" si="28"/>
        <v>6</v>
      </c>
      <c r="S145" s="78" t="s">
        <v>2569</v>
      </c>
      <c r="T145" s="78" t="s">
        <v>203</v>
      </c>
      <c r="U145" s="190">
        <f t="shared" ref="U145:U208" si="37">N145</f>
        <v>0</v>
      </c>
      <c r="V145" s="191"/>
      <c r="W145" s="77" t="str">
        <f t="shared" si="29"/>
        <v>No hay ejecución</v>
      </c>
      <c r="X145" s="78" t="str">
        <f t="shared" si="30"/>
        <v>NA</v>
      </c>
      <c r="Y145" s="191"/>
      <c r="Z145" s="190">
        <f t="shared" si="31"/>
        <v>6</v>
      </c>
      <c r="AA145" s="191"/>
      <c r="AB145" s="77" t="str">
        <f t="shared" si="32"/>
        <v>No hay ejecución</v>
      </c>
      <c r="AC145" s="78" t="str">
        <f t="shared" si="33"/>
        <v>NA</v>
      </c>
      <c r="AD145" s="191"/>
      <c r="AE145" s="52">
        <f t="shared" si="34"/>
        <v>0</v>
      </c>
      <c r="AF145" s="77" t="str">
        <f t="shared" si="35"/>
        <v>No hay ejecución</v>
      </c>
      <c r="AG145" s="78" t="str">
        <f t="shared" si="36"/>
        <v>NA</v>
      </c>
      <c r="AH145" s="191"/>
    </row>
    <row r="146" spans="1:34" s="79" customFormat="1" ht="58" customHeight="1" thickTop="1" thickBot="1">
      <c r="A146" s="50">
        <v>132</v>
      </c>
      <c r="B146" s="96" t="s">
        <v>245</v>
      </c>
      <c r="C146" s="96">
        <v>0</v>
      </c>
      <c r="D146" s="96">
        <v>0</v>
      </c>
      <c r="E146" s="96">
        <v>0</v>
      </c>
      <c r="F146" s="96">
        <v>0</v>
      </c>
      <c r="G146" s="96">
        <v>22</v>
      </c>
      <c r="H146" s="115" t="s">
        <v>4078</v>
      </c>
      <c r="I146" s="98" t="s">
        <v>4081</v>
      </c>
      <c r="J146" s="169" t="s">
        <v>717</v>
      </c>
      <c r="K146" s="99" t="s">
        <v>622</v>
      </c>
      <c r="L146" s="51">
        <v>0</v>
      </c>
      <c r="M146" s="51">
        <v>0</v>
      </c>
      <c r="N146" s="155">
        <f t="shared" si="26"/>
        <v>0</v>
      </c>
      <c r="O146" s="51">
        <v>2</v>
      </c>
      <c r="P146" s="51">
        <v>2</v>
      </c>
      <c r="Q146" s="155">
        <f t="shared" si="27"/>
        <v>4</v>
      </c>
      <c r="R146" s="155">
        <f t="shared" si="28"/>
        <v>4</v>
      </c>
      <c r="S146" s="78" t="s">
        <v>2569</v>
      </c>
      <c r="T146" s="78" t="s">
        <v>203</v>
      </c>
      <c r="U146" s="190">
        <f t="shared" si="37"/>
        <v>0</v>
      </c>
      <c r="V146" s="191"/>
      <c r="W146" s="77" t="str">
        <f t="shared" si="29"/>
        <v>No hay ejecución</v>
      </c>
      <c r="X146" s="78" t="str">
        <f t="shared" si="30"/>
        <v>NA</v>
      </c>
      <c r="Y146" s="191"/>
      <c r="Z146" s="190">
        <f t="shared" si="31"/>
        <v>4</v>
      </c>
      <c r="AA146" s="191"/>
      <c r="AB146" s="77" t="str">
        <f t="shared" si="32"/>
        <v>No hay ejecución</v>
      </c>
      <c r="AC146" s="78" t="str">
        <f t="shared" si="33"/>
        <v>NA</v>
      </c>
      <c r="AD146" s="191"/>
      <c r="AE146" s="52">
        <f t="shared" si="34"/>
        <v>0</v>
      </c>
      <c r="AF146" s="77" t="str">
        <f t="shared" si="35"/>
        <v>No hay ejecución</v>
      </c>
      <c r="AG146" s="78" t="str">
        <f t="shared" si="36"/>
        <v>NA</v>
      </c>
      <c r="AH146" s="191"/>
    </row>
    <row r="147" spans="1:34" s="79" customFormat="1" ht="58" customHeight="1" thickTop="1" thickBot="1">
      <c r="A147" s="50">
        <v>133</v>
      </c>
      <c r="B147" s="96" t="s">
        <v>245</v>
      </c>
      <c r="C147" s="96">
        <v>0</v>
      </c>
      <c r="D147" s="96">
        <v>0</v>
      </c>
      <c r="E147" s="96">
        <v>0</v>
      </c>
      <c r="F147" s="96">
        <v>0</v>
      </c>
      <c r="G147" s="96">
        <v>22</v>
      </c>
      <c r="H147" s="115" t="s">
        <v>4082</v>
      </c>
      <c r="I147" s="98" t="s">
        <v>4083</v>
      </c>
      <c r="J147" s="169" t="s">
        <v>717</v>
      </c>
      <c r="K147" s="99" t="s">
        <v>622</v>
      </c>
      <c r="L147" s="51">
        <v>0</v>
      </c>
      <c r="M147" s="51">
        <v>0</v>
      </c>
      <c r="N147" s="155">
        <f t="shared" si="26"/>
        <v>0</v>
      </c>
      <c r="O147" s="51">
        <v>2</v>
      </c>
      <c r="P147" s="51">
        <v>2</v>
      </c>
      <c r="Q147" s="155">
        <f t="shared" si="27"/>
        <v>4</v>
      </c>
      <c r="R147" s="155">
        <f t="shared" si="28"/>
        <v>4</v>
      </c>
      <c r="S147" s="78" t="s">
        <v>2569</v>
      </c>
      <c r="T147" s="78" t="s">
        <v>203</v>
      </c>
      <c r="U147" s="190">
        <f t="shared" si="37"/>
        <v>0</v>
      </c>
      <c r="V147" s="191"/>
      <c r="W147" s="77" t="str">
        <f t="shared" si="29"/>
        <v>No hay ejecución</v>
      </c>
      <c r="X147" s="78" t="str">
        <f t="shared" si="30"/>
        <v>NA</v>
      </c>
      <c r="Y147" s="191"/>
      <c r="Z147" s="190">
        <f t="shared" si="31"/>
        <v>4</v>
      </c>
      <c r="AA147" s="191"/>
      <c r="AB147" s="77" t="str">
        <f t="shared" si="32"/>
        <v>No hay ejecución</v>
      </c>
      <c r="AC147" s="78" t="str">
        <f t="shared" si="33"/>
        <v>NA</v>
      </c>
      <c r="AD147" s="191"/>
      <c r="AE147" s="52">
        <f t="shared" si="34"/>
        <v>0</v>
      </c>
      <c r="AF147" s="77" t="str">
        <f t="shared" si="35"/>
        <v>No hay ejecución</v>
      </c>
      <c r="AG147" s="78" t="str">
        <f t="shared" si="36"/>
        <v>NA</v>
      </c>
      <c r="AH147" s="191"/>
    </row>
    <row r="148" spans="1:34" s="79" customFormat="1" ht="58" customHeight="1" thickTop="1" thickBot="1">
      <c r="A148" s="50">
        <v>134</v>
      </c>
      <c r="B148" s="96" t="s">
        <v>245</v>
      </c>
      <c r="C148" s="96">
        <v>0</v>
      </c>
      <c r="D148" s="96">
        <v>0</v>
      </c>
      <c r="E148" s="96">
        <v>0</v>
      </c>
      <c r="F148" s="96">
        <v>0</v>
      </c>
      <c r="G148" s="96">
        <v>22</v>
      </c>
      <c r="H148" s="115" t="s">
        <v>2579</v>
      </c>
      <c r="I148" s="98" t="s">
        <v>2580</v>
      </c>
      <c r="J148" s="169" t="s">
        <v>1287</v>
      </c>
      <c r="K148" s="99" t="s">
        <v>1288</v>
      </c>
      <c r="L148" s="51">
        <v>12</v>
      </c>
      <c r="M148" s="51">
        <v>12</v>
      </c>
      <c r="N148" s="155">
        <f t="shared" si="26"/>
        <v>24</v>
      </c>
      <c r="O148" s="51">
        <v>12</v>
      </c>
      <c r="P148" s="51">
        <v>12</v>
      </c>
      <c r="Q148" s="155">
        <f t="shared" si="27"/>
        <v>24</v>
      </c>
      <c r="R148" s="155">
        <f t="shared" si="28"/>
        <v>48</v>
      </c>
      <c r="S148" s="78" t="s">
        <v>2569</v>
      </c>
      <c r="T148" s="78" t="s">
        <v>203</v>
      </c>
      <c r="U148" s="190">
        <f t="shared" si="37"/>
        <v>24</v>
      </c>
      <c r="V148" s="191"/>
      <c r="W148" s="77" t="str">
        <f t="shared" si="29"/>
        <v>No hay ejecución</v>
      </c>
      <c r="X148" s="78" t="str">
        <f t="shared" si="30"/>
        <v>NA</v>
      </c>
      <c r="Y148" s="191"/>
      <c r="Z148" s="190">
        <f t="shared" si="31"/>
        <v>24</v>
      </c>
      <c r="AA148" s="191"/>
      <c r="AB148" s="77" t="str">
        <f t="shared" si="32"/>
        <v>No hay ejecución</v>
      </c>
      <c r="AC148" s="78" t="str">
        <f t="shared" si="33"/>
        <v>NA</v>
      </c>
      <c r="AD148" s="191"/>
      <c r="AE148" s="52">
        <f t="shared" si="34"/>
        <v>0</v>
      </c>
      <c r="AF148" s="77" t="str">
        <f t="shared" si="35"/>
        <v>No hay ejecución</v>
      </c>
      <c r="AG148" s="78" t="str">
        <f t="shared" si="36"/>
        <v>NA</v>
      </c>
      <c r="AH148" s="191"/>
    </row>
    <row r="149" spans="1:34" s="79" customFormat="1" ht="58" customHeight="1" thickTop="1" thickBot="1">
      <c r="A149" s="50">
        <v>135</v>
      </c>
      <c r="B149" s="96" t="s">
        <v>245</v>
      </c>
      <c r="C149" s="96">
        <v>0</v>
      </c>
      <c r="D149" s="96">
        <v>0</v>
      </c>
      <c r="E149" s="96">
        <v>0</v>
      </c>
      <c r="F149" s="96">
        <v>0</v>
      </c>
      <c r="G149" s="96">
        <v>22</v>
      </c>
      <c r="H149" s="115" t="s">
        <v>2579</v>
      </c>
      <c r="I149" s="98" t="s">
        <v>2580</v>
      </c>
      <c r="J149" s="169" t="s">
        <v>548</v>
      </c>
      <c r="K149" s="99" t="s">
        <v>1421</v>
      </c>
      <c r="L149" s="51">
        <v>0</v>
      </c>
      <c r="M149" s="51">
        <v>1</v>
      </c>
      <c r="N149" s="155">
        <f t="shared" si="26"/>
        <v>1</v>
      </c>
      <c r="O149" s="51">
        <v>1</v>
      </c>
      <c r="P149" s="51">
        <v>0</v>
      </c>
      <c r="Q149" s="155">
        <f t="shared" si="27"/>
        <v>1</v>
      </c>
      <c r="R149" s="155">
        <f t="shared" si="28"/>
        <v>2</v>
      </c>
      <c r="S149" s="78" t="s">
        <v>2569</v>
      </c>
      <c r="T149" s="78" t="s">
        <v>203</v>
      </c>
      <c r="U149" s="190">
        <f t="shared" si="37"/>
        <v>1</v>
      </c>
      <c r="V149" s="191"/>
      <c r="W149" s="77" t="str">
        <f t="shared" si="29"/>
        <v>No hay ejecución</v>
      </c>
      <c r="X149" s="78" t="str">
        <f t="shared" si="30"/>
        <v>NA</v>
      </c>
      <c r="Y149" s="191"/>
      <c r="Z149" s="190">
        <f t="shared" si="31"/>
        <v>1</v>
      </c>
      <c r="AA149" s="191"/>
      <c r="AB149" s="77" t="str">
        <f t="shared" si="32"/>
        <v>No hay ejecución</v>
      </c>
      <c r="AC149" s="78" t="str">
        <f t="shared" si="33"/>
        <v>NA</v>
      </c>
      <c r="AD149" s="191"/>
      <c r="AE149" s="52">
        <f t="shared" si="34"/>
        <v>0</v>
      </c>
      <c r="AF149" s="77" t="str">
        <f t="shared" si="35"/>
        <v>No hay ejecución</v>
      </c>
      <c r="AG149" s="78" t="str">
        <f t="shared" si="36"/>
        <v>NA</v>
      </c>
      <c r="AH149" s="191"/>
    </row>
    <row r="150" spans="1:34" s="79" customFormat="1" ht="58" customHeight="1" thickTop="1" thickBot="1">
      <c r="A150" s="50">
        <v>136</v>
      </c>
      <c r="B150" s="96" t="s">
        <v>245</v>
      </c>
      <c r="C150" s="96">
        <v>0</v>
      </c>
      <c r="D150" s="96">
        <v>0</v>
      </c>
      <c r="E150" s="96">
        <v>0</v>
      </c>
      <c r="F150" s="96">
        <v>0</v>
      </c>
      <c r="G150" s="96">
        <v>22</v>
      </c>
      <c r="H150" s="115" t="s">
        <v>2579</v>
      </c>
      <c r="I150" s="98" t="s">
        <v>2580</v>
      </c>
      <c r="J150" s="169" t="s">
        <v>1552</v>
      </c>
      <c r="K150" s="99" t="s">
        <v>993</v>
      </c>
      <c r="L150" s="51">
        <v>0</v>
      </c>
      <c r="M150" s="51">
        <v>1</v>
      </c>
      <c r="N150" s="155">
        <f t="shared" si="26"/>
        <v>1</v>
      </c>
      <c r="O150" s="51">
        <v>0</v>
      </c>
      <c r="P150" s="51">
        <v>0</v>
      </c>
      <c r="Q150" s="155">
        <f t="shared" si="27"/>
        <v>0</v>
      </c>
      <c r="R150" s="155">
        <f t="shared" si="28"/>
        <v>1</v>
      </c>
      <c r="S150" s="78" t="s">
        <v>2569</v>
      </c>
      <c r="T150" s="78" t="s">
        <v>203</v>
      </c>
      <c r="U150" s="190">
        <f t="shared" si="37"/>
        <v>1</v>
      </c>
      <c r="V150" s="191"/>
      <c r="W150" s="77" t="str">
        <f t="shared" si="29"/>
        <v>No hay ejecución</v>
      </c>
      <c r="X150" s="78" t="str">
        <f t="shared" si="30"/>
        <v>NA</v>
      </c>
      <c r="Y150" s="191"/>
      <c r="Z150" s="190">
        <f t="shared" si="31"/>
        <v>0</v>
      </c>
      <c r="AA150" s="191"/>
      <c r="AB150" s="77" t="str">
        <f t="shared" si="32"/>
        <v>No hay ejecución</v>
      </c>
      <c r="AC150" s="78" t="str">
        <f t="shared" si="33"/>
        <v>NA</v>
      </c>
      <c r="AD150" s="191"/>
      <c r="AE150" s="52">
        <f t="shared" si="34"/>
        <v>0</v>
      </c>
      <c r="AF150" s="77" t="str">
        <f t="shared" si="35"/>
        <v>No hay ejecución</v>
      </c>
      <c r="AG150" s="78" t="str">
        <f t="shared" si="36"/>
        <v>NA</v>
      </c>
      <c r="AH150" s="191"/>
    </row>
    <row r="151" spans="1:34" s="79" customFormat="1" ht="58" customHeight="1" thickTop="1" thickBot="1">
      <c r="A151" s="50">
        <v>137</v>
      </c>
      <c r="B151" s="96" t="s">
        <v>245</v>
      </c>
      <c r="C151" s="96">
        <v>0</v>
      </c>
      <c r="D151" s="96">
        <v>0</v>
      </c>
      <c r="E151" s="96">
        <v>0</v>
      </c>
      <c r="F151" s="96">
        <v>0</v>
      </c>
      <c r="G151" s="96">
        <v>22</v>
      </c>
      <c r="H151" s="115" t="s">
        <v>2579</v>
      </c>
      <c r="I151" s="98" t="s">
        <v>2581</v>
      </c>
      <c r="J151" s="169" t="s">
        <v>1287</v>
      </c>
      <c r="K151" s="99" t="s">
        <v>1288</v>
      </c>
      <c r="L151" s="51">
        <v>12</v>
      </c>
      <c r="M151" s="51">
        <v>12</v>
      </c>
      <c r="N151" s="155">
        <f t="shared" si="26"/>
        <v>24</v>
      </c>
      <c r="O151" s="51">
        <v>12</v>
      </c>
      <c r="P151" s="51">
        <v>12</v>
      </c>
      <c r="Q151" s="155">
        <f t="shared" si="27"/>
        <v>24</v>
      </c>
      <c r="R151" s="155">
        <f t="shared" si="28"/>
        <v>48</v>
      </c>
      <c r="S151" s="78" t="s">
        <v>2569</v>
      </c>
      <c r="T151" s="78" t="s">
        <v>203</v>
      </c>
      <c r="U151" s="190">
        <f t="shared" si="37"/>
        <v>24</v>
      </c>
      <c r="V151" s="191"/>
      <c r="W151" s="77" t="str">
        <f t="shared" si="29"/>
        <v>No hay ejecución</v>
      </c>
      <c r="X151" s="78" t="str">
        <f t="shared" si="30"/>
        <v>NA</v>
      </c>
      <c r="Y151" s="191"/>
      <c r="Z151" s="190">
        <f t="shared" si="31"/>
        <v>24</v>
      </c>
      <c r="AA151" s="191"/>
      <c r="AB151" s="77" t="str">
        <f t="shared" si="32"/>
        <v>No hay ejecución</v>
      </c>
      <c r="AC151" s="78" t="str">
        <f t="shared" si="33"/>
        <v>NA</v>
      </c>
      <c r="AD151" s="191"/>
      <c r="AE151" s="52">
        <f t="shared" si="34"/>
        <v>0</v>
      </c>
      <c r="AF151" s="77" t="str">
        <f t="shared" si="35"/>
        <v>No hay ejecución</v>
      </c>
      <c r="AG151" s="78" t="str">
        <f t="shared" si="36"/>
        <v>NA</v>
      </c>
      <c r="AH151" s="191"/>
    </row>
    <row r="152" spans="1:34" s="79" customFormat="1" ht="58" customHeight="1" thickTop="1" thickBot="1">
      <c r="A152" s="50">
        <v>138</v>
      </c>
      <c r="B152" s="96" t="s">
        <v>245</v>
      </c>
      <c r="C152" s="96">
        <v>0</v>
      </c>
      <c r="D152" s="96">
        <v>0</v>
      </c>
      <c r="E152" s="96">
        <v>0</v>
      </c>
      <c r="F152" s="96">
        <v>0</v>
      </c>
      <c r="G152" s="96">
        <v>22</v>
      </c>
      <c r="H152" s="115" t="s">
        <v>2579</v>
      </c>
      <c r="I152" s="98" t="s">
        <v>2581</v>
      </c>
      <c r="J152" s="169" t="s">
        <v>1287</v>
      </c>
      <c r="K152" s="99" t="s">
        <v>1288</v>
      </c>
      <c r="L152" s="51">
        <v>1</v>
      </c>
      <c r="M152" s="51">
        <v>1</v>
      </c>
      <c r="N152" s="155">
        <f t="shared" si="26"/>
        <v>2</v>
      </c>
      <c r="O152" s="51">
        <v>1</v>
      </c>
      <c r="P152" s="51">
        <v>1</v>
      </c>
      <c r="Q152" s="155">
        <f t="shared" si="27"/>
        <v>2</v>
      </c>
      <c r="R152" s="155">
        <f t="shared" si="28"/>
        <v>4</v>
      </c>
      <c r="S152" s="78" t="s">
        <v>2569</v>
      </c>
      <c r="T152" s="78" t="s">
        <v>203</v>
      </c>
      <c r="U152" s="190">
        <f t="shared" si="37"/>
        <v>2</v>
      </c>
      <c r="V152" s="191"/>
      <c r="W152" s="77" t="str">
        <f t="shared" si="29"/>
        <v>No hay ejecución</v>
      </c>
      <c r="X152" s="78" t="str">
        <f t="shared" si="30"/>
        <v>NA</v>
      </c>
      <c r="Y152" s="191"/>
      <c r="Z152" s="190">
        <f t="shared" si="31"/>
        <v>2</v>
      </c>
      <c r="AA152" s="191"/>
      <c r="AB152" s="77" t="str">
        <f t="shared" si="32"/>
        <v>No hay ejecución</v>
      </c>
      <c r="AC152" s="78" t="str">
        <f t="shared" si="33"/>
        <v>NA</v>
      </c>
      <c r="AD152" s="191"/>
      <c r="AE152" s="52">
        <f t="shared" si="34"/>
        <v>0</v>
      </c>
      <c r="AF152" s="77" t="str">
        <f t="shared" si="35"/>
        <v>No hay ejecución</v>
      </c>
      <c r="AG152" s="78" t="str">
        <f t="shared" si="36"/>
        <v>NA</v>
      </c>
      <c r="AH152" s="191"/>
    </row>
    <row r="153" spans="1:34" s="79" customFormat="1" ht="58" customHeight="1" thickTop="1" thickBot="1">
      <c r="A153" s="50">
        <v>139</v>
      </c>
      <c r="B153" s="96" t="s">
        <v>245</v>
      </c>
      <c r="C153" s="96">
        <v>0</v>
      </c>
      <c r="D153" s="96">
        <v>0</v>
      </c>
      <c r="E153" s="96">
        <v>0</v>
      </c>
      <c r="F153" s="96">
        <v>0</v>
      </c>
      <c r="G153" s="96">
        <v>22</v>
      </c>
      <c r="H153" s="115" t="s">
        <v>2579</v>
      </c>
      <c r="I153" s="98" t="s">
        <v>2581</v>
      </c>
      <c r="J153" s="169" t="s">
        <v>3232</v>
      </c>
      <c r="K153" s="99" t="s">
        <v>993</v>
      </c>
      <c r="L153" s="51">
        <v>0</v>
      </c>
      <c r="M153" s="51">
        <v>0</v>
      </c>
      <c r="N153" s="155">
        <f t="shared" si="26"/>
        <v>0</v>
      </c>
      <c r="O153" s="51">
        <v>1</v>
      </c>
      <c r="P153" s="51">
        <v>0</v>
      </c>
      <c r="Q153" s="155">
        <f t="shared" si="27"/>
        <v>1</v>
      </c>
      <c r="R153" s="155">
        <f t="shared" si="28"/>
        <v>1</v>
      </c>
      <c r="S153" s="78" t="s">
        <v>2569</v>
      </c>
      <c r="T153" s="78" t="s">
        <v>203</v>
      </c>
      <c r="U153" s="190">
        <f t="shared" si="37"/>
        <v>0</v>
      </c>
      <c r="V153" s="191"/>
      <c r="W153" s="77" t="str">
        <f t="shared" si="29"/>
        <v>No hay ejecución</v>
      </c>
      <c r="X153" s="78" t="str">
        <f t="shared" si="30"/>
        <v>NA</v>
      </c>
      <c r="Y153" s="191"/>
      <c r="Z153" s="190">
        <f t="shared" si="31"/>
        <v>1</v>
      </c>
      <c r="AA153" s="191"/>
      <c r="AB153" s="77" t="str">
        <f t="shared" si="32"/>
        <v>No hay ejecución</v>
      </c>
      <c r="AC153" s="78" t="str">
        <f t="shared" si="33"/>
        <v>NA</v>
      </c>
      <c r="AD153" s="191"/>
      <c r="AE153" s="52">
        <f t="shared" si="34"/>
        <v>0</v>
      </c>
      <c r="AF153" s="77" t="str">
        <f t="shared" si="35"/>
        <v>No hay ejecución</v>
      </c>
      <c r="AG153" s="78" t="str">
        <f t="shared" si="36"/>
        <v>NA</v>
      </c>
      <c r="AH153" s="191"/>
    </row>
    <row r="154" spans="1:34" s="79" customFormat="1" ht="58" customHeight="1" thickTop="1" thickBot="1">
      <c r="A154" s="50">
        <v>140</v>
      </c>
      <c r="B154" s="96" t="s">
        <v>245</v>
      </c>
      <c r="C154" s="96">
        <v>0</v>
      </c>
      <c r="D154" s="96">
        <v>0</v>
      </c>
      <c r="E154" s="96">
        <v>0</v>
      </c>
      <c r="F154" s="96">
        <v>0</v>
      </c>
      <c r="G154" s="96">
        <v>22</v>
      </c>
      <c r="H154" s="115" t="s">
        <v>284</v>
      </c>
      <c r="I154" s="98" t="s">
        <v>2582</v>
      </c>
      <c r="J154" s="169" t="s">
        <v>497</v>
      </c>
      <c r="K154" s="99" t="s">
        <v>1421</v>
      </c>
      <c r="L154" s="51">
        <v>0</v>
      </c>
      <c r="M154" s="51">
        <v>1</v>
      </c>
      <c r="N154" s="155">
        <f t="shared" si="26"/>
        <v>1</v>
      </c>
      <c r="O154" s="51">
        <v>1</v>
      </c>
      <c r="P154" s="51">
        <v>0</v>
      </c>
      <c r="Q154" s="155">
        <f t="shared" si="27"/>
        <v>1</v>
      </c>
      <c r="R154" s="155">
        <f t="shared" si="28"/>
        <v>2</v>
      </c>
      <c r="S154" s="78" t="s">
        <v>2569</v>
      </c>
      <c r="T154" s="78" t="s">
        <v>203</v>
      </c>
      <c r="U154" s="190">
        <f t="shared" si="37"/>
        <v>1</v>
      </c>
      <c r="V154" s="191"/>
      <c r="W154" s="77" t="str">
        <f t="shared" si="29"/>
        <v>No hay ejecución</v>
      </c>
      <c r="X154" s="78" t="str">
        <f t="shared" si="30"/>
        <v>NA</v>
      </c>
      <c r="Y154" s="191"/>
      <c r="Z154" s="190">
        <f t="shared" si="31"/>
        <v>1</v>
      </c>
      <c r="AA154" s="191"/>
      <c r="AB154" s="77" t="str">
        <f t="shared" si="32"/>
        <v>No hay ejecución</v>
      </c>
      <c r="AC154" s="78" t="str">
        <f t="shared" si="33"/>
        <v>NA</v>
      </c>
      <c r="AD154" s="191"/>
      <c r="AE154" s="52">
        <f t="shared" si="34"/>
        <v>0</v>
      </c>
      <c r="AF154" s="77" t="str">
        <f t="shared" si="35"/>
        <v>No hay ejecución</v>
      </c>
      <c r="AG154" s="78" t="str">
        <f t="shared" si="36"/>
        <v>NA</v>
      </c>
      <c r="AH154" s="191"/>
    </row>
    <row r="155" spans="1:34" s="79" customFormat="1" ht="58" customHeight="1" thickTop="1" thickBot="1">
      <c r="A155" s="50">
        <v>141</v>
      </c>
      <c r="B155" s="96" t="s">
        <v>245</v>
      </c>
      <c r="C155" s="96">
        <v>0</v>
      </c>
      <c r="D155" s="96">
        <v>0</v>
      </c>
      <c r="E155" s="96">
        <v>0</v>
      </c>
      <c r="F155" s="96">
        <v>0</v>
      </c>
      <c r="G155" s="96">
        <v>22</v>
      </c>
      <c r="H155" s="115" t="s">
        <v>284</v>
      </c>
      <c r="I155" s="98" t="s">
        <v>2582</v>
      </c>
      <c r="J155" s="169" t="s">
        <v>1552</v>
      </c>
      <c r="K155" s="99" t="s">
        <v>993</v>
      </c>
      <c r="L155" s="51">
        <v>0</v>
      </c>
      <c r="M155" s="51">
        <v>1</v>
      </c>
      <c r="N155" s="155">
        <f t="shared" si="26"/>
        <v>1</v>
      </c>
      <c r="O155" s="51">
        <v>0</v>
      </c>
      <c r="P155" s="51">
        <v>0</v>
      </c>
      <c r="Q155" s="155">
        <f t="shared" si="27"/>
        <v>0</v>
      </c>
      <c r="R155" s="155">
        <f t="shared" si="28"/>
        <v>1</v>
      </c>
      <c r="S155" s="78" t="s">
        <v>2569</v>
      </c>
      <c r="T155" s="78" t="s">
        <v>203</v>
      </c>
      <c r="U155" s="190">
        <f t="shared" si="37"/>
        <v>1</v>
      </c>
      <c r="V155" s="191"/>
      <c r="W155" s="77" t="str">
        <f t="shared" si="29"/>
        <v>No hay ejecución</v>
      </c>
      <c r="X155" s="78" t="str">
        <f t="shared" si="30"/>
        <v>NA</v>
      </c>
      <c r="Y155" s="191"/>
      <c r="Z155" s="190">
        <f t="shared" si="31"/>
        <v>0</v>
      </c>
      <c r="AA155" s="191"/>
      <c r="AB155" s="77" t="str">
        <f t="shared" si="32"/>
        <v>No hay ejecución</v>
      </c>
      <c r="AC155" s="78" t="str">
        <f t="shared" si="33"/>
        <v>NA</v>
      </c>
      <c r="AD155" s="191"/>
      <c r="AE155" s="52">
        <f t="shared" si="34"/>
        <v>0</v>
      </c>
      <c r="AF155" s="77" t="str">
        <f t="shared" si="35"/>
        <v>No hay ejecución</v>
      </c>
      <c r="AG155" s="78" t="str">
        <f t="shared" si="36"/>
        <v>NA</v>
      </c>
      <c r="AH155" s="191"/>
    </row>
    <row r="156" spans="1:34" s="79" customFormat="1" ht="58" customHeight="1" thickTop="1" thickBot="1">
      <c r="A156" s="50">
        <v>142</v>
      </c>
      <c r="B156" s="96" t="s">
        <v>245</v>
      </c>
      <c r="C156" s="96">
        <v>0</v>
      </c>
      <c r="D156" s="96">
        <v>0</v>
      </c>
      <c r="E156" s="96">
        <v>0</v>
      </c>
      <c r="F156" s="96">
        <v>0</v>
      </c>
      <c r="G156" s="96">
        <v>22</v>
      </c>
      <c r="H156" s="115" t="s">
        <v>292</v>
      </c>
      <c r="I156" s="98" t="s">
        <v>2583</v>
      </c>
      <c r="J156" s="169" t="s">
        <v>1287</v>
      </c>
      <c r="K156" s="99" t="s">
        <v>1288</v>
      </c>
      <c r="L156" s="51">
        <v>3</v>
      </c>
      <c r="M156" s="51">
        <v>3</v>
      </c>
      <c r="N156" s="155">
        <f t="shared" si="26"/>
        <v>6</v>
      </c>
      <c r="O156" s="51">
        <v>3</v>
      </c>
      <c r="P156" s="51">
        <v>3</v>
      </c>
      <c r="Q156" s="155">
        <f t="shared" si="27"/>
        <v>6</v>
      </c>
      <c r="R156" s="155">
        <f t="shared" si="28"/>
        <v>12</v>
      </c>
      <c r="S156" s="78" t="s">
        <v>2569</v>
      </c>
      <c r="T156" s="78" t="s">
        <v>203</v>
      </c>
      <c r="U156" s="190">
        <f t="shared" si="37"/>
        <v>6</v>
      </c>
      <c r="V156" s="191"/>
      <c r="W156" s="77" t="str">
        <f t="shared" si="29"/>
        <v>No hay ejecución</v>
      </c>
      <c r="X156" s="78" t="str">
        <f t="shared" si="30"/>
        <v>NA</v>
      </c>
      <c r="Y156" s="191"/>
      <c r="Z156" s="190">
        <f t="shared" si="31"/>
        <v>6</v>
      </c>
      <c r="AA156" s="191"/>
      <c r="AB156" s="77" t="str">
        <f t="shared" si="32"/>
        <v>No hay ejecución</v>
      </c>
      <c r="AC156" s="78" t="str">
        <f t="shared" si="33"/>
        <v>NA</v>
      </c>
      <c r="AD156" s="191"/>
      <c r="AE156" s="52">
        <f t="shared" si="34"/>
        <v>0</v>
      </c>
      <c r="AF156" s="77" t="str">
        <f t="shared" si="35"/>
        <v>No hay ejecución</v>
      </c>
      <c r="AG156" s="78" t="str">
        <f t="shared" si="36"/>
        <v>NA</v>
      </c>
      <c r="AH156" s="191"/>
    </row>
    <row r="157" spans="1:34" s="79" customFormat="1" ht="58" customHeight="1" thickTop="1" thickBot="1">
      <c r="A157" s="50">
        <v>143</v>
      </c>
      <c r="B157" s="96" t="s">
        <v>245</v>
      </c>
      <c r="C157" s="96">
        <v>0</v>
      </c>
      <c r="D157" s="96">
        <v>0</v>
      </c>
      <c r="E157" s="96">
        <v>0</v>
      </c>
      <c r="F157" s="96">
        <v>0</v>
      </c>
      <c r="G157" s="96">
        <v>22</v>
      </c>
      <c r="H157" s="115" t="s">
        <v>355</v>
      </c>
      <c r="I157" s="98" t="s">
        <v>2573</v>
      </c>
      <c r="J157" s="169" t="s">
        <v>1287</v>
      </c>
      <c r="K157" s="99" t="s">
        <v>1288</v>
      </c>
      <c r="L157" s="51">
        <v>7</v>
      </c>
      <c r="M157" s="51">
        <v>7</v>
      </c>
      <c r="N157" s="155">
        <f t="shared" si="26"/>
        <v>14</v>
      </c>
      <c r="O157" s="51">
        <v>7</v>
      </c>
      <c r="P157" s="51">
        <v>7</v>
      </c>
      <c r="Q157" s="155">
        <f t="shared" si="27"/>
        <v>14</v>
      </c>
      <c r="R157" s="155">
        <f t="shared" si="28"/>
        <v>28</v>
      </c>
      <c r="S157" s="78" t="s">
        <v>2569</v>
      </c>
      <c r="T157" s="78" t="s">
        <v>203</v>
      </c>
      <c r="U157" s="190">
        <f t="shared" si="37"/>
        <v>14</v>
      </c>
      <c r="V157" s="191"/>
      <c r="W157" s="77" t="str">
        <f t="shared" si="29"/>
        <v>No hay ejecución</v>
      </c>
      <c r="X157" s="78" t="str">
        <f t="shared" si="30"/>
        <v>NA</v>
      </c>
      <c r="Y157" s="191"/>
      <c r="Z157" s="190">
        <f t="shared" si="31"/>
        <v>14</v>
      </c>
      <c r="AA157" s="191"/>
      <c r="AB157" s="77" t="str">
        <f t="shared" si="32"/>
        <v>No hay ejecución</v>
      </c>
      <c r="AC157" s="78" t="str">
        <f t="shared" si="33"/>
        <v>NA</v>
      </c>
      <c r="AD157" s="191"/>
      <c r="AE157" s="52">
        <f t="shared" si="34"/>
        <v>0</v>
      </c>
      <c r="AF157" s="77" t="str">
        <f t="shared" si="35"/>
        <v>No hay ejecución</v>
      </c>
      <c r="AG157" s="78" t="str">
        <f t="shared" si="36"/>
        <v>NA</v>
      </c>
      <c r="AH157" s="191"/>
    </row>
    <row r="158" spans="1:34" s="79" customFormat="1" ht="58" customHeight="1" thickTop="1" thickBot="1">
      <c r="A158" s="50">
        <v>144</v>
      </c>
      <c r="B158" s="96" t="s">
        <v>245</v>
      </c>
      <c r="C158" s="96">
        <v>0</v>
      </c>
      <c r="D158" s="96">
        <v>0</v>
      </c>
      <c r="E158" s="96">
        <v>0</v>
      </c>
      <c r="F158" s="96">
        <v>0</v>
      </c>
      <c r="G158" s="96">
        <v>22</v>
      </c>
      <c r="H158" s="115" t="s">
        <v>355</v>
      </c>
      <c r="I158" s="98" t="s">
        <v>2576</v>
      </c>
      <c r="J158" s="169" t="s">
        <v>1287</v>
      </c>
      <c r="K158" s="99" t="s">
        <v>1288</v>
      </c>
      <c r="L158" s="51">
        <v>3</v>
      </c>
      <c r="M158" s="51">
        <v>3</v>
      </c>
      <c r="N158" s="155">
        <f t="shared" si="26"/>
        <v>6</v>
      </c>
      <c r="O158" s="51">
        <v>3</v>
      </c>
      <c r="P158" s="51">
        <v>3</v>
      </c>
      <c r="Q158" s="155">
        <f t="shared" si="27"/>
        <v>6</v>
      </c>
      <c r="R158" s="155">
        <f t="shared" si="28"/>
        <v>12</v>
      </c>
      <c r="S158" s="78" t="s">
        <v>2569</v>
      </c>
      <c r="T158" s="78" t="s">
        <v>203</v>
      </c>
      <c r="U158" s="190">
        <f t="shared" si="37"/>
        <v>6</v>
      </c>
      <c r="V158" s="191"/>
      <c r="W158" s="77" t="str">
        <f t="shared" si="29"/>
        <v>No hay ejecución</v>
      </c>
      <c r="X158" s="78" t="str">
        <f t="shared" si="30"/>
        <v>NA</v>
      </c>
      <c r="Y158" s="191"/>
      <c r="Z158" s="190">
        <f t="shared" si="31"/>
        <v>6</v>
      </c>
      <c r="AA158" s="191"/>
      <c r="AB158" s="77" t="str">
        <f t="shared" si="32"/>
        <v>No hay ejecución</v>
      </c>
      <c r="AC158" s="78" t="str">
        <f t="shared" si="33"/>
        <v>NA</v>
      </c>
      <c r="AD158" s="191"/>
      <c r="AE158" s="52">
        <f t="shared" si="34"/>
        <v>0</v>
      </c>
      <c r="AF158" s="77" t="str">
        <f t="shared" si="35"/>
        <v>No hay ejecución</v>
      </c>
      <c r="AG158" s="78" t="str">
        <f t="shared" si="36"/>
        <v>NA</v>
      </c>
      <c r="AH158" s="191"/>
    </row>
    <row r="159" spans="1:34" s="79" customFormat="1" ht="58" customHeight="1" thickTop="1" thickBot="1">
      <c r="A159" s="50">
        <v>145</v>
      </c>
      <c r="B159" s="96" t="s">
        <v>245</v>
      </c>
      <c r="C159" s="96">
        <v>0</v>
      </c>
      <c r="D159" s="96">
        <v>0</v>
      </c>
      <c r="E159" s="96">
        <v>0</v>
      </c>
      <c r="F159" s="96">
        <v>0</v>
      </c>
      <c r="G159" s="96">
        <v>22</v>
      </c>
      <c r="H159" s="115" t="s">
        <v>295</v>
      </c>
      <c r="I159" s="98" t="s">
        <v>2584</v>
      </c>
      <c r="J159" s="169" t="s">
        <v>1287</v>
      </c>
      <c r="K159" s="99" t="s">
        <v>1288</v>
      </c>
      <c r="L159" s="51">
        <v>1</v>
      </c>
      <c r="M159" s="51">
        <v>1</v>
      </c>
      <c r="N159" s="155">
        <f t="shared" si="26"/>
        <v>2</v>
      </c>
      <c r="O159" s="51">
        <v>1</v>
      </c>
      <c r="P159" s="51">
        <v>1</v>
      </c>
      <c r="Q159" s="155">
        <f t="shared" si="27"/>
        <v>2</v>
      </c>
      <c r="R159" s="155">
        <f t="shared" si="28"/>
        <v>4</v>
      </c>
      <c r="S159" s="78" t="s">
        <v>2569</v>
      </c>
      <c r="T159" s="78" t="s">
        <v>203</v>
      </c>
      <c r="U159" s="190">
        <f t="shared" si="37"/>
        <v>2</v>
      </c>
      <c r="V159" s="191"/>
      <c r="W159" s="77" t="str">
        <f t="shared" si="29"/>
        <v>No hay ejecución</v>
      </c>
      <c r="X159" s="78" t="str">
        <f t="shared" si="30"/>
        <v>NA</v>
      </c>
      <c r="Y159" s="191"/>
      <c r="Z159" s="190">
        <f t="shared" si="31"/>
        <v>2</v>
      </c>
      <c r="AA159" s="191"/>
      <c r="AB159" s="77" t="str">
        <f t="shared" si="32"/>
        <v>No hay ejecución</v>
      </c>
      <c r="AC159" s="78" t="str">
        <f t="shared" si="33"/>
        <v>NA</v>
      </c>
      <c r="AD159" s="191"/>
      <c r="AE159" s="52">
        <f t="shared" si="34"/>
        <v>0</v>
      </c>
      <c r="AF159" s="77" t="str">
        <f t="shared" si="35"/>
        <v>No hay ejecución</v>
      </c>
      <c r="AG159" s="78" t="str">
        <f t="shared" si="36"/>
        <v>NA</v>
      </c>
      <c r="AH159" s="191"/>
    </row>
    <row r="160" spans="1:34" s="79" customFormat="1" ht="58" customHeight="1" thickTop="1" thickBot="1">
      <c r="A160" s="50">
        <v>146</v>
      </c>
      <c r="B160" s="96" t="s">
        <v>245</v>
      </c>
      <c r="C160" s="96">
        <v>0</v>
      </c>
      <c r="D160" s="96">
        <v>0</v>
      </c>
      <c r="E160" s="96">
        <v>0</v>
      </c>
      <c r="F160" s="96">
        <v>0</v>
      </c>
      <c r="G160" s="96">
        <v>22</v>
      </c>
      <c r="H160" s="115" t="s">
        <v>309</v>
      </c>
      <c r="I160" s="98" t="s">
        <v>2570</v>
      </c>
      <c r="J160" s="169" t="s">
        <v>1287</v>
      </c>
      <c r="K160" s="99" t="s">
        <v>1288</v>
      </c>
      <c r="L160" s="51">
        <v>1</v>
      </c>
      <c r="M160" s="51">
        <v>1</v>
      </c>
      <c r="N160" s="155">
        <f t="shared" si="26"/>
        <v>2</v>
      </c>
      <c r="O160" s="51">
        <v>1</v>
      </c>
      <c r="P160" s="51">
        <v>1</v>
      </c>
      <c r="Q160" s="155">
        <f t="shared" si="27"/>
        <v>2</v>
      </c>
      <c r="R160" s="155">
        <f t="shared" si="28"/>
        <v>4</v>
      </c>
      <c r="S160" s="78" t="s">
        <v>2569</v>
      </c>
      <c r="T160" s="78" t="s">
        <v>203</v>
      </c>
      <c r="U160" s="190">
        <f t="shared" si="37"/>
        <v>2</v>
      </c>
      <c r="V160" s="191"/>
      <c r="W160" s="77" t="str">
        <f t="shared" si="29"/>
        <v>No hay ejecución</v>
      </c>
      <c r="X160" s="78" t="str">
        <f t="shared" si="30"/>
        <v>NA</v>
      </c>
      <c r="Y160" s="191"/>
      <c r="Z160" s="190">
        <f t="shared" si="31"/>
        <v>2</v>
      </c>
      <c r="AA160" s="191"/>
      <c r="AB160" s="77" t="str">
        <f t="shared" si="32"/>
        <v>No hay ejecución</v>
      </c>
      <c r="AC160" s="78" t="str">
        <f t="shared" si="33"/>
        <v>NA</v>
      </c>
      <c r="AD160" s="191"/>
      <c r="AE160" s="52">
        <f t="shared" si="34"/>
        <v>0</v>
      </c>
      <c r="AF160" s="77" t="str">
        <f t="shared" si="35"/>
        <v>No hay ejecución</v>
      </c>
      <c r="AG160" s="78" t="str">
        <f t="shared" si="36"/>
        <v>NA</v>
      </c>
      <c r="AH160" s="191"/>
    </row>
    <row r="161" spans="1:34" s="79" customFormat="1" ht="58" customHeight="1" thickTop="1" thickBot="1">
      <c r="A161" s="50">
        <v>147</v>
      </c>
      <c r="B161" s="96" t="s">
        <v>245</v>
      </c>
      <c r="C161" s="96">
        <v>0</v>
      </c>
      <c r="D161" s="96">
        <v>0</v>
      </c>
      <c r="E161" s="96">
        <v>0</v>
      </c>
      <c r="F161" s="96">
        <v>0</v>
      </c>
      <c r="G161" s="96">
        <v>22</v>
      </c>
      <c r="H161" s="115" t="s">
        <v>309</v>
      </c>
      <c r="I161" s="98" t="s">
        <v>2570</v>
      </c>
      <c r="J161" s="169" t="s">
        <v>3232</v>
      </c>
      <c r="K161" s="99" t="s">
        <v>993</v>
      </c>
      <c r="L161" s="51">
        <v>0</v>
      </c>
      <c r="M161" s="51">
        <v>0</v>
      </c>
      <c r="N161" s="155">
        <f t="shared" si="26"/>
        <v>0</v>
      </c>
      <c r="O161" s="51">
        <v>1</v>
      </c>
      <c r="P161" s="51">
        <v>0</v>
      </c>
      <c r="Q161" s="155">
        <f t="shared" si="27"/>
        <v>1</v>
      </c>
      <c r="R161" s="155">
        <f t="shared" si="28"/>
        <v>1</v>
      </c>
      <c r="S161" s="78" t="s">
        <v>2569</v>
      </c>
      <c r="T161" s="78" t="s">
        <v>203</v>
      </c>
      <c r="U161" s="190">
        <f t="shared" si="37"/>
        <v>0</v>
      </c>
      <c r="V161" s="191"/>
      <c r="W161" s="77" t="str">
        <f t="shared" si="29"/>
        <v>No hay ejecución</v>
      </c>
      <c r="X161" s="78" t="str">
        <f t="shared" si="30"/>
        <v>NA</v>
      </c>
      <c r="Y161" s="191"/>
      <c r="Z161" s="190">
        <f t="shared" si="31"/>
        <v>1</v>
      </c>
      <c r="AA161" s="191"/>
      <c r="AB161" s="77" t="str">
        <f t="shared" si="32"/>
        <v>No hay ejecución</v>
      </c>
      <c r="AC161" s="78" t="str">
        <f t="shared" si="33"/>
        <v>NA</v>
      </c>
      <c r="AD161" s="191"/>
      <c r="AE161" s="52">
        <f t="shared" si="34"/>
        <v>0</v>
      </c>
      <c r="AF161" s="77" t="str">
        <f t="shared" si="35"/>
        <v>No hay ejecución</v>
      </c>
      <c r="AG161" s="78" t="str">
        <f t="shared" si="36"/>
        <v>NA</v>
      </c>
      <c r="AH161" s="191"/>
    </row>
    <row r="162" spans="1:34" s="79" customFormat="1" ht="58" customHeight="1" thickTop="1" thickBot="1">
      <c r="A162" s="50">
        <v>148</v>
      </c>
      <c r="B162" s="96" t="s">
        <v>245</v>
      </c>
      <c r="C162" s="96">
        <v>0</v>
      </c>
      <c r="D162" s="96">
        <v>0</v>
      </c>
      <c r="E162" s="96">
        <v>0</v>
      </c>
      <c r="F162" s="96">
        <v>0</v>
      </c>
      <c r="G162" s="96">
        <v>22</v>
      </c>
      <c r="H162" s="115" t="s">
        <v>309</v>
      </c>
      <c r="I162" s="98" t="s">
        <v>2570</v>
      </c>
      <c r="J162" s="169" t="s">
        <v>1196</v>
      </c>
      <c r="K162" s="99" t="s">
        <v>993</v>
      </c>
      <c r="L162" s="51">
        <v>0</v>
      </c>
      <c r="M162" s="51">
        <v>0</v>
      </c>
      <c r="N162" s="155">
        <f t="shared" si="26"/>
        <v>0</v>
      </c>
      <c r="O162" s="51">
        <v>1</v>
      </c>
      <c r="P162" s="51">
        <v>0</v>
      </c>
      <c r="Q162" s="155">
        <f t="shared" si="27"/>
        <v>1</v>
      </c>
      <c r="R162" s="155">
        <f t="shared" si="28"/>
        <v>1</v>
      </c>
      <c r="S162" s="78" t="s">
        <v>2569</v>
      </c>
      <c r="T162" s="78" t="s">
        <v>203</v>
      </c>
      <c r="U162" s="190">
        <f t="shared" si="37"/>
        <v>0</v>
      </c>
      <c r="V162" s="191"/>
      <c r="W162" s="77" t="str">
        <f t="shared" si="29"/>
        <v>No hay ejecución</v>
      </c>
      <c r="X162" s="78" t="str">
        <f t="shared" si="30"/>
        <v>NA</v>
      </c>
      <c r="Y162" s="191"/>
      <c r="Z162" s="190">
        <f t="shared" si="31"/>
        <v>1</v>
      </c>
      <c r="AA162" s="191"/>
      <c r="AB162" s="77" t="str">
        <f t="shared" si="32"/>
        <v>No hay ejecución</v>
      </c>
      <c r="AC162" s="78" t="str">
        <f t="shared" si="33"/>
        <v>NA</v>
      </c>
      <c r="AD162" s="191"/>
      <c r="AE162" s="52">
        <f t="shared" si="34"/>
        <v>0</v>
      </c>
      <c r="AF162" s="77" t="str">
        <f t="shared" si="35"/>
        <v>No hay ejecución</v>
      </c>
      <c r="AG162" s="78" t="str">
        <f t="shared" si="36"/>
        <v>NA</v>
      </c>
      <c r="AH162" s="191"/>
    </row>
    <row r="163" spans="1:34" s="79" customFormat="1" ht="58" customHeight="1" thickTop="1" thickBot="1">
      <c r="A163" s="50">
        <v>149</v>
      </c>
      <c r="B163" s="96" t="s">
        <v>245</v>
      </c>
      <c r="C163" s="96">
        <v>0</v>
      </c>
      <c r="D163" s="96">
        <v>0</v>
      </c>
      <c r="E163" s="96">
        <v>0</v>
      </c>
      <c r="F163" s="96">
        <v>0</v>
      </c>
      <c r="G163" s="96">
        <v>22</v>
      </c>
      <c r="H163" s="115" t="s">
        <v>309</v>
      </c>
      <c r="I163" s="98" t="s">
        <v>2570</v>
      </c>
      <c r="J163" s="169" t="s">
        <v>1287</v>
      </c>
      <c r="K163" s="99" t="s">
        <v>1288</v>
      </c>
      <c r="L163" s="51">
        <v>10</v>
      </c>
      <c r="M163" s="51">
        <v>10</v>
      </c>
      <c r="N163" s="155">
        <f t="shared" si="26"/>
        <v>20</v>
      </c>
      <c r="O163" s="51">
        <v>10</v>
      </c>
      <c r="P163" s="51">
        <v>10</v>
      </c>
      <c r="Q163" s="155">
        <f t="shared" si="27"/>
        <v>20</v>
      </c>
      <c r="R163" s="155">
        <f t="shared" si="28"/>
        <v>40</v>
      </c>
      <c r="S163" s="78" t="s">
        <v>2569</v>
      </c>
      <c r="T163" s="78" t="s">
        <v>203</v>
      </c>
      <c r="U163" s="190">
        <f t="shared" si="37"/>
        <v>20</v>
      </c>
      <c r="V163" s="191"/>
      <c r="W163" s="77" t="str">
        <f t="shared" si="29"/>
        <v>No hay ejecución</v>
      </c>
      <c r="X163" s="78" t="str">
        <f t="shared" si="30"/>
        <v>NA</v>
      </c>
      <c r="Y163" s="191"/>
      <c r="Z163" s="190">
        <f t="shared" si="31"/>
        <v>20</v>
      </c>
      <c r="AA163" s="191"/>
      <c r="AB163" s="77" t="str">
        <f t="shared" si="32"/>
        <v>No hay ejecución</v>
      </c>
      <c r="AC163" s="78" t="str">
        <f t="shared" si="33"/>
        <v>NA</v>
      </c>
      <c r="AD163" s="191"/>
      <c r="AE163" s="52">
        <f t="shared" si="34"/>
        <v>0</v>
      </c>
      <c r="AF163" s="77" t="str">
        <f t="shared" si="35"/>
        <v>No hay ejecución</v>
      </c>
      <c r="AG163" s="78" t="str">
        <f t="shared" si="36"/>
        <v>NA</v>
      </c>
      <c r="AH163" s="191"/>
    </row>
    <row r="164" spans="1:34" s="79" customFormat="1" ht="58" customHeight="1" thickTop="1" thickBot="1">
      <c r="A164" s="50">
        <v>150</v>
      </c>
      <c r="B164" s="96" t="s">
        <v>245</v>
      </c>
      <c r="C164" s="96">
        <v>0</v>
      </c>
      <c r="D164" s="96">
        <v>0</v>
      </c>
      <c r="E164" s="96">
        <v>0</v>
      </c>
      <c r="F164" s="96">
        <v>0</v>
      </c>
      <c r="G164" s="96">
        <v>22</v>
      </c>
      <c r="H164" s="115" t="s">
        <v>309</v>
      </c>
      <c r="I164" s="98" t="s">
        <v>2570</v>
      </c>
      <c r="J164" s="169" t="s">
        <v>1196</v>
      </c>
      <c r="K164" s="99" t="s">
        <v>993</v>
      </c>
      <c r="L164" s="51">
        <v>0</v>
      </c>
      <c r="M164" s="51">
        <v>1</v>
      </c>
      <c r="N164" s="155">
        <f t="shared" si="26"/>
        <v>1</v>
      </c>
      <c r="O164" s="51">
        <v>0</v>
      </c>
      <c r="P164" s="51">
        <v>0</v>
      </c>
      <c r="Q164" s="155">
        <f t="shared" si="27"/>
        <v>0</v>
      </c>
      <c r="R164" s="155">
        <f t="shared" si="28"/>
        <v>1</v>
      </c>
      <c r="S164" s="78" t="s">
        <v>2569</v>
      </c>
      <c r="T164" s="78" t="s">
        <v>203</v>
      </c>
      <c r="U164" s="190">
        <f t="shared" si="37"/>
        <v>1</v>
      </c>
      <c r="V164" s="191"/>
      <c r="W164" s="77" t="str">
        <f t="shared" si="29"/>
        <v>No hay ejecución</v>
      </c>
      <c r="X164" s="78" t="str">
        <f t="shared" si="30"/>
        <v>NA</v>
      </c>
      <c r="Y164" s="191"/>
      <c r="Z164" s="190">
        <f t="shared" si="31"/>
        <v>0</v>
      </c>
      <c r="AA164" s="191"/>
      <c r="AB164" s="77" t="str">
        <f t="shared" si="32"/>
        <v>No hay ejecución</v>
      </c>
      <c r="AC164" s="78" t="str">
        <f t="shared" si="33"/>
        <v>NA</v>
      </c>
      <c r="AD164" s="191"/>
      <c r="AE164" s="52">
        <f t="shared" si="34"/>
        <v>0</v>
      </c>
      <c r="AF164" s="77" t="str">
        <f t="shared" si="35"/>
        <v>No hay ejecución</v>
      </c>
      <c r="AG164" s="78" t="str">
        <f t="shared" si="36"/>
        <v>NA</v>
      </c>
      <c r="AH164" s="191"/>
    </row>
    <row r="165" spans="1:34" s="79" customFormat="1" ht="58" customHeight="1" thickTop="1" thickBot="1">
      <c r="A165" s="50">
        <v>151</v>
      </c>
      <c r="B165" s="96" t="s">
        <v>245</v>
      </c>
      <c r="C165" s="96">
        <v>0</v>
      </c>
      <c r="D165" s="96">
        <v>0</v>
      </c>
      <c r="E165" s="96">
        <v>0</v>
      </c>
      <c r="F165" s="96">
        <v>0</v>
      </c>
      <c r="G165" s="96">
        <v>22</v>
      </c>
      <c r="H165" s="115" t="s">
        <v>309</v>
      </c>
      <c r="I165" s="98" t="s">
        <v>2570</v>
      </c>
      <c r="J165" s="169" t="s">
        <v>1287</v>
      </c>
      <c r="K165" s="99" t="s">
        <v>1288</v>
      </c>
      <c r="L165" s="51">
        <v>5</v>
      </c>
      <c r="M165" s="51">
        <v>5</v>
      </c>
      <c r="N165" s="155">
        <f t="shared" si="26"/>
        <v>10</v>
      </c>
      <c r="O165" s="51">
        <v>5</v>
      </c>
      <c r="P165" s="51">
        <v>5</v>
      </c>
      <c r="Q165" s="155">
        <f t="shared" si="27"/>
        <v>10</v>
      </c>
      <c r="R165" s="155">
        <f t="shared" si="28"/>
        <v>20</v>
      </c>
      <c r="S165" s="78" t="s">
        <v>2569</v>
      </c>
      <c r="T165" s="78" t="s">
        <v>203</v>
      </c>
      <c r="U165" s="190">
        <f t="shared" si="37"/>
        <v>10</v>
      </c>
      <c r="V165" s="191"/>
      <c r="W165" s="77" t="str">
        <f t="shared" si="29"/>
        <v>No hay ejecución</v>
      </c>
      <c r="X165" s="78" t="str">
        <f t="shared" si="30"/>
        <v>NA</v>
      </c>
      <c r="Y165" s="191"/>
      <c r="Z165" s="190">
        <f t="shared" si="31"/>
        <v>10</v>
      </c>
      <c r="AA165" s="191"/>
      <c r="AB165" s="77" t="str">
        <f t="shared" si="32"/>
        <v>No hay ejecución</v>
      </c>
      <c r="AC165" s="78" t="str">
        <f t="shared" si="33"/>
        <v>NA</v>
      </c>
      <c r="AD165" s="191"/>
      <c r="AE165" s="52">
        <f t="shared" si="34"/>
        <v>0</v>
      </c>
      <c r="AF165" s="77" t="str">
        <f t="shared" si="35"/>
        <v>No hay ejecución</v>
      </c>
      <c r="AG165" s="78" t="str">
        <f t="shared" si="36"/>
        <v>NA</v>
      </c>
      <c r="AH165" s="191"/>
    </row>
    <row r="166" spans="1:34" s="79" customFormat="1" ht="58" customHeight="1" thickTop="1" thickBot="1">
      <c r="A166" s="50">
        <v>152</v>
      </c>
      <c r="B166" s="96" t="s">
        <v>245</v>
      </c>
      <c r="C166" s="96">
        <v>0</v>
      </c>
      <c r="D166" s="96">
        <v>0</v>
      </c>
      <c r="E166" s="96">
        <v>0</v>
      </c>
      <c r="F166" s="96">
        <v>0</v>
      </c>
      <c r="G166" s="96">
        <v>22</v>
      </c>
      <c r="H166" s="115" t="s">
        <v>287</v>
      </c>
      <c r="I166" s="98" t="s">
        <v>2595</v>
      </c>
      <c r="J166" s="169" t="s">
        <v>1287</v>
      </c>
      <c r="K166" s="99" t="s">
        <v>1288</v>
      </c>
      <c r="L166" s="51">
        <v>1</v>
      </c>
      <c r="M166" s="51">
        <v>1</v>
      </c>
      <c r="N166" s="155">
        <f t="shared" si="26"/>
        <v>2</v>
      </c>
      <c r="O166" s="51">
        <v>1</v>
      </c>
      <c r="P166" s="51">
        <v>1</v>
      </c>
      <c r="Q166" s="155">
        <f t="shared" si="27"/>
        <v>2</v>
      </c>
      <c r="R166" s="155">
        <f t="shared" si="28"/>
        <v>4</v>
      </c>
      <c r="S166" s="78" t="s">
        <v>2569</v>
      </c>
      <c r="T166" s="78" t="s">
        <v>203</v>
      </c>
      <c r="U166" s="190">
        <f t="shared" si="37"/>
        <v>2</v>
      </c>
      <c r="V166" s="191"/>
      <c r="W166" s="77" t="str">
        <f t="shared" si="29"/>
        <v>No hay ejecución</v>
      </c>
      <c r="X166" s="78" t="str">
        <f t="shared" si="30"/>
        <v>NA</v>
      </c>
      <c r="Y166" s="191"/>
      <c r="Z166" s="190">
        <f t="shared" si="31"/>
        <v>2</v>
      </c>
      <c r="AA166" s="191"/>
      <c r="AB166" s="77" t="str">
        <f t="shared" si="32"/>
        <v>No hay ejecución</v>
      </c>
      <c r="AC166" s="78" t="str">
        <f t="shared" si="33"/>
        <v>NA</v>
      </c>
      <c r="AD166" s="191"/>
      <c r="AE166" s="52">
        <f t="shared" si="34"/>
        <v>0</v>
      </c>
      <c r="AF166" s="77" t="str">
        <f t="shared" si="35"/>
        <v>No hay ejecución</v>
      </c>
      <c r="AG166" s="78" t="str">
        <f t="shared" si="36"/>
        <v>NA</v>
      </c>
      <c r="AH166" s="191"/>
    </row>
    <row r="167" spans="1:34" s="79" customFormat="1" ht="58" customHeight="1" thickTop="1" thickBot="1">
      <c r="A167" s="50">
        <v>153</v>
      </c>
      <c r="B167" s="96" t="s">
        <v>245</v>
      </c>
      <c r="C167" s="96">
        <v>0</v>
      </c>
      <c r="D167" s="96">
        <v>0</v>
      </c>
      <c r="E167" s="96">
        <v>0</v>
      </c>
      <c r="F167" s="96">
        <v>0</v>
      </c>
      <c r="G167" s="96">
        <v>22</v>
      </c>
      <c r="H167" s="115" t="s">
        <v>287</v>
      </c>
      <c r="I167" s="98" t="s">
        <v>4084</v>
      </c>
      <c r="J167" s="169" t="s">
        <v>1287</v>
      </c>
      <c r="K167" s="99" t="s">
        <v>1288</v>
      </c>
      <c r="L167" s="51">
        <v>1</v>
      </c>
      <c r="M167" s="51">
        <v>1</v>
      </c>
      <c r="N167" s="155">
        <f t="shared" si="26"/>
        <v>2</v>
      </c>
      <c r="O167" s="51">
        <v>1</v>
      </c>
      <c r="P167" s="51">
        <v>1</v>
      </c>
      <c r="Q167" s="155">
        <f t="shared" si="27"/>
        <v>2</v>
      </c>
      <c r="R167" s="155">
        <f t="shared" si="28"/>
        <v>4</v>
      </c>
      <c r="S167" s="78" t="s">
        <v>2569</v>
      </c>
      <c r="T167" s="78" t="s">
        <v>203</v>
      </c>
      <c r="U167" s="190">
        <f t="shared" si="37"/>
        <v>2</v>
      </c>
      <c r="V167" s="191"/>
      <c r="W167" s="77" t="str">
        <f t="shared" si="29"/>
        <v>No hay ejecución</v>
      </c>
      <c r="X167" s="78" t="str">
        <f t="shared" si="30"/>
        <v>NA</v>
      </c>
      <c r="Y167" s="191"/>
      <c r="Z167" s="190">
        <f t="shared" si="31"/>
        <v>2</v>
      </c>
      <c r="AA167" s="191"/>
      <c r="AB167" s="77" t="str">
        <f t="shared" si="32"/>
        <v>No hay ejecución</v>
      </c>
      <c r="AC167" s="78" t="str">
        <f t="shared" si="33"/>
        <v>NA</v>
      </c>
      <c r="AD167" s="191"/>
      <c r="AE167" s="52">
        <f t="shared" si="34"/>
        <v>0</v>
      </c>
      <c r="AF167" s="77" t="str">
        <f t="shared" si="35"/>
        <v>No hay ejecución</v>
      </c>
      <c r="AG167" s="78" t="str">
        <f t="shared" si="36"/>
        <v>NA</v>
      </c>
      <c r="AH167" s="191"/>
    </row>
    <row r="168" spans="1:34" s="79" customFormat="1" ht="58" customHeight="1" thickTop="1" thickBot="1">
      <c r="A168" s="50">
        <v>154</v>
      </c>
      <c r="B168" s="96" t="s">
        <v>245</v>
      </c>
      <c r="C168" s="96">
        <v>0</v>
      </c>
      <c r="D168" s="96">
        <v>0</v>
      </c>
      <c r="E168" s="96">
        <v>0</v>
      </c>
      <c r="F168" s="96">
        <v>0</v>
      </c>
      <c r="G168" s="96">
        <v>22</v>
      </c>
      <c r="H168" s="115" t="s">
        <v>292</v>
      </c>
      <c r="I168" s="98" t="s">
        <v>2583</v>
      </c>
      <c r="J168" s="169" t="s">
        <v>1287</v>
      </c>
      <c r="K168" s="99" t="s">
        <v>1288</v>
      </c>
      <c r="L168" s="51">
        <v>1</v>
      </c>
      <c r="M168" s="51">
        <v>1</v>
      </c>
      <c r="N168" s="155">
        <f t="shared" si="26"/>
        <v>2</v>
      </c>
      <c r="O168" s="51">
        <v>1</v>
      </c>
      <c r="P168" s="51">
        <v>1</v>
      </c>
      <c r="Q168" s="155">
        <f t="shared" si="27"/>
        <v>2</v>
      </c>
      <c r="R168" s="155">
        <f t="shared" si="28"/>
        <v>4</v>
      </c>
      <c r="S168" s="78" t="s">
        <v>2569</v>
      </c>
      <c r="T168" s="78" t="s">
        <v>203</v>
      </c>
      <c r="U168" s="190">
        <f t="shared" si="37"/>
        <v>2</v>
      </c>
      <c r="V168" s="191"/>
      <c r="W168" s="77" t="str">
        <f t="shared" si="29"/>
        <v>No hay ejecución</v>
      </c>
      <c r="X168" s="78" t="str">
        <f t="shared" si="30"/>
        <v>NA</v>
      </c>
      <c r="Y168" s="191"/>
      <c r="Z168" s="190">
        <f t="shared" si="31"/>
        <v>2</v>
      </c>
      <c r="AA168" s="191"/>
      <c r="AB168" s="77" t="str">
        <f t="shared" si="32"/>
        <v>No hay ejecución</v>
      </c>
      <c r="AC168" s="78" t="str">
        <f t="shared" si="33"/>
        <v>NA</v>
      </c>
      <c r="AD168" s="191"/>
      <c r="AE168" s="52">
        <f t="shared" si="34"/>
        <v>0</v>
      </c>
      <c r="AF168" s="77" t="str">
        <f t="shared" si="35"/>
        <v>No hay ejecución</v>
      </c>
      <c r="AG168" s="78" t="str">
        <f t="shared" si="36"/>
        <v>NA</v>
      </c>
      <c r="AH168" s="191"/>
    </row>
    <row r="169" spans="1:34" s="79" customFormat="1" ht="58" customHeight="1" thickTop="1" thickBot="1">
      <c r="A169" s="50">
        <v>155</v>
      </c>
      <c r="B169" s="96" t="s">
        <v>245</v>
      </c>
      <c r="C169" s="96">
        <v>0</v>
      </c>
      <c r="D169" s="96">
        <v>0</v>
      </c>
      <c r="E169" s="96">
        <v>0</v>
      </c>
      <c r="F169" s="96">
        <v>0</v>
      </c>
      <c r="G169" s="96">
        <v>22</v>
      </c>
      <c r="H169" s="115" t="s">
        <v>292</v>
      </c>
      <c r="I169" s="98" t="s">
        <v>2596</v>
      </c>
      <c r="J169" s="169" t="s">
        <v>1287</v>
      </c>
      <c r="K169" s="99" t="s">
        <v>1288</v>
      </c>
      <c r="L169" s="51">
        <v>2</v>
      </c>
      <c r="M169" s="51">
        <v>2</v>
      </c>
      <c r="N169" s="155">
        <f t="shared" si="26"/>
        <v>4</v>
      </c>
      <c r="O169" s="51">
        <v>2</v>
      </c>
      <c r="P169" s="51">
        <v>2</v>
      </c>
      <c r="Q169" s="155">
        <f t="shared" si="27"/>
        <v>4</v>
      </c>
      <c r="R169" s="155">
        <f t="shared" si="28"/>
        <v>8</v>
      </c>
      <c r="S169" s="78" t="s">
        <v>2569</v>
      </c>
      <c r="T169" s="78" t="s">
        <v>203</v>
      </c>
      <c r="U169" s="190">
        <f t="shared" si="37"/>
        <v>4</v>
      </c>
      <c r="V169" s="191"/>
      <c r="W169" s="77" t="str">
        <f t="shared" si="29"/>
        <v>No hay ejecución</v>
      </c>
      <c r="X169" s="78" t="str">
        <f t="shared" si="30"/>
        <v>NA</v>
      </c>
      <c r="Y169" s="191"/>
      <c r="Z169" s="190">
        <f t="shared" si="31"/>
        <v>4</v>
      </c>
      <c r="AA169" s="191"/>
      <c r="AB169" s="77" t="str">
        <f t="shared" si="32"/>
        <v>No hay ejecución</v>
      </c>
      <c r="AC169" s="78" t="str">
        <f t="shared" si="33"/>
        <v>NA</v>
      </c>
      <c r="AD169" s="191"/>
      <c r="AE169" s="52">
        <f t="shared" si="34"/>
        <v>0</v>
      </c>
      <c r="AF169" s="77" t="str">
        <f t="shared" si="35"/>
        <v>No hay ejecución</v>
      </c>
      <c r="AG169" s="78" t="str">
        <f t="shared" si="36"/>
        <v>NA</v>
      </c>
      <c r="AH169" s="191"/>
    </row>
    <row r="170" spans="1:34" s="79" customFormat="1" ht="58" customHeight="1" thickTop="1" thickBot="1">
      <c r="A170" s="50">
        <v>156</v>
      </c>
      <c r="B170" s="96" t="s">
        <v>245</v>
      </c>
      <c r="C170" s="96">
        <v>0</v>
      </c>
      <c r="D170" s="96">
        <v>0</v>
      </c>
      <c r="E170" s="96">
        <v>0</v>
      </c>
      <c r="F170" s="96">
        <v>0</v>
      </c>
      <c r="G170" s="96">
        <v>22</v>
      </c>
      <c r="H170" s="115" t="s">
        <v>298</v>
      </c>
      <c r="I170" s="98" t="s">
        <v>2597</v>
      </c>
      <c r="J170" s="169" t="s">
        <v>1287</v>
      </c>
      <c r="K170" s="99" t="s">
        <v>1288</v>
      </c>
      <c r="L170" s="51">
        <v>10</v>
      </c>
      <c r="M170" s="51">
        <v>10</v>
      </c>
      <c r="N170" s="155">
        <f t="shared" si="26"/>
        <v>20</v>
      </c>
      <c r="O170" s="51">
        <v>10</v>
      </c>
      <c r="P170" s="51">
        <v>10</v>
      </c>
      <c r="Q170" s="155">
        <f t="shared" si="27"/>
        <v>20</v>
      </c>
      <c r="R170" s="155">
        <f t="shared" si="28"/>
        <v>40</v>
      </c>
      <c r="S170" s="78" t="s">
        <v>2569</v>
      </c>
      <c r="T170" s="78" t="s">
        <v>203</v>
      </c>
      <c r="U170" s="190">
        <f t="shared" si="37"/>
        <v>20</v>
      </c>
      <c r="V170" s="191"/>
      <c r="W170" s="77" t="str">
        <f t="shared" si="29"/>
        <v>No hay ejecución</v>
      </c>
      <c r="X170" s="78" t="str">
        <f t="shared" si="30"/>
        <v>NA</v>
      </c>
      <c r="Y170" s="191"/>
      <c r="Z170" s="190">
        <f t="shared" si="31"/>
        <v>20</v>
      </c>
      <c r="AA170" s="191"/>
      <c r="AB170" s="77" t="str">
        <f t="shared" si="32"/>
        <v>No hay ejecución</v>
      </c>
      <c r="AC170" s="78" t="str">
        <f t="shared" si="33"/>
        <v>NA</v>
      </c>
      <c r="AD170" s="191"/>
      <c r="AE170" s="52">
        <f t="shared" si="34"/>
        <v>0</v>
      </c>
      <c r="AF170" s="77" t="str">
        <f t="shared" si="35"/>
        <v>No hay ejecución</v>
      </c>
      <c r="AG170" s="78" t="str">
        <f t="shared" si="36"/>
        <v>NA</v>
      </c>
      <c r="AH170" s="191"/>
    </row>
    <row r="171" spans="1:34" s="79" customFormat="1" ht="58" customHeight="1" thickTop="1" thickBot="1">
      <c r="A171" s="50">
        <v>157</v>
      </c>
      <c r="B171" s="96" t="s">
        <v>245</v>
      </c>
      <c r="C171" s="96">
        <v>0</v>
      </c>
      <c r="D171" s="96">
        <v>0</v>
      </c>
      <c r="E171" s="96">
        <v>0</v>
      </c>
      <c r="F171" s="96">
        <v>0</v>
      </c>
      <c r="G171" s="96">
        <v>22</v>
      </c>
      <c r="H171" s="115" t="s">
        <v>298</v>
      </c>
      <c r="I171" s="98" t="s">
        <v>2597</v>
      </c>
      <c r="J171" s="169" t="s">
        <v>1287</v>
      </c>
      <c r="K171" s="99" t="s">
        <v>1288</v>
      </c>
      <c r="L171" s="51">
        <v>2</v>
      </c>
      <c r="M171" s="51">
        <v>2</v>
      </c>
      <c r="N171" s="155">
        <f t="shared" si="26"/>
        <v>4</v>
      </c>
      <c r="O171" s="51">
        <v>2</v>
      </c>
      <c r="P171" s="51">
        <v>2</v>
      </c>
      <c r="Q171" s="155">
        <f t="shared" si="27"/>
        <v>4</v>
      </c>
      <c r="R171" s="155">
        <f t="shared" si="28"/>
        <v>8</v>
      </c>
      <c r="S171" s="78" t="s">
        <v>2569</v>
      </c>
      <c r="T171" s="78" t="s">
        <v>203</v>
      </c>
      <c r="U171" s="190">
        <f t="shared" si="37"/>
        <v>4</v>
      </c>
      <c r="V171" s="191"/>
      <c r="W171" s="77" t="str">
        <f t="shared" si="29"/>
        <v>No hay ejecución</v>
      </c>
      <c r="X171" s="78" t="str">
        <f t="shared" si="30"/>
        <v>NA</v>
      </c>
      <c r="Y171" s="191"/>
      <c r="Z171" s="190">
        <f t="shared" si="31"/>
        <v>4</v>
      </c>
      <c r="AA171" s="191"/>
      <c r="AB171" s="77" t="str">
        <f t="shared" si="32"/>
        <v>No hay ejecución</v>
      </c>
      <c r="AC171" s="78" t="str">
        <f t="shared" si="33"/>
        <v>NA</v>
      </c>
      <c r="AD171" s="191"/>
      <c r="AE171" s="52">
        <f t="shared" si="34"/>
        <v>0</v>
      </c>
      <c r="AF171" s="77" t="str">
        <f t="shared" si="35"/>
        <v>No hay ejecución</v>
      </c>
      <c r="AG171" s="78" t="str">
        <f t="shared" si="36"/>
        <v>NA</v>
      </c>
      <c r="AH171" s="191"/>
    </row>
    <row r="172" spans="1:34" s="79" customFormat="1" ht="58" customHeight="1" thickTop="1" thickBot="1">
      <c r="A172" s="50">
        <v>158</v>
      </c>
      <c r="B172" s="96" t="s">
        <v>245</v>
      </c>
      <c r="C172" s="96">
        <v>0</v>
      </c>
      <c r="D172" s="96">
        <v>0</v>
      </c>
      <c r="E172" s="96">
        <v>0</v>
      </c>
      <c r="F172" s="96">
        <v>0</v>
      </c>
      <c r="G172" s="96">
        <v>22</v>
      </c>
      <c r="H172" s="115" t="s">
        <v>292</v>
      </c>
      <c r="I172" s="98" t="s">
        <v>2583</v>
      </c>
      <c r="J172" s="169" t="s">
        <v>1287</v>
      </c>
      <c r="K172" s="99" t="s">
        <v>1288</v>
      </c>
      <c r="L172" s="51">
        <v>1</v>
      </c>
      <c r="M172" s="51">
        <v>1</v>
      </c>
      <c r="N172" s="155">
        <f t="shared" si="26"/>
        <v>2</v>
      </c>
      <c r="O172" s="51">
        <v>1</v>
      </c>
      <c r="P172" s="51">
        <v>1</v>
      </c>
      <c r="Q172" s="155">
        <f t="shared" si="27"/>
        <v>2</v>
      </c>
      <c r="R172" s="155">
        <f t="shared" si="28"/>
        <v>4</v>
      </c>
      <c r="S172" s="78" t="s">
        <v>2569</v>
      </c>
      <c r="T172" s="78" t="s">
        <v>203</v>
      </c>
      <c r="U172" s="190">
        <f t="shared" si="37"/>
        <v>2</v>
      </c>
      <c r="V172" s="191"/>
      <c r="W172" s="77" t="str">
        <f t="shared" si="29"/>
        <v>No hay ejecución</v>
      </c>
      <c r="X172" s="78" t="str">
        <f t="shared" si="30"/>
        <v>NA</v>
      </c>
      <c r="Y172" s="191"/>
      <c r="Z172" s="190">
        <f t="shared" si="31"/>
        <v>2</v>
      </c>
      <c r="AA172" s="191"/>
      <c r="AB172" s="77" t="str">
        <f t="shared" si="32"/>
        <v>No hay ejecución</v>
      </c>
      <c r="AC172" s="78" t="str">
        <f t="shared" si="33"/>
        <v>NA</v>
      </c>
      <c r="AD172" s="191"/>
      <c r="AE172" s="52">
        <f t="shared" si="34"/>
        <v>0</v>
      </c>
      <c r="AF172" s="77" t="str">
        <f t="shared" si="35"/>
        <v>No hay ejecución</v>
      </c>
      <c r="AG172" s="78" t="str">
        <f t="shared" si="36"/>
        <v>NA</v>
      </c>
      <c r="AH172" s="191"/>
    </row>
    <row r="173" spans="1:34" s="79" customFormat="1" ht="58" customHeight="1" thickTop="1" thickBot="1">
      <c r="A173" s="50">
        <v>159</v>
      </c>
      <c r="B173" s="96" t="s">
        <v>245</v>
      </c>
      <c r="C173" s="96">
        <v>0</v>
      </c>
      <c r="D173" s="96">
        <v>0</v>
      </c>
      <c r="E173" s="96">
        <v>0</v>
      </c>
      <c r="F173" s="96">
        <v>0</v>
      </c>
      <c r="G173" s="96">
        <v>22</v>
      </c>
      <c r="H173" s="115" t="s">
        <v>295</v>
      </c>
      <c r="I173" s="98" t="s">
        <v>2584</v>
      </c>
      <c r="J173" s="169" t="s">
        <v>1287</v>
      </c>
      <c r="K173" s="99" t="s">
        <v>1288</v>
      </c>
      <c r="L173" s="51">
        <v>3</v>
      </c>
      <c r="M173" s="51">
        <v>3</v>
      </c>
      <c r="N173" s="155">
        <f t="shared" si="26"/>
        <v>6</v>
      </c>
      <c r="O173" s="51">
        <v>3</v>
      </c>
      <c r="P173" s="51">
        <v>3</v>
      </c>
      <c r="Q173" s="155">
        <f t="shared" si="27"/>
        <v>6</v>
      </c>
      <c r="R173" s="155">
        <f t="shared" si="28"/>
        <v>12</v>
      </c>
      <c r="S173" s="78" t="s">
        <v>2569</v>
      </c>
      <c r="T173" s="78" t="s">
        <v>203</v>
      </c>
      <c r="U173" s="190">
        <f t="shared" si="37"/>
        <v>6</v>
      </c>
      <c r="V173" s="191"/>
      <c r="W173" s="77" t="str">
        <f t="shared" si="29"/>
        <v>No hay ejecución</v>
      </c>
      <c r="X173" s="78" t="str">
        <f t="shared" si="30"/>
        <v>NA</v>
      </c>
      <c r="Y173" s="191"/>
      <c r="Z173" s="190">
        <f t="shared" si="31"/>
        <v>6</v>
      </c>
      <c r="AA173" s="191"/>
      <c r="AB173" s="77" t="str">
        <f t="shared" si="32"/>
        <v>No hay ejecución</v>
      </c>
      <c r="AC173" s="78" t="str">
        <f t="shared" si="33"/>
        <v>NA</v>
      </c>
      <c r="AD173" s="191"/>
      <c r="AE173" s="52">
        <f t="shared" si="34"/>
        <v>0</v>
      </c>
      <c r="AF173" s="77" t="str">
        <f t="shared" si="35"/>
        <v>No hay ejecución</v>
      </c>
      <c r="AG173" s="78" t="str">
        <f t="shared" si="36"/>
        <v>NA</v>
      </c>
      <c r="AH173" s="191"/>
    </row>
    <row r="174" spans="1:34" s="79" customFormat="1" ht="58" customHeight="1" thickTop="1" thickBot="1">
      <c r="A174" s="50">
        <v>160</v>
      </c>
      <c r="B174" s="96" t="s">
        <v>245</v>
      </c>
      <c r="C174" s="96">
        <v>0</v>
      </c>
      <c r="D174" s="96">
        <v>0</v>
      </c>
      <c r="E174" s="96">
        <v>0</v>
      </c>
      <c r="F174" s="96">
        <v>0</v>
      </c>
      <c r="G174" s="96">
        <v>22</v>
      </c>
      <c r="H174" s="115" t="s">
        <v>295</v>
      </c>
      <c r="I174" s="98" t="s">
        <v>4085</v>
      </c>
      <c r="J174" s="169" t="s">
        <v>1287</v>
      </c>
      <c r="K174" s="99" t="s">
        <v>1288</v>
      </c>
      <c r="L174" s="51">
        <v>1</v>
      </c>
      <c r="M174" s="51">
        <v>1</v>
      </c>
      <c r="N174" s="155">
        <f t="shared" si="26"/>
        <v>2</v>
      </c>
      <c r="O174" s="51">
        <v>1</v>
      </c>
      <c r="P174" s="51">
        <v>1</v>
      </c>
      <c r="Q174" s="155">
        <f t="shared" si="27"/>
        <v>2</v>
      </c>
      <c r="R174" s="155">
        <f t="shared" si="28"/>
        <v>4</v>
      </c>
      <c r="S174" s="78" t="s">
        <v>2569</v>
      </c>
      <c r="T174" s="78" t="s">
        <v>203</v>
      </c>
      <c r="U174" s="190">
        <f t="shared" si="37"/>
        <v>2</v>
      </c>
      <c r="V174" s="191"/>
      <c r="W174" s="77" t="str">
        <f t="shared" si="29"/>
        <v>No hay ejecución</v>
      </c>
      <c r="X174" s="78" t="str">
        <f t="shared" si="30"/>
        <v>NA</v>
      </c>
      <c r="Y174" s="191"/>
      <c r="Z174" s="190">
        <f t="shared" si="31"/>
        <v>2</v>
      </c>
      <c r="AA174" s="191"/>
      <c r="AB174" s="77" t="str">
        <f t="shared" si="32"/>
        <v>No hay ejecución</v>
      </c>
      <c r="AC174" s="78" t="str">
        <f t="shared" si="33"/>
        <v>NA</v>
      </c>
      <c r="AD174" s="191"/>
      <c r="AE174" s="52">
        <f t="shared" si="34"/>
        <v>0</v>
      </c>
      <c r="AF174" s="77" t="str">
        <f t="shared" si="35"/>
        <v>No hay ejecución</v>
      </c>
      <c r="AG174" s="78" t="str">
        <f t="shared" si="36"/>
        <v>NA</v>
      </c>
      <c r="AH174" s="191"/>
    </row>
    <row r="175" spans="1:34" s="79" customFormat="1" ht="58" customHeight="1" thickTop="1" thickBot="1">
      <c r="A175" s="50">
        <v>161</v>
      </c>
      <c r="B175" s="96" t="s">
        <v>245</v>
      </c>
      <c r="C175" s="96">
        <v>0</v>
      </c>
      <c r="D175" s="96">
        <v>0</v>
      </c>
      <c r="E175" s="96">
        <v>0</v>
      </c>
      <c r="F175" s="96">
        <v>0</v>
      </c>
      <c r="G175" s="96">
        <v>22</v>
      </c>
      <c r="H175" s="115" t="s">
        <v>2579</v>
      </c>
      <c r="I175" s="98" t="s">
        <v>2611</v>
      </c>
      <c r="J175" s="169" t="s">
        <v>1287</v>
      </c>
      <c r="K175" s="99" t="s">
        <v>1288</v>
      </c>
      <c r="L175" s="51">
        <v>1</v>
      </c>
      <c r="M175" s="51">
        <v>1</v>
      </c>
      <c r="N175" s="155">
        <f t="shared" si="26"/>
        <v>2</v>
      </c>
      <c r="O175" s="51">
        <v>1</v>
      </c>
      <c r="P175" s="51">
        <v>1</v>
      </c>
      <c r="Q175" s="155">
        <f t="shared" si="27"/>
        <v>2</v>
      </c>
      <c r="R175" s="155">
        <f t="shared" si="28"/>
        <v>4</v>
      </c>
      <c r="S175" s="78" t="s">
        <v>2569</v>
      </c>
      <c r="T175" s="78" t="s">
        <v>203</v>
      </c>
      <c r="U175" s="190">
        <f t="shared" si="37"/>
        <v>2</v>
      </c>
      <c r="V175" s="191"/>
      <c r="W175" s="77" t="str">
        <f t="shared" si="29"/>
        <v>No hay ejecución</v>
      </c>
      <c r="X175" s="78" t="str">
        <f t="shared" si="30"/>
        <v>NA</v>
      </c>
      <c r="Y175" s="191"/>
      <c r="Z175" s="190">
        <f t="shared" si="31"/>
        <v>2</v>
      </c>
      <c r="AA175" s="191"/>
      <c r="AB175" s="77" t="str">
        <f t="shared" si="32"/>
        <v>No hay ejecución</v>
      </c>
      <c r="AC175" s="78" t="str">
        <f t="shared" si="33"/>
        <v>NA</v>
      </c>
      <c r="AD175" s="191"/>
      <c r="AE175" s="52">
        <f t="shared" si="34"/>
        <v>0</v>
      </c>
      <c r="AF175" s="77" t="str">
        <f t="shared" si="35"/>
        <v>No hay ejecución</v>
      </c>
      <c r="AG175" s="78" t="str">
        <f t="shared" si="36"/>
        <v>NA</v>
      </c>
      <c r="AH175" s="191"/>
    </row>
    <row r="176" spans="1:34" s="79" customFormat="1" ht="58" customHeight="1" thickTop="1" thickBot="1">
      <c r="A176" s="50">
        <v>162</v>
      </c>
      <c r="B176" s="96" t="s">
        <v>245</v>
      </c>
      <c r="C176" s="96">
        <v>0</v>
      </c>
      <c r="D176" s="96">
        <v>0</v>
      </c>
      <c r="E176" s="96">
        <v>0</v>
      </c>
      <c r="F176" s="96">
        <v>0</v>
      </c>
      <c r="G176" s="96">
        <v>22</v>
      </c>
      <c r="H176" s="115" t="s">
        <v>2433</v>
      </c>
      <c r="I176" s="98" t="s">
        <v>4086</v>
      </c>
      <c r="J176" s="169" t="s">
        <v>482</v>
      </c>
      <c r="K176" s="99" t="s">
        <v>2435</v>
      </c>
      <c r="L176" s="51">
        <v>2</v>
      </c>
      <c r="M176" s="51">
        <v>2</v>
      </c>
      <c r="N176" s="155">
        <f t="shared" si="26"/>
        <v>4</v>
      </c>
      <c r="O176" s="51">
        <v>2</v>
      </c>
      <c r="P176" s="51">
        <v>2</v>
      </c>
      <c r="Q176" s="155">
        <f t="shared" si="27"/>
        <v>4</v>
      </c>
      <c r="R176" s="155">
        <f t="shared" si="28"/>
        <v>8</v>
      </c>
      <c r="S176" s="78" t="s">
        <v>2569</v>
      </c>
      <c r="T176" s="78" t="s">
        <v>203</v>
      </c>
      <c r="U176" s="190">
        <f t="shared" si="37"/>
        <v>4</v>
      </c>
      <c r="V176" s="191"/>
      <c r="W176" s="77" t="str">
        <f t="shared" si="29"/>
        <v>No hay ejecución</v>
      </c>
      <c r="X176" s="78" t="str">
        <f t="shared" si="30"/>
        <v>NA</v>
      </c>
      <c r="Y176" s="191"/>
      <c r="Z176" s="190">
        <f t="shared" si="31"/>
        <v>4</v>
      </c>
      <c r="AA176" s="191"/>
      <c r="AB176" s="77" t="str">
        <f t="shared" si="32"/>
        <v>No hay ejecución</v>
      </c>
      <c r="AC176" s="78" t="str">
        <f t="shared" si="33"/>
        <v>NA</v>
      </c>
      <c r="AD176" s="191"/>
      <c r="AE176" s="52">
        <f t="shared" si="34"/>
        <v>0</v>
      </c>
      <c r="AF176" s="77" t="str">
        <f t="shared" si="35"/>
        <v>No hay ejecución</v>
      </c>
      <c r="AG176" s="78" t="str">
        <f t="shared" si="36"/>
        <v>NA</v>
      </c>
      <c r="AH176" s="191"/>
    </row>
    <row r="177" spans="1:34" s="79" customFormat="1" ht="58" customHeight="1" thickTop="1" thickBot="1">
      <c r="A177" s="50">
        <v>163</v>
      </c>
      <c r="B177" s="96" t="s">
        <v>245</v>
      </c>
      <c r="C177" s="96">
        <v>0</v>
      </c>
      <c r="D177" s="96">
        <v>0</v>
      </c>
      <c r="E177" s="96">
        <v>0</v>
      </c>
      <c r="F177" s="96">
        <v>0</v>
      </c>
      <c r="G177" s="96">
        <v>22</v>
      </c>
      <c r="H177" s="115" t="s">
        <v>2438</v>
      </c>
      <c r="I177" s="98" t="s">
        <v>4087</v>
      </c>
      <c r="J177" s="169" t="s">
        <v>482</v>
      </c>
      <c r="K177" s="99" t="s">
        <v>2435</v>
      </c>
      <c r="L177" s="51">
        <v>1</v>
      </c>
      <c r="M177" s="51">
        <v>1</v>
      </c>
      <c r="N177" s="155">
        <f t="shared" si="26"/>
        <v>2</v>
      </c>
      <c r="O177" s="51">
        <v>1</v>
      </c>
      <c r="P177" s="51">
        <v>1</v>
      </c>
      <c r="Q177" s="155">
        <f t="shared" si="27"/>
        <v>2</v>
      </c>
      <c r="R177" s="155">
        <f t="shared" si="28"/>
        <v>4</v>
      </c>
      <c r="S177" s="78" t="s">
        <v>2569</v>
      </c>
      <c r="T177" s="78" t="s">
        <v>203</v>
      </c>
      <c r="U177" s="190">
        <f t="shared" si="37"/>
        <v>2</v>
      </c>
      <c r="V177" s="191"/>
      <c r="W177" s="77" t="str">
        <f t="shared" si="29"/>
        <v>No hay ejecución</v>
      </c>
      <c r="X177" s="78" t="str">
        <f t="shared" si="30"/>
        <v>NA</v>
      </c>
      <c r="Y177" s="191"/>
      <c r="Z177" s="190">
        <f t="shared" si="31"/>
        <v>2</v>
      </c>
      <c r="AA177" s="191"/>
      <c r="AB177" s="77" t="str">
        <f t="shared" si="32"/>
        <v>No hay ejecución</v>
      </c>
      <c r="AC177" s="78" t="str">
        <f t="shared" si="33"/>
        <v>NA</v>
      </c>
      <c r="AD177" s="191"/>
      <c r="AE177" s="52">
        <f t="shared" si="34"/>
        <v>0</v>
      </c>
      <c r="AF177" s="77" t="str">
        <f t="shared" si="35"/>
        <v>No hay ejecución</v>
      </c>
      <c r="AG177" s="78" t="str">
        <f t="shared" si="36"/>
        <v>NA</v>
      </c>
      <c r="AH177" s="191"/>
    </row>
    <row r="178" spans="1:34" s="79" customFormat="1" ht="58" customHeight="1" thickTop="1" thickBot="1">
      <c r="A178" s="50">
        <v>164</v>
      </c>
      <c r="B178" s="96" t="s">
        <v>245</v>
      </c>
      <c r="C178" s="96">
        <v>0</v>
      </c>
      <c r="D178" s="96">
        <v>0</v>
      </c>
      <c r="E178" s="96">
        <v>0</v>
      </c>
      <c r="F178" s="96">
        <v>0</v>
      </c>
      <c r="G178" s="96">
        <v>22</v>
      </c>
      <c r="H178" s="115" t="s">
        <v>2579</v>
      </c>
      <c r="I178" s="98" t="s">
        <v>2580</v>
      </c>
      <c r="J178" s="169" t="s">
        <v>1287</v>
      </c>
      <c r="K178" s="99" t="s">
        <v>1288</v>
      </c>
      <c r="L178" s="51">
        <v>10</v>
      </c>
      <c r="M178" s="51">
        <v>10</v>
      </c>
      <c r="N178" s="155">
        <f t="shared" si="26"/>
        <v>20</v>
      </c>
      <c r="O178" s="51">
        <v>10</v>
      </c>
      <c r="P178" s="51">
        <v>10</v>
      </c>
      <c r="Q178" s="155">
        <f t="shared" si="27"/>
        <v>20</v>
      </c>
      <c r="R178" s="155">
        <f t="shared" si="28"/>
        <v>40</v>
      </c>
      <c r="S178" s="78" t="s">
        <v>2569</v>
      </c>
      <c r="T178" s="78" t="s">
        <v>203</v>
      </c>
      <c r="U178" s="190">
        <f t="shared" si="37"/>
        <v>20</v>
      </c>
      <c r="V178" s="191"/>
      <c r="W178" s="77" t="str">
        <f t="shared" si="29"/>
        <v>No hay ejecución</v>
      </c>
      <c r="X178" s="78" t="str">
        <f t="shared" si="30"/>
        <v>NA</v>
      </c>
      <c r="Y178" s="191"/>
      <c r="Z178" s="190">
        <f t="shared" si="31"/>
        <v>20</v>
      </c>
      <c r="AA178" s="191"/>
      <c r="AB178" s="77" t="str">
        <f t="shared" si="32"/>
        <v>No hay ejecución</v>
      </c>
      <c r="AC178" s="78" t="str">
        <f t="shared" si="33"/>
        <v>NA</v>
      </c>
      <c r="AD178" s="191"/>
      <c r="AE178" s="52">
        <f t="shared" si="34"/>
        <v>0</v>
      </c>
      <c r="AF178" s="77" t="str">
        <f t="shared" si="35"/>
        <v>No hay ejecución</v>
      </c>
      <c r="AG178" s="78" t="str">
        <f t="shared" si="36"/>
        <v>NA</v>
      </c>
      <c r="AH178" s="191"/>
    </row>
    <row r="179" spans="1:34" s="79" customFormat="1" ht="58" customHeight="1" thickTop="1" thickBot="1">
      <c r="A179" s="50">
        <v>165</v>
      </c>
      <c r="B179" s="96" t="s">
        <v>245</v>
      </c>
      <c r="C179" s="96">
        <v>0</v>
      </c>
      <c r="D179" s="96">
        <v>0</v>
      </c>
      <c r="E179" s="96">
        <v>0</v>
      </c>
      <c r="F179" s="96">
        <v>0</v>
      </c>
      <c r="G179" s="96">
        <v>22</v>
      </c>
      <c r="H179" s="115" t="s">
        <v>355</v>
      </c>
      <c r="I179" s="98" t="s">
        <v>2573</v>
      </c>
      <c r="J179" s="169" t="s">
        <v>1287</v>
      </c>
      <c r="K179" s="99" t="s">
        <v>1288</v>
      </c>
      <c r="L179" s="51">
        <v>0</v>
      </c>
      <c r="M179" s="51">
        <v>0</v>
      </c>
      <c r="N179" s="155">
        <f t="shared" si="26"/>
        <v>0</v>
      </c>
      <c r="O179" s="51">
        <v>0</v>
      </c>
      <c r="P179" s="51">
        <v>0</v>
      </c>
      <c r="Q179" s="155">
        <f t="shared" si="27"/>
        <v>0</v>
      </c>
      <c r="R179" s="155">
        <f t="shared" si="28"/>
        <v>0</v>
      </c>
      <c r="S179" s="78" t="s">
        <v>2569</v>
      </c>
      <c r="T179" s="78" t="s">
        <v>203</v>
      </c>
      <c r="U179" s="190">
        <f t="shared" si="37"/>
        <v>0</v>
      </c>
      <c r="V179" s="191"/>
      <c r="W179" s="77" t="str">
        <f t="shared" si="29"/>
        <v>No hay ejecución</v>
      </c>
      <c r="X179" s="78" t="str">
        <f t="shared" si="30"/>
        <v>NA</v>
      </c>
      <c r="Y179" s="191"/>
      <c r="Z179" s="190">
        <f t="shared" si="31"/>
        <v>0</v>
      </c>
      <c r="AA179" s="191"/>
      <c r="AB179" s="77" t="str">
        <f t="shared" si="32"/>
        <v>No hay ejecución</v>
      </c>
      <c r="AC179" s="78" t="str">
        <f t="shared" si="33"/>
        <v>NA</v>
      </c>
      <c r="AD179" s="191"/>
      <c r="AE179" s="52">
        <f t="shared" si="34"/>
        <v>0</v>
      </c>
      <c r="AF179" s="77" t="str">
        <f t="shared" si="35"/>
        <v>No hay ejecución</v>
      </c>
      <c r="AG179" s="78" t="str">
        <f t="shared" si="36"/>
        <v>NA</v>
      </c>
      <c r="AH179" s="191"/>
    </row>
    <row r="180" spans="1:34" s="79" customFormat="1" ht="58" customHeight="1" thickTop="1" thickBot="1">
      <c r="A180" s="50">
        <v>166</v>
      </c>
      <c r="B180" s="96" t="s">
        <v>245</v>
      </c>
      <c r="C180" s="96">
        <v>0</v>
      </c>
      <c r="D180" s="96">
        <v>0</v>
      </c>
      <c r="E180" s="96">
        <v>0</v>
      </c>
      <c r="F180" s="96">
        <v>0</v>
      </c>
      <c r="G180" s="96">
        <v>22</v>
      </c>
      <c r="H180" s="115" t="s">
        <v>1592</v>
      </c>
      <c r="I180" s="98" t="s">
        <v>2631</v>
      </c>
      <c r="J180" s="169" t="s">
        <v>497</v>
      </c>
      <c r="K180" s="99" t="s">
        <v>2389</v>
      </c>
      <c r="L180" s="51">
        <v>0</v>
      </c>
      <c r="M180" s="51">
        <v>1</v>
      </c>
      <c r="N180" s="155">
        <f t="shared" si="26"/>
        <v>1</v>
      </c>
      <c r="O180" s="51">
        <v>0</v>
      </c>
      <c r="P180" s="51">
        <v>1</v>
      </c>
      <c r="Q180" s="155">
        <f t="shared" si="27"/>
        <v>1</v>
      </c>
      <c r="R180" s="155">
        <f t="shared" si="28"/>
        <v>2</v>
      </c>
      <c r="S180" s="78" t="s">
        <v>2569</v>
      </c>
      <c r="T180" s="78" t="s">
        <v>203</v>
      </c>
      <c r="U180" s="190">
        <f t="shared" si="37"/>
        <v>1</v>
      </c>
      <c r="V180" s="191"/>
      <c r="W180" s="77" t="str">
        <f t="shared" si="29"/>
        <v>No hay ejecución</v>
      </c>
      <c r="X180" s="78" t="str">
        <f t="shared" si="30"/>
        <v>NA</v>
      </c>
      <c r="Y180" s="191"/>
      <c r="Z180" s="190">
        <f t="shared" si="31"/>
        <v>1</v>
      </c>
      <c r="AA180" s="191"/>
      <c r="AB180" s="77" t="str">
        <f t="shared" si="32"/>
        <v>No hay ejecución</v>
      </c>
      <c r="AC180" s="78" t="str">
        <f t="shared" si="33"/>
        <v>NA</v>
      </c>
      <c r="AD180" s="191"/>
      <c r="AE180" s="52">
        <f t="shared" si="34"/>
        <v>0</v>
      </c>
      <c r="AF180" s="77" t="str">
        <f t="shared" si="35"/>
        <v>No hay ejecución</v>
      </c>
      <c r="AG180" s="78" t="str">
        <f t="shared" si="36"/>
        <v>NA</v>
      </c>
      <c r="AH180" s="191"/>
    </row>
    <row r="181" spans="1:34" s="79" customFormat="1" ht="58" customHeight="1" thickTop="1" thickBot="1">
      <c r="A181" s="50">
        <v>167</v>
      </c>
      <c r="B181" s="96" t="s">
        <v>245</v>
      </c>
      <c r="C181" s="96">
        <v>0</v>
      </c>
      <c r="D181" s="96">
        <v>0</v>
      </c>
      <c r="E181" s="96">
        <v>0</v>
      </c>
      <c r="F181" s="96">
        <v>0</v>
      </c>
      <c r="G181" s="96">
        <v>22</v>
      </c>
      <c r="H181" s="115" t="s">
        <v>1592</v>
      </c>
      <c r="I181" s="98" t="s">
        <v>3497</v>
      </c>
      <c r="J181" s="169" t="s">
        <v>497</v>
      </c>
      <c r="K181" s="99" t="s">
        <v>2389</v>
      </c>
      <c r="L181" s="51">
        <v>0</v>
      </c>
      <c r="M181" s="51">
        <v>1</v>
      </c>
      <c r="N181" s="155">
        <f t="shared" si="26"/>
        <v>1</v>
      </c>
      <c r="O181" s="51">
        <v>0</v>
      </c>
      <c r="P181" s="51">
        <v>1</v>
      </c>
      <c r="Q181" s="155">
        <f t="shared" si="27"/>
        <v>1</v>
      </c>
      <c r="R181" s="155">
        <f t="shared" si="28"/>
        <v>2</v>
      </c>
      <c r="S181" s="78" t="s">
        <v>2569</v>
      </c>
      <c r="T181" s="78" t="s">
        <v>203</v>
      </c>
      <c r="U181" s="190">
        <f t="shared" si="37"/>
        <v>1</v>
      </c>
      <c r="V181" s="191"/>
      <c r="W181" s="77" t="str">
        <f t="shared" si="29"/>
        <v>No hay ejecución</v>
      </c>
      <c r="X181" s="78" t="str">
        <f t="shared" si="30"/>
        <v>NA</v>
      </c>
      <c r="Y181" s="191"/>
      <c r="Z181" s="190">
        <f t="shared" si="31"/>
        <v>1</v>
      </c>
      <c r="AA181" s="191"/>
      <c r="AB181" s="77" t="str">
        <f t="shared" si="32"/>
        <v>No hay ejecución</v>
      </c>
      <c r="AC181" s="78" t="str">
        <f t="shared" si="33"/>
        <v>NA</v>
      </c>
      <c r="AD181" s="191"/>
      <c r="AE181" s="52">
        <f t="shared" si="34"/>
        <v>0</v>
      </c>
      <c r="AF181" s="77" t="str">
        <f t="shared" si="35"/>
        <v>No hay ejecución</v>
      </c>
      <c r="AG181" s="78" t="str">
        <f t="shared" si="36"/>
        <v>NA</v>
      </c>
      <c r="AH181" s="191"/>
    </row>
    <row r="182" spans="1:34" s="79" customFormat="1" ht="58" customHeight="1" thickTop="1" thickBot="1">
      <c r="A182" s="50">
        <v>168</v>
      </c>
      <c r="B182" s="96" t="s">
        <v>245</v>
      </c>
      <c r="C182" s="96">
        <v>0</v>
      </c>
      <c r="D182" s="96">
        <v>0</v>
      </c>
      <c r="E182" s="96">
        <v>0</v>
      </c>
      <c r="F182" s="96" t="s">
        <v>1270</v>
      </c>
      <c r="G182" s="96">
        <v>22</v>
      </c>
      <c r="H182" s="115" t="s">
        <v>2649</v>
      </c>
      <c r="I182" s="98" t="s">
        <v>2446</v>
      </c>
      <c r="J182" s="169" t="s">
        <v>482</v>
      </c>
      <c r="K182" s="99" t="s">
        <v>622</v>
      </c>
      <c r="L182" s="51">
        <v>1</v>
      </c>
      <c r="M182" s="51">
        <v>1</v>
      </c>
      <c r="N182" s="155">
        <f t="shared" si="26"/>
        <v>2</v>
      </c>
      <c r="O182" s="51">
        <v>1</v>
      </c>
      <c r="P182" s="51">
        <v>1</v>
      </c>
      <c r="Q182" s="155">
        <f t="shared" si="27"/>
        <v>2</v>
      </c>
      <c r="R182" s="155">
        <f t="shared" si="28"/>
        <v>4</v>
      </c>
      <c r="S182" s="78" t="s">
        <v>2569</v>
      </c>
      <c r="T182" s="78" t="s">
        <v>203</v>
      </c>
      <c r="U182" s="190">
        <f t="shared" si="37"/>
        <v>2</v>
      </c>
      <c r="V182" s="191"/>
      <c r="W182" s="77" t="str">
        <f t="shared" si="29"/>
        <v>No hay ejecución</v>
      </c>
      <c r="X182" s="78" t="str">
        <f t="shared" si="30"/>
        <v>NA</v>
      </c>
      <c r="Y182" s="191"/>
      <c r="Z182" s="190">
        <f t="shared" si="31"/>
        <v>2</v>
      </c>
      <c r="AA182" s="191"/>
      <c r="AB182" s="77" t="str">
        <f t="shared" si="32"/>
        <v>No hay ejecución</v>
      </c>
      <c r="AC182" s="78" t="str">
        <f t="shared" si="33"/>
        <v>NA</v>
      </c>
      <c r="AD182" s="191"/>
      <c r="AE182" s="52">
        <f t="shared" si="34"/>
        <v>0</v>
      </c>
      <c r="AF182" s="77" t="str">
        <f t="shared" si="35"/>
        <v>No hay ejecución</v>
      </c>
      <c r="AG182" s="78" t="str">
        <f t="shared" si="36"/>
        <v>NA</v>
      </c>
      <c r="AH182" s="191"/>
    </row>
    <row r="183" spans="1:34" s="79" customFormat="1" ht="58" customHeight="1" thickTop="1" thickBot="1">
      <c r="A183" s="50">
        <v>169</v>
      </c>
      <c r="B183" s="96" t="s">
        <v>245</v>
      </c>
      <c r="C183" s="96">
        <v>0</v>
      </c>
      <c r="D183" s="96">
        <v>0</v>
      </c>
      <c r="E183" s="96">
        <v>0</v>
      </c>
      <c r="F183" s="96" t="s">
        <v>1270</v>
      </c>
      <c r="G183" s="96">
        <v>22</v>
      </c>
      <c r="H183" s="115" t="s">
        <v>2649</v>
      </c>
      <c r="I183" s="98" t="s">
        <v>2649</v>
      </c>
      <c r="J183" s="169" t="s">
        <v>482</v>
      </c>
      <c r="K183" s="99" t="s">
        <v>622</v>
      </c>
      <c r="L183" s="51">
        <v>1</v>
      </c>
      <c r="M183" s="51">
        <v>2</v>
      </c>
      <c r="N183" s="155">
        <f t="shared" si="26"/>
        <v>3</v>
      </c>
      <c r="O183" s="51">
        <v>2</v>
      </c>
      <c r="P183" s="51">
        <v>1</v>
      </c>
      <c r="Q183" s="155">
        <f t="shared" si="27"/>
        <v>3</v>
      </c>
      <c r="R183" s="155">
        <f t="shared" si="28"/>
        <v>6</v>
      </c>
      <c r="S183" s="78" t="s">
        <v>2569</v>
      </c>
      <c r="T183" s="78" t="s">
        <v>203</v>
      </c>
      <c r="U183" s="190">
        <f t="shared" si="37"/>
        <v>3</v>
      </c>
      <c r="V183" s="191"/>
      <c r="W183" s="77" t="str">
        <f t="shared" si="29"/>
        <v>No hay ejecución</v>
      </c>
      <c r="X183" s="78" t="str">
        <f t="shared" si="30"/>
        <v>NA</v>
      </c>
      <c r="Y183" s="191"/>
      <c r="Z183" s="190">
        <f t="shared" si="31"/>
        <v>3</v>
      </c>
      <c r="AA183" s="191"/>
      <c r="AB183" s="77" t="str">
        <f t="shared" si="32"/>
        <v>No hay ejecución</v>
      </c>
      <c r="AC183" s="78" t="str">
        <f t="shared" si="33"/>
        <v>NA</v>
      </c>
      <c r="AD183" s="191"/>
      <c r="AE183" s="52">
        <f t="shared" si="34"/>
        <v>0</v>
      </c>
      <c r="AF183" s="77" t="str">
        <f t="shared" si="35"/>
        <v>No hay ejecución</v>
      </c>
      <c r="AG183" s="78" t="str">
        <f t="shared" si="36"/>
        <v>NA</v>
      </c>
      <c r="AH183" s="191"/>
    </row>
    <row r="184" spans="1:34" s="79" customFormat="1" ht="58" customHeight="1" thickTop="1" thickBot="1">
      <c r="A184" s="50">
        <v>170</v>
      </c>
      <c r="B184" s="96" t="s">
        <v>245</v>
      </c>
      <c r="C184" s="96">
        <v>0</v>
      </c>
      <c r="D184" s="96">
        <v>0</v>
      </c>
      <c r="E184" s="96">
        <v>0</v>
      </c>
      <c r="F184" s="96" t="s">
        <v>1270</v>
      </c>
      <c r="G184" s="96">
        <v>22</v>
      </c>
      <c r="H184" s="115" t="s">
        <v>2649</v>
      </c>
      <c r="I184" s="98" t="s">
        <v>2649</v>
      </c>
      <c r="J184" s="169" t="s">
        <v>482</v>
      </c>
      <c r="K184" s="99" t="s">
        <v>622</v>
      </c>
      <c r="L184" s="51">
        <v>1</v>
      </c>
      <c r="M184" s="51">
        <v>2</v>
      </c>
      <c r="N184" s="155">
        <f t="shared" si="26"/>
        <v>3</v>
      </c>
      <c r="O184" s="51">
        <v>2</v>
      </c>
      <c r="P184" s="51">
        <v>1</v>
      </c>
      <c r="Q184" s="155">
        <f t="shared" si="27"/>
        <v>3</v>
      </c>
      <c r="R184" s="155">
        <f t="shared" si="28"/>
        <v>6</v>
      </c>
      <c r="S184" s="78" t="s">
        <v>2569</v>
      </c>
      <c r="T184" s="78" t="s">
        <v>203</v>
      </c>
      <c r="U184" s="190">
        <f t="shared" si="37"/>
        <v>3</v>
      </c>
      <c r="V184" s="191"/>
      <c r="W184" s="77" t="str">
        <f t="shared" si="29"/>
        <v>No hay ejecución</v>
      </c>
      <c r="X184" s="78" t="str">
        <f t="shared" si="30"/>
        <v>NA</v>
      </c>
      <c r="Y184" s="191"/>
      <c r="Z184" s="190">
        <f t="shared" si="31"/>
        <v>3</v>
      </c>
      <c r="AA184" s="191"/>
      <c r="AB184" s="77" t="str">
        <f t="shared" si="32"/>
        <v>No hay ejecución</v>
      </c>
      <c r="AC184" s="78" t="str">
        <f t="shared" si="33"/>
        <v>NA</v>
      </c>
      <c r="AD184" s="191"/>
      <c r="AE184" s="52">
        <f t="shared" si="34"/>
        <v>0</v>
      </c>
      <c r="AF184" s="77" t="str">
        <f t="shared" si="35"/>
        <v>No hay ejecución</v>
      </c>
      <c r="AG184" s="78" t="str">
        <f t="shared" si="36"/>
        <v>NA</v>
      </c>
      <c r="AH184" s="191"/>
    </row>
    <row r="185" spans="1:34" s="79" customFormat="1" ht="58" customHeight="1" thickTop="1" thickBot="1">
      <c r="A185" s="50">
        <v>171</v>
      </c>
      <c r="B185" s="96" t="s">
        <v>245</v>
      </c>
      <c r="C185" s="96">
        <v>0</v>
      </c>
      <c r="D185" s="96">
        <v>0</v>
      </c>
      <c r="E185" s="96">
        <v>0</v>
      </c>
      <c r="F185" s="96" t="s">
        <v>1270</v>
      </c>
      <c r="G185" s="96">
        <v>22</v>
      </c>
      <c r="H185" s="115" t="s">
        <v>314</v>
      </c>
      <c r="I185" s="98" t="s">
        <v>3506</v>
      </c>
      <c r="J185" s="169" t="s">
        <v>501</v>
      </c>
      <c r="K185" s="99" t="s">
        <v>734</v>
      </c>
      <c r="L185" s="51">
        <v>0</v>
      </c>
      <c r="M185" s="51">
        <v>1</v>
      </c>
      <c r="N185" s="155">
        <f t="shared" si="26"/>
        <v>1</v>
      </c>
      <c r="O185" s="51">
        <v>0</v>
      </c>
      <c r="P185" s="51">
        <v>1</v>
      </c>
      <c r="Q185" s="155">
        <f t="shared" si="27"/>
        <v>1</v>
      </c>
      <c r="R185" s="155">
        <f t="shared" si="28"/>
        <v>2</v>
      </c>
      <c r="S185" s="78" t="s">
        <v>2569</v>
      </c>
      <c r="T185" s="78" t="s">
        <v>203</v>
      </c>
      <c r="U185" s="190">
        <f t="shared" si="37"/>
        <v>1</v>
      </c>
      <c r="V185" s="191"/>
      <c r="W185" s="77" t="str">
        <f t="shared" si="29"/>
        <v>No hay ejecución</v>
      </c>
      <c r="X185" s="78" t="str">
        <f t="shared" si="30"/>
        <v>NA</v>
      </c>
      <c r="Y185" s="191"/>
      <c r="Z185" s="190">
        <f t="shared" si="31"/>
        <v>1</v>
      </c>
      <c r="AA185" s="191"/>
      <c r="AB185" s="77" t="str">
        <f t="shared" si="32"/>
        <v>No hay ejecución</v>
      </c>
      <c r="AC185" s="78" t="str">
        <f t="shared" si="33"/>
        <v>NA</v>
      </c>
      <c r="AD185" s="191"/>
      <c r="AE185" s="52">
        <f t="shared" si="34"/>
        <v>0</v>
      </c>
      <c r="AF185" s="77" t="str">
        <f t="shared" si="35"/>
        <v>No hay ejecución</v>
      </c>
      <c r="AG185" s="78" t="str">
        <f t="shared" si="36"/>
        <v>NA</v>
      </c>
      <c r="AH185" s="191"/>
    </row>
    <row r="186" spans="1:34" s="79" customFormat="1" ht="58" customHeight="1" thickTop="1" thickBot="1">
      <c r="A186" s="50">
        <v>172</v>
      </c>
      <c r="B186" s="96" t="s">
        <v>245</v>
      </c>
      <c r="C186" s="96">
        <v>0</v>
      </c>
      <c r="D186" s="96">
        <v>0</v>
      </c>
      <c r="E186" s="96">
        <v>0</v>
      </c>
      <c r="F186" s="96">
        <v>0</v>
      </c>
      <c r="G186" s="96">
        <v>22</v>
      </c>
      <c r="H186" s="115" t="s">
        <v>314</v>
      </c>
      <c r="I186" s="98" t="s">
        <v>2639</v>
      </c>
      <c r="J186" s="169" t="s">
        <v>501</v>
      </c>
      <c r="K186" s="99" t="s">
        <v>717</v>
      </c>
      <c r="L186" s="51">
        <v>0</v>
      </c>
      <c r="M186" s="51">
        <v>1</v>
      </c>
      <c r="N186" s="155">
        <f t="shared" si="26"/>
        <v>1</v>
      </c>
      <c r="O186" s="51">
        <v>0</v>
      </c>
      <c r="P186" s="51">
        <v>1</v>
      </c>
      <c r="Q186" s="155">
        <f t="shared" si="27"/>
        <v>1</v>
      </c>
      <c r="R186" s="155">
        <f t="shared" si="28"/>
        <v>2</v>
      </c>
      <c r="S186" s="78" t="s">
        <v>2569</v>
      </c>
      <c r="T186" s="78" t="s">
        <v>203</v>
      </c>
      <c r="U186" s="190">
        <f t="shared" si="37"/>
        <v>1</v>
      </c>
      <c r="V186" s="191"/>
      <c r="W186" s="77" t="str">
        <f t="shared" si="29"/>
        <v>No hay ejecución</v>
      </c>
      <c r="X186" s="78" t="str">
        <f t="shared" si="30"/>
        <v>NA</v>
      </c>
      <c r="Y186" s="191"/>
      <c r="Z186" s="190">
        <f t="shared" si="31"/>
        <v>1</v>
      </c>
      <c r="AA186" s="191"/>
      <c r="AB186" s="77" t="str">
        <f t="shared" si="32"/>
        <v>No hay ejecución</v>
      </c>
      <c r="AC186" s="78" t="str">
        <f t="shared" si="33"/>
        <v>NA</v>
      </c>
      <c r="AD186" s="191"/>
      <c r="AE186" s="52">
        <f t="shared" si="34"/>
        <v>0</v>
      </c>
      <c r="AF186" s="77" t="str">
        <f t="shared" si="35"/>
        <v>No hay ejecución</v>
      </c>
      <c r="AG186" s="78" t="str">
        <f t="shared" si="36"/>
        <v>NA</v>
      </c>
      <c r="AH186" s="191"/>
    </row>
    <row r="187" spans="1:34" s="79" customFormat="1" ht="58" customHeight="1" thickTop="1" thickBot="1">
      <c r="A187" s="50">
        <v>173</v>
      </c>
      <c r="B187" s="96" t="s">
        <v>245</v>
      </c>
      <c r="C187" s="96">
        <v>0</v>
      </c>
      <c r="D187" s="96">
        <v>0</v>
      </c>
      <c r="E187" s="96">
        <v>0</v>
      </c>
      <c r="F187" s="96">
        <v>0</v>
      </c>
      <c r="G187" s="96">
        <v>22</v>
      </c>
      <c r="H187" s="115" t="s">
        <v>314</v>
      </c>
      <c r="I187" s="98" t="s">
        <v>2880</v>
      </c>
      <c r="J187" s="169" t="s">
        <v>501</v>
      </c>
      <c r="K187" s="99" t="s">
        <v>734</v>
      </c>
      <c r="L187" s="51">
        <v>0</v>
      </c>
      <c r="M187" s="51">
        <v>1</v>
      </c>
      <c r="N187" s="155">
        <f t="shared" si="26"/>
        <v>1</v>
      </c>
      <c r="O187" s="51">
        <v>0</v>
      </c>
      <c r="P187" s="51">
        <v>1</v>
      </c>
      <c r="Q187" s="155">
        <f t="shared" si="27"/>
        <v>1</v>
      </c>
      <c r="R187" s="155">
        <f t="shared" si="28"/>
        <v>2</v>
      </c>
      <c r="S187" s="78" t="s">
        <v>2569</v>
      </c>
      <c r="T187" s="78" t="s">
        <v>203</v>
      </c>
      <c r="U187" s="190">
        <f t="shared" si="37"/>
        <v>1</v>
      </c>
      <c r="V187" s="191"/>
      <c r="W187" s="77" t="str">
        <f t="shared" si="29"/>
        <v>No hay ejecución</v>
      </c>
      <c r="X187" s="78" t="str">
        <f t="shared" si="30"/>
        <v>NA</v>
      </c>
      <c r="Y187" s="191"/>
      <c r="Z187" s="190">
        <f t="shared" si="31"/>
        <v>1</v>
      </c>
      <c r="AA187" s="191"/>
      <c r="AB187" s="77" t="str">
        <f t="shared" si="32"/>
        <v>No hay ejecución</v>
      </c>
      <c r="AC187" s="78" t="str">
        <f t="shared" si="33"/>
        <v>NA</v>
      </c>
      <c r="AD187" s="191"/>
      <c r="AE187" s="52">
        <f t="shared" si="34"/>
        <v>0</v>
      </c>
      <c r="AF187" s="77" t="str">
        <f t="shared" si="35"/>
        <v>No hay ejecución</v>
      </c>
      <c r="AG187" s="78" t="str">
        <f t="shared" si="36"/>
        <v>NA</v>
      </c>
      <c r="AH187" s="191"/>
    </row>
    <row r="188" spans="1:34" s="79" customFormat="1" ht="58" customHeight="1" thickTop="1" thickBot="1">
      <c r="A188" s="50">
        <v>174</v>
      </c>
      <c r="B188" s="96" t="s">
        <v>245</v>
      </c>
      <c r="C188" s="96">
        <v>0</v>
      </c>
      <c r="D188" s="96">
        <v>0</v>
      </c>
      <c r="E188" s="96">
        <v>0</v>
      </c>
      <c r="F188" s="96" t="s">
        <v>1270</v>
      </c>
      <c r="G188" s="96">
        <v>22</v>
      </c>
      <c r="H188" s="115" t="s">
        <v>1592</v>
      </c>
      <c r="I188" s="98" t="s">
        <v>4088</v>
      </c>
      <c r="J188" s="169" t="s">
        <v>1293</v>
      </c>
      <c r="K188" s="99" t="s">
        <v>1421</v>
      </c>
      <c r="L188" s="51">
        <v>1</v>
      </c>
      <c r="M188" s="51">
        <v>1</v>
      </c>
      <c r="N188" s="155">
        <f t="shared" si="26"/>
        <v>2</v>
      </c>
      <c r="O188" s="51">
        <v>1</v>
      </c>
      <c r="P188" s="51">
        <v>1</v>
      </c>
      <c r="Q188" s="155">
        <f t="shared" si="27"/>
        <v>2</v>
      </c>
      <c r="R188" s="155">
        <f t="shared" si="28"/>
        <v>4</v>
      </c>
      <c r="S188" s="78" t="s">
        <v>2569</v>
      </c>
      <c r="T188" s="78" t="s">
        <v>203</v>
      </c>
      <c r="U188" s="190">
        <f t="shared" si="37"/>
        <v>2</v>
      </c>
      <c r="V188" s="191"/>
      <c r="W188" s="77" t="str">
        <f t="shared" si="29"/>
        <v>No hay ejecución</v>
      </c>
      <c r="X188" s="78" t="str">
        <f t="shared" si="30"/>
        <v>NA</v>
      </c>
      <c r="Y188" s="191"/>
      <c r="Z188" s="190">
        <f t="shared" si="31"/>
        <v>2</v>
      </c>
      <c r="AA188" s="191"/>
      <c r="AB188" s="77" t="str">
        <f t="shared" si="32"/>
        <v>No hay ejecución</v>
      </c>
      <c r="AC188" s="78" t="str">
        <f t="shared" si="33"/>
        <v>NA</v>
      </c>
      <c r="AD188" s="191"/>
      <c r="AE188" s="52">
        <f t="shared" si="34"/>
        <v>0</v>
      </c>
      <c r="AF188" s="77" t="str">
        <f t="shared" si="35"/>
        <v>No hay ejecución</v>
      </c>
      <c r="AG188" s="78" t="str">
        <f t="shared" si="36"/>
        <v>NA</v>
      </c>
      <c r="AH188" s="191"/>
    </row>
    <row r="189" spans="1:34" s="79" customFormat="1" ht="58" customHeight="1" thickTop="1" thickBot="1">
      <c r="A189" s="50">
        <v>175</v>
      </c>
      <c r="B189" s="96" t="s">
        <v>245</v>
      </c>
      <c r="C189" s="96">
        <v>0</v>
      </c>
      <c r="D189" s="96">
        <v>0</v>
      </c>
      <c r="E189" s="96">
        <v>0</v>
      </c>
      <c r="F189" s="96" t="s">
        <v>1270</v>
      </c>
      <c r="G189" s="96">
        <v>22</v>
      </c>
      <c r="H189" s="115" t="s">
        <v>1592</v>
      </c>
      <c r="I189" s="98" t="s">
        <v>4089</v>
      </c>
      <c r="J189" s="169" t="s">
        <v>1293</v>
      </c>
      <c r="K189" s="99" t="s">
        <v>744</v>
      </c>
      <c r="L189" s="51">
        <v>0</v>
      </c>
      <c r="M189" s="51">
        <v>1</v>
      </c>
      <c r="N189" s="155">
        <f t="shared" si="26"/>
        <v>1</v>
      </c>
      <c r="O189" s="51">
        <v>0</v>
      </c>
      <c r="P189" s="51">
        <v>1</v>
      </c>
      <c r="Q189" s="155">
        <f t="shared" si="27"/>
        <v>1</v>
      </c>
      <c r="R189" s="155">
        <f t="shared" si="28"/>
        <v>2</v>
      </c>
      <c r="S189" s="78" t="s">
        <v>2569</v>
      </c>
      <c r="T189" s="78" t="s">
        <v>203</v>
      </c>
      <c r="U189" s="190">
        <f t="shared" si="37"/>
        <v>1</v>
      </c>
      <c r="V189" s="191"/>
      <c r="W189" s="77" t="str">
        <f t="shared" si="29"/>
        <v>No hay ejecución</v>
      </c>
      <c r="X189" s="78" t="str">
        <f t="shared" si="30"/>
        <v>NA</v>
      </c>
      <c r="Y189" s="191"/>
      <c r="Z189" s="190">
        <f t="shared" si="31"/>
        <v>1</v>
      </c>
      <c r="AA189" s="191"/>
      <c r="AB189" s="77" t="str">
        <f t="shared" si="32"/>
        <v>No hay ejecución</v>
      </c>
      <c r="AC189" s="78" t="str">
        <f t="shared" si="33"/>
        <v>NA</v>
      </c>
      <c r="AD189" s="191"/>
      <c r="AE189" s="52">
        <f t="shared" si="34"/>
        <v>0</v>
      </c>
      <c r="AF189" s="77" t="str">
        <f t="shared" si="35"/>
        <v>No hay ejecución</v>
      </c>
      <c r="AG189" s="78" t="str">
        <f t="shared" si="36"/>
        <v>NA</v>
      </c>
      <c r="AH189" s="191"/>
    </row>
    <row r="190" spans="1:34" s="79" customFormat="1" ht="58" customHeight="1" thickTop="1" thickBot="1">
      <c r="A190" s="50">
        <v>176</v>
      </c>
      <c r="B190" s="96" t="s">
        <v>245</v>
      </c>
      <c r="C190" s="96">
        <v>0</v>
      </c>
      <c r="D190" s="96">
        <v>0</v>
      </c>
      <c r="E190" s="96">
        <v>0</v>
      </c>
      <c r="F190" s="96" t="s">
        <v>1270</v>
      </c>
      <c r="G190" s="96">
        <v>22</v>
      </c>
      <c r="H190" s="115" t="s">
        <v>1592</v>
      </c>
      <c r="I190" s="98" t="s">
        <v>4090</v>
      </c>
      <c r="J190" s="169" t="s">
        <v>497</v>
      </c>
      <c r="K190" s="99" t="s">
        <v>527</v>
      </c>
      <c r="L190" s="51">
        <v>1</v>
      </c>
      <c r="M190" s="51">
        <v>1</v>
      </c>
      <c r="N190" s="155">
        <f t="shared" si="26"/>
        <v>2</v>
      </c>
      <c r="O190" s="51">
        <v>1</v>
      </c>
      <c r="P190" s="51">
        <v>1</v>
      </c>
      <c r="Q190" s="155">
        <f t="shared" si="27"/>
        <v>2</v>
      </c>
      <c r="R190" s="155">
        <f t="shared" si="28"/>
        <v>4</v>
      </c>
      <c r="S190" s="78" t="s">
        <v>2569</v>
      </c>
      <c r="T190" s="78" t="s">
        <v>203</v>
      </c>
      <c r="U190" s="190">
        <f t="shared" si="37"/>
        <v>2</v>
      </c>
      <c r="V190" s="191"/>
      <c r="W190" s="77" t="str">
        <f t="shared" si="29"/>
        <v>No hay ejecución</v>
      </c>
      <c r="X190" s="78" t="str">
        <f t="shared" si="30"/>
        <v>NA</v>
      </c>
      <c r="Y190" s="191"/>
      <c r="Z190" s="190">
        <f t="shared" si="31"/>
        <v>2</v>
      </c>
      <c r="AA190" s="191"/>
      <c r="AB190" s="77" t="str">
        <f t="shared" si="32"/>
        <v>No hay ejecución</v>
      </c>
      <c r="AC190" s="78" t="str">
        <f t="shared" si="33"/>
        <v>NA</v>
      </c>
      <c r="AD190" s="191"/>
      <c r="AE190" s="52">
        <f t="shared" si="34"/>
        <v>0</v>
      </c>
      <c r="AF190" s="77" t="str">
        <f t="shared" si="35"/>
        <v>No hay ejecución</v>
      </c>
      <c r="AG190" s="78" t="str">
        <f t="shared" si="36"/>
        <v>NA</v>
      </c>
      <c r="AH190" s="191"/>
    </row>
    <row r="191" spans="1:34" s="79" customFormat="1" ht="58" customHeight="1" thickTop="1" thickBot="1">
      <c r="A191" s="50">
        <v>177</v>
      </c>
      <c r="B191" s="96" t="s">
        <v>245</v>
      </c>
      <c r="C191" s="96">
        <v>0</v>
      </c>
      <c r="D191" s="96">
        <v>0</v>
      </c>
      <c r="E191" s="96">
        <v>0</v>
      </c>
      <c r="F191" s="96" t="s">
        <v>1270</v>
      </c>
      <c r="G191" s="96">
        <v>22</v>
      </c>
      <c r="H191" s="115" t="s">
        <v>1592</v>
      </c>
      <c r="I191" s="98" t="s">
        <v>4091</v>
      </c>
      <c r="J191" s="169" t="s">
        <v>497</v>
      </c>
      <c r="K191" s="99" t="s">
        <v>527</v>
      </c>
      <c r="L191" s="51">
        <v>3</v>
      </c>
      <c r="M191" s="51">
        <v>3</v>
      </c>
      <c r="N191" s="155">
        <f t="shared" si="26"/>
        <v>6</v>
      </c>
      <c r="O191" s="51">
        <v>3</v>
      </c>
      <c r="P191" s="51">
        <v>3</v>
      </c>
      <c r="Q191" s="155">
        <f t="shared" si="27"/>
        <v>6</v>
      </c>
      <c r="R191" s="155">
        <f t="shared" si="28"/>
        <v>12</v>
      </c>
      <c r="S191" s="78" t="s">
        <v>2569</v>
      </c>
      <c r="T191" s="78" t="s">
        <v>203</v>
      </c>
      <c r="U191" s="190">
        <f t="shared" si="37"/>
        <v>6</v>
      </c>
      <c r="V191" s="191"/>
      <c r="W191" s="77" t="str">
        <f t="shared" si="29"/>
        <v>No hay ejecución</v>
      </c>
      <c r="X191" s="78" t="str">
        <f t="shared" si="30"/>
        <v>NA</v>
      </c>
      <c r="Y191" s="191"/>
      <c r="Z191" s="190">
        <f t="shared" si="31"/>
        <v>6</v>
      </c>
      <c r="AA191" s="191"/>
      <c r="AB191" s="77" t="str">
        <f t="shared" si="32"/>
        <v>No hay ejecución</v>
      </c>
      <c r="AC191" s="78" t="str">
        <f t="shared" si="33"/>
        <v>NA</v>
      </c>
      <c r="AD191" s="191"/>
      <c r="AE191" s="52">
        <f t="shared" si="34"/>
        <v>0</v>
      </c>
      <c r="AF191" s="77" t="str">
        <f t="shared" si="35"/>
        <v>No hay ejecución</v>
      </c>
      <c r="AG191" s="78" t="str">
        <f t="shared" si="36"/>
        <v>NA</v>
      </c>
      <c r="AH191" s="191"/>
    </row>
    <row r="192" spans="1:34" s="79" customFormat="1" ht="58" customHeight="1" thickTop="1" thickBot="1">
      <c r="A192" s="50">
        <v>178</v>
      </c>
      <c r="B192" s="96" t="s">
        <v>245</v>
      </c>
      <c r="C192" s="96">
        <v>0</v>
      </c>
      <c r="D192" s="96">
        <v>0</v>
      </c>
      <c r="E192" s="96">
        <v>0</v>
      </c>
      <c r="F192" s="96" t="s">
        <v>1270</v>
      </c>
      <c r="G192" s="96">
        <v>22</v>
      </c>
      <c r="H192" s="115" t="s">
        <v>1592</v>
      </c>
      <c r="I192" s="98" t="s">
        <v>4068</v>
      </c>
      <c r="J192" s="169" t="s">
        <v>497</v>
      </c>
      <c r="K192" s="99" t="s">
        <v>622</v>
      </c>
      <c r="L192" s="51">
        <v>1</v>
      </c>
      <c r="M192" s="51">
        <v>2</v>
      </c>
      <c r="N192" s="155">
        <f t="shared" si="26"/>
        <v>3</v>
      </c>
      <c r="O192" s="51">
        <v>2</v>
      </c>
      <c r="P192" s="51">
        <v>1</v>
      </c>
      <c r="Q192" s="155">
        <f t="shared" si="27"/>
        <v>3</v>
      </c>
      <c r="R192" s="155">
        <f t="shared" si="28"/>
        <v>6</v>
      </c>
      <c r="S192" s="78" t="s">
        <v>2569</v>
      </c>
      <c r="T192" s="78" t="s">
        <v>203</v>
      </c>
      <c r="U192" s="190">
        <f t="shared" si="37"/>
        <v>3</v>
      </c>
      <c r="V192" s="191"/>
      <c r="W192" s="77" t="str">
        <f t="shared" si="29"/>
        <v>No hay ejecución</v>
      </c>
      <c r="X192" s="78" t="str">
        <f t="shared" si="30"/>
        <v>NA</v>
      </c>
      <c r="Y192" s="191"/>
      <c r="Z192" s="190">
        <f t="shared" si="31"/>
        <v>3</v>
      </c>
      <c r="AA192" s="191"/>
      <c r="AB192" s="77" t="str">
        <f t="shared" si="32"/>
        <v>No hay ejecución</v>
      </c>
      <c r="AC192" s="78" t="str">
        <f t="shared" si="33"/>
        <v>NA</v>
      </c>
      <c r="AD192" s="191"/>
      <c r="AE192" s="52">
        <f t="shared" si="34"/>
        <v>0</v>
      </c>
      <c r="AF192" s="77" t="str">
        <f t="shared" si="35"/>
        <v>No hay ejecución</v>
      </c>
      <c r="AG192" s="78" t="str">
        <f t="shared" si="36"/>
        <v>NA</v>
      </c>
      <c r="AH192" s="191"/>
    </row>
    <row r="193" spans="1:34" s="79" customFormat="1" ht="58" customHeight="1" thickTop="1" thickBot="1">
      <c r="A193" s="50">
        <v>179</v>
      </c>
      <c r="B193" s="96" t="s">
        <v>245</v>
      </c>
      <c r="C193" s="96" t="s">
        <v>52</v>
      </c>
      <c r="D193" s="96">
        <v>0</v>
      </c>
      <c r="E193" s="96">
        <v>0</v>
      </c>
      <c r="F193" s="96">
        <v>0</v>
      </c>
      <c r="G193" s="96">
        <v>22</v>
      </c>
      <c r="H193" s="115" t="s">
        <v>284</v>
      </c>
      <c r="I193" s="98" t="s">
        <v>4092</v>
      </c>
      <c r="J193" s="169" t="s">
        <v>482</v>
      </c>
      <c r="K193" s="99" t="s">
        <v>993</v>
      </c>
      <c r="L193" s="51">
        <v>0</v>
      </c>
      <c r="M193" s="51">
        <v>1</v>
      </c>
      <c r="N193" s="155">
        <f t="shared" si="26"/>
        <v>1</v>
      </c>
      <c r="O193" s="51">
        <v>0</v>
      </c>
      <c r="P193" s="51">
        <v>1</v>
      </c>
      <c r="Q193" s="155">
        <f t="shared" si="27"/>
        <v>1</v>
      </c>
      <c r="R193" s="155">
        <f t="shared" si="28"/>
        <v>2</v>
      </c>
      <c r="S193" s="78" t="s">
        <v>2569</v>
      </c>
      <c r="T193" s="78" t="s">
        <v>203</v>
      </c>
      <c r="U193" s="190">
        <f t="shared" si="37"/>
        <v>1</v>
      </c>
      <c r="V193" s="191"/>
      <c r="W193" s="77" t="str">
        <f t="shared" si="29"/>
        <v>No hay ejecución</v>
      </c>
      <c r="X193" s="78" t="str">
        <f t="shared" si="30"/>
        <v>NA</v>
      </c>
      <c r="Y193" s="191"/>
      <c r="Z193" s="190">
        <f t="shared" si="31"/>
        <v>1</v>
      </c>
      <c r="AA193" s="191"/>
      <c r="AB193" s="77" t="str">
        <f t="shared" si="32"/>
        <v>No hay ejecución</v>
      </c>
      <c r="AC193" s="78" t="str">
        <f t="shared" si="33"/>
        <v>NA</v>
      </c>
      <c r="AD193" s="191"/>
      <c r="AE193" s="52">
        <f t="shared" si="34"/>
        <v>0</v>
      </c>
      <c r="AF193" s="77" t="str">
        <f t="shared" si="35"/>
        <v>No hay ejecución</v>
      </c>
      <c r="AG193" s="78" t="str">
        <f t="shared" si="36"/>
        <v>NA</v>
      </c>
      <c r="AH193" s="191"/>
    </row>
    <row r="194" spans="1:34" s="79" customFormat="1" ht="58" customHeight="1" thickTop="1" thickBot="1">
      <c r="A194" s="50">
        <v>180</v>
      </c>
      <c r="B194" s="96" t="s">
        <v>245</v>
      </c>
      <c r="C194" s="96" t="s">
        <v>52</v>
      </c>
      <c r="D194" s="96">
        <v>0</v>
      </c>
      <c r="E194" s="96">
        <v>0</v>
      </c>
      <c r="F194" s="96">
        <v>0</v>
      </c>
      <c r="G194" s="96">
        <v>22</v>
      </c>
      <c r="H194" s="115" t="s">
        <v>284</v>
      </c>
      <c r="I194" s="98" t="s">
        <v>4092</v>
      </c>
      <c r="J194" s="169" t="s">
        <v>1196</v>
      </c>
      <c r="K194" s="99" t="s">
        <v>993</v>
      </c>
      <c r="L194" s="51">
        <v>1</v>
      </c>
      <c r="M194" s="51">
        <v>0</v>
      </c>
      <c r="N194" s="155">
        <f t="shared" si="26"/>
        <v>1</v>
      </c>
      <c r="O194" s="51">
        <v>1</v>
      </c>
      <c r="P194" s="51">
        <v>0</v>
      </c>
      <c r="Q194" s="155">
        <f t="shared" si="27"/>
        <v>1</v>
      </c>
      <c r="R194" s="155">
        <f t="shared" si="28"/>
        <v>2</v>
      </c>
      <c r="S194" s="78" t="s">
        <v>2569</v>
      </c>
      <c r="T194" s="78" t="s">
        <v>203</v>
      </c>
      <c r="U194" s="190">
        <f t="shared" si="37"/>
        <v>1</v>
      </c>
      <c r="V194" s="191"/>
      <c r="W194" s="77" t="str">
        <f t="shared" si="29"/>
        <v>No hay ejecución</v>
      </c>
      <c r="X194" s="78" t="str">
        <f t="shared" si="30"/>
        <v>NA</v>
      </c>
      <c r="Y194" s="191"/>
      <c r="Z194" s="190">
        <f t="shared" si="31"/>
        <v>1</v>
      </c>
      <c r="AA194" s="191"/>
      <c r="AB194" s="77" t="str">
        <f t="shared" si="32"/>
        <v>No hay ejecución</v>
      </c>
      <c r="AC194" s="78" t="str">
        <f t="shared" si="33"/>
        <v>NA</v>
      </c>
      <c r="AD194" s="191"/>
      <c r="AE194" s="52">
        <f t="shared" si="34"/>
        <v>0</v>
      </c>
      <c r="AF194" s="77" t="str">
        <f t="shared" si="35"/>
        <v>No hay ejecución</v>
      </c>
      <c r="AG194" s="78" t="str">
        <f t="shared" si="36"/>
        <v>NA</v>
      </c>
      <c r="AH194" s="191"/>
    </row>
    <row r="195" spans="1:34" s="79" customFormat="1" ht="58" customHeight="1" thickTop="1" thickBot="1">
      <c r="A195" s="50">
        <v>181</v>
      </c>
      <c r="B195" s="96" t="s">
        <v>245</v>
      </c>
      <c r="C195" s="96" t="s">
        <v>52</v>
      </c>
      <c r="D195" s="96">
        <v>0</v>
      </c>
      <c r="E195" s="96">
        <v>0</v>
      </c>
      <c r="F195" s="96">
        <v>0</v>
      </c>
      <c r="G195" s="96">
        <v>22</v>
      </c>
      <c r="H195" s="115" t="s">
        <v>284</v>
      </c>
      <c r="I195" s="98" t="s">
        <v>4092</v>
      </c>
      <c r="J195" s="169" t="s">
        <v>1552</v>
      </c>
      <c r="K195" s="99" t="s">
        <v>993</v>
      </c>
      <c r="L195" s="51">
        <v>0</v>
      </c>
      <c r="M195" s="51">
        <v>1</v>
      </c>
      <c r="N195" s="155">
        <f t="shared" si="26"/>
        <v>1</v>
      </c>
      <c r="O195" s="51">
        <v>0</v>
      </c>
      <c r="P195" s="51">
        <v>0</v>
      </c>
      <c r="Q195" s="155">
        <f t="shared" si="27"/>
        <v>0</v>
      </c>
      <c r="R195" s="155">
        <f t="shared" si="28"/>
        <v>1</v>
      </c>
      <c r="S195" s="78" t="s">
        <v>2569</v>
      </c>
      <c r="T195" s="78" t="s">
        <v>203</v>
      </c>
      <c r="U195" s="190">
        <f t="shared" si="37"/>
        <v>1</v>
      </c>
      <c r="V195" s="191"/>
      <c r="W195" s="77" t="str">
        <f t="shared" si="29"/>
        <v>No hay ejecución</v>
      </c>
      <c r="X195" s="78" t="str">
        <f t="shared" si="30"/>
        <v>NA</v>
      </c>
      <c r="Y195" s="191"/>
      <c r="Z195" s="190">
        <f t="shared" si="31"/>
        <v>0</v>
      </c>
      <c r="AA195" s="191"/>
      <c r="AB195" s="77" t="str">
        <f t="shared" si="32"/>
        <v>No hay ejecución</v>
      </c>
      <c r="AC195" s="78" t="str">
        <f t="shared" si="33"/>
        <v>NA</v>
      </c>
      <c r="AD195" s="191"/>
      <c r="AE195" s="52">
        <f t="shared" si="34"/>
        <v>0</v>
      </c>
      <c r="AF195" s="77" t="str">
        <f t="shared" si="35"/>
        <v>No hay ejecución</v>
      </c>
      <c r="AG195" s="78" t="str">
        <f t="shared" si="36"/>
        <v>NA</v>
      </c>
      <c r="AH195" s="191"/>
    </row>
    <row r="196" spans="1:34" s="79" customFormat="1" ht="58" customHeight="1" thickTop="1" thickBot="1">
      <c r="A196" s="50">
        <v>182</v>
      </c>
      <c r="B196" s="96" t="s">
        <v>245</v>
      </c>
      <c r="C196" s="96" t="s">
        <v>52</v>
      </c>
      <c r="D196" s="96">
        <v>0</v>
      </c>
      <c r="E196" s="96">
        <v>0</v>
      </c>
      <c r="F196" s="96">
        <v>0</v>
      </c>
      <c r="G196" s="96">
        <v>22</v>
      </c>
      <c r="H196" s="115" t="s">
        <v>284</v>
      </c>
      <c r="I196" s="98" t="s">
        <v>4093</v>
      </c>
      <c r="J196" s="169" t="s">
        <v>1293</v>
      </c>
      <c r="K196" s="99" t="s">
        <v>1421</v>
      </c>
      <c r="L196" s="51">
        <v>1</v>
      </c>
      <c r="M196" s="51">
        <v>0</v>
      </c>
      <c r="N196" s="155">
        <f t="shared" si="26"/>
        <v>1</v>
      </c>
      <c r="O196" s="51">
        <v>0</v>
      </c>
      <c r="P196" s="51">
        <v>0</v>
      </c>
      <c r="Q196" s="155">
        <f t="shared" si="27"/>
        <v>0</v>
      </c>
      <c r="R196" s="155">
        <f t="shared" si="28"/>
        <v>1</v>
      </c>
      <c r="S196" s="78" t="s">
        <v>2569</v>
      </c>
      <c r="T196" s="78" t="s">
        <v>203</v>
      </c>
      <c r="U196" s="190">
        <f t="shared" si="37"/>
        <v>1</v>
      </c>
      <c r="V196" s="191"/>
      <c r="W196" s="77" t="str">
        <f t="shared" si="29"/>
        <v>No hay ejecución</v>
      </c>
      <c r="X196" s="78" t="str">
        <f t="shared" si="30"/>
        <v>NA</v>
      </c>
      <c r="Y196" s="191"/>
      <c r="Z196" s="190">
        <f t="shared" si="31"/>
        <v>0</v>
      </c>
      <c r="AA196" s="191"/>
      <c r="AB196" s="77" t="str">
        <f t="shared" si="32"/>
        <v>No hay ejecución</v>
      </c>
      <c r="AC196" s="78" t="str">
        <f t="shared" si="33"/>
        <v>NA</v>
      </c>
      <c r="AD196" s="191"/>
      <c r="AE196" s="52">
        <f t="shared" si="34"/>
        <v>0</v>
      </c>
      <c r="AF196" s="77" t="str">
        <f t="shared" si="35"/>
        <v>No hay ejecución</v>
      </c>
      <c r="AG196" s="78" t="str">
        <f t="shared" si="36"/>
        <v>NA</v>
      </c>
      <c r="AH196" s="191"/>
    </row>
    <row r="197" spans="1:34" s="79" customFormat="1" ht="58" customHeight="1" thickTop="1" thickBot="1">
      <c r="A197" s="50">
        <v>183</v>
      </c>
      <c r="B197" s="96" t="s">
        <v>245</v>
      </c>
      <c r="C197" s="96" t="s">
        <v>52</v>
      </c>
      <c r="D197" s="96">
        <v>0</v>
      </c>
      <c r="E197" s="96">
        <v>0</v>
      </c>
      <c r="F197" s="96">
        <v>0</v>
      </c>
      <c r="G197" s="96">
        <v>22</v>
      </c>
      <c r="H197" s="115" t="s">
        <v>284</v>
      </c>
      <c r="I197" s="98" t="s">
        <v>4093</v>
      </c>
      <c r="J197" s="169" t="s">
        <v>1367</v>
      </c>
      <c r="K197" s="99" t="s">
        <v>1421</v>
      </c>
      <c r="L197" s="51">
        <v>1</v>
      </c>
      <c r="M197" s="51">
        <v>0</v>
      </c>
      <c r="N197" s="155">
        <f t="shared" si="26"/>
        <v>1</v>
      </c>
      <c r="O197" s="51">
        <v>0</v>
      </c>
      <c r="P197" s="51">
        <v>0</v>
      </c>
      <c r="Q197" s="155">
        <f t="shared" si="27"/>
        <v>0</v>
      </c>
      <c r="R197" s="155">
        <f t="shared" si="28"/>
        <v>1</v>
      </c>
      <c r="S197" s="78" t="s">
        <v>2569</v>
      </c>
      <c r="T197" s="78" t="s">
        <v>203</v>
      </c>
      <c r="U197" s="190">
        <f t="shared" si="37"/>
        <v>1</v>
      </c>
      <c r="V197" s="191"/>
      <c r="W197" s="77" t="str">
        <f t="shared" si="29"/>
        <v>No hay ejecución</v>
      </c>
      <c r="X197" s="78" t="str">
        <f t="shared" si="30"/>
        <v>NA</v>
      </c>
      <c r="Y197" s="191"/>
      <c r="Z197" s="190">
        <f t="shared" si="31"/>
        <v>0</v>
      </c>
      <c r="AA197" s="191"/>
      <c r="AB197" s="77" t="str">
        <f t="shared" si="32"/>
        <v>No hay ejecución</v>
      </c>
      <c r="AC197" s="78" t="str">
        <f t="shared" si="33"/>
        <v>NA</v>
      </c>
      <c r="AD197" s="191"/>
      <c r="AE197" s="52">
        <f t="shared" si="34"/>
        <v>0</v>
      </c>
      <c r="AF197" s="77" t="str">
        <f t="shared" si="35"/>
        <v>No hay ejecución</v>
      </c>
      <c r="AG197" s="78" t="str">
        <f t="shared" si="36"/>
        <v>NA</v>
      </c>
      <c r="AH197" s="191"/>
    </row>
    <row r="198" spans="1:34" s="79" customFormat="1" ht="58" customHeight="1" thickTop="1" thickBot="1">
      <c r="A198" s="50">
        <v>184</v>
      </c>
      <c r="B198" s="96" t="s">
        <v>245</v>
      </c>
      <c r="C198" s="96" t="s">
        <v>52</v>
      </c>
      <c r="D198" s="96">
        <v>0</v>
      </c>
      <c r="E198" s="96">
        <v>0</v>
      </c>
      <c r="F198" s="96">
        <v>0</v>
      </c>
      <c r="G198" s="96">
        <v>22</v>
      </c>
      <c r="H198" s="115" t="s">
        <v>284</v>
      </c>
      <c r="I198" s="98" t="s">
        <v>4093</v>
      </c>
      <c r="J198" s="169" t="s">
        <v>2409</v>
      </c>
      <c r="K198" s="99" t="s">
        <v>1421</v>
      </c>
      <c r="L198" s="51">
        <v>1</v>
      </c>
      <c r="M198" s="51">
        <v>0</v>
      </c>
      <c r="N198" s="155">
        <f t="shared" si="26"/>
        <v>1</v>
      </c>
      <c r="O198" s="51">
        <v>0</v>
      </c>
      <c r="P198" s="51">
        <v>0</v>
      </c>
      <c r="Q198" s="155">
        <f t="shared" si="27"/>
        <v>0</v>
      </c>
      <c r="R198" s="155">
        <f t="shared" si="28"/>
        <v>1</v>
      </c>
      <c r="S198" s="78" t="s">
        <v>2569</v>
      </c>
      <c r="T198" s="78" t="s">
        <v>203</v>
      </c>
      <c r="U198" s="190">
        <f t="shared" si="37"/>
        <v>1</v>
      </c>
      <c r="V198" s="191"/>
      <c r="W198" s="77" t="str">
        <f t="shared" si="29"/>
        <v>No hay ejecución</v>
      </c>
      <c r="X198" s="78" t="str">
        <f t="shared" si="30"/>
        <v>NA</v>
      </c>
      <c r="Y198" s="191"/>
      <c r="Z198" s="190">
        <f t="shared" si="31"/>
        <v>0</v>
      </c>
      <c r="AA198" s="191"/>
      <c r="AB198" s="77" t="str">
        <f t="shared" si="32"/>
        <v>No hay ejecución</v>
      </c>
      <c r="AC198" s="78" t="str">
        <f t="shared" si="33"/>
        <v>NA</v>
      </c>
      <c r="AD198" s="191"/>
      <c r="AE198" s="52">
        <f t="shared" si="34"/>
        <v>0</v>
      </c>
      <c r="AF198" s="77" t="str">
        <f t="shared" si="35"/>
        <v>No hay ejecución</v>
      </c>
      <c r="AG198" s="78" t="str">
        <f t="shared" si="36"/>
        <v>NA</v>
      </c>
      <c r="AH198" s="191"/>
    </row>
    <row r="199" spans="1:34" s="79" customFormat="1" ht="58" customHeight="1" thickTop="1" thickBot="1">
      <c r="A199" s="50">
        <v>185</v>
      </c>
      <c r="B199" s="96" t="s">
        <v>245</v>
      </c>
      <c r="C199" s="96" t="s">
        <v>52</v>
      </c>
      <c r="D199" s="96">
        <v>0</v>
      </c>
      <c r="E199" s="96">
        <v>0</v>
      </c>
      <c r="F199" s="96">
        <v>0</v>
      </c>
      <c r="G199" s="96">
        <v>22</v>
      </c>
      <c r="H199" s="115" t="s">
        <v>284</v>
      </c>
      <c r="I199" s="98" t="s">
        <v>4093</v>
      </c>
      <c r="J199" s="169" t="s">
        <v>1287</v>
      </c>
      <c r="K199" s="99" t="s">
        <v>1421</v>
      </c>
      <c r="L199" s="51">
        <v>1</v>
      </c>
      <c r="M199" s="51">
        <v>1</v>
      </c>
      <c r="N199" s="155">
        <f t="shared" si="26"/>
        <v>2</v>
      </c>
      <c r="O199" s="51">
        <v>1</v>
      </c>
      <c r="P199" s="51">
        <v>1</v>
      </c>
      <c r="Q199" s="155">
        <f t="shared" si="27"/>
        <v>2</v>
      </c>
      <c r="R199" s="155">
        <f t="shared" si="28"/>
        <v>4</v>
      </c>
      <c r="S199" s="78" t="s">
        <v>2569</v>
      </c>
      <c r="T199" s="78" t="s">
        <v>203</v>
      </c>
      <c r="U199" s="190">
        <f t="shared" si="37"/>
        <v>2</v>
      </c>
      <c r="V199" s="191"/>
      <c r="W199" s="77" t="str">
        <f t="shared" si="29"/>
        <v>No hay ejecución</v>
      </c>
      <c r="X199" s="78" t="str">
        <f t="shared" si="30"/>
        <v>NA</v>
      </c>
      <c r="Y199" s="191"/>
      <c r="Z199" s="190">
        <f t="shared" si="31"/>
        <v>2</v>
      </c>
      <c r="AA199" s="191"/>
      <c r="AB199" s="77" t="str">
        <f t="shared" si="32"/>
        <v>No hay ejecución</v>
      </c>
      <c r="AC199" s="78" t="str">
        <f t="shared" si="33"/>
        <v>NA</v>
      </c>
      <c r="AD199" s="191"/>
      <c r="AE199" s="52">
        <f t="shared" si="34"/>
        <v>0</v>
      </c>
      <c r="AF199" s="77" t="str">
        <f t="shared" si="35"/>
        <v>No hay ejecución</v>
      </c>
      <c r="AG199" s="78" t="str">
        <f t="shared" si="36"/>
        <v>NA</v>
      </c>
      <c r="AH199" s="191"/>
    </row>
    <row r="200" spans="1:34" s="79" customFormat="1" ht="58" customHeight="1" thickTop="1" thickBot="1">
      <c r="A200" s="50">
        <v>186</v>
      </c>
      <c r="B200" s="96" t="s">
        <v>245</v>
      </c>
      <c r="C200" s="96" t="s">
        <v>52</v>
      </c>
      <c r="D200" s="96">
        <v>0</v>
      </c>
      <c r="E200" s="96">
        <v>0</v>
      </c>
      <c r="F200" s="96">
        <v>0</v>
      </c>
      <c r="G200" s="96">
        <v>22</v>
      </c>
      <c r="H200" s="115" t="s">
        <v>284</v>
      </c>
      <c r="I200" s="98" t="s">
        <v>4093</v>
      </c>
      <c r="J200" s="169" t="s">
        <v>497</v>
      </c>
      <c r="K200" s="99" t="s">
        <v>1421</v>
      </c>
      <c r="L200" s="51">
        <v>0</v>
      </c>
      <c r="M200" s="51">
        <v>1</v>
      </c>
      <c r="N200" s="155">
        <f t="shared" si="26"/>
        <v>1</v>
      </c>
      <c r="O200" s="51">
        <v>0</v>
      </c>
      <c r="P200" s="51">
        <v>0</v>
      </c>
      <c r="Q200" s="155">
        <f t="shared" si="27"/>
        <v>0</v>
      </c>
      <c r="R200" s="155">
        <f t="shared" si="28"/>
        <v>1</v>
      </c>
      <c r="S200" s="78" t="s">
        <v>2569</v>
      </c>
      <c r="T200" s="78" t="s">
        <v>203</v>
      </c>
      <c r="U200" s="190">
        <f t="shared" si="37"/>
        <v>1</v>
      </c>
      <c r="V200" s="191"/>
      <c r="W200" s="77" t="str">
        <f t="shared" si="29"/>
        <v>No hay ejecución</v>
      </c>
      <c r="X200" s="78" t="str">
        <f t="shared" si="30"/>
        <v>NA</v>
      </c>
      <c r="Y200" s="191"/>
      <c r="Z200" s="190">
        <f t="shared" si="31"/>
        <v>0</v>
      </c>
      <c r="AA200" s="191"/>
      <c r="AB200" s="77" t="str">
        <f t="shared" si="32"/>
        <v>No hay ejecución</v>
      </c>
      <c r="AC200" s="78" t="str">
        <f t="shared" si="33"/>
        <v>NA</v>
      </c>
      <c r="AD200" s="191"/>
      <c r="AE200" s="52">
        <f t="shared" si="34"/>
        <v>0</v>
      </c>
      <c r="AF200" s="77" t="str">
        <f t="shared" si="35"/>
        <v>No hay ejecución</v>
      </c>
      <c r="AG200" s="78" t="str">
        <f t="shared" si="36"/>
        <v>NA</v>
      </c>
      <c r="AH200" s="191"/>
    </row>
    <row r="201" spans="1:34" s="79" customFormat="1" ht="58" customHeight="1" thickTop="1" thickBot="1">
      <c r="A201" s="50">
        <v>187</v>
      </c>
      <c r="B201" s="96" t="s">
        <v>245</v>
      </c>
      <c r="C201" s="96" t="s">
        <v>52</v>
      </c>
      <c r="D201" s="96">
        <v>0</v>
      </c>
      <c r="E201" s="96">
        <v>0</v>
      </c>
      <c r="F201" s="96">
        <v>0</v>
      </c>
      <c r="G201" s="96">
        <v>22</v>
      </c>
      <c r="H201" s="115" t="s">
        <v>2579</v>
      </c>
      <c r="I201" s="98" t="s">
        <v>2589</v>
      </c>
      <c r="J201" s="169" t="s">
        <v>1293</v>
      </c>
      <c r="K201" s="99" t="s">
        <v>1421</v>
      </c>
      <c r="L201" s="51">
        <v>0</v>
      </c>
      <c r="M201" s="51">
        <v>3</v>
      </c>
      <c r="N201" s="155">
        <f t="shared" si="26"/>
        <v>3</v>
      </c>
      <c r="O201" s="51">
        <v>0</v>
      </c>
      <c r="P201" s="51">
        <v>0</v>
      </c>
      <c r="Q201" s="155">
        <f t="shared" si="27"/>
        <v>0</v>
      </c>
      <c r="R201" s="155">
        <f t="shared" si="28"/>
        <v>3</v>
      </c>
      <c r="S201" s="78" t="s">
        <v>2569</v>
      </c>
      <c r="T201" s="78" t="s">
        <v>203</v>
      </c>
      <c r="U201" s="190">
        <f t="shared" si="37"/>
        <v>3</v>
      </c>
      <c r="V201" s="191"/>
      <c r="W201" s="77" t="str">
        <f t="shared" si="29"/>
        <v>No hay ejecución</v>
      </c>
      <c r="X201" s="78" t="str">
        <f t="shared" si="30"/>
        <v>NA</v>
      </c>
      <c r="Y201" s="191"/>
      <c r="Z201" s="190">
        <f t="shared" si="31"/>
        <v>0</v>
      </c>
      <c r="AA201" s="191"/>
      <c r="AB201" s="77" t="str">
        <f t="shared" si="32"/>
        <v>No hay ejecución</v>
      </c>
      <c r="AC201" s="78" t="str">
        <f t="shared" si="33"/>
        <v>NA</v>
      </c>
      <c r="AD201" s="191"/>
      <c r="AE201" s="52">
        <f t="shared" si="34"/>
        <v>0</v>
      </c>
      <c r="AF201" s="77" t="str">
        <f t="shared" si="35"/>
        <v>No hay ejecución</v>
      </c>
      <c r="AG201" s="78" t="str">
        <f t="shared" si="36"/>
        <v>NA</v>
      </c>
      <c r="AH201" s="191"/>
    </row>
    <row r="202" spans="1:34" s="79" customFormat="1" ht="58" customHeight="1" thickTop="1" thickBot="1">
      <c r="A202" s="50">
        <v>188</v>
      </c>
      <c r="B202" s="96" t="s">
        <v>245</v>
      </c>
      <c r="C202" s="96" t="s">
        <v>52</v>
      </c>
      <c r="D202" s="96">
        <v>0</v>
      </c>
      <c r="E202" s="96">
        <v>0</v>
      </c>
      <c r="F202" s="96">
        <v>0</v>
      </c>
      <c r="G202" s="96">
        <v>22</v>
      </c>
      <c r="H202" s="115" t="s">
        <v>2579</v>
      </c>
      <c r="I202" s="98" t="s">
        <v>2589</v>
      </c>
      <c r="J202" s="169" t="s">
        <v>1367</v>
      </c>
      <c r="K202" s="99" t="s">
        <v>1421</v>
      </c>
      <c r="L202" s="51">
        <v>0</v>
      </c>
      <c r="M202" s="51">
        <v>3</v>
      </c>
      <c r="N202" s="155">
        <f t="shared" si="26"/>
        <v>3</v>
      </c>
      <c r="O202" s="51">
        <v>0</v>
      </c>
      <c r="P202" s="51">
        <v>0</v>
      </c>
      <c r="Q202" s="155">
        <f t="shared" si="27"/>
        <v>0</v>
      </c>
      <c r="R202" s="155">
        <f t="shared" si="28"/>
        <v>3</v>
      </c>
      <c r="S202" s="78" t="s">
        <v>2569</v>
      </c>
      <c r="T202" s="78" t="s">
        <v>203</v>
      </c>
      <c r="U202" s="190">
        <f t="shared" si="37"/>
        <v>3</v>
      </c>
      <c r="V202" s="191"/>
      <c r="W202" s="77" t="str">
        <f t="shared" si="29"/>
        <v>No hay ejecución</v>
      </c>
      <c r="X202" s="78" t="str">
        <f t="shared" si="30"/>
        <v>NA</v>
      </c>
      <c r="Y202" s="191"/>
      <c r="Z202" s="190">
        <f t="shared" si="31"/>
        <v>0</v>
      </c>
      <c r="AA202" s="191"/>
      <c r="AB202" s="77" t="str">
        <f t="shared" si="32"/>
        <v>No hay ejecución</v>
      </c>
      <c r="AC202" s="78" t="str">
        <f t="shared" si="33"/>
        <v>NA</v>
      </c>
      <c r="AD202" s="191"/>
      <c r="AE202" s="52">
        <f t="shared" si="34"/>
        <v>0</v>
      </c>
      <c r="AF202" s="77" t="str">
        <f t="shared" si="35"/>
        <v>No hay ejecución</v>
      </c>
      <c r="AG202" s="78" t="str">
        <f t="shared" si="36"/>
        <v>NA</v>
      </c>
      <c r="AH202" s="191"/>
    </row>
    <row r="203" spans="1:34" s="79" customFormat="1" ht="58" customHeight="1" thickTop="1" thickBot="1">
      <c r="A203" s="50">
        <v>189</v>
      </c>
      <c r="B203" s="96" t="s">
        <v>245</v>
      </c>
      <c r="C203" s="96" t="s">
        <v>52</v>
      </c>
      <c r="D203" s="96">
        <v>0</v>
      </c>
      <c r="E203" s="96">
        <v>0</v>
      </c>
      <c r="F203" s="96">
        <v>0</v>
      </c>
      <c r="G203" s="96">
        <v>22</v>
      </c>
      <c r="H203" s="115" t="s">
        <v>2579</v>
      </c>
      <c r="I203" s="98" t="s">
        <v>2589</v>
      </c>
      <c r="J203" s="169" t="s">
        <v>2409</v>
      </c>
      <c r="K203" s="99" t="s">
        <v>1421</v>
      </c>
      <c r="L203" s="51">
        <v>0</v>
      </c>
      <c r="M203" s="51">
        <v>3</v>
      </c>
      <c r="N203" s="155">
        <f t="shared" si="26"/>
        <v>3</v>
      </c>
      <c r="O203" s="51">
        <v>0</v>
      </c>
      <c r="P203" s="51">
        <v>0</v>
      </c>
      <c r="Q203" s="155">
        <f t="shared" si="27"/>
        <v>0</v>
      </c>
      <c r="R203" s="155">
        <f t="shared" si="28"/>
        <v>3</v>
      </c>
      <c r="S203" s="78" t="s">
        <v>2569</v>
      </c>
      <c r="T203" s="78" t="s">
        <v>203</v>
      </c>
      <c r="U203" s="190">
        <f t="shared" si="37"/>
        <v>3</v>
      </c>
      <c r="V203" s="191"/>
      <c r="W203" s="77" t="str">
        <f t="shared" si="29"/>
        <v>No hay ejecución</v>
      </c>
      <c r="X203" s="78" t="str">
        <f t="shared" si="30"/>
        <v>NA</v>
      </c>
      <c r="Y203" s="191"/>
      <c r="Z203" s="190">
        <f t="shared" si="31"/>
        <v>0</v>
      </c>
      <c r="AA203" s="191"/>
      <c r="AB203" s="77" t="str">
        <f t="shared" si="32"/>
        <v>No hay ejecución</v>
      </c>
      <c r="AC203" s="78" t="str">
        <f t="shared" si="33"/>
        <v>NA</v>
      </c>
      <c r="AD203" s="191"/>
      <c r="AE203" s="52">
        <f t="shared" si="34"/>
        <v>0</v>
      </c>
      <c r="AF203" s="77" t="str">
        <f t="shared" si="35"/>
        <v>No hay ejecución</v>
      </c>
      <c r="AG203" s="78" t="str">
        <f t="shared" si="36"/>
        <v>NA</v>
      </c>
      <c r="AH203" s="191"/>
    </row>
    <row r="204" spans="1:34" s="79" customFormat="1" ht="58" customHeight="1" thickTop="1" thickBot="1">
      <c r="A204" s="50">
        <v>190</v>
      </c>
      <c r="B204" s="96" t="s">
        <v>245</v>
      </c>
      <c r="C204" s="96" t="s">
        <v>52</v>
      </c>
      <c r="D204" s="96">
        <v>0</v>
      </c>
      <c r="E204" s="96">
        <v>0</v>
      </c>
      <c r="F204" s="96">
        <v>0</v>
      </c>
      <c r="G204" s="96">
        <v>22</v>
      </c>
      <c r="H204" s="115" t="s">
        <v>2579</v>
      </c>
      <c r="I204" s="98" t="s">
        <v>2589</v>
      </c>
      <c r="J204" s="169" t="s">
        <v>1287</v>
      </c>
      <c r="K204" s="99" t="s">
        <v>1421</v>
      </c>
      <c r="L204" s="51">
        <v>0</v>
      </c>
      <c r="M204" s="51">
        <v>4</v>
      </c>
      <c r="N204" s="155">
        <f t="shared" si="26"/>
        <v>4</v>
      </c>
      <c r="O204" s="51">
        <v>4</v>
      </c>
      <c r="P204" s="51">
        <v>4</v>
      </c>
      <c r="Q204" s="155">
        <f t="shared" si="27"/>
        <v>8</v>
      </c>
      <c r="R204" s="155">
        <f t="shared" si="28"/>
        <v>12</v>
      </c>
      <c r="S204" s="78" t="s">
        <v>2569</v>
      </c>
      <c r="T204" s="78" t="s">
        <v>203</v>
      </c>
      <c r="U204" s="190">
        <f t="shared" si="37"/>
        <v>4</v>
      </c>
      <c r="V204" s="191"/>
      <c r="W204" s="77" t="str">
        <f t="shared" si="29"/>
        <v>No hay ejecución</v>
      </c>
      <c r="X204" s="78" t="str">
        <f t="shared" si="30"/>
        <v>NA</v>
      </c>
      <c r="Y204" s="191"/>
      <c r="Z204" s="190">
        <f t="shared" si="31"/>
        <v>8</v>
      </c>
      <c r="AA204" s="191"/>
      <c r="AB204" s="77" t="str">
        <f t="shared" si="32"/>
        <v>No hay ejecución</v>
      </c>
      <c r="AC204" s="78" t="str">
        <f t="shared" si="33"/>
        <v>NA</v>
      </c>
      <c r="AD204" s="191"/>
      <c r="AE204" s="52">
        <f t="shared" si="34"/>
        <v>0</v>
      </c>
      <c r="AF204" s="77" t="str">
        <f t="shared" si="35"/>
        <v>No hay ejecución</v>
      </c>
      <c r="AG204" s="78" t="str">
        <f t="shared" si="36"/>
        <v>NA</v>
      </c>
      <c r="AH204" s="191"/>
    </row>
    <row r="205" spans="1:34" s="79" customFormat="1" ht="58" customHeight="1" thickTop="1" thickBot="1">
      <c r="A205" s="50">
        <v>191</v>
      </c>
      <c r="B205" s="96" t="s">
        <v>245</v>
      </c>
      <c r="C205" s="96" t="s">
        <v>52</v>
      </c>
      <c r="D205" s="96">
        <v>0</v>
      </c>
      <c r="E205" s="96">
        <v>0</v>
      </c>
      <c r="F205" s="96">
        <v>0</v>
      </c>
      <c r="G205" s="96">
        <v>22</v>
      </c>
      <c r="H205" s="115" t="s">
        <v>2579</v>
      </c>
      <c r="I205" s="98" t="s">
        <v>2589</v>
      </c>
      <c r="J205" s="169" t="s">
        <v>497</v>
      </c>
      <c r="K205" s="99" t="s">
        <v>1421</v>
      </c>
      <c r="L205" s="51">
        <v>0</v>
      </c>
      <c r="M205" s="51">
        <v>3</v>
      </c>
      <c r="N205" s="155">
        <f t="shared" si="26"/>
        <v>3</v>
      </c>
      <c r="O205" s="51">
        <v>0</v>
      </c>
      <c r="P205" s="51">
        <v>0</v>
      </c>
      <c r="Q205" s="155">
        <f t="shared" si="27"/>
        <v>0</v>
      </c>
      <c r="R205" s="155">
        <f t="shared" si="28"/>
        <v>3</v>
      </c>
      <c r="S205" s="78" t="s">
        <v>2569</v>
      </c>
      <c r="T205" s="78" t="s">
        <v>203</v>
      </c>
      <c r="U205" s="190">
        <f t="shared" si="37"/>
        <v>3</v>
      </c>
      <c r="V205" s="191"/>
      <c r="W205" s="77" t="str">
        <f t="shared" si="29"/>
        <v>No hay ejecución</v>
      </c>
      <c r="X205" s="78" t="str">
        <f t="shared" si="30"/>
        <v>NA</v>
      </c>
      <c r="Y205" s="191"/>
      <c r="Z205" s="190">
        <f t="shared" si="31"/>
        <v>0</v>
      </c>
      <c r="AA205" s="191"/>
      <c r="AB205" s="77" t="str">
        <f t="shared" si="32"/>
        <v>No hay ejecución</v>
      </c>
      <c r="AC205" s="78" t="str">
        <f t="shared" si="33"/>
        <v>NA</v>
      </c>
      <c r="AD205" s="191"/>
      <c r="AE205" s="52">
        <f t="shared" si="34"/>
        <v>0</v>
      </c>
      <c r="AF205" s="77" t="str">
        <f t="shared" si="35"/>
        <v>No hay ejecución</v>
      </c>
      <c r="AG205" s="78" t="str">
        <f t="shared" si="36"/>
        <v>NA</v>
      </c>
      <c r="AH205" s="191"/>
    </row>
    <row r="206" spans="1:34" s="79" customFormat="1" ht="58" customHeight="1" thickTop="1" thickBot="1">
      <c r="A206" s="50">
        <v>192</v>
      </c>
      <c r="B206" s="96" t="s">
        <v>245</v>
      </c>
      <c r="C206" s="96" t="s">
        <v>52</v>
      </c>
      <c r="D206" s="96">
        <v>0</v>
      </c>
      <c r="E206" s="96">
        <v>0</v>
      </c>
      <c r="F206" s="96" t="s">
        <v>81</v>
      </c>
      <c r="G206" s="96">
        <v>22</v>
      </c>
      <c r="H206" s="115" t="s">
        <v>309</v>
      </c>
      <c r="I206" s="98" t="s">
        <v>2609</v>
      </c>
      <c r="J206" s="169" t="s">
        <v>1293</v>
      </c>
      <c r="K206" s="99" t="s">
        <v>1421</v>
      </c>
      <c r="L206" s="51">
        <v>3</v>
      </c>
      <c r="M206" s="51">
        <v>0</v>
      </c>
      <c r="N206" s="155">
        <f t="shared" si="26"/>
        <v>3</v>
      </c>
      <c r="O206" s="51">
        <v>0</v>
      </c>
      <c r="P206" s="51">
        <v>0</v>
      </c>
      <c r="Q206" s="155">
        <f t="shared" si="27"/>
        <v>0</v>
      </c>
      <c r="R206" s="155">
        <f t="shared" si="28"/>
        <v>3</v>
      </c>
      <c r="S206" s="78" t="s">
        <v>2569</v>
      </c>
      <c r="T206" s="78" t="s">
        <v>203</v>
      </c>
      <c r="U206" s="190">
        <f t="shared" si="37"/>
        <v>3</v>
      </c>
      <c r="V206" s="191"/>
      <c r="W206" s="77" t="str">
        <f t="shared" si="29"/>
        <v>No hay ejecución</v>
      </c>
      <c r="X206" s="78" t="str">
        <f t="shared" si="30"/>
        <v>NA</v>
      </c>
      <c r="Y206" s="191"/>
      <c r="Z206" s="190">
        <f t="shared" si="31"/>
        <v>0</v>
      </c>
      <c r="AA206" s="191"/>
      <c r="AB206" s="77" t="str">
        <f t="shared" si="32"/>
        <v>No hay ejecución</v>
      </c>
      <c r="AC206" s="78" t="str">
        <f t="shared" si="33"/>
        <v>NA</v>
      </c>
      <c r="AD206" s="191"/>
      <c r="AE206" s="52">
        <f t="shared" si="34"/>
        <v>0</v>
      </c>
      <c r="AF206" s="77" t="str">
        <f t="shared" si="35"/>
        <v>No hay ejecución</v>
      </c>
      <c r="AG206" s="78" t="str">
        <f t="shared" si="36"/>
        <v>NA</v>
      </c>
      <c r="AH206" s="191"/>
    </row>
    <row r="207" spans="1:34" s="79" customFormat="1" ht="58" customHeight="1" thickTop="1" thickBot="1">
      <c r="A207" s="50">
        <v>193</v>
      </c>
      <c r="B207" s="96" t="s">
        <v>245</v>
      </c>
      <c r="C207" s="96" t="s">
        <v>52</v>
      </c>
      <c r="D207" s="96">
        <v>0</v>
      </c>
      <c r="E207" s="96">
        <v>0</v>
      </c>
      <c r="F207" s="96" t="s">
        <v>81</v>
      </c>
      <c r="G207" s="96">
        <v>22</v>
      </c>
      <c r="H207" s="115" t="s">
        <v>309</v>
      </c>
      <c r="I207" s="98" t="s">
        <v>2609</v>
      </c>
      <c r="J207" s="169" t="s">
        <v>1367</v>
      </c>
      <c r="K207" s="99" t="s">
        <v>1421</v>
      </c>
      <c r="L207" s="51">
        <v>3</v>
      </c>
      <c r="M207" s="51">
        <v>0</v>
      </c>
      <c r="N207" s="155">
        <f t="shared" si="26"/>
        <v>3</v>
      </c>
      <c r="O207" s="51">
        <v>0</v>
      </c>
      <c r="P207" s="51">
        <v>0</v>
      </c>
      <c r="Q207" s="155">
        <f t="shared" si="27"/>
        <v>0</v>
      </c>
      <c r="R207" s="155">
        <f t="shared" si="28"/>
        <v>3</v>
      </c>
      <c r="S207" s="78" t="s">
        <v>2569</v>
      </c>
      <c r="T207" s="78" t="s">
        <v>203</v>
      </c>
      <c r="U207" s="190">
        <f t="shared" si="37"/>
        <v>3</v>
      </c>
      <c r="V207" s="191"/>
      <c r="W207" s="77" t="str">
        <f t="shared" si="29"/>
        <v>No hay ejecución</v>
      </c>
      <c r="X207" s="78" t="str">
        <f t="shared" si="30"/>
        <v>NA</v>
      </c>
      <c r="Y207" s="191"/>
      <c r="Z207" s="190">
        <f t="shared" si="31"/>
        <v>0</v>
      </c>
      <c r="AA207" s="191"/>
      <c r="AB207" s="77" t="str">
        <f t="shared" si="32"/>
        <v>No hay ejecución</v>
      </c>
      <c r="AC207" s="78" t="str">
        <f t="shared" si="33"/>
        <v>NA</v>
      </c>
      <c r="AD207" s="191"/>
      <c r="AE207" s="52">
        <f t="shared" si="34"/>
        <v>0</v>
      </c>
      <c r="AF207" s="77" t="str">
        <f t="shared" si="35"/>
        <v>No hay ejecución</v>
      </c>
      <c r="AG207" s="78" t="str">
        <f t="shared" si="36"/>
        <v>NA</v>
      </c>
      <c r="AH207" s="191"/>
    </row>
    <row r="208" spans="1:34" s="79" customFormat="1" ht="58" customHeight="1" thickTop="1" thickBot="1">
      <c r="A208" s="50">
        <v>194</v>
      </c>
      <c r="B208" s="96" t="s">
        <v>245</v>
      </c>
      <c r="C208" s="96" t="s">
        <v>52</v>
      </c>
      <c r="D208" s="96">
        <v>0</v>
      </c>
      <c r="E208" s="96">
        <v>0</v>
      </c>
      <c r="F208" s="96" t="s">
        <v>81</v>
      </c>
      <c r="G208" s="96">
        <v>22</v>
      </c>
      <c r="H208" s="115" t="s">
        <v>309</v>
      </c>
      <c r="I208" s="98" t="s">
        <v>2609</v>
      </c>
      <c r="J208" s="169" t="s">
        <v>2409</v>
      </c>
      <c r="K208" s="99" t="s">
        <v>1421</v>
      </c>
      <c r="L208" s="51">
        <v>3</v>
      </c>
      <c r="M208" s="51">
        <v>0</v>
      </c>
      <c r="N208" s="155">
        <f t="shared" ref="N208:N271" si="38">L208+M208</f>
        <v>3</v>
      </c>
      <c r="O208" s="51">
        <v>0</v>
      </c>
      <c r="P208" s="51">
        <v>0</v>
      </c>
      <c r="Q208" s="155">
        <f t="shared" ref="Q208:Q271" si="39">O208+P208</f>
        <v>0</v>
      </c>
      <c r="R208" s="155">
        <f t="shared" ref="R208:R271" si="40">N208+Q208</f>
        <v>3</v>
      </c>
      <c r="S208" s="78" t="s">
        <v>2569</v>
      </c>
      <c r="T208" s="78" t="s">
        <v>203</v>
      </c>
      <c r="U208" s="190">
        <f t="shared" si="37"/>
        <v>3</v>
      </c>
      <c r="V208" s="191"/>
      <c r="W208" s="77" t="str">
        <f t="shared" ref="W208:W271" si="41">IF(V208="","No hay ejecución",IF(AND(U208&gt;0), V208/U208,"No hay Programación"))</f>
        <v>No hay ejecución</v>
      </c>
      <c r="X208" s="78" t="str">
        <f t="shared" ref="X208:X271" si="42">IF(W208="No hay ejecución","NA",IF(W208&gt;=90%,"De acuerdo a lo programado",IF(W208&gt;=70%,"Atraso Leve",IF(W208&lt;70%,"En Riesgo de no Cumplimiento"))))</f>
        <v>NA</v>
      </c>
      <c r="Y208" s="191"/>
      <c r="Z208" s="190">
        <f t="shared" ref="Z208:Z271" si="43">+Q208</f>
        <v>0</v>
      </c>
      <c r="AA208" s="191"/>
      <c r="AB208" s="77" t="str">
        <f t="shared" ref="AB208:AB271" si="44">IF(AA208="","No hay ejecución",IF(AND(Z208&gt;0), AA208/Z208,"No hay Programación"))</f>
        <v>No hay ejecución</v>
      </c>
      <c r="AC208" s="78" t="str">
        <f t="shared" ref="AC208:AC271" si="45">IF(AB208="No hay ejecución","NA",IF(AB208&gt;=90%,"De acuerdo a lo programado",IF(AB208&gt;=70%,"Atraso Leve",IF(AB208&lt;70%,"En Riesgo de no Cumplimiento"))))</f>
        <v>NA</v>
      </c>
      <c r="AD208" s="191"/>
      <c r="AE208" s="52">
        <f t="shared" ref="AE208:AE271" si="46">V208+AA208</f>
        <v>0</v>
      </c>
      <c r="AF208" s="77" t="str">
        <f t="shared" ref="AF208:AF271" si="47">IF(AE208=0,"No hay ejecución",IF(AND(AE208&gt;0), AE208/R208,"No hay Programación"))</f>
        <v>No hay ejecución</v>
      </c>
      <c r="AG208" s="78" t="str">
        <f t="shared" ref="AG208:AG271" si="48">IF(AF208="No hay ejecución","NA",IF(AF208&gt;=90%,"De acuerdo a lo programado",IF(AF208&gt;=70%,"Atraso Leve",IF(AF208&lt;70%,"Incumplimiento"))))</f>
        <v>NA</v>
      </c>
      <c r="AH208" s="191"/>
    </row>
    <row r="209" spans="1:34" s="79" customFormat="1" ht="58" customHeight="1" thickTop="1" thickBot="1">
      <c r="A209" s="50">
        <v>195</v>
      </c>
      <c r="B209" s="96" t="s">
        <v>245</v>
      </c>
      <c r="C209" s="96" t="s">
        <v>52</v>
      </c>
      <c r="D209" s="96">
        <v>0</v>
      </c>
      <c r="E209" s="96">
        <v>0</v>
      </c>
      <c r="F209" s="96" t="s">
        <v>81</v>
      </c>
      <c r="G209" s="96">
        <v>22</v>
      </c>
      <c r="H209" s="115" t="s">
        <v>309</v>
      </c>
      <c r="I209" s="98" t="s">
        <v>2609</v>
      </c>
      <c r="J209" s="169" t="s">
        <v>1287</v>
      </c>
      <c r="K209" s="99" t="s">
        <v>1421</v>
      </c>
      <c r="L209" s="51">
        <v>3</v>
      </c>
      <c r="M209" s="51">
        <v>2</v>
      </c>
      <c r="N209" s="155">
        <f t="shared" si="38"/>
        <v>5</v>
      </c>
      <c r="O209" s="51">
        <v>3</v>
      </c>
      <c r="P209" s="51">
        <v>4</v>
      </c>
      <c r="Q209" s="155">
        <f t="shared" si="39"/>
        <v>7</v>
      </c>
      <c r="R209" s="155">
        <f t="shared" si="40"/>
        <v>12</v>
      </c>
      <c r="S209" s="78" t="s">
        <v>2569</v>
      </c>
      <c r="T209" s="78" t="s">
        <v>203</v>
      </c>
      <c r="U209" s="190">
        <f t="shared" ref="U209:U272" si="49">N209</f>
        <v>5</v>
      </c>
      <c r="V209" s="191"/>
      <c r="W209" s="77" t="str">
        <f t="shared" si="41"/>
        <v>No hay ejecución</v>
      </c>
      <c r="X209" s="78" t="str">
        <f t="shared" si="42"/>
        <v>NA</v>
      </c>
      <c r="Y209" s="191"/>
      <c r="Z209" s="190">
        <f t="shared" si="43"/>
        <v>7</v>
      </c>
      <c r="AA209" s="191"/>
      <c r="AB209" s="77" t="str">
        <f t="shared" si="44"/>
        <v>No hay ejecución</v>
      </c>
      <c r="AC209" s="78" t="str">
        <f t="shared" si="45"/>
        <v>NA</v>
      </c>
      <c r="AD209" s="191"/>
      <c r="AE209" s="52">
        <f t="shared" si="46"/>
        <v>0</v>
      </c>
      <c r="AF209" s="77" t="str">
        <f t="shared" si="47"/>
        <v>No hay ejecución</v>
      </c>
      <c r="AG209" s="78" t="str">
        <f t="shared" si="48"/>
        <v>NA</v>
      </c>
      <c r="AH209" s="191"/>
    </row>
    <row r="210" spans="1:34" s="79" customFormat="1" ht="58" customHeight="1" thickTop="1" thickBot="1">
      <c r="A210" s="50">
        <v>196</v>
      </c>
      <c r="B210" s="96" t="s">
        <v>245</v>
      </c>
      <c r="C210" s="96" t="s">
        <v>52</v>
      </c>
      <c r="D210" s="96">
        <v>0</v>
      </c>
      <c r="E210" s="96">
        <v>0</v>
      </c>
      <c r="F210" s="96" t="s">
        <v>81</v>
      </c>
      <c r="G210" s="96">
        <v>22</v>
      </c>
      <c r="H210" s="115" t="s">
        <v>309</v>
      </c>
      <c r="I210" s="98" t="s">
        <v>2609</v>
      </c>
      <c r="J210" s="169" t="s">
        <v>497</v>
      </c>
      <c r="K210" s="99" t="s">
        <v>1421</v>
      </c>
      <c r="L210" s="51">
        <v>3</v>
      </c>
      <c r="M210" s="51">
        <v>0</v>
      </c>
      <c r="N210" s="155">
        <f t="shared" si="38"/>
        <v>3</v>
      </c>
      <c r="O210" s="51">
        <v>0</v>
      </c>
      <c r="P210" s="51">
        <v>0</v>
      </c>
      <c r="Q210" s="155">
        <f t="shared" si="39"/>
        <v>0</v>
      </c>
      <c r="R210" s="155">
        <f t="shared" si="40"/>
        <v>3</v>
      </c>
      <c r="S210" s="78" t="s">
        <v>2569</v>
      </c>
      <c r="T210" s="78" t="s">
        <v>203</v>
      </c>
      <c r="U210" s="190">
        <f t="shared" si="49"/>
        <v>3</v>
      </c>
      <c r="V210" s="191"/>
      <c r="W210" s="77" t="str">
        <f t="shared" si="41"/>
        <v>No hay ejecución</v>
      </c>
      <c r="X210" s="78" t="str">
        <f t="shared" si="42"/>
        <v>NA</v>
      </c>
      <c r="Y210" s="191"/>
      <c r="Z210" s="190">
        <f t="shared" si="43"/>
        <v>0</v>
      </c>
      <c r="AA210" s="191"/>
      <c r="AB210" s="77" t="str">
        <f t="shared" si="44"/>
        <v>No hay ejecución</v>
      </c>
      <c r="AC210" s="78" t="str">
        <f t="shared" si="45"/>
        <v>NA</v>
      </c>
      <c r="AD210" s="191"/>
      <c r="AE210" s="52">
        <f t="shared" si="46"/>
        <v>0</v>
      </c>
      <c r="AF210" s="77" t="str">
        <f t="shared" si="47"/>
        <v>No hay ejecución</v>
      </c>
      <c r="AG210" s="78" t="str">
        <f t="shared" si="48"/>
        <v>NA</v>
      </c>
      <c r="AH210" s="191"/>
    </row>
    <row r="211" spans="1:34" s="79" customFormat="1" ht="58" customHeight="1" thickTop="1" thickBot="1">
      <c r="A211" s="50">
        <v>197</v>
      </c>
      <c r="B211" s="96" t="s">
        <v>245</v>
      </c>
      <c r="C211" s="96" t="s">
        <v>52</v>
      </c>
      <c r="D211" s="96">
        <v>0</v>
      </c>
      <c r="E211" s="96">
        <v>0</v>
      </c>
      <c r="F211" s="96" t="s">
        <v>86</v>
      </c>
      <c r="G211" s="96">
        <v>22</v>
      </c>
      <c r="H211" s="115" t="s">
        <v>309</v>
      </c>
      <c r="I211" s="98" t="s">
        <v>2609</v>
      </c>
      <c r="J211" s="169" t="s">
        <v>2574</v>
      </c>
      <c r="K211" s="99" t="s">
        <v>1421</v>
      </c>
      <c r="L211" s="51">
        <v>1</v>
      </c>
      <c r="M211" s="51">
        <v>0</v>
      </c>
      <c r="N211" s="155">
        <f t="shared" si="38"/>
        <v>1</v>
      </c>
      <c r="O211" s="51">
        <v>0</v>
      </c>
      <c r="P211" s="51">
        <v>0</v>
      </c>
      <c r="Q211" s="155">
        <f t="shared" si="39"/>
        <v>0</v>
      </c>
      <c r="R211" s="155">
        <f t="shared" si="40"/>
        <v>1</v>
      </c>
      <c r="S211" s="78" t="s">
        <v>2569</v>
      </c>
      <c r="T211" s="78" t="s">
        <v>203</v>
      </c>
      <c r="U211" s="190">
        <f t="shared" si="49"/>
        <v>1</v>
      </c>
      <c r="V211" s="191"/>
      <c r="W211" s="77" t="str">
        <f t="shared" si="41"/>
        <v>No hay ejecución</v>
      </c>
      <c r="X211" s="78" t="str">
        <f t="shared" si="42"/>
        <v>NA</v>
      </c>
      <c r="Y211" s="191"/>
      <c r="Z211" s="190">
        <f t="shared" si="43"/>
        <v>0</v>
      </c>
      <c r="AA211" s="191"/>
      <c r="AB211" s="77" t="str">
        <f t="shared" si="44"/>
        <v>No hay ejecución</v>
      </c>
      <c r="AC211" s="78" t="str">
        <f t="shared" si="45"/>
        <v>NA</v>
      </c>
      <c r="AD211" s="191"/>
      <c r="AE211" s="52">
        <f t="shared" si="46"/>
        <v>0</v>
      </c>
      <c r="AF211" s="77" t="str">
        <f t="shared" si="47"/>
        <v>No hay ejecución</v>
      </c>
      <c r="AG211" s="78" t="str">
        <f t="shared" si="48"/>
        <v>NA</v>
      </c>
      <c r="AH211" s="191"/>
    </row>
    <row r="212" spans="1:34" s="79" customFormat="1" ht="58" customHeight="1" thickTop="1" thickBot="1">
      <c r="A212" s="50">
        <v>198</v>
      </c>
      <c r="B212" s="96" t="s">
        <v>245</v>
      </c>
      <c r="C212" s="96" t="s">
        <v>52</v>
      </c>
      <c r="D212" s="96">
        <v>0</v>
      </c>
      <c r="E212" s="96">
        <v>0</v>
      </c>
      <c r="F212" s="96" t="s">
        <v>86</v>
      </c>
      <c r="G212" s="96">
        <v>22</v>
      </c>
      <c r="H212" s="115" t="s">
        <v>309</v>
      </c>
      <c r="I212" s="98" t="s">
        <v>2609</v>
      </c>
      <c r="J212" s="169" t="s">
        <v>1367</v>
      </c>
      <c r="K212" s="99" t="s">
        <v>1421</v>
      </c>
      <c r="L212" s="51">
        <v>1</v>
      </c>
      <c r="M212" s="51">
        <v>0</v>
      </c>
      <c r="N212" s="155">
        <f t="shared" si="38"/>
        <v>1</v>
      </c>
      <c r="O212" s="51">
        <v>0</v>
      </c>
      <c r="P212" s="51">
        <v>0</v>
      </c>
      <c r="Q212" s="155">
        <f t="shared" si="39"/>
        <v>0</v>
      </c>
      <c r="R212" s="155">
        <f t="shared" si="40"/>
        <v>1</v>
      </c>
      <c r="S212" s="78" t="s">
        <v>2569</v>
      </c>
      <c r="T212" s="78" t="s">
        <v>203</v>
      </c>
      <c r="U212" s="190">
        <f t="shared" si="49"/>
        <v>1</v>
      </c>
      <c r="V212" s="191"/>
      <c r="W212" s="77" t="str">
        <f t="shared" si="41"/>
        <v>No hay ejecución</v>
      </c>
      <c r="X212" s="78" t="str">
        <f t="shared" si="42"/>
        <v>NA</v>
      </c>
      <c r="Y212" s="191"/>
      <c r="Z212" s="190">
        <f t="shared" si="43"/>
        <v>0</v>
      </c>
      <c r="AA212" s="191"/>
      <c r="AB212" s="77" t="str">
        <f t="shared" si="44"/>
        <v>No hay ejecución</v>
      </c>
      <c r="AC212" s="78" t="str">
        <f t="shared" si="45"/>
        <v>NA</v>
      </c>
      <c r="AD212" s="191"/>
      <c r="AE212" s="52">
        <f t="shared" si="46"/>
        <v>0</v>
      </c>
      <c r="AF212" s="77" t="str">
        <f t="shared" si="47"/>
        <v>No hay ejecución</v>
      </c>
      <c r="AG212" s="78" t="str">
        <f t="shared" si="48"/>
        <v>NA</v>
      </c>
      <c r="AH212" s="191"/>
    </row>
    <row r="213" spans="1:34" s="79" customFormat="1" ht="58" customHeight="1" thickTop="1" thickBot="1">
      <c r="A213" s="50">
        <v>199</v>
      </c>
      <c r="B213" s="96" t="s">
        <v>245</v>
      </c>
      <c r="C213" s="96" t="s">
        <v>52</v>
      </c>
      <c r="D213" s="96">
        <v>0</v>
      </c>
      <c r="E213" s="96">
        <v>0</v>
      </c>
      <c r="F213" s="96" t="s">
        <v>86</v>
      </c>
      <c r="G213" s="96">
        <v>22</v>
      </c>
      <c r="H213" s="115" t="s">
        <v>309</v>
      </c>
      <c r="I213" s="98" t="s">
        <v>2609</v>
      </c>
      <c r="J213" s="169" t="s">
        <v>2409</v>
      </c>
      <c r="K213" s="99" t="s">
        <v>1421</v>
      </c>
      <c r="L213" s="51">
        <v>1</v>
      </c>
      <c r="M213" s="51">
        <v>0</v>
      </c>
      <c r="N213" s="155">
        <f t="shared" si="38"/>
        <v>1</v>
      </c>
      <c r="O213" s="51">
        <v>0</v>
      </c>
      <c r="P213" s="51">
        <v>0</v>
      </c>
      <c r="Q213" s="155">
        <f t="shared" si="39"/>
        <v>0</v>
      </c>
      <c r="R213" s="155">
        <f t="shared" si="40"/>
        <v>1</v>
      </c>
      <c r="S213" s="78" t="s">
        <v>2569</v>
      </c>
      <c r="T213" s="78" t="s">
        <v>203</v>
      </c>
      <c r="U213" s="190">
        <f t="shared" si="49"/>
        <v>1</v>
      </c>
      <c r="V213" s="191"/>
      <c r="W213" s="77" t="str">
        <f t="shared" si="41"/>
        <v>No hay ejecución</v>
      </c>
      <c r="X213" s="78" t="str">
        <f t="shared" si="42"/>
        <v>NA</v>
      </c>
      <c r="Y213" s="191"/>
      <c r="Z213" s="190">
        <f t="shared" si="43"/>
        <v>0</v>
      </c>
      <c r="AA213" s="191"/>
      <c r="AB213" s="77" t="str">
        <f t="shared" si="44"/>
        <v>No hay ejecución</v>
      </c>
      <c r="AC213" s="78" t="str">
        <f t="shared" si="45"/>
        <v>NA</v>
      </c>
      <c r="AD213" s="191"/>
      <c r="AE213" s="52">
        <f t="shared" si="46"/>
        <v>0</v>
      </c>
      <c r="AF213" s="77" t="str">
        <f t="shared" si="47"/>
        <v>No hay ejecución</v>
      </c>
      <c r="AG213" s="78" t="str">
        <f t="shared" si="48"/>
        <v>NA</v>
      </c>
      <c r="AH213" s="191"/>
    </row>
    <row r="214" spans="1:34" s="79" customFormat="1" ht="58" customHeight="1" thickTop="1" thickBot="1">
      <c r="A214" s="50">
        <v>200</v>
      </c>
      <c r="B214" s="96" t="s">
        <v>245</v>
      </c>
      <c r="C214" s="96" t="s">
        <v>52</v>
      </c>
      <c r="D214" s="96">
        <v>0</v>
      </c>
      <c r="E214" s="96">
        <v>0</v>
      </c>
      <c r="F214" s="96" t="s">
        <v>86</v>
      </c>
      <c r="G214" s="96">
        <v>22</v>
      </c>
      <c r="H214" s="115" t="s">
        <v>309</v>
      </c>
      <c r="I214" s="98" t="s">
        <v>2609</v>
      </c>
      <c r="J214" s="169" t="s">
        <v>1287</v>
      </c>
      <c r="K214" s="99" t="s">
        <v>1421</v>
      </c>
      <c r="L214" s="51">
        <v>1</v>
      </c>
      <c r="M214" s="51">
        <v>1</v>
      </c>
      <c r="N214" s="155">
        <f t="shared" si="38"/>
        <v>2</v>
      </c>
      <c r="O214" s="51">
        <v>1</v>
      </c>
      <c r="P214" s="51">
        <v>1</v>
      </c>
      <c r="Q214" s="155">
        <f t="shared" si="39"/>
        <v>2</v>
      </c>
      <c r="R214" s="155">
        <f t="shared" si="40"/>
        <v>4</v>
      </c>
      <c r="S214" s="78" t="s">
        <v>2569</v>
      </c>
      <c r="T214" s="78" t="s">
        <v>203</v>
      </c>
      <c r="U214" s="190">
        <f t="shared" si="49"/>
        <v>2</v>
      </c>
      <c r="V214" s="191"/>
      <c r="W214" s="77" t="str">
        <f t="shared" si="41"/>
        <v>No hay ejecución</v>
      </c>
      <c r="X214" s="78" t="str">
        <f t="shared" si="42"/>
        <v>NA</v>
      </c>
      <c r="Y214" s="191"/>
      <c r="Z214" s="190">
        <f t="shared" si="43"/>
        <v>2</v>
      </c>
      <c r="AA214" s="191"/>
      <c r="AB214" s="77" t="str">
        <f t="shared" si="44"/>
        <v>No hay ejecución</v>
      </c>
      <c r="AC214" s="78" t="str">
        <f t="shared" si="45"/>
        <v>NA</v>
      </c>
      <c r="AD214" s="191"/>
      <c r="AE214" s="52">
        <f t="shared" si="46"/>
        <v>0</v>
      </c>
      <c r="AF214" s="77" t="str">
        <f t="shared" si="47"/>
        <v>No hay ejecución</v>
      </c>
      <c r="AG214" s="78" t="str">
        <f t="shared" si="48"/>
        <v>NA</v>
      </c>
      <c r="AH214" s="191"/>
    </row>
    <row r="215" spans="1:34" s="79" customFormat="1" ht="58" customHeight="1" thickTop="1" thickBot="1">
      <c r="A215" s="50">
        <v>201</v>
      </c>
      <c r="B215" s="96" t="s">
        <v>245</v>
      </c>
      <c r="C215" s="96" t="s">
        <v>46</v>
      </c>
      <c r="D215" s="96">
        <v>0</v>
      </c>
      <c r="E215" s="96">
        <v>0</v>
      </c>
      <c r="F215" s="96" t="s">
        <v>81</v>
      </c>
      <c r="G215" s="96">
        <v>22</v>
      </c>
      <c r="H215" s="115" t="s">
        <v>309</v>
      </c>
      <c r="I215" s="98" t="s">
        <v>4094</v>
      </c>
      <c r="J215" s="169" t="s">
        <v>1287</v>
      </c>
      <c r="K215" s="99" t="s">
        <v>1421</v>
      </c>
      <c r="L215" s="51">
        <v>1</v>
      </c>
      <c r="M215" s="51">
        <v>1</v>
      </c>
      <c r="N215" s="155">
        <f t="shared" si="38"/>
        <v>2</v>
      </c>
      <c r="O215" s="51">
        <v>1</v>
      </c>
      <c r="P215" s="51">
        <v>1</v>
      </c>
      <c r="Q215" s="155">
        <f t="shared" si="39"/>
        <v>2</v>
      </c>
      <c r="R215" s="155">
        <f t="shared" si="40"/>
        <v>4</v>
      </c>
      <c r="S215" s="78" t="s">
        <v>2569</v>
      </c>
      <c r="T215" s="78" t="s">
        <v>203</v>
      </c>
      <c r="U215" s="190">
        <f t="shared" si="49"/>
        <v>2</v>
      </c>
      <c r="V215" s="191"/>
      <c r="W215" s="77" t="str">
        <f t="shared" si="41"/>
        <v>No hay ejecución</v>
      </c>
      <c r="X215" s="78" t="str">
        <f t="shared" si="42"/>
        <v>NA</v>
      </c>
      <c r="Y215" s="191"/>
      <c r="Z215" s="190">
        <f t="shared" si="43"/>
        <v>2</v>
      </c>
      <c r="AA215" s="191"/>
      <c r="AB215" s="77" t="str">
        <f t="shared" si="44"/>
        <v>No hay ejecución</v>
      </c>
      <c r="AC215" s="78" t="str">
        <f t="shared" si="45"/>
        <v>NA</v>
      </c>
      <c r="AD215" s="191"/>
      <c r="AE215" s="52">
        <f t="shared" si="46"/>
        <v>0</v>
      </c>
      <c r="AF215" s="77" t="str">
        <f t="shared" si="47"/>
        <v>No hay ejecución</v>
      </c>
      <c r="AG215" s="78" t="str">
        <f t="shared" si="48"/>
        <v>NA</v>
      </c>
      <c r="AH215" s="191"/>
    </row>
    <row r="216" spans="1:34" s="79" customFormat="1" ht="58" customHeight="1" thickTop="1" thickBot="1">
      <c r="A216" s="50">
        <v>202</v>
      </c>
      <c r="B216" s="96" t="s">
        <v>245</v>
      </c>
      <c r="C216" s="96" t="s">
        <v>46</v>
      </c>
      <c r="D216" s="96">
        <v>0</v>
      </c>
      <c r="E216" s="96">
        <v>0</v>
      </c>
      <c r="F216" s="96" t="s">
        <v>81</v>
      </c>
      <c r="G216" s="96">
        <v>22</v>
      </c>
      <c r="H216" s="115" t="s">
        <v>309</v>
      </c>
      <c r="I216" s="98" t="s">
        <v>4094</v>
      </c>
      <c r="J216" s="169" t="s">
        <v>497</v>
      </c>
      <c r="K216" s="99" t="s">
        <v>1421</v>
      </c>
      <c r="L216" s="51">
        <v>1</v>
      </c>
      <c r="M216" s="51">
        <v>0</v>
      </c>
      <c r="N216" s="155">
        <f t="shared" si="38"/>
        <v>1</v>
      </c>
      <c r="O216" s="51">
        <v>0</v>
      </c>
      <c r="P216" s="51">
        <v>0</v>
      </c>
      <c r="Q216" s="155">
        <f t="shared" si="39"/>
        <v>0</v>
      </c>
      <c r="R216" s="155">
        <f t="shared" si="40"/>
        <v>1</v>
      </c>
      <c r="S216" s="78" t="s">
        <v>2569</v>
      </c>
      <c r="T216" s="78" t="s">
        <v>203</v>
      </c>
      <c r="U216" s="190">
        <f t="shared" si="49"/>
        <v>1</v>
      </c>
      <c r="V216" s="191"/>
      <c r="W216" s="77" t="str">
        <f t="shared" si="41"/>
        <v>No hay ejecución</v>
      </c>
      <c r="X216" s="78" t="str">
        <f t="shared" si="42"/>
        <v>NA</v>
      </c>
      <c r="Y216" s="191"/>
      <c r="Z216" s="190">
        <f t="shared" si="43"/>
        <v>0</v>
      </c>
      <c r="AA216" s="191"/>
      <c r="AB216" s="77" t="str">
        <f t="shared" si="44"/>
        <v>No hay ejecución</v>
      </c>
      <c r="AC216" s="78" t="str">
        <f t="shared" si="45"/>
        <v>NA</v>
      </c>
      <c r="AD216" s="191"/>
      <c r="AE216" s="52">
        <f t="shared" si="46"/>
        <v>0</v>
      </c>
      <c r="AF216" s="77" t="str">
        <f t="shared" si="47"/>
        <v>No hay ejecución</v>
      </c>
      <c r="AG216" s="78" t="str">
        <f t="shared" si="48"/>
        <v>NA</v>
      </c>
      <c r="AH216" s="191"/>
    </row>
    <row r="217" spans="1:34" s="79" customFormat="1" ht="58" customHeight="1" thickTop="1" thickBot="1">
      <c r="A217" s="50">
        <v>203</v>
      </c>
      <c r="B217" s="96" t="s">
        <v>245</v>
      </c>
      <c r="C217" s="96" t="s">
        <v>46</v>
      </c>
      <c r="D217" s="96">
        <v>0</v>
      </c>
      <c r="E217" s="96">
        <v>0</v>
      </c>
      <c r="F217" s="96" t="s">
        <v>81</v>
      </c>
      <c r="G217" s="96">
        <v>22</v>
      </c>
      <c r="H217" s="115" t="s">
        <v>309</v>
      </c>
      <c r="I217" s="98" t="s">
        <v>4072</v>
      </c>
      <c r="J217" s="169" t="s">
        <v>1196</v>
      </c>
      <c r="K217" s="99" t="s">
        <v>993</v>
      </c>
      <c r="L217" s="51">
        <v>1</v>
      </c>
      <c r="M217" s="51">
        <v>0</v>
      </c>
      <c r="N217" s="155">
        <f t="shared" si="38"/>
        <v>1</v>
      </c>
      <c r="O217" s="51">
        <v>0</v>
      </c>
      <c r="P217" s="51">
        <v>1</v>
      </c>
      <c r="Q217" s="155">
        <f t="shared" si="39"/>
        <v>1</v>
      </c>
      <c r="R217" s="155">
        <f t="shared" si="40"/>
        <v>2</v>
      </c>
      <c r="S217" s="78" t="s">
        <v>2569</v>
      </c>
      <c r="T217" s="78" t="s">
        <v>203</v>
      </c>
      <c r="U217" s="190">
        <f t="shared" si="49"/>
        <v>1</v>
      </c>
      <c r="V217" s="191"/>
      <c r="W217" s="77" t="str">
        <f t="shared" si="41"/>
        <v>No hay ejecución</v>
      </c>
      <c r="X217" s="78" t="str">
        <f t="shared" si="42"/>
        <v>NA</v>
      </c>
      <c r="Y217" s="191"/>
      <c r="Z217" s="190">
        <f t="shared" si="43"/>
        <v>1</v>
      </c>
      <c r="AA217" s="191"/>
      <c r="AB217" s="77" t="str">
        <f t="shared" si="44"/>
        <v>No hay ejecución</v>
      </c>
      <c r="AC217" s="78" t="str">
        <f t="shared" si="45"/>
        <v>NA</v>
      </c>
      <c r="AD217" s="191"/>
      <c r="AE217" s="52">
        <f t="shared" si="46"/>
        <v>0</v>
      </c>
      <c r="AF217" s="77" t="str">
        <f t="shared" si="47"/>
        <v>No hay ejecución</v>
      </c>
      <c r="AG217" s="78" t="str">
        <f t="shared" si="48"/>
        <v>NA</v>
      </c>
      <c r="AH217" s="191"/>
    </row>
    <row r="218" spans="1:34" s="79" customFormat="1" ht="58" customHeight="1" thickTop="1" thickBot="1">
      <c r="A218" s="50">
        <v>204</v>
      </c>
      <c r="B218" s="96" t="s">
        <v>245</v>
      </c>
      <c r="C218" s="96" t="s">
        <v>52</v>
      </c>
      <c r="D218" s="96">
        <v>0</v>
      </c>
      <c r="E218" s="96">
        <v>0</v>
      </c>
      <c r="F218" s="96">
        <v>0</v>
      </c>
      <c r="G218" s="96">
        <v>22</v>
      </c>
      <c r="H218" s="115" t="s">
        <v>284</v>
      </c>
      <c r="I218" s="98" t="s">
        <v>4092</v>
      </c>
      <c r="J218" s="169" t="s">
        <v>1293</v>
      </c>
      <c r="K218" s="99" t="s">
        <v>1421</v>
      </c>
      <c r="L218" s="51">
        <v>1</v>
      </c>
      <c r="M218" s="51">
        <v>1</v>
      </c>
      <c r="N218" s="155">
        <f t="shared" si="38"/>
        <v>2</v>
      </c>
      <c r="O218" s="51">
        <v>0</v>
      </c>
      <c r="P218" s="51">
        <v>0</v>
      </c>
      <c r="Q218" s="155">
        <f t="shared" si="39"/>
        <v>0</v>
      </c>
      <c r="R218" s="155">
        <f t="shared" si="40"/>
        <v>2</v>
      </c>
      <c r="S218" s="78" t="s">
        <v>2569</v>
      </c>
      <c r="T218" s="78" t="s">
        <v>203</v>
      </c>
      <c r="U218" s="190">
        <f t="shared" si="49"/>
        <v>2</v>
      </c>
      <c r="V218" s="191"/>
      <c r="W218" s="77" t="str">
        <f t="shared" si="41"/>
        <v>No hay ejecución</v>
      </c>
      <c r="X218" s="78" t="str">
        <f t="shared" si="42"/>
        <v>NA</v>
      </c>
      <c r="Y218" s="191"/>
      <c r="Z218" s="190">
        <f t="shared" si="43"/>
        <v>0</v>
      </c>
      <c r="AA218" s="191"/>
      <c r="AB218" s="77" t="str">
        <f t="shared" si="44"/>
        <v>No hay ejecución</v>
      </c>
      <c r="AC218" s="78" t="str">
        <f t="shared" si="45"/>
        <v>NA</v>
      </c>
      <c r="AD218" s="191"/>
      <c r="AE218" s="52">
        <f t="shared" si="46"/>
        <v>0</v>
      </c>
      <c r="AF218" s="77" t="str">
        <f t="shared" si="47"/>
        <v>No hay ejecución</v>
      </c>
      <c r="AG218" s="78" t="str">
        <f t="shared" si="48"/>
        <v>NA</v>
      </c>
      <c r="AH218" s="191"/>
    </row>
    <row r="219" spans="1:34" s="79" customFormat="1" ht="58" customHeight="1" thickTop="1" thickBot="1">
      <c r="A219" s="50">
        <v>205</v>
      </c>
      <c r="B219" s="96" t="s">
        <v>245</v>
      </c>
      <c r="C219" s="96" t="s">
        <v>52</v>
      </c>
      <c r="D219" s="96">
        <v>0</v>
      </c>
      <c r="E219" s="96">
        <v>0</v>
      </c>
      <c r="F219" s="96">
        <v>0</v>
      </c>
      <c r="G219" s="96">
        <v>22</v>
      </c>
      <c r="H219" s="115" t="s">
        <v>284</v>
      </c>
      <c r="I219" s="98" t="s">
        <v>4092</v>
      </c>
      <c r="J219" s="169" t="s">
        <v>1367</v>
      </c>
      <c r="K219" s="99" t="s">
        <v>1421</v>
      </c>
      <c r="L219" s="51">
        <v>1</v>
      </c>
      <c r="M219" s="51">
        <v>1</v>
      </c>
      <c r="N219" s="155">
        <f t="shared" si="38"/>
        <v>2</v>
      </c>
      <c r="O219" s="51">
        <v>0</v>
      </c>
      <c r="P219" s="51">
        <v>0</v>
      </c>
      <c r="Q219" s="155">
        <f t="shared" si="39"/>
        <v>0</v>
      </c>
      <c r="R219" s="155">
        <f t="shared" si="40"/>
        <v>2</v>
      </c>
      <c r="S219" s="78" t="s">
        <v>2569</v>
      </c>
      <c r="T219" s="78" t="s">
        <v>203</v>
      </c>
      <c r="U219" s="190">
        <f t="shared" si="49"/>
        <v>2</v>
      </c>
      <c r="V219" s="191"/>
      <c r="W219" s="77" t="str">
        <f t="shared" si="41"/>
        <v>No hay ejecución</v>
      </c>
      <c r="X219" s="78" t="str">
        <f t="shared" si="42"/>
        <v>NA</v>
      </c>
      <c r="Y219" s="191"/>
      <c r="Z219" s="190">
        <f t="shared" si="43"/>
        <v>0</v>
      </c>
      <c r="AA219" s="191"/>
      <c r="AB219" s="77" t="str">
        <f t="shared" si="44"/>
        <v>No hay ejecución</v>
      </c>
      <c r="AC219" s="78" t="str">
        <f t="shared" si="45"/>
        <v>NA</v>
      </c>
      <c r="AD219" s="191"/>
      <c r="AE219" s="52">
        <f t="shared" si="46"/>
        <v>0</v>
      </c>
      <c r="AF219" s="77" t="str">
        <f t="shared" si="47"/>
        <v>No hay ejecución</v>
      </c>
      <c r="AG219" s="78" t="str">
        <f t="shared" si="48"/>
        <v>NA</v>
      </c>
      <c r="AH219" s="191"/>
    </row>
    <row r="220" spans="1:34" s="79" customFormat="1" ht="58" customHeight="1" thickTop="1" thickBot="1">
      <c r="A220" s="50">
        <v>206</v>
      </c>
      <c r="B220" s="96" t="s">
        <v>245</v>
      </c>
      <c r="C220" s="96" t="s">
        <v>52</v>
      </c>
      <c r="D220" s="96">
        <v>0</v>
      </c>
      <c r="E220" s="96">
        <v>0</v>
      </c>
      <c r="F220" s="96">
        <v>0</v>
      </c>
      <c r="G220" s="96">
        <v>22</v>
      </c>
      <c r="H220" s="115" t="s">
        <v>284</v>
      </c>
      <c r="I220" s="98" t="s">
        <v>4092</v>
      </c>
      <c r="J220" s="169" t="s">
        <v>2409</v>
      </c>
      <c r="K220" s="99" t="s">
        <v>1421</v>
      </c>
      <c r="L220" s="51">
        <v>1</v>
      </c>
      <c r="M220" s="51">
        <v>1</v>
      </c>
      <c r="N220" s="155">
        <f t="shared" si="38"/>
        <v>2</v>
      </c>
      <c r="O220" s="51">
        <v>0</v>
      </c>
      <c r="P220" s="51">
        <v>0</v>
      </c>
      <c r="Q220" s="155">
        <f t="shared" si="39"/>
        <v>0</v>
      </c>
      <c r="R220" s="155">
        <f t="shared" si="40"/>
        <v>2</v>
      </c>
      <c r="S220" s="78" t="s">
        <v>2569</v>
      </c>
      <c r="T220" s="78" t="s">
        <v>203</v>
      </c>
      <c r="U220" s="190">
        <f t="shared" si="49"/>
        <v>2</v>
      </c>
      <c r="V220" s="191"/>
      <c r="W220" s="77" t="str">
        <f t="shared" si="41"/>
        <v>No hay ejecución</v>
      </c>
      <c r="X220" s="78" t="str">
        <f t="shared" si="42"/>
        <v>NA</v>
      </c>
      <c r="Y220" s="191"/>
      <c r="Z220" s="190">
        <f t="shared" si="43"/>
        <v>0</v>
      </c>
      <c r="AA220" s="191"/>
      <c r="AB220" s="77" t="str">
        <f t="shared" si="44"/>
        <v>No hay ejecución</v>
      </c>
      <c r="AC220" s="78" t="str">
        <f t="shared" si="45"/>
        <v>NA</v>
      </c>
      <c r="AD220" s="191"/>
      <c r="AE220" s="52">
        <f t="shared" si="46"/>
        <v>0</v>
      </c>
      <c r="AF220" s="77" t="str">
        <f t="shared" si="47"/>
        <v>No hay ejecución</v>
      </c>
      <c r="AG220" s="78" t="str">
        <f t="shared" si="48"/>
        <v>NA</v>
      </c>
      <c r="AH220" s="191"/>
    </row>
    <row r="221" spans="1:34" s="79" customFormat="1" ht="58" customHeight="1" thickTop="1" thickBot="1">
      <c r="A221" s="50">
        <v>207</v>
      </c>
      <c r="B221" s="96" t="s">
        <v>245</v>
      </c>
      <c r="C221" s="96" t="s">
        <v>52</v>
      </c>
      <c r="D221" s="96">
        <v>0</v>
      </c>
      <c r="E221" s="96">
        <v>0</v>
      </c>
      <c r="F221" s="96">
        <v>0</v>
      </c>
      <c r="G221" s="96">
        <v>22</v>
      </c>
      <c r="H221" s="115" t="s">
        <v>284</v>
      </c>
      <c r="I221" s="98" t="s">
        <v>4092</v>
      </c>
      <c r="J221" s="169" t="s">
        <v>1287</v>
      </c>
      <c r="K221" s="99" t="s">
        <v>1421</v>
      </c>
      <c r="L221" s="51">
        <v>2</v>
      </c>
      <c r="M221" s="51">
        <v>2</v>
      </c>
      <c r="N221" s="155">
        <f t="shared" si="38"/>
        <v>4</v>
      </c>
      <c r="O221" s="51">
        <v>2</v>
      </c>
      <c r="P221" s="51">
        <v>2</v>
      </c>
      <c r="Q221" s="155">
        <f t="shared" si="39"/>
        <v>4</v>
      </c>
      <c r="R221" s="155">
        <f t="shared" si="40"/>
        <v>8</v>
      </c>
      <c r="S221" s="78" t="s">
        <v>2569</v>
      </c>
      <c r="T221" s="78" t="s">
        <v>203</v>
      </c>
      <c r="U221" s="190">
        <f t="shared" si="49"/>
        <v>4</v>
      </c>
      <c r="V221" s="191"/>
      <c r="W221" s="77" t="str">
        <f t="shared" si="41"/>
        <v>No hay ejecución</v>
      </c>
      <c r="X221" s="78" t="str">
        <f t="shared" si="42"/>
        <v>NA</v>
      </c>
      <c r="Y221" s="191"/>
      <c r="Z221" s="190">
        <f t="shared" si="43"/>
        <v>4</v>
      </c>
      <c r="AA221" s="191"/>
      <c r="AB221" s="77" t="str">
        <f t="shared" si="44"/>
        <v>No hay ejecución</v>
      </c>
      <c r="AC221" s="78" t="str">
        <f t="shared" si="45"/>
        <v>NA</v>
      </c>
      <c r="AD221" s="191"/>
      <c r="AE221" s="52">
        <f t="shared" si="46"/>
        <v>0</v>
      </c>
      <c r="AF221" s="77" t="str">
        <f t="shared" si="47"/>
        <v>No hay ejecución</v>
      </c>
      <c r="AG221" s="78" t="str">
        <f t="shared" si="48"/>
        <v>NA</v>
      </c>
      <c r="AH221" s="191"/>
    </row>
    <row r="222" spans="1:34" s="79" customFormat="1" ht="58" customHeight="1" thickTop="1" thickBot="1">
      <c r="A222" s="50">
        <v>208</v>
      </c>
      <c r="B222" s="96" t="s">
        <v>245</v>
      </c>
      <c r="C222" s="96" t="s">
        <v>52</v>
      </c>
      <c r="D222" s="96">
        <v>0</v>
      </c>
      <c r="E222" s="96">
        <v>0</v>
      </c>
      <c r="F222" s="96">
        <v>0</v>
      </c>
      <c r="G222" s="96">
        <v>22</v>
      </c>
      <c r="H222" s="115" t="s">
        <v>287</v>
      </c>
      <c r="I222" s="98" t="s">
        <v>2600</v>
      </c>
      <c r="J222" s="169" t="s">
        <v>1287</v>
      </c>
      <c r="K222" s="99" t="s">
        <v>1421</v>
      </c>
      <c r="L222" s="51">
        <v>3</v>
      </c>
      <c r="M222" s="51">
        <v>3</v>
      </c>
      <c r="N222" s="155">
        <f t="shared" si="38"/>
        <v>6</v>
      </c>
      <c r="O222" s="51">
        <v>3</v>
      </c>
      <c r="P222" s="51">
        <v>3</v>
      </c>
      <c r="Q222" s="155">
        <f t="shared" si="39"/>
        <v>6</v>
      </c>
      <c r="R222" s="155">
        <f t="shared" si="40"/>
        <v>12</v>
      </c>
      <c r="S222" s="78" t="s">
        <v>2569</v>
      </c>
      <c r="T222" s="78" t="s">
        <v>203</v>
      </c>
      <c r="U222" s="190">
        <f t="shared" si="49"/>
        <v>6</v>
      </c>
      <c r="V222" s="191"/>
      <c r="W222" s="77" t="str">
        <f t="shared" si="41"/>
        <v>No hay ejecución</v>
      </c>
      <c r="X222" s="78" t="str">
        <f t="shared" si="42"/>
        <v>NA</v>
      </c>
      <c r="Y222" s="191"/>
      <c r="Z222" s="190">
        <f t="shared" si="43"/>
        <v>6</v>
      </c>
      <c r="AA222" s="191"/>
      <c r="AB222" s="77" t="str">
        <f t="shared" si="44"/>
        <v>No hay ejecución</v>
      </c>
      <c r="AC222" s="78" t="str">
        <f t="shared" si="45"/>
        <v>NA</v>
      </c>
      <c r="AD222" s="191"/>
      <c r="AE222" s="52">
        <f t="shared" si="46"/>
        <v>0</v>
      </c>
      <c r="AF222" s="77" t="str">
        <f t="shared" si="47"/>
        <v>No hay ejecución</v>
      </c>
      <c r="AG222" s="78" t="str">
        <f t="shared" si="48"/>
        <v>NA</v>
      </c>
      <c r="AH222" s="191"/>
    </row>
    <row r="223" spans="1:34" s="79" customFormat="1" ht="58" customHeight="1" thickTop="1" thickBot="1">
      <c r="A223" s="50">
        <v>209</v>
      </c>
      <c r="B223" s="96" t="s">
        <v>245</v>
      </c>
      <c r="C223" s="96" t="s">
        <v>52</v>
      </c>
      <c r="D223" s="96">
        <v>0</v>
      </c>
      <c r="E223" s="96">
        <v>0</v>
      </c>
      <c r="F223" s="96">
        <v>0</v>
      </c>
      <c r="G223" s="96">
        <v>22</v>
      </c>
      <c r="H223" s="115" t="s">
        <v>287</v>
      </c>
      <c r="I223" s="98" t="s">
        <v>2600</v>
      </c>
      <c r="J223" s="169" t="s">
        <v>1367</v>
      </c>
      <c r="K223" s="99" t="s">
        <v>1421</v>
      </c>
      <c r="L223" s="51">
        <v>0</v>
      </c>
      <c r="M223" s="51">
        <v>3</v>
      </c>
      <c r="N223" s="155">
        <f t="shared" si="38"/>
        <v>3</v>
      </c>
      <c r="O223" s="51">
        <v>0</v>
      </c>
      <c r="P223" s="51">
        <v>0</v>
      </c>
      <c r="Q223" s="155">
        <f t="shared" si="39"/>
        <v>0</v>
      </c>
      <c r="R223" s="155">
        <f t="shared" si="40"/>
        <v>3</v>
      </c>
      <c r="S223" s="78" t="s">
        <v>2569</v>
      </c>
      <c r="T223" s="78" t="s">
        <v>203</v>
      </c>
      <c r="U223" s="190">
        <f t="shared" si="49"/>
        <v>3</v>
      </c>
      <c r="V223" s="191"/>
      <c r="W223" s="77" t="str">
        <f t="shared" si="41"/>
        <v>No hay ejecución</v>
      </c>
      <c r="X223" s="78" t="str">
        <f t="shared" si="42"/>
        <v>NA</v>
      </c>
      <c r="Y223" s="191"/>
      <c r="Z223" s="190">
        <f t="shared" si="43"/>
        <v>0</v>
      </c>
      <c r="AA223" s="191"/>
      <c r="AB223" s="77" t="str">
        <f t="shared" si="44"/>
        <v>No hay ejecución</v>
      </c>
      <c r="AC223" s="78" t="str">
        <f t="shared" si="45"/>
        <v>NA</v>
      </c>
      <c r="AD223" s="191"/>
      <c r="AE223" s="52">
        <f t="shared" si="46"/>
        <v>0</v>
      </c>
      <c r="AF223" s="77" t="str">
        <f t="shared" si="47"/>
        <v>No hay ejecución</v>
      </c>
      <c r="AG223" s="78" t="str">
        <f t="shared" si="48"/>
        <v>NA</v>
      </c>
      <c r="AH223" s="191"/>
    </row>
    <row r="224" spans="1:34" s="79" customFormat="1" ht="58" customHeight="1" thickTop="1" thickBot="1">
      <c r="A224" s="50">
        <v>210</v>
      </c>
      <c r="B224" s="96" t="s">
        <v>245</v>
      </c>
      <c r="C224" s="96" t="s">
        <v>52</v>
      </c>
      <c r="D224" s="96">
        <v>0</v>
      </c>
      <c r="E224" s="96">
        <v>0</v>
      </c>
      <c r="F224" s="96">
        <v>0</v>
      </c>
      <c r="G224" s="96">
        <v>22</v>
      </c>
      <c r="H224" s="115" t="s">
        <v>287</v>
      </c>
      <c r="I224" s="98" t="s">
        <v>2600</v>
      </c>
      <c r="J224" s="169" t="s">
        <v>497</v>
      </c>
      <c r="K224" s="99" t="s">
        <v>1421</v>
      </c>
      <c r="L224" s="51">
        <v>0</v>
      </c>
      <c r="M224" s="51">
        <v>3</v>
      </c>
      <c r="N224" s="155">
        <f t="shared" si="38"/>
        <v>3</v>
      </c>
      <c r="O224" s="51">
        <v>0</v>
      </c>
      <c r="P224" s="51">
        <v>0</v>
      </c>
      <c r="Q224" s="155">
        <f t="shared" si="39"/>
        <v>0</v>
      </c>
      <c r="R224" s="155">
        <f t="shared" si="40"/>
        <v>3</v>
      </c>
      <c r="S224" s="78" t="s">
        <v>2569</v>
      </c>
      <c r="T224" s="78" t="s">
        <v>203</v>
      </c>
      <c r="U224" s="190">
        <f t="shared" si="49"/>
        <v>3</v>
      </c>
      <c r="V224" s="191"/>
      <c r="W224" s="77" t="str">
        <f t="shared" si="41"/>
        <v>No hay ejecución</v>
      </c>
      <c r="X224" s="78" t="str">
        <f t="shared" si="42"/>
        <v>NA</v>
      </c>
      <c r="Y224" s="191"/>
      <c r="Z224" s="190">
        <f t="shared" si="43"/>
        <v>0</v>
      </c>
      <c r="AA224" s="191"/>
      <c r="AB224" s="77" t="str">
        <f t="shared" si="44"/>
        <v>No hay ejecución</v>
      </c>
      <c r="AC224" s="78" t="str">
        <f t="shared" si="45"/>
        <v>NA</v>
      </c>
      <c r="AD224" s="191"/>
      <c r="AE224" s="52">
        <f t="shared" si="46"/>
        <v>0</v>
      </c>
      <c r="AF224" s="77" t="str">
        <f t="shared" si="47"/>
        <v>No hay ejecución</v>
      </c>
      <c r="AG224" s="78" t="str">
        <f t="shared" si="48"/>
        <v>NA</v>
      </c>
      <c r="AH224" s="191"/>
    </row>
    <row r="225" spans="1:34" s="79" customFormat="1" ht="58" customHeight="1" thickTop="1" thickBot="1">
      <c r="A225" s="50">
        <v>211</v>
      </c>
      <c r="B225" s="96" t="s">
        <v>245</v>
      </c>
      <c r="C225" s="96" t="s">
        <v>52</v>
      </c>
      <c r="D225" s="96">
        <v>0</v>
      </c>
      <c r="E225" s="96">
        <v>0</v>
      </c>
      <c r="F225" s="96">
        <v>0</v>
      </c>
      <c r="G225" s="96">
        <v>22</v>
      </c>
      <c r="H225" s="115" t="s">
        <v>287</v>
      </c>
      <c r="I225" s="98" t="s">
        <v>2600</v>
      </c>
      <c r="J225" s="169" t="s">
        <v>2409</v>
      </c>
      <c r="K225" s="99" t="s">
        <v>1421</v>
      </c>
      <c r="L225" s="51">
        <v>0</v>
      </c>
      <c r="M225" s="51">
        <v>3</v>
      </c>
      <c r="N225" s="155">
        <f t="shared" si="38"/>
        <v>3</v>
      </c>
      <c r="O225" s="51">
        <v>0</v>
      </c>
      <c r="P225" s="51">
        <v>0</v>
      </c>
      <c r="Q225" s="155">
        <f t="shared" si="39"/>
        <v>0</v>
      </c>
      <c r="R225" s="155">
        <f t="shared" si="40"/>
        <v>3</v>
      </c>
      <c r="S225" s="78" t="s">
        <v>2569</v>
      </c>
      <c r="T225" s="78" t="s">
        <v>203</v>
      </c>
      <c r="U225" s="190">
        <f t="shared" si="49"/>
        <v>3</v>
      </c>
      <c r="V225" s="191"/>
      <c r="W225" s="77" t="str">
        <f t="shared" si="41"/>
        <v>No hay ejecución</v>
      </c>
      <c r="X225" s="78" t="str">
        <f t="shared" si="42"/>
        <v>NA</v>
      </c>
      <c r="Y225" s="191"/>
      <c r="Z225" s="190">
        <f t="shared" si="43"/>
        <v>0</v>
      </c>
      <c r="AA225" s="191"/>
      <c r="AB225" s="77" t="str">
        <f t="shared" si="44"/>
        <v>No hay ejecución</v>
      </c>
      <c r="AC225" s="78" t="str">
        <f t="shared" si="45"/>
        <v>NA</v>
      </c>
      <c r="AD225" s="191"/>
      <c r="AE225" s="52">
        <f t="shared" si="46"/>
        <v>0</v>
      </c>
      <c r="AF225" s="77" t="str">
        <f t="shared" si="47"/>
        <v>No hay ejecución</v>
      </c>
      <c r="AG225" s="78" t="str">
        <f t="shared" si="48"/>
        <v>NA</v>
      </c>
      <c r="AH225" s="191"/>
    </row>
    <row r="226" spans="1:34" s="79" customFormat="1" ht="58" customHeight="1" thickTop="1" thickBot="1">
      <c r="A226" s="50">
        <v>212</v>
      </c>
      <c r="B226" s="96" t="s">
        <v>245</v>
      </c>
      <c r="C226" s="96" t="s">
        <v>52</v>
      </c>
      <c r="D226" s="96">
        <v>0</v>
      </c>
      <c r="E226" s="96">
        <v>0</v>
      </c>
      <c r="F226" s="96">
        <v>0</v>
      </c>
      <c r="G226" s="96">
        <v>22</v>
      </c>
      <c r="H226" s="115" t="s">
        <v>287</v>
      </c>
      <c r="I226" s="98" t="s">
        <v>2600</v>
      </c>
      <c r="J226" s="169" t="s">
        <v>2409</v>
      </c>
      <c r="K226" s="99" t="s">
        <v>1421</v>
      </c>
      <c r="L226" s="51">
        <v>0</v>
      </c>
      <c r="M226" s="51">
        <v>3</v>
      </c>
      <c r="N226" s="155">
        <f t="shared" si="38"/>
        <v>3</v>
      </c>
      <c r="O226" s="51">
        <v>0</v>
      </c>
      <c r="P226" s="51">
        <v>0</v>
      </c>
      <c r="Q226" s="155">
        <f t="shared" si="39"/>
        <v>0</v>
      </c>
      <c r="R226" s="155">
        <f t="shared" si="40"/>
        <v>3</v>
      </c>
      <c r="S226" s="78" t="s">
        <v>2569</v>
      </c>
      <c r="T226" s="78" t="s">
        <v>203</v>
      </c>
      <c r="U226" s="190">
        <f t="shared" si="49"/>
        <v>3</v>
      </c>
      <c r="V226" s="191"/>
      <c r="W226" s="77" t="str">
        <f t="shared" si="41"/>
        <v>No hay ejecución</v>
      </c>
      <c r="X226" s="78" t="str">
        <f t="shared" si="42"/>
        <v>NA</v>
      </c>
      <c r="Y226" s="191"/>
      <c r="Z226" s="190">
        <f t="shared" si="43"/>
        <v>0</v>
      </c>
      <c r="AA226" s="191"/>
      <c r="AB226" s="77" t="str">
        <f t="shared" si="44"/>
        <v>No hay ejecución</v>
      </c>
      <c r="AC226" s="78" t="str">
        <f t="shared" si="45"/>
        <v>NA</v>
      </c>
      <c r="AD226" s="191"/>
      <c r="AE226" s="52">
        <f t="shared" si="46"/>
        <v>0</v>
      </c>
      <c r="AF226" s="77" t="str">
        <f t="shared" si="47"/>
        <v>No hay ejecución</v>
      </c>
      <c r="AG226" s="78" t="str">
        <f t="shared" si="48"/>
        <v>NA</v>
      </c>
      <c r="AH226" s="191"/>
    </row>
    <row r="227" spans="1:34" s="79" customFormat="1" ht="58" customHeight="1" thickTop="1" thickBot="1">
      <c r="A227" s="50">
        <v>213</v>
      </c>
      <c r="B227" s="96" t="s">
        <v>245</v>
      </c>
      <c r="C227" s="96" t="s">
        <v>52</v>
      </c>
      <c r="D227" s="96">
        <v>0</v>
      </c>
      <c r="E227" s="96">
        <v>0</v>
      </c>
      <c r="F227" s="96" t="s">
        <v>98</v>
      </c>
      <c r="G227" s="96">
        <v>22</v>
      </c>
      <c r="H227" s="115" t="s">
        <v>2438</v>
      </c>
      <c r="I227" s="98" t="s">
        <v>4095</v>
      </c>
      <c r="J227" s="169" t="s">
        <v>482</v>
      </c>
      <c r="K227" s="99" t="s">
        <v>993</v>
      </c>
      <c r="L227" s="51">
        <v>0</v>
      </c>
      <c r="M227" s="51">
        <v>1</v>
      </c>
      <c r="N227" s="155">
        <f t="shared" si="38"/>
        <v>1</v>
      </c>
      <c r="O227" s="51">
        <v>0</v>
      </c>
      <c r="P227" s="51">
        <v>0</v>
      </c>
      <c r="Q227" s="155">
        <f t="shared" si="39"/>
        <v>0</v>
      </c>
      <c r="R227" s="155">
        <f t="shared" si="40"/>
        <v>1</v>
      </c>
      <c r="S227" s="78" t="s">
        <v>2569</v>
      </c>
      <c r="T227" s="78" t="s">
        <v>203</v>
      </c>
      <c r="U227" s="190">
        <f t="shared" si="49"/>
        <v>1</v>
      </c>
      <c r="V227" s="191"/>
      <c r="W227" s="77" t="str">
        <f t="shared" si="41"/>
        <v>No hay ejecución</v>
      </c>
      <c r="X227" s="78" t="str">
        <f t="shared" si="42"/>
        <v>NA</v>
      </c>
      <c r="Y227" s="191"/>
      <c r="Z227" s="190">
        <f t="shared" si="43"/>
        <v>0</v>
      </c>
      <c r="AA227" s="191"/>
      <c r="AB227" s="77" t="str">
        <f t="shared" si="44"/>
        <v>No hay ejecución</v>
      </c>
      <c r="AC227" s="78" t="str">
        <f t="shared" si="45"/>
        <v>NA</v>
      </c>
      <c r="AD227" s="191"/>
      <c r="AE227" s="52">
        <f t="shared" si="46"/>
        <v>0</v>
      </c>
      <c r="AF227" s="77" t="str">
        <f t="shared" si="47"/>
        <v>No hay ejecución</v>
      </c>
      <c r="AG227" s="78" t="str">
        <f t="shared" si="48"/>
        <v>NA</v>
      </c>
      <c r="AH227" s="191"/>
    </row>
    <row r="228" spans="1:34" s="79" customFormat="1" ht="58" customHeight="1" thickTop="1" thickBot="1">
      <c r="A228" s="50">
        <v>214</v>
      </c>
      <c r="B228" s="96" t="s">
        <v>245</v>
      </c>
      <c r="C228" s="96">
        <v>0</v>
      </c>
      <c r="D228" s="96">
        <v>0</v>
      </c>
      <c r="E228" s="96">
        <v>0</v>
      </c>
      <c r="F228" s="96" t="s">
        <v>98</v>
      </c>
      <c r="G228" s="96">
        <v>22</v>
      </c>
      <c r="H228" s="115" t="s">
        <v>2433</v>
      </c>
      <c r="I228" s="98" t="s">
        <v>4096</v>
      </c>
      <c r="J228" s="169" t="s">
        <v>2574</v>
      </c>
      <c r="K228" s="99" t="s">
        <v>2435</v>
      </c>
      <c r="L228" s="51">
        <v>1</v>
      </c>
      <c r="M228" s="51">
        <v>1</v>
      </c>
      <c r="N228" s="155">
        <f t="shared" si="38"/>
        <v>2</v>
      </c>
      <c r="O228" s="51">
        <v>0</v>
      </c>
      <c r="P228" s="51">
        <v>0</v>
      </c>
      <c r="Q228" s="155">
        <f t="shared" si="39"/>
        <v>0</v>
      </c>
      <c r="R228" s="155">
        <f t="shared" si="40"/>
        <v>2</v>
      </c>
      <c r="S228" s="78" t="s">
        <v>2569</v>
      </c>
      <c r="T228" s="78" t="s">
        <v>203</v>
      </c>
      <c r="U228" s="190">
        <f t="shared" si="49"/>
        <v>2</v>
      </c>
      <c r="V228" s="191"/>
      <c r="W228" s="77" t="str">
        <f t="shared" si="41"/>
        <v>No hay ejecución</v>
      </c>
      <c r="X228" s="78" t="str">
        <f t="shared" si="42"/>
        <v>NA</v>
      </c>
      <c r="Y228" s="191"/>
      <c r="Z228" s="190">
        <f t="shared" si="43"/>
        <v>0</v>
      </c>
      <c r="AA228" s="191"/>
      <c r="AB228" s="77" t="str">
        <f t="shared" si="44"/>
        <v>No hay ejecución</v>
      </c>
      <c r="AC228" s="78" t="str">
        <f t="shared" si="45"/>
        <v>NA</v>
      </c>
      <c r="AD228" s="191"/>
      <c r="AE228" s="52">
        <f t="shared" si="46"/>
        <v>0</v>
      </c>
      <c r="AF228" s="77" t="str">
        <f t="shared" si="47"/>
        <v>No hay ejecución</v>
      </c>
      <c r="AG228" s="78" t="str">
        <f t="shared" si="48"/>
        <v>NA</v>
      </c>
      <c r="AH228" s="191"/>
    </row>
    <row r="229" spans="1:34" s="79" customFormat="1" ht="58" customHeight="1" thickTop="1" thickBot="1">
      <c r="A229" s="50">
        <v>215</v>
      </c>
      <c r="B229" s="96" t="s">
        <v>245</v>
      </c>
      <c r="C229" s="96">
        <v>0</v>
      </c>
      <c r="D229" s="96">
        <v>0</v>
      </c>
      <c r="E229" s="96">
        <v>0</v>
      </c>
      <c r="F229" s="96" t="s">
        <v>98</v>
      </c>
      <c r="G229" s="96">
        <v>22</v>
      </c>
      <c r="H229" s="115" t="s">
        <v>2433</v>
      </c>
      <c r="I229" s="98" t="s">
        <v>4096</v>
      </c>
      <c r="J229" s="169" t="s">
        <v>1367</v>
      </c>
      <c r="K229" s="99" t="s">
        <v>2435</v>
      </c>
      <c r="L229" s="51">
        <v>0</v>
      </c>
      <c r="M229" s="51">
        <v>1</v>
      </c>
      <c r="N229" s="155">
        <f t="shared" si="38"/>
        <v>1</v>
      </c>
      <c r="O229" s="51">
        <v>1</v>
      </c>
      <c r="P229" s="51">
        <v>0</v>
      </c>
      <c r="Q229" s="155">
        <f t="shared" si="39"/>
        <v>1</v>
      </c>
      <c r="R229" s="155">
        <f t="shared" si="40"/>
        <v>2</v>
      </c>
      <c r="S229" s="78" t="s">
        <v>2569</v>
      </c>
      <c r="T229" s="78" t="s">
        <v>203</v>
      </c>
      <c r="U229" s="190">
        <f t="shared" si="49"/>
        <v>1</v>
      </c>
      <c r="V229" s="191"/>
      <c r="W229" s="77" t="str">
        <f t="shared" si="41"/>
        <v>No hay ejecución</v>
      </c>
      <c r="X229" s="78" t="str">
        <f t="shared" si="42"/>
        <v>NA</v>
      </c>
      <c r="Y229" s="191"/>
      <c r="Z229" s="190">
        <f t="shared" si="43"/>
        <v>1</v>
      </c>
      <c r="AA229" s="191"/>
      <c r="AB229" s="77" t="str">
        <f t="shared" si="44"/>
        <v>No hay ejecución</v>
      </c>
      <c r="AC229" s="78" t="str">
        <f t="shared" si="45"/>
        <v>NA</v>
      </c>
      <c r="AD229" s="191"/>
      <c r="AE229" s="52">
        <f t="shared" si="46"/>
        <v>0</v>
      </c>
      <c r="AF229" s="77" t="str">
        <f t="shared" si="47"/>
        <v>No hay ejecución</v>
      </c>
      <c r="AG229" s="78" t="str">
        <f t="shared" si="48"/>
        <v>NA</v>
      </c>
      <c r="AH229" s="191"/>
    </row>
    <row r="230" spans="1:34" s="79" customFormat="1" ht="58" customHeight="1" thickTop="1" thickBot="1">
      <c r="A230" s="50">
        <v>216</v>
      </c>
      <c r="B230" s="96" t="s">
        <v>245</v>
      </c>
      <c r="C230" s="96">
        <v>0</v>
      </c>
      <c r="D230" s="96">
        <v>0</v>
      </c>
      <c r="E230" s="96">
        <v>0</v>
      </c>
      <c r="F230" s="96" t="s">
        <v>98</v>
      </c>
      <c r="G230" s="96">
        <v>22</v>
      </c>
      <c r="H230" s="115" t="s">
        <v>2433</v>
      </c>
      <c r="I230" s="98" t="s">
        <v>4096</v>
      </c>
      <c r="J230" s="169" t="s">
        <v>497</v>
      </c>
      <c r="K230" s="99" t="s">
        <v>2435</v>
      </c>
      <c r="L230" s="51">
        <v>1</v>
      </c>
      <c r="M230" s="51">
        <v>1</v>
      </c>
      <c r="N230" s="155">
        <f t="shared" si="38"/>
        <v>2</v>
      </c>
      <c r="O230" s="51">
        <v>0</v>
      </c>
      <c r="P230" s="51">
        <v>0</v>
      </c>
      <c r="Q230" s="155">
        <f t="shared" si="39"/>
        <v>0</v>
      </c>
      <c r="R230" s="155">
        <f t="shared" si="40"/>
        <v>2</v>
      </c>
      <c r="S230" s="78" t="s">
        <v>2569</v>
      </c>
      <c r="T230" s="78" t="s">
        <v>203</v>
      </c>
      <c r="U230" s="190">
        <f t="shared" si="49"/>
        <v>2</v>
      </c>
      <c r="V230" s="191"/>
      <c r="W230" s="77" t="str">
        <f t="shared" si="41"/>
        <v>No hay ejecución</v>
      </c>
      <c r="X230" s="78" t="str">
        <f t="shared" si="42"/>
        <v>NA</v>
      </c>
      <c r="Y230" s="191"/>
      <c r="Z230" s="190">
        <f t="shared" si="43"/>
        <v>0</v>
      </c>
      <c r="AA230" s="191"/>
      <c r="AB230" s="77" t="str">
        <f t="shared" si="44"/>
        <v>No hay ejecución</v>
      </c>
      <c r="AC230" s="78" t="str">
        <f t="shared" si="45"/>
        <v>NA</v>
      </c>
      <c r="AD230" s="191"/>
      <c r="AE230" s="52">
        <f t="shared" si="46"/>
        <v>0</v>
      </c>
      <c r="AF230" s="77" t="str">
        <f t="shared" si="47"/>
        <v>No hay ejecución</v>
      </c>
      <c r="AG230" s="78" t="str">
        <f t="shared" si="48"/>
        <v>NA</v>
      </c>
      <c r="AH230" s="191"/>
    </row>
    <row r="231" spans="1:34" s="79" customFormat="1" ht="58" customHeight="1" thickTop="1" thickBot="1">
      <c r="A231" s="50">
        <v>217</v>
      </c>
      <c r="B231" s="96" t="s">
        <v>245</v>
      </c>
      <c r="C231" s="96">
        <v>0</v>
      </c>
      <c r="D231" s="96">
        <v>0</v>
      </c>
      <c r="E231" s="96">
        <v>0</v>
      </c>
      <c r="F231" s="96" t="s">
        <v>98</v>
      </c>
      <c r="G231" s="96">
        <v>22</v>
      </c>
      <c r="H231" s="115" t="s">
        <v>2433</v>
      </c>
      <c r="I231" s="98" t="s">
        <v>4096</v>
      </c>
      <c r="J231" s="169" t="s">
        <v>482</v>
      </c>
      <c r="K231" s="99" t="s">
        <v>2435</v>
      </c>
      <c r="L231" s="51">
        <v>1</v>
      </c>
      <c r="M231" s="51">
        <v>1</v>
      </c>
      <c r="N231" s="155">
        <f t="shared" si="38"/>
        <v>2</v>
      </c>
      <c r="O231" s="51">
        <v>1</v>
      </c>
      <c r="P231" s="51">
        <v>1</v>
      </c>
      <c r="Q231" s="155">
        <f t="shared" si="39"/>
        <v>2</v>
      </c>
      <c r="R231" s="155">
        <f t="shared" si="40"/>
        <v>4</v>
      </c>
      <c r="S231" s="78" t="s">
        <v>2569</v>
      </c>
      <c r="T231" s="78" t="s">
        <v>203</v>
      </c>
      <c r="U231" s="190">
        <f t="shared" si="49"/>
        <v>2</v>
      </c>
      <c r="V231" s="191"/>
      <c r="W231" s="77" t="str">
        <f t="shared" si="41"/>
        <v>No hay ejecución</v>
      </c>
      <c r="X231" s="78" t="str">
        <f t="shared" si="42"/>
        <v>NA</v>
      </c>
      <c r="Y231" s="191"/>
      <c r="Z231" s="190">
        <f t="shared" si="43"/>
        <v>2</v>
      </c>
      <c r="AA231" s="191"/>
      <c r="AB231" s="77" t="str">
        <f t="shared" si="44"/>
        <v>No hay ejecución</v>
      </c>
      <c r="AC231" s="78" t="str">
        <f t="shared" si="45"/>
        <v>NA</v>
      </c>
      <c r="AD231" s="191"/>
      <c r="AE231" s="52">
        <f t="shared" si="46"/>
        <v>0</v>
      </c>
      <c r="AF231" s="77" t="str">
        <f t="shared" si="47"/>
        <v>No hay ejecución</v>
      </c>
      <c r="AG231" s="78" t="str">
        <f t="shared" si="48"/>
        <v>NA</v>
      </c>
      <c r="AH231" s="191"/>
    </row>
    <row r="232" spans="1:34" s="79" customFormat="1" ht="58" customHeight="1" thickTop="1" thickBot="1">
      <c r="A232" s="50">
        <v>218</v>
      </c>
      <c r="B232" s="96" t="s">
        <v>245</v>
      </c>
      <c r="C232" s="96">
        <v>0</v>
      </c>
      <c r="D232" s="96">
        <v>0</v>
      </c>
      <c r="E232" s="96">
        <v>0</v>
      </c>
      <c r="F232" s="96" t="s">
        <v>98</v>
      </c>
      <c r="G232" s="96">
        <v>22</v>
      </c>
      <c r="H232" s="115" t="s">
        <v>2433</v>
      </c>
      <c r="I232" s="98" t="s">
        <v>4096</v>
      </c>
      <c r="J232" s="169" t="s">
        <v>1196</v>
      </c>
      <c r="K232" s="99" t="s">
        <v>2435</v>
      </c>
      <c r="L232" s="51">
        <v>0</v>
      </c>
      <c r="M232" s="51">
        <v>1</v>
      </c>
      <c r="N232" s="155">
        <f t="shared" si="38"/>
        <v>1</v>
      </c>
      <c r="O232" s="51">
        <v>1</v>
      </c>
      <c r="P232" s="51">
        <v>0</v>
      </c>
      <c r="Q232" s="155">
        <f t="shared" si="39"/>
        <v>1</v>
      </c>
      <c r="R232" s="155">
        <f t="shared" si="40"/>
        <v>2</v>
      </c>
      <c r="S232" s="78" t="s">
        <v>2569</v>
      </c>
      <c r="T232" s="78" t="s">
        <v>203</v>
      </c>
      <c r="U232" s="190">
        <f t="shared" si="49"/>
        <v>1</v>
      </c>
      <c r="V232" s="191"/>
      <c r="W232" s="77" t="str">
        <f t="shared" si="41"/>
        <v>No hay ejecución</v>
      </c>
      <c r="X232" s="78" t="str">
        <f t="shared" si="42"/>
        <v>NA</v>
      </c>
      <c r="Y232" s="191"/>
      <c r="Z232" s="190">
        <f t="shared" si="43"/>
        <v>1</v>
      </c>
      <c r="AA232" s="191"/>
      <c r="AB232" s="77" t="str">
        <f t="shared" si="44"/>
        <v>No hay ejecución</v>
      </c>
      <c r="AC232" s="78" t="str">
        <f t="shared" si="45"/>
        <v>NA</v>
      </c>
      <c r="AD232" s="191"/>
      <c r="AE232" s="52">
        <f t="shared" si="46"/>
        <v>0</v>
      </c>
      <c r="AF232" s="77" t="str">
        <f t="shared" si="47"/>
        <v>No hay ejecución</v>
      </c>
      <c r="AG232" s="78" t="str">
        <f t="shared" si="48"/>
        <v>NA</v>
      </c>
      <c r="AH232" s="191"/>
    </row>
    <row r="233" spans="1:34" s="79" customFormat="1" ht="58" customHeight="1" thickTop="1" thickBot="1">
      <c r="A233" s="50">
        <v>219</v>
      </c>
      <c r="B233" s="96" t="s">
        <v>245</v>
      </c>
      <c r="C233" s="96">
        <v>0</v>
      </c>
      <c r="D233" s="96">
        <v>0</v>
      </c>
      <c r="E233" s="96">
        <v>0</v>
      </c>
      <c r="F233" s="96" t="s">
        <v>98</v>
      </c>
      <c r="G233" s="96">
        <v>22</v>
      </c>
      <c r="H233" s="115" t="s">
        <v>2433</v>
      </c>
      <c r="I233" s="98" t="s">
        <v>4096</v>
      </c>
      <c r="J233" s="169" t="s">
        <v>1279</v>
      </c>
      <c r="K233" s="99" t="s">
        <v>2435</v>
      </c>
      <c r="L233" s="51">
        <v>1</v>
      </c>
      <c r="M233" s="51">
        <v>1</v>
      </c>
      <c r="N233" s="155">
        <f t="shared" si="38"/>
        <v>2</v>
      </c>
      <c r="O233" s="51">
        <v>1</v>
      </c>
      <c r="P233" s="51">
        <v>0</v>
      </c>
      <c r="Q233" s="155">
        <f t="shared" si="39"/>
        <v>1</v>
      </c>
      <c r="R233" s="155">
        <f t="shared" si="40"/>
        <v>3</v>
      </c>
      <c r="S233" s="78" t="s">
        <v>2569</v>
      </c>
      <c r="T233" s="78" t="s">
        <v>203</v>
      </c>
      <c r="U233" s="190">
        <f t="shared" si="49"/>
        <v>2</v>
      </c>
      <c r="V233" s="191"/>
      <c r="W233" s="77" t="str">
        <f t="shared" si="41"/>
        <v>No hay ejecución</v>
      </c>
      <c r="X233" s="78" t="str">
        <f t="shared" si="42"/>
        <v>NA</v>
      </c>
      <c r="Y233" s="191"/>
      <c r="Z233" s="190">
        <f t="shared" si="43"/>
        <v>1</v>
      </c>
      <c r="AA233" s="191"/>
      <c r="AB233" s="77" t="str">
        <f t="shared" si="44"/>
        <v>No hay ejecución</v>
      </c>
      <c r="AC233" s="78" t="str">
        <f t="shared" si="45"/>
        <v>NA</v>
      </c>
      <c r="AD233" s="191"/>
      <c r="AE233" s="52">
        <f t="shared" si="46"/>
        <v>0</v>
      </c>
      <c r="AF233" s="77" t="str">
        <f t="shared" si="47"/>
        <v>No hay ejecución</v>
      </c>
      <c r="AG233" s="78" t="str">
        <f t="shared" si="48"/>
        <v>NA</v>
      </c>
      <c r="AH233" s="191"/>
    </row>
    <row r="234" spans="1:34" s="79" customFormat="1" ht="58" customHeight="1" thickTop="1" thickBot="1">
      <c r="A234" s="50">
        <v>220</v>
      </c>
      <c r="B234" s="96" t="s">
        <v>245</v>
      </c>
      <c r="C234" s="96" t="s">
        <v>52</v>
      </c>
      <c r="D234" s="96">
        <v>0</v>
      </c>
      <c r="E234" s="96">
        <v>0</v>
      </c>
      <c r="F234" s="96">
        <v>0</v>
      </c>
      <c r="G234" s="96">
        <v>22</v>
      </c>
      <c r="H234" s="115" t="s">
        <v>284</v>
      </c>
      <c r="I234" s="98" t="s">
        <v>2589</v>
      </c>
      <c r="J234" s="169" t="s">
        <v>1552</v>
      </c>
      <c r="K234" s="99" t="s">
        <v>993</v>
      </c>
      <c r="L234" s="51">
        <v>0</v>
      </c>
      <c r="M234" s="51">
        <v>1</v>
      </c>
      <c r="N234" s="155">
        <f t="shared" si="38"/>
        <v>1</v>
      </c>
      <c r="O234" s="51">
        <v>0</v>
      </c>
      <c r="P234" s="51">
        <v>0</v>
      </c>
      <c r="Q234" s="155">
        <f t="shared" si="39"/>
        <v>0</v>
      </c>
      <c r="R234" s="155">
        <f t="shared" si="40"/>
        <v>1</v>
      </c>
      <c r="S234" s="78" t="s">
        <v>2569</v>
      </c>
      <c r="T234" s="78" t="s">
        <v>203</v>
      </c>
      <c r="U234" s="190">
        <f t="shared" si="49"/>
        <v>1</v>
      </c>
      <c r="V234" s="191"/>
      <c r="W234" s="77" t="str">
        <f t="shared" si="41"/>
        <v>No hay ejecución</v>
      </c>
      <c r="X234" s="78" t="str">
        <f t="shared" si="42"/>
        <v>NA</v>
      </c>
      <c r="Y234" s="191"/>
      <c r="Z234" s="190">
        <f t="shared" si="43"/>
        <v>0</v>
      </c>
      <c r="AA234" s="191"/>
      <c r="AB234" s="77" t="str">
        <f t="shared" si="44"/>
        <v>No hay ejecución</v>
      </c>
      <c r="AC234" s="78" t="str">
        <f t="shared" si="45"/>
        <v>NA</v>
      </c>
      <c r="AD234" s="191"/>
      <c r="AE234" s="52">
        <f t="shared" si="46"/>
        <v>0</v>
      </c>
      <c r="AF234" s="77" t="str">
        <f t="shared" si="47"/>
        <v>No hay ejecución</v>
      </c>
      <c r="AG234" s="78" t="str">
        <f t="shared" si="48"/>
        <v>NA</v>
      </c>
      <c r="AH234" s="191"/>
    </row>
    <row r="235" spans="1:34" s="79" customFormat="1" ht="58" customHeight="1" thickTop="1" thickBot="1">
      <c r="A235" s="50">
        <v>221</v>
      </c>
      <c r="B235" s="96" t="s">
        <v>245</v>
      </c>
      <c r="C235" s="96" t="s">
        <v>52</v>
      </c>
      <c r="D235" s="96">
        <v>0</v>
      </c>
      <c r="E235" s="96">
        <v>0</v>
      </c>
      <c r="F235" s="96">
        <v>0</v>
      </c>
      <c r="G235" s="96">
        <v>22</v>
      </c>
      <c r="H235" s="115" t="s">
        <v>355</v>
      </c>
      <c r="I235" s="98" t="s">
        <v>2587</v>
      </c>
      <c r="J235" s="169" t="s">
        <v>1293</v>
      </c>
      <c r="K235" s="99" t="s">
        <v>1421</v>
      </c>
      <c r="L235" s="51">
        <v>0</v>
      </c>
      <c r="M235" s="51">
        <v>3</v>
      </c>
      <c r="N235" s="155">
        <f t="shared" si="38"/>
        <v>3</v>
      </c>
      <c r="O235" s="51">
        <v>0</v>
      </c>
      <c r="P235" s="51">
        <v>0</v>
      </c>
      <c r="Q235" s="155">
        <f t="shared" si="39"/>
        <v>0</v>
      </c>
      <c r="R235" s="155">
        <f t="shared" si="40"/>
        <v>3</v>
      </c>
      <c r="S235" s="78" t="s">
        <v>2569</v>
      </c>
      <c r="T235" s="78" t="s">
        <v>203</v>
      </c>
      <c r="U235" s="190">
        <f t="shared" si="49"/>
        <v>3</v>
      </c>
      <c r="V235" s="191"/>
      <c r="W235" s="77" t="str">
        <f t="shared" si="41"/>
        <v>No hay ejecución</v>
      </c>
      <c r="X235" s="78" t="str">
        <f t="shared" si="42"/>
        <v>NA</v>
      </c>
      <c r="Y235" s="191"/>
      <c r="Z235" s="190">
        <f t="shared" si="43"/>
        <v>0</v>
      </c>
      <c r="AA235" s="191"/>
      <c r="AB235" s="77" t="str">
        <f t="shared" si="44"/>
        <v>No hay ejecución</v>
      </c>
      <c r="AC235" s="78" t="str">
        <f t="shared" si="45"/>
        <v>NA</v>
      </c>
      <c r="AD235" s="191"/>
      <c r="AE235" s="52">
        <f t="shared" si="46"/>
        <v>0</v>
      </c>
      <c r="AF235" s="77" t="str">
        <f t="shared" si="47"/>
        <v>No hay ejecución</v>
      </c>
      <c r="AG235" s="78" t="str">
        <f t="shared" si="48"/>
        <v>NA</v>
      </c>
      <c r="AH235" s="191"/>
    </row>
    <row r="236" spans="1:34" s="79" customFormat="1" ht="58" customHeight="1" thickTop="1" thickBot="1">
      <c r="A236" s="50">
        <v>222</v>
      </c>
      <c r="B236" s="96" t="s">
        <v>245</v>
      </c>
      <c r="C236" s="96" t="s">
        <v>52</v>
      </c>
      <c r="D236" s="96">
        <v>0</v>
      </c>
      <c r="E236" s="96">
        <v>0</v>
      </c>
      <c r="F236" s="96">
        <v>0</v>
      </c>
      <c r="G236" s="96">
        <v>22</v>
      </c>
      <c r="H236" s="115" t="s">
        <v>355</v>
      </c>
      <c r="I236" s="98" t="s">
        <v>2587</v>
      </c>
      <c r="J236" s="169" t="s">
        <v>1367</v>
      </c>
      <c r="K236" s="99" t="s">
        <v>1421</v>
      </c>
      <c r="L236" s="51">
        <v>0</v>
      </c>
      <c r="M236" s="51">
        <v>3</v>
      </c>
      <c r="N236" s="155">
        <f t="shared" si="38"/>
        <v>3</v>
      </c>
      <c r="O236" s="51">
        <v>0</v>
      </c>
      <c r="P236" s="51">
        <v>0</v>
      </c>
      <c r="Q236" s="155">
        <f t="shared" si="39"/>
        <v>0</v>
      </c>
      <c r="R236" s="155">
        <f t="shared" si="40"/>
        <v>3</v>
      </c>
      <c r="S236" s="78" t="s">
        <v>2569</v>
      </c>
      <c r="T236" s="78" t="s">
        <v>203</v>
      </c>
      <c r="U236" s="190">
        <f t="shared" si="49"/>
        <v>3</v>
      </c>
      <c r="V236" s="191"/>
      <c r="W236" s="77" t="str">
        <f t="shared" si="41"/>
        <v>No hay ejecución</v>
      </c>
      <c r="X236" s="78" t="str">
        <f t="shared" si="42"/>
        <v>NA</v>
      </c>
      <c r="Y236" s="191"/>
      <c r="Z236" s="190">
        <f t="shared" si="43"/>
        <v>0</v>
      </c>
      <c r="AA236" s="191"/>
      <c r="AB236" s="77" t="str">
        <f t="shared" si="44"/>
        <v>No hay ejecución</v>
      </c>
      <c r="AC236" s="78" t="str">
        <f t="shared" si="45"/>
        <v>NA</v>
      </c>
      <c r="AD236" s="191"/>
      <c r="AE236" s="52">
        <f t="shared" si="46"/>
        <v>0</v>
      </c>
      <c r="AF236" s="77" t="str">
        <f t="shared" si="47"/>
        <v>No hay ejecución</v>
      </c>
      <c r="AG236" s="78" t="str">
        <f t="shared" si="48"/>
        <v>NA</v>
      </c>
      <c r="AH236" s="191"/>
    </row>
    <row r="237" spans="1:34" s="79" customFormat="1" ht="58" customHeight="1" thickTop="1" thickBot="1">
      <c r="A237" s="50">
        <v>223</v>
      </c>
      <c r="B237" s="96" t="s">
        <v>245</v>
      </c>
      <c r="C237" s="96" t="s">
        <v>52</v>
      </c>
      <c r="D237" s="96">
        <v>0</v>
      </c>
      <c r="E237" s="96">
        <v>0</v>
      </c>
      <c r="F237" s="96">
        <v>0</v>
      </c>
      <c r="G237" s="96">
        <v>22</v>
      </c>
      <c r="H237" s="115" t="s">
        <v>355</v>
      </c>
      <c r="I237" s="98" t="s">
        <v>2587</v>
      </c>
      <c r="J237" s="169" t="s">
        <v>2409</v>
      </c>
      <c r="K237" s="99" t="s">
        <v>1421</v>
      </c>
      <c r="L237" s="51">
        <v>0</v>
      </c>
      <c r="M237" s="51">
        <v>3</v>
      </c>
      <c r="N237" s="155">
        <f t="shared" si="38"/>
        <v>3</v>
      </c>
      <c r="O237" s="51">
        <v>0</v>
      </c>
      <c r="P237" s="51">
        <v>0</v>
      </c>
      <c r="Q237" s="155">
        <f t="shared" si="39"/>
        <v>0</v>
      </c>
      <c r="R237" s="155">
        <f t="shared" si="40"/>
        <v>3</v>
      </c>
      <c r="S237" s="78" t="s">
        <v>2569</v>
      </c>
      <c r="T237" s="78" t="s">
        <v>203</v>
      </c>
      <c r="U237" s="190">
        <f t="shared" si="49"/>
        <v>3</v>
      </c>
      <c r="V237" s="191"/>
      <c r="W237" s="77" t="str">
        <f t="shared" si="41"/>
        <v>No hay ejecución</v>
      </c>
      <c r="X237" s="78" t="str">
        <f t="shared" si="42"/>
        <v>NA</v>
      </c>
      <c r="Y237" s="191"/>
      <c r="Z237" s="190">
        <f t="shared" si="43"/>
        <v>0</v>
      </c>
      <c r="AA237" s="191"/>
      <c r="AB237" s="77" t="str">
        <f t="shared" si="44"/>
        <v>No hay ejecución</v>
      </c>
      <c r="AC237" s="78" t="str">
        <f t="shared" si="45"/>
        <v>NA</v>
      </c>
      <c r="AD237" s="191"/>
      <c r="AE237" s="52">
        <f t="shared" si="46"/>
        <v>0</v>
      </c>
      <c r="AF237" s="77" t="str">
        <f t="shared" si="47"/>
        <v>No hay ejecución</v>
      </c>
      <c r="AG237" s="78" t="str">
        <f t="shared" si="48"/>
        <v>NA</v>
      </c>
      <c r="AH237" s="191"/>
    </row>
    <row r="238" spans="1:34" s="79" customFormat="1" ht="58" customHeight="1" thickTop="1" thickBot="1">
      <c r="A238" s="50">
        <v>224</v>
      </c>
      <c r="B238" s="96" t="s">
        <v>245</v>
      </c>
      <c r="C238" s="96" t="s">
        <v>52</v>
      </c>
      <c r="D238" s="96">
        <v>0</v>
      </c>
      <c r="E238" s="96">
        <v>0</v>
      </c>
      <c r="F238" s="96">
        <v>0</v>
      </c>
      <c r="G238" s="96">
        <v>22</v>
      </c>
      <c r="H238" s="115" t="s">
        <v>355</v>
      </c>
      <c r="I238" s="98" t="s">
        <v>2587</v>
      </c>
      <c r="J238" s="169" t="s">
        <v>1287</v>
      </c>
      <c r="K238" s="99" t="s">
        <v>1421</v>
      </c>
      <c r="L238" s="51">
        <v>0</v>
      </c>
      <c r="M238" s="51">
        <v>4</v>
      </c>
      <c r="N238" s="155">
        <f t="shared" si="38"/>
        <v>4</v>
      </c>
      <c r="O238" s="51">
        <v>4</v>
      </c>
      <c r="P238" s="51">
        <v>4</v>
      </c>
      <c r="Q238" s="155">
        <f t="shared" si="39"/>
        <v>8</v>
      </c>
      <c r="R238" s="155">
        <f t="shared" si="40"/>
        <v>12</v>
      </c>
      <c r="S238" s="78" t="s">
        <v>2569</v>
      </c>
      <c r="T238" s="78" t="s">
        <v>203</v>
      </c>
      <c r="U238" s="190">
        <f t="shared" si="49"/>
        <v>4</v>
      </c>
      <c r="V238" s="191"/>
      <c r="W238" s="77" t="str">
        <f t="shared" si="41"/>
        <v>No hay ejecución</v>
      </c>
      <c r="X238" s="78" t="str">
        <f t="shared" si="42"/>
        <v>NA</v>
      </c>
      <c r="Y238" s="191"/>
      <c r="Z238" s="190">
        <f t="shared" si="43"/>
        <v>8</v>
      </c>
      <c r="AA238" s="191"/>
      <c r="AB238" s="77" t="str">
        <f t="shared" si="44"/>
        <v>No hay ejecución</v>
      </c>
      <c r="AC238" s="78" t="str">
        <f t="shared" si="45"/>
        <v>NA</v>
      </c>
      <c r="AD238" s="191"/>
      <c r="AE238" s="52">
        <f t="shared" si="46"/>
        <v>0</v>
      </c>
      <c r="AF238" s="77" t="str">
        <f t="shared" si="47"/>
        <v>No hay ejecución</v>
      </c>
      <c r="AG238" s="78" t="str">
        <f t="shared" si="48"/>
        <v>NA</v>
      </c>
      <c r="AH238" s="191"/>
    </row>
    <row r="239" spans="1:34" s="79" customFormat="1" ht="58" customHeight="1" thickTop="1" thickBot="1">
      <c r="A239" s="50">
        <v>225</v>
      </c>
      <c r="B239" s="96" t="s">
        <v>245</v>
      </c>
      <c r="C239" s="96" t="s">
        <v>52</v>
      </c>
      <c r="D239" s="96">
        <v>0</v>
      </c>
      <c r="E239" s="96">
        <v>0</v>
      </c>
      <c r="F239" s="96">
        <v>0</v>
      </c>
      <c r="G239" s="96">
        <v>22</v>
      </c>
      <c r="H239" s="115" t="s">
        <v>355</v>
      </c>
      <c r="I239" s="98" t="s">
        <v>2587</v>
      </c>
      <c r="J239" s="169" t="s">
        <v>497</v>
      </c>
      <c r="K239" s="99" t="s">
        <v>1421</v>
      </c>
      <c r="L239" s="51">
        <v>0</v>
      </c>
      <c r="M239" s="51">
        <v>0</v>
      </c>
      <c r="N239" s="155">
        <f t="shared" si="38"/>
        <v>0</v>
      </c>
      <c r="O239" s="51">
        <v>3</v>
      </c>
      <c r="P239" s="51">
        <v>0</v>
      </c>
      <c r="Q239" s="155">
        <f t="shared" si="39"/>
        <v>3</v>
      </c>
      <c r="R239" s="155">
        <f t="shared" si="40"/>
        <v>3</v>
      </c>
      <c r="S239" s="78" t="s">
        <v>2569</v>
      </c>
      <c r="T239" s="78" t="s">
        <v>203</v>
      </c>
      <c r="U239" s="190">
        <f t="shared" si="49"/>
        <v>0</v>
      </c>
      <c r="V239" s="191"/>
      <c r="W239" s="77" t="str">
        <f t="shared" si="41"/>
        <v>No hay ejecución</v>
      </c>
      <c r="X239" s="78" t="str">
        <f t="shared" si="42"/>
        <v>NA</v>
      </c>
      <c r="Y239" s="191"/>
      <c r="Z239" s="190">
        <f t="shared" si="43"/>
        <v>3</v>
      </c>
      <c r="AA239" s="191"/>
      <c r="AB239" s="77" t="str">
        <f t="shared" si="44"/>
        <v>No hay ejecución</v>
      </c>
      <c r="AC239" s="78" t="str">
        <f t="shared" si="45"/>
        <v>NA</v>
      </c>
      <c r="AD239" s="191"/>
      <c r="AE239" s="52">
        <f t="shared" si="46"/>
        <v>0</v>
      </c>
      <c r="AF239" s="77" t="str">
        <f t="shared" si="47"/>
        <v>No hay ejecución</v>
      </c>
      <c r="AG239" s="78" t="str">
        <f t="shared" si="48"/>
        <v>NA</v>
      </c>
      <c r="AH239" s="191"/>
    </row>
    <row r="240" spans="1:34" s="79" customFormat="1" ht="58" customHeight="1" thickTop="1" thickBot="1">
      <c r="A240" s="50">
        <v>226</v>
      </c>
      <c r="B240" s="96" t="s">
        <v>245</v>
      </c>
      <c r="C240" s="96">
        <v>0</v>
      </c>
      <c r="D240" s="96">
        <v>0</v>
      </c>
      <c r="E240" s="96">
        <v>0</v>
      </c>
      <c r="F240" s="96" t="s">
        <v>81</v>
      </c>
      <c r="G240" s="96">
        <v>22</v>
      </c>
      <c r="H240" s="115" t="s">
        <v>309</v>
      </c>
      <c r="I240" s="98" t="s">
        <v>2609</v>
      </c>
      <c r="J240" s="169" t="s">
        <v>1293</v>
      </c>
      <c r="K240" s="99" t="s">
        <v>1421</v>
      </c>
      <c r="L240" s="51">
        <v>6</v>
      </c>
      <c r="M240" s="51">
        <v>0</v>
      </c>
      <c r="N240" s="155">
        <f t="shared" si="38"/>
        <v>6</v>
      </c>
      <c r="O240" s="51">
        <v>0</v>
      </c>
      <c r="P240" s="51">
        <v>0</v>
      </c>
      <c r="Q240" s="155">
        <f t="shared" si="39"/>
        <v>0</v>
      </c>
      <c r="R240" s="155">
        <f t="shared" si="40"/>
        <v>6</v>
      </c>
      <c r="S240" s="78" t="s">
        <v>2569</v>
      </c>
      <c r="T240" s="78" t="s">
        <v>203</v>
      </c>
      <c r="U240" s="190">
        <f t="shared" si="49"/>
        <v>6</v>
      </c>
      <c r="V240" s="191"/>
      <c r="W240" s="77" t="str">
        <f t="shared" si="41"/>
        <v>No hay ejecución</v>
      </c>
      <c r="X240" s="78" t="str">
        <f t="shared" si="42"/>
        <v>NA</v>
      </c>
      <c r="Y240" s="191"/>
      <c r="Z240" s="190">
        <f t="shared" si="43"/>
        <v>0</v>
      </c>
      <c r="AA240" s="191"/>
      <c r="AB240" s="77" t="str">
        <f t="shared" si="44"/>
        <v>No hay ejecución</v>
      </c>
      <c r="AC240" s="78" t="str">
        <f t="shared" si="45"/>
        <v>NA</v>
      </c>
      <c r="AD240" s="191"/>
      <c r="AE240" s="52">
        <f t="shared" si="46"/>
        <v>0</v>
      </c>
      <c r="AF240" s="77" t="str">
        <f t="shared" si="47"/>
        <v>No hay ejecución</v>
      </c>
      <c r="AG240" s="78" t="str">
        <f t="shared" si="48"/>
        <v>NA</v>
      </c>
      <c r="AH240" s="191"/>
    </row>
    <row r="241" spans="1:34" s="79" customFormat="1" ht="58" customHeight="1" thickTop="1" thickBot="1">
      <c r="A241" s="50">
        <v>227</v>
      </c>
      <c r="B241" s="96" t="s">
        <v>245</v>
      </c>
      <c r="C241" s="96">
        <v>0</v>
      </c>
      <c r="D241" s="96">
        <v>0</v>
      </c>
      <c r="E241" s="96">
        <v>0</v>
      </c>
      <c r="F241" s="96" t="s">
        <v>81</v>
      </c>
      <c r="G241" s="96">
        <v>22</v>
      </c>
      <c r="H241" s="115" t="s">
        <v>309</v>
      </c>
      <c r="I241" s="98" t="s">
        <v>2609</v>
      </c>
      <c r="J241" s="169" t="s">
        <v>1367</v>
      </c>
      <c r="K241" s="99" t="s">
        <v>1421</v>
      </c>
      <c r="L241" s="51">
        <v>6</v>
      </c>
      <c r="M241" s="51">
        <v>0</v>
      </c>
      <c r="N241" s="155">
        <f t="shared" si="38"/>
        <v>6</v>
      </c>
      <c r="O241" s="51">
        <v>0</v>
      </c>
      <c r="P241" s="51">
        <v>0</v>
      </c>
      <c r="Q241" s="155">
        <f t="shared" si="39"/>
        <v>0</v>
      </c>
      <c r="R241" s="155">
        <f t="shared" si="40"/>
        <v>6</v>
      </c>
      <c r="S241" s="78" t="s">
        <v>2569</v>
      </c>
      <c r="T241" s="78" t="s">
        <v>203</v>
      </c>
      <c r="U241" s="190">
        <f t="shared" si="49"/>
        <v>6</v>
      </c>
      <c r="V241" s="191"/>
      <c r="W241" s="77" t="str">
        <f t="shared" si="41"/>
        <v>No hay ejecución</v>
      </c>
      <c r="X241" s="78" t="str">
        <f t="shared" si="42"/>
        <v>NA</v>
      </c>
      <c r="Y241" s="191"/>
      <c r="Z241" s="190">
        <f t="shared" si="43"/>
        <v>0</v>
      </c>
      <c r="AA241" s="191"/>
      <c r="AB241" s="77" t="str">
        <f t="shared" si="44"/>
        <v>No hay ejecución</v>
      </c>
      <c r="AC241" s="78" t="str">
        <f t="shared" si="45"/>
        <v>NA</v>
      </c>
      <c r="AD241" s="191"/>
      <c r="AE241" s="52">
        <f t="shared" si="46"/>
        <v>0</v>
      </c>
      <c r="AF241" s="77" t="str">
        <f t="shared" si="47"/>
        <v>No hay ejecución</v>
      </c>
      <c r="AG241" s="78" t="str">
        <f t="shared" si="48"/>
        <v>NA</v>
      </c>
      <c r="AH241" s="191"/>
    </row>
    <row r="242" spans="1:34" s="79" customFormat="1" ht="58" customHeight="1" thickTop="1" thickBot="1">
      <c r="A242" s="50">
        <v>228</v>
      </c>
      <c r="B242" s="96" t="s">
        <v>245</v>
      </c>
      <c r="C242" s="96">
        <v>0</v>
      </c>
      <c r="D242" s="96">
        <v>0</v>
      </c>
      <c r="E242" s="96">
        <v>0</v>
      </c>
      <c r="F242" s="96" t="s">
        <v>81</v>
      </c>
      <c r="G242" s="96">
        <v>22</v>
      </c>
      <c r="H242" s="115" t="s">
        <v>309</v>
      </c>
      <c r="I242" s="98" t="s">
        <v>2609</v>
      </c>
      <c r="J242" s="169" t="s">
        <v>2409</v>
      </c>
      <c r="K242" s="99" t="s">
        <v>1421</v>
      </c>
      <c r="L242" s="51">
        <v>6</v>
      </c>
      <c r="M242" s="51">
        <v>0</v>
      </c>
      <c r="N242" s="155">
        <f t="shared" si="38"/>
        <v>6</v>
      </c>
      <c r="O242" s="51">
        <v>0</v>
      </c>
      <c r="P242" s="51">
        <v>0</v>
      </c>
      <c r="Q242" s="155">
        <f t="shared" si="39"/>
        <v>0</v>
      </c>
      <c r="R242" s="155">
        <f t="shared" si="40"/>
        <v>6</v>
      </c>
      <c r="S242" s="78" t="s">
        <v>2569</v>
      </c>
      <c r="T242" s="78" t="s">
        <v>203</v>
      </c>
      <c r="U242" s="190">
        <f t="shared" si="49"/>
        <v>6</v>
      </c>
      <c r="V242" s="191"/>
      <c r="W242" s="77" t="str">
        <f t="shared" si="41"/>
        <v>No hay ejecución</v>
      </c>
      <c r="X242" s="78" t="str">
        <f t="shared" si="42"/>
        <v>NA</v>
      </c>
      <c r="Y242" s="191"/>
      <c r="Z242" s="190">
        <f t="shared" si="43"/>
        <v>0</v>
      </c>
      <c r="AA242" s="191"/>
      <c r="AB242" s="77" t="str">
        <f t="shared" si="44"/>
        <v>No hay ejecución</v>
      </c>
      <c r="AC242" s="78" t="str">
        <f t="shared" si="45"/>
        <v>NA</v>
      </c>
      <c r="AD242" s="191"/>
      <c r="AE242" s="52">
        <f t="shared" si="46"/>
        <v>0</v>
      </c>
      <c r="AF242" s="77" t="str">
        <f t="shared" si="47"/>
        <v>No hay ejecución</v>
      </c>
      <c r="AG242" s="78" t="str">
        <f t="shared" si="48"/>
        <v>NA</v>
      </c>
      <c r="AH242" s="191"/>
    </row>
    <row r="243" spans="1:34" s="79" customFormat="1" ht="58" customHeight="1" thickTop="1" thickBot="1">
      <c r="A243" s="50">
        <v>229</v>
      </c>
      <c r="B243" s="96" t="s">
        <v>245</v>
      </c>
      <c r="C243" s="96">
        <v>0</v>
      </c>
      <c r="D243" s="96">
        <v>0</v>
      </c>
      <c r="E243" s="96">
        <v>0</v>
      </c>
      <c r="F243" s="96" t="s">
        <v>81</v>
      </c>
      <c r="G243" s="96">
        <v>22</v>
      </c>
      <c r="H243" s="115" t="s">
        <v>309</v>
      </c>
      <c r="I243" s="98" t="s">
        <v>2609</v>
      </c>
      <c r="J243" s="169" t="s">
        <v>1287</v>
      </c>
      <c r="K243" s="99" t="s">
        <v>1421</v>
      </c>
      <c r="L243" s="51">
        <v>6</v>
      </c>
      <c r="M243" s="51">
        <v>6</v>
      </c>
      <c r="N243" s="155">
        <f t="shared" si="38"/>
        <v>12</v>
      </c>
      <c r="O243" s="51">
        <v>6</v>
      </c>
      <c r="P243" s="51">
        <v>6</v>
      </c>
      <c r="Q243" s="155">
        <f t="shared" si="39"/>
        <v>12</v>
      </c>
      <c r="R243" s="155">
        <f t="shared" si="40"/>
        <v>24</v>
      </c>
      <c r="S243" s="78" t="s">
        <v>2569</v>
      </c>
      <c r="T243" s="78" t="s">
        <v>203</v>
      </c>
      <c r="U243" s="190">
        <f t="shared" si="49"/>
        <v>12</v>
      </c>
      <c r="V243" s="191"/>
      <c r="W243" s="77" t="str">
        <f t="shared" si="41"/>
        <v>No hay ejecución</v>
      </c>
      <c r="X243" s="78" t="str">
        <f t="shared" si="42"/>
        <v>NA</v>
      </c>
      <c r="Y243" s="191"/>
      <c r="Z243" s="190">
        <f t="shared" si="43"/>
        <v>12</v>
      </c>
      <c r="AA243" s="191"/>
      <c r="AB243" s="77" t="str">
        <f t="shared" si="44"/>
        <v>No hay ejecución</v>
      </c>
      <c r="AC243" s="78" t="str">
        <f t="shared" si="45"/>
        <v>NA</v>
      </c>
      <c r="AD243" s="191"/>
      <c r="AE243" s="52">
        <f t="shared" si="46"/>
        <v>0</v>
      </c>
      <c r="AF243" s="77" t="str">
        <f t="shared" si="47"/>
        <v>No hay ejecución</v>
      </c>
      <c r="AG243" s="78" t="str">
        <f t="shared" si="48"/>
        <v>NA</v>
      </c>
      <c r="AH243" s="191"/>
    </row>
    <row r="244" spans="1:34" s="79" customFormat="1" ht="58" customHeight="1" thickTop="1" thickBot="1">
      <c r="A244" s="50">
        <v>230</v>
      </c>
      <c r="B244" s="96" t="s">
        <v>245</v>
      </c>
      <c r="C244" s="96">
        <v>0</v>
      </c>
      <c r="D244" s="96">
        <v>0</v>
      </c>
      <c r="E244" s="96">
        <v>0</v>
      </c>
      <c r="F244" s="96" t="s">
        <v>81</v>
      </c>
      <c r="G244" s="96">
        <v>22</v>
      </c>
      <c r="H244" s="115" t="s">
        <v>309</v>
      </c>
      <c r="I244" s="98" t="s">
        <v>2609</v>
      </c>
      <c r="J244" s="169" t="s">
        <v>497</v>
      </c>
      <c r="K244" s="99" t="s">
        <v>1421</v>
      </c>
      <c r="L244" s="51">
        <v>6</v>
      </c>
      <c r="M244" s="51">
        <v>0</v>
      </c>
      <c r="N244" s="155">
        <f t="shared" si="38"/>
        <v>6</v>
      </c>
      <c r="O244" s="51">
        <v>0</v>
      </c>
      <c r="P244" s="51">
        <v>0</v>
      </c>
      <c r="Q244" s="155">
        <f t="shared" si="39"/>
        <v>0</v>
      </c>
      <c r="R244" s="155">
        <f t="shared" si="40"/>
        <v>6</v>
      </c>
      <c r="S244" s="78" t="s">
        <v>2569</v>
      </c>
      <c r="T244" s="78" t="s">
        <v>203</v>
      </c>
      <c r="U244" s="190">
        <f t="shared" si="49"/>
        <v>6</v>
      </c>
      <c r="V244" s="191"/>
      <c r="W244" s="77" t="str">
        <f t="shared" si="41"/>
        <v>No hay ejecución</v>
      </c>
      <c r="X244" s="78" t="str">
        <f t="shared" si="42"/>
        <v>NA</v>
      </c>
      <c r="Y244" s="191"/>
      <c r="Z244" s="190">
        <f t="shared" si="43"/>
        <v>0</v>
      </c>
      <c r="AA244" s="191"/>
      <c r="AB244" s="77" t="str">
        <f t="shared" si="44"/>
        <v>No hay ejecución</v>
      </c>
      <c r="AC244" s="78" t="str">
        <f t="shared" si="45"/>
        <v>NA</v>
      </c>
      <c r="AD244" s="191"/>
      <c r="AE244" s="52">
        <f t="shared" si="46"/>
        <v>0</v>
      </c>
      <c r="AF244" s="77" t="str">
        <f t="shared" si="47"/>
        <v>No hay ejecución</v>
      </c>
      <c r="AG244" s="78" t="str">
        <f t="shared" si="48"/>
        <v>NA</v>
      </c>
      <c r="AH244" s="191"/>
    </row>
    <row r="245" spans="1:34" s="79" customFormat="1" ht="58" customHeight="1" thickTop="1" thickBot="1">
      <c r="A245" s="50">
        <v>231</v>
      </c>
      <c r="B245" s="96" t="s">
        <v>245</v>
      </c>
      <c r="C245" s="96" t="s">
        <v>52</v>
      </c>
      <c r="D245" s="96">
        <v>0</v>
      </c>
      <c r="E245" s="96">
        <v>0</v>
      </c>
      <c r="F245" s="96">
        <v>0</v>
      </c>
      <c r="G245" s="96">
        <v>22</v>
      </c>
      <c r="H245" s="115" t="s">
        <v>287</v>
      </c>
      <c r="I245" s="98" t="s">
        <v>4095</v>
      </c>
      <c r="J245" s="169" t="s">
        <v>1552</v>
      </c>
      <c r="K245" s="99" t="s">
        <v>993</v>
      </c>
      <c r="L245" s="51">
        <v>0</v>
      </c>
      <c r="M245" s="51">
        <v>1</v>
      </c>
      <c r="N245" s="155">
        <f t="shared" si="38"/>
        <v>1</v>
      </c>
      <c r="O245" s="51">
        <v>1</v>
      </c>
      <c r="P245" s="51">
        <v>0</v>
      </c>
      <c r="Q245" s="155">
        <f t="shared" si="39"/>
        <v>1</v>
      </c>
      <c r="R245" s="155">
        <f t="shared" si="40"/>
        <v>2</v>
      </c>
      <c r="S245" s="78" t="s">
        <v>2569</v>
      </c>
      <c r="T245" s="78" t="s">
        <v>203</v>
      </c>
      <c r="U245" s="190">
        <f t="shared" si="49"/>
        <v>1</v>
      </c>
      <c r="V245" s="191"/>
      <c r="W245" s="77" t="str">
        <f t="shared" si="41"/>
        <v>No hay ejecución</v>
      </c>
      <c r="X245" s="78" t="str">
        <f t="shared" si="42"/>
        <v>NA</v>
      </c>
      <c r="Y245" s="191"/>
      <c r="Z245" s="190">
        <f t="shared" si="43"/>
        <v>1</v>
      </c>
      <c r="AA245" s="191"/>
      <c r="AB245" s="77" t="str">
        <f t="shared" si="44"/>
        <v>No hay ejecución</v>
      </c>
      <c r="AC245" s="78" t="str">
        <f t="shared" si="45"/>
        <v>NA</v>
      </c>
      <c r="AD245" s="191"/>
      <c r="AE245" s="52">
        <f t="shared" si="46"/>
        <v>0</v>
      </c>
      <c r="AF245" s="77" t="str">
        <f t="shared" si="47"/>
        <v>No hay ejecución</v>
      </c>
      <c r="AG245" s="78" t="str">
        <f t="shared" si="48"/>
        <v>NA</v>
      </c>
      <c r="AH245" s="191"/>
    </row>
    <row r="246" spans="1:34" s="79" customFormat="1" ht="58" customHeight="1" thickTop="1" thickBot="1">
      <c r="A246" s="50">
        <v>232</v>
      </c>
      <c r="B246" s="96" t="s">
        <v>245</v>
      </c>
      <c r="C246" s="96" t="s">
        <v>41</v>
      </c>
      <c r="D246" s="96">
        <v>0</v>
      </c>
      <c r="E246" s="96">
        <v>0</v>
      </c>
      <c r="F246" s="96" t="s">
        <v>41</v>
      </c>
      <c r="G246" s="96">
        <v>22</v>
      </c>
      <c r="H246" s="115" t="s">
        <v>312</v>
      </c>
      <c r="I246" s="98" t="s">
        <v>4095</v>
      </c>
      <c r="J246" s="169" t="s">
        <v>1293</v>
      </c>
      <c r="K246" s="99" t="s">
        <v>1421</v>
      </c>
      <c r="L246" s="51">
        <v>3</v>
      </c>
      <c r="M246" s="51">
        <v>0</v>
      </c>
      <c r="N246" s="155">
        <f t="shared" si="38"/>
        <v>3</v>
      </c>
      <c r="O246" s="51">
        <v>0</v>
      </c>
      <c r="P246" s="51">
        <v>0</v>
      </c>
      <c r="Q246" s="155">
        <f t="shared" si="39"/>
        <v>0</v>
      </c>
      <c r="R246" s="155">
        <f t="shared" si="40"/>
        <v>3</v>
      </c>
      <c r="S246" s="78" t="s">
        <v>2569</v>
      </c>
      <c r="T246" s="78" t="s">
        <v>203</v>
      </c>
      <c r="U246" s="190">
        <f t="shared" si="49"/>
        <v>3</v>
      </c>
      <c r="V246" s="191"/>
      <c r="W246" s="77" t="str">
        <f t="shared" si="41"/>
        <v>No hay ejecución</v>
      </c>
      <c r="X246" s="78" t="str">
        <f t="shared" si="42"/>
        <v>NA</v>
      </c>
      <c r="Y246" s="191"/>
      <c r="Z246" s="190">
        <f t="shared" si="43"/>
        <v>0</v>
      </c>
      <c r="AA246" s="191"/>
      <c r="AB246" s="77" t="str">
        <f t="shared" si="44"/>
        <v>No hay ejecución</v>
      </c>
      <c r="AC246" s="78" t="str">
        <f t="shared" si="45"/>
        <v>NA</v>
      </c>
      <c r="AD246" s="191"/>
      <c r="AE246" s="52">
        <f t="shared" si="46"/>
        <v>0</v>
      </c>
      <c r="AF246" s="77" t="str">
        <f t="shared" si="47"/>
        <v>No hay ejecución</v>
      </c>
      <c r="AG246" s="78" t="str">
        <f t="shared" si="48"/>
        <v>NA</v>
      </c>
      <c r="AH246" s="191"/>
    </row>
    <row r="247" spans="1:34" s="79" customFormat="1" ht="58" customHeight="1" thickTop="1" thickBot="1">
      <c r="A247" s="50">
        <v>233</v>
      </c>
      <c r="B247" s="96" t="s">
        <v>245</v>
      </c>
      <c r="C247" s="96" t="s">
        <v>41</v>
      </c>
      <c r="D247" s="96">
        <v>0</v>
      </c>
      <c r="E247" s="96">
        <v>0</v>
      </c>
      <c r="F247" s="96" t="s">
        <v>41</v>
      </c>
      <c r="G247" s="96">
        <v>22</v>
      </c>
      <c r="H247" s="115" t="s">
        <v>312</v>
      </c>
      <c r="I247" s="98" t="s">
        <v>4095</v>
      </c>
      <c r="J247" s="169" t="s">
        <v>1367</v>
      </c>
      <c r="K247" s="99" t="s">
        <v>1421</v>
      </c>
      <c r="L247" s="51">
        <v>3</v>
      </c>
      <c r="M247" s="51">
        <v>0</v>
      </c>
      <c r="N247" s="155">
        <f t="shared" si="38"/>
        <v>3</v>
      </c>
      <c r="O247" s="51">
        <v>0</v>
      </c>
      <c r="P247" s="51">
        <v>0</v>
      </c>
      <c r="Q247" s="155">
        <f t="shared" si="39"/>
        <v>0</v>
      </c>
      <c r="R247" s="155">
        <f t="shared" si="40"/>
        <v>3</v>
      </c>
      <c r="S247" s="78" t="s">
        <v>2569</v>
      </c>
      <c r="T247" s="78" t="s">
        <v>203</v>
      </c>
      <c r="U247" s="190">
        <f t="shared" si="49"/>
        <v>3</v>
      </c>
      <c r="V247" s="191"/>
      <c r="W247" s="77" t="str">
        <f t="shared" si="41"/>
        <v>No hay ejecución</v>
      </c>
      <c r="X247" s="78" t="str">
        <f t="shared" si="42"/>
        <v>NA</v>
      </c>
      <c r="Y247" s="191"/>
      <c r="Z247" s="190">
        <f t="shared" si="43"/>
        <v>0</v>
      </c>
      <c r="AA247" s="191"/>
      <c r="AB247" s="77" t="str">
        <f t="shared" si="44"/>
        <v>No hay ejecución</v>
      </c>
      <c r="AC247" s="78" t="str">
        <f t="shared" si="45"/>
        <v>NA</v>
      </c>
      <c r="AD247" s="191"/>
      <c r="AE247" s="52">
        <f t="shared" si="46"/>
        <v>0</v>
      </c>
      <c r="AF247" s="77" t="str">
        <f t="shared" si="47"/>
        <v>No hay ejecución</v>
      </c>
      <c r="AG247" s="78" t="str">
        <f t="shared" si="48"/>
        <v>NA</v>
      </c>
      <c r="AH247" s="191"/>
    </row>
    <row r="248" spans="1:34" s="79" customFormat="1" ht="58" customHeight="1" thickTop="1" thickBot="1">
      <c r="A248" s="50">
        <v>234</v>
      </c>
      <c r="B248" s="96" t="s">
        <v>245</v>
      </c>
      <c r="C248" s="96" t="s">
        <v>41</v>
      </c>
      <c r="D248" s="96">
        <v>0</v>
      </c>
      <c r="E248" s="96">
        <v>0</v>
      </c>
      <c r="F248" s="96" t="s">
        <v>41</v>
      </c>
      <c r="G248" s="96">
        <v>22</v>
      </c>
      <c r="H248" s="115" t="s">
        <v>312</v>
      </c>
      <c r="I248" s="98" t="s">
        <v>4095</v>
      </c>
      <c r="J248" s="169" t="s">
        <v>2409</v>
      </c>
      <c r="K248" s="99" t="s">
        <v>1421</v>
      </c>
      <c r="L248" s="51">
        <v>3</v>
      </c>
      <c r="M248" s="51">
        <v>0</v>
      </c>
      <c r="N248" s="155">
        <f t="shared" si="38"/>
        <v>3</v>
      </c>
      <c r="O248" s="51">
        <v>0</v>
      </c>
      <c r="P248" s="51">
        <v>0</v>
      </c>
      <c r="Q248" s="155">
        <f t="shared" si="39"/>
        <v>0</v>
      </c>
      <c r="R248" s="155">
        <f t="shared" si="40"/>
        <v>3</v>
      </c>
      <c r="S248" s="78" t="s">
        <v>2569</v>
      </c>
      <c r="T248" s="78" t="s">
        <v>203</v>
      </c>
      <c r="U248" s="190">
        <f t="shared" si="49"/>
        <v>3</v>
      </c>
      <c r="V248" s="191"/>
      <c r="W248" s="77" t="str">
        <f t="shared" si="41"/>
        <v>No hay ejecución</v>
      </c>
      <c r="X248" s="78" t="str">
        <f t="shared" si="42"/>
        <v>NA</v>
      </c>
      <c r="Y248" s="191"/>
      <c r="Z248" s="190">
        <f t="shared" si="43"/>
        <v>0</v>
      </c>
      <c r="AA248" s="191"/>
      <c r="AB248" s="77" t="str">
        <f t="shared" si="44"/>
        <v>No hay ejecución</v>
      </c>
      <c r="AC248" s="78" t="str">
        <f t="shared" si="45"/>
        <v>NA</v>
      </c>
      <c r="AD248" s="191"/>
      <c r="AE248" s="52">
        <f t="shared" si="46"/>
        <v>0</v>
      </c>
      <c r="AF248" s="77" t="str">
        <f t="shared" si="47"/>
        <v>No hay ejecución</v>
      </c>
      <c r="AG248" s="78" t="str">
        <f t="shared" si="48"/>
        <v>NA</v>
      </c>
      <c r="AH248" s="191"/>
    </row>
    <row r="249" spans="1:34" s="79" customFormat="1" ht="58" customHeight="1" thickTop="1" thickBot="1">
      <c r="A249" s="50">
        <v>235</v>
      </c>
      <c r="B249" s="96" t="s">
        <v>245</v>
      </c>
      <c r="C249" s="96" t="s">
        <v>41</v>
      </c>
      <c r="D249" s="96">
        <v>0</v>
      </c>
      <c r="E249" s="96">
        <v>0</v>
      </c>
      <c r="F249" s="96" t="s">
        <v>41</v>
      </c>
      <c r="G249" s="96">
        <v>22</v>
      </c>
      <c r="H249" s="115" t="s">
        <v>312</v>
      </c>
      <c r="I249" s="98" t="s">
        <v>4095</v>
      </c>
      <c r="J249" s="169" t="s">
        <v>1287</v>
      </c>
      <c r="K249" s="99" t="s">
        <v>1421</v>
      </c>
      <c r="L249" s="51">
        <v>3</v>
      </c>
      <c r="M249" s="51">
        <v>3</v>
      </c>
      <c r="N249" s="155">
        <f t="shared" si="38"/>
        <v>6</v>
      </c>
      <c r="O249" s="51">
        <v>3</v>
      </c>
      <c r="P249" s="51">
        <v>3</v>
      </c>
      <c r="Q249" s="155">
        <f t="shared" si="39"/>
        <v>6</v>
      </c>
      <c r="R249" s="155">
        <f t="shared" si="40"/>
        <v>12</v>
      </c>
      <c r="S249" s="78" t="s">
        <v>2569</v>
      </c>
      <c r="T249" s="78" t="s">
        <v>203</v>
      </c>
      <c r="U249" s="190">
        <f t="shared" si="49"/>
        <v>6</v>
      </c>
      <c r="V249" s="191"/>
      <c r="W249" s="77" t="str">
        <f t="shared" si="41"/>
        <v>No hay ejecución</v>
      </c>
      <c r="X249" s="78" t="str">
        <f t="shared" si="42"/>
        <v>NA</v>
      </c>
      <c r="Y249" s="191"/>
      <c r="Z249" s="190">
        <f t="shared" si="43"/>
        <v>6</v>
      </c>
      <c r="AA249" s="191"/>
      <c r="AB249" s="77" t="str">
        <f t="shared" si="44"/>
        <v>No hay ejecución</v>
      </c>
      <c r="AC249" s="78" t="str">
        <f t="shared" si="45"/>
        <v>NA</v>
      </c>
      <c r="AD249" s="191"/>
      <c r="AE249" s="52">
        <f t="shared" si="46"/>
        <v>0</v>
      </c>
      <c r="AF249" s="77" t="str">
        <f t="shared" si="47"/>
        <v>No hay ejecución</v>
      </c>
      <c r="AG249" s="78" t="str">
        <f t="shared" si="48"/>
        <v>NA</v>
      </c>
      <c r="AH249" s="191"/>
    </row>
    <row r="250" spans="1:34" s="79" customFormat="1" ht="58" customHeight="1" thickTop="1" thickBot="1">
      <c r="A250" s="50">
        <v>236</v>
      </c>
      <c r="B250" s="96" t="s">
        <v>245</v>
      </c>
      <c r="C250" s="96" t="s">
        <v>41</v>
      </c>
      <c r="D250" s="96">
        <v>0</v>
      </c>
      <c r="E250" s="96">
        <v>0</v>
      </c>
      <c r="F250" s="96" t="s">
        <v>41</v>
      </c>
      <c r="G250" s="96">
        <v>22</v>
      </c>
      <c r="H250" s="115" t="s">
        <v>312</v>
      </c>
      <c r="I250" s="98" t="s">
        <v>4095</v>
      </c>
      <c r="J250" s="169" t="s">
        <v>497</v>
      </c>
      <c r="K250" s="99" t="s">
        <v>1421</v>
      </c>
      <c r="L250" s="51">
        <v>0</v>
      </c>
      <c r="M250" s="51">
        <v>3</v>
      </c>
      <c r="N250" s="155">
        <f t="shared" si="38"/>
        <v>3</v>
      </c>
      <c r="O250" s="51">
        <v>0</v>
      </c>
      <c r="P250" s="51">
        <v>0</v>
      </c>
      <c r="Q250" s="155">
        <f t="shared" si="39"/>
        <v>0</v>
      </c>
      <c r="R250" s="155">
        <f t="shared" si="40"/>
        <v>3</v>
      </c>
      <c r="S250" s="78" t="s">
        <v>2569</v>
      </c>
      <c r="T250" s="78" t="s">
        <v>203</v>
      </c>
      <c r="U250" s="190">
        <f t="shared" si="49"/>
        <v>3</v>
      </c>
      <c r="V250" s="191"/>
      <c r="W250" s="77" t="str">
        <f t="shared" si="41"/>
        <v>No hay ejecución</v>
      </c>
      <c r="X250" s="78" t="str">
        <f t="shared" si="42"/>
        <v>NA</v>
      </c>
      <c r="Y250" s="191"/>
      <c r="Z250" s="190">
        <f t="shared" si="43"/>
        <v>0</v>
      </c>
      <c r="AA250" s="191"/>
      <c r="AB250" s="77" t="str">
        <f t="shared" si="44"/>
        <v>No hay ejecución</v>
      </c>
      <c r="AC250" s="78" t="str">
        <f t="shared" si="45"/>
        <v>NA</v>
      </c>
      <c r="AD250" s="191"/>
      <c r="AE250" s="52">
        <f t="shared" si="46"/>
        <v>0</v>
      </c>
      <c r="AF250" s="77" t="str">
        <f t="shared" si="47"/>
        <v>No hay ejecución</v>
      </c>
      <c r="AG250" s="78" t="str">
        <f t="shared" si="48"/>
        <v>NA</v>
      </c>
      <c r="AH250" s="191"/>
    </row>
    <row r="251" spans="1:34" s="79" customFormat="1" ht="58" customHeight="1" thickTop="1" thickBot="1">
      <c r="A251" s="50">
        <v>237</v>
      </c>
      <c r="B251" s="96" t="s">
        <v>245</v>
      </c>
      <c r="C251" s="96" t="s">
        <v>52</v>
      </c>
      <c r="D251" s="96">
        <v>0</v>
      </c>
      <c r="E251" s="96">
        <v>0</v>
      </c>
      <c r="F251" s="96">
        <v>0</v>
      </c>
      <c r="G251" s="96">
        <v>22</v>
      </c>
      <c r="H251" s="115" t="s">
        <v>284</v>
      </c>
      <c r="I251" s="98" t="s">
        <v>2585</v>
      </c>
      <c r="J251" s="169" t="s">
        <v>1293</v>
      </c>
      <c r="K251" s="99" t="s">
        <v>1421</v>
      </c>
      <c r="L251" s="51">
        <v>0</v>
      </c>
      <c r="M251" s="51">
        <v>4</v>
      </c>
      <c r="N251" s="155">
        <f t="shared" si="38"/>
        <v>4</v>
      </c>
      <c r="O251" s="51">
        <v>0</v>
      </c>
      <c r="P251" s="51">
        <v>0</v>
      </c>
      <c r="Q251" s="155">
        <f t="shared" si="39"/>
        <v>0</v>
      </c>
      <c r="R251" s="155">
        <f t="shared" si="40"/>
        <v>4</v>
      </c>
      <c r="S251" s="78" t="s">
        <v>2569</v>
      </c>
      <c r="T251" s="78" t="s">
        <v>203</v>
      </c>
      <c r="U251" s="190">
        <f t="shared" si="49"/>
        <v>4</v>
      </c>
      <c r="V251" s="191"/>
      <c r="W251" s="77" t="str">
        <f t="shared" si="41"/>
        <v>No hay ejecución</v>
      </c>
      <c r="X251" s="78" t="str">
        <f t="shared" si="42"/>
        <v>NA</v>
      </c>
      <c r="Y251" s="191"/>
      <c r="Z251" s="190">
        <f t="shared" si="43"/>
        <v>0</v>
      </c>
      <c r="AA251" s="191"/>
      <c r="AB251" s="77" t="str">
        <f t="shared" si="44"/>
        <v>No hay ejecución</v>
      </c>
      <c r="AC251" s="78" t="str">
        <f t="shared" si="45"/>
        <v>NA</v>
      </c>
      <c r="AD251" s="191"/>
      <c r="AE251" s="52">
        <f t="shared" si="46"/>
        <v>0</v>
      </c>
      <c r="AF251" s="77" t="str">
        <f t="shared" si="47"/>
        <v>No hay ejecución</v>
      </c>
      <c r="AG251" s="78" t="str">
        <f t="shared" si="48"/>
        <v>NA</v>
      </c>
      <c r="AH251" s="191"/>
    </row>
    <row r="252" spans="1:34" s="79" customFormat="1" ht="58" customHeight="1" thickTop="1" thickBot="1">
      <c r="A252" s="50">
        <v>238</v>
      </c>
      <c r="B252" s="96" t="s">
        <v>245</v>
      </c>
      <c r="C252" s="96" t="s">
        <v>52</v>
      </c>
      <c r="D252" s="96">
        <v>0</v>
      </c>
      <c r="E252" s="96">
        <v>0</v>
      </c>
      <c r="F252" s="96">
        <v>0</v>
      </c>
      <c r="G252" s="96">
        <v>22</v>
      </c>
      <c r="H252" s="115" t="s">
        <v>284</v>
      </c>
      <c r="I252" s="98" t="s">
        <v>2585</v>
      </c>
      <c r="J252" s="169" t="s">
        <v>1367</v>
      </c>
      <c r="K252" s="99" t="s">
        <v>1421</v>
      </c>
      <c r="L252" s="51">
        <v>0</v>
      </c>
      <c r="M252" s="51">
        <v>4</v>
      </c>
      <c r="N252" s="155">
        <f t="shared" si="38"/>
        <v>4</v>
      </c>
      <c r="O252" s="51">
        <v>0</v>
      </c>
      <c r="P252" s="51">
        <v>0</v>
      </c>
      <c r="Q252" s="155">
        <f t="shared" si="39"/>
        <v>0</v>
      </c>
      <c r="R252" s="155">
        <f t="shared" si="40"/>
        <v>4</v>
      </c>
      <c r="S252" s="78" t="s">
        <v>2569</v>
      </c>
      <c r="T252" s="78" t="s">
        <v>203</v>
      </c>
      <c r="U252" s="190">
        <f t="shared" si="49"/>
        <v>4</v>
      </c>
      <c r="V252" s="191"/>
      <c r="W252" s="77" t="str">
        <f t="shared" si="41"/>
        <v>No hay ejecución</v>
      </c>
      <c r="X252" s="78" t="str">
        <f t="shared" si="42"/>
        <v>NA</v>
      </c>
      <c r="Y252" s="191"/>
      <c r="Z252" s="190">
        <f t="shared" si="43"/>
        <v>0</v>
      </c>
      <c r="AA252" s="191"/>
      <c r="AB252" s="77" t="str">
        <f t="shared" si="44"/>
        <v>No hay ejecución</v>
      </c>
      <c r="AC252" s="78" t="str">
        <f t="shared" si="45"/>
        <v>NA</v>
      </c>
      <c r="AD252" s="191"/>
      <c r="AE252" s="52">
        <f t="shared" si="46"/>
        <v>0</v>
      </c>
      <c r="AF252" s="77" t="str">
        <f t="shared" si="47"/>
        <v>No hay ejecución</v>
      </c>
      <c r="AG252" s="78" t="str">
        <f t="shared" si="48"/>
        <v>NA</v>
      </c>
      <c r="AH252" s="191"/>
    </row>
    <row r="253" spans="1:34" s="79" customFormat="1" ht="58" customHeight="1" thickTop="1" thickBot="1">
      <c r="A253" s="50">
        <v>239</v>
      </c>
      <c r="B253" s="96" t="s">
        <v>245</v>
      </c>
      <c r="C253" s="96" t="s">
        <v>52</v>
      </c>
      <c r="D253" s="96">
        <v>0</v>
      </c>
      <c r="E253" s="96">
        <v>0</v>
      </c>
      <c r="F253" s="96">
        <v>0</v>
      </c>
      <c r="G253" s="96">
        <v>22</v>
      </c>
      <c r="H253" s="115" t="s">
        <v>284</v>
      </c>
      <c r="I253" s="98" t="s">
        <v>2585</v>
      </c>
      <c r="J253" s="169" t="s">
        <v>1287</v>
      </c>
      <c r="K253" s="99" t="s">
        <v>1421</v>
      </c>
      <c r="L253" s="51">
        <v>0</v>
      </c>
      <c r="M253" s="51">
        <v>4</v>
      </c>
      <c r="N253" s="155">
        <f t="shared" si="38"/>
        <v>4</v>
      </c>
      <c r="O253" s="51">
        <v>7</v>
      </c>
      <c r="P253" s="51">
        <v>5</v>
      </c>
      <c r="Q253" s="155">
        <f t="shared" si="39"/>
        <v>12</v>
      </c>
      <c r="R253" s="155">
        <f t="shared" si="40"/>
        <v>16</v>
      </c>
      <c r="S253" s="78" t="s">
        <v>2569</v>
      </c>
      <c r="T253" s="78" t="s">
        <v>203</v>
      </c>
      <c r="U253" s="190">
        <f t="shared" si="49"/>
        <v>4</v>
      </c>
      <c r="V253" s="191"/>
      <c r="W253" s="77" t="str">
        <f t="shared" si="41"/>
        <v>No hay ejecución</v>
      </c>
      <c r="X253" s="78" t="str">
        <f t="shared" si="42"/>
        <v>NA</v>
      </c>
      <c r="Y253" s="191"/>
      <c r="Z253" s="190">
        <f t="shared" si="43"/>
        <v>12</v>
      </c>
      <c r="AA253" s="191"/>
      <c r="AB253" s="77" t="str">
        <f t="shared" si="44"/>
        <v>No hay ejecución</v>
      </c>
      <c r="AC253" s="78" t="str">
        <f t="shared" si="45"/>
        <v>NA</v>
      </c>
      <c r="AD253" s="191"/>
      <c r="AE253" s="52">
        <f t="shared" si="46"/>
        <v>0</v>
      </c>
      <c r="AF253" s="77" t="str">
        <f t="shared" si="47"/>
        <v>No hay ejecución</v>
      </c>
      <c r="AG253" s="78" t="str">
        <f t="shared" si="48"/>
        <v>NA</v>
      </c>
      <c r="AH253" s="191"/>
    </row>
    <row r="254" spans="1:34" s="79" customFormat="1" ht="58" customHeight="1" thickTop="1" thickBot="1">
      <c r="A254" s="50">
        <v>240</v>
      </c>
      <c r="B254" s="96" t="s">
        <v>245</v>
      </c>
      <c r="C254" s="96" t="s">
        <v>52</v>
      </c>
      <c r="D254" s="96">
        <v>0</v>
      </c>
      <c r="E254" s="96">
        <v>0</v>
      </c>
      <c r="F254" s="96">
        <v>0</v>
      </c>
      <c r="G254" s="96">
        <v>22</v>
      </c>
      <c r="H254" s="115" t="s">
        <v>284</v>
      </c>
      <c r="I254" s="98" t="s">
        <v>2585</v>
      </c>
      <c r="J254" s="169" t="s">
        <v>497</v>
      </c>
      <c r="K254" s="99" t="s">
        <v>1421</v>
      </c>
      <c r="L254" s="51">
        <v>0</v>
      </c>
      <c r="M254" s="51">
        <v>0</v>
      </c>
      <c r="N254" s="155">
        <f t="shared" si="38"/>
        <v>0</v>
      </c>
      <c r="O254" s="51">
        <v>2</v>
      </c>
      <c r="P254" s="51">
        <v>2</v>
      </c>
      <c r="Q254" s="155">
        <f t="shared" si="39"/>
        <v>4</v>
      </c>
      <c r="R254" s="155">
        <f t="shared" si="40"/>
        <v>4</v>
      </c>
      <c r="S254" s="78" t="s">
        <v>2569</v>
      </c>
      <c r="T254" s="78" t="s">
        <v>203</v>
      </c>
      <c r="U254" s="190">
        <f t="shared" si="49"/>
        <v>0</v>
      </c>
      <c r="V254" s="191"/>
      <c r="W254" s="77" t="str">
        <f t="shared" si="41"/>
        <v>No hay ejecución</v>
      </c>
      <c r="X254" s="78" t="str">
        <f t="shared" si="42"/>
        <v>NA</v>
      </c>
      <c r="Y254" s="191"/>
      <c r="Z254" s="190">
        <f t="shared" si="43"/>
        <v>4</v>
      </c>
      <c r="AA254" s="191"/>
      <c r="AB254" s="77" t="str">
        <f t="shared" si="44"/>
        <v>No hay ejecución</v>
      </c>
      <c r="AC254" s="78" t="str">
        <f t="shared" si="45"/>
        <v>NA</v>
      </c>
      <c r="AD254" s="191"/>
      <c r="AE254" s="52">
        <f t="shared" si="46"/>
        <v>0</v>
      </c>
      <c r="AF254" s="77" t="str">
        <f t="shared" si="47"/>
        <v>No hay ejecución</v>
      </c>
      <c r="AG254" s="78" t="str">
        <f t="shared" si="48"/>
        <v>NA</v>
      </c>
      <c r="AH254" s="191"/>
    </row>
    <row r="255" spans="1:34" s="79" customFormat="1" ht="58" customHeight="1" thickTop="1" thickBot="1">
      <c r="A255" s="50">
        <v>241</v>
      </c>
      <c r="B255" s="96" t="s">
        <v>245</v>
      </c>
      <c r="C255" s="96" t="s">
        <v>52</v>
      </c>
      <c r="D255" s="96">
        <v>0</v>
      </c>
      <c r="E255" s="96">
        <v>0</v>
      </c>
      <c r="F255" s="96">
        <v>0</v>
      </c>
      <c r="G255" s="96">
        <v>22</v>
      </c>
      <c r="H255" s="115" t="s">
        <v>355</v>
      </c>
      <c r="I255" s="98" t="s">
        <v>2573</v>
      </c>
      <c r="J255" s="169" t="s">
        <v>1293</v>
      </c>
      <c r="K255" s="99" t="s">
        <v>1421</v>
      </c>
      <c r="L255" s="51">
        <v>1</v>
      </c>
      <c r="M255" s="51">
        <v>2</v>
      </c>
      <c r="N255" s="155">
        <f t="shared" si="38"/>
        <v>3</v>
      </c>
      <c r="O255" s="51">
        <v>0</v>
      </c>
      <c r="P255" s="51">
        <v>0</v>
      </c>
      <c r="Q255" s="155">
        <f t="shared" si="39"/>
        <v>0</v>
      </c>
      <c r="R255" s="155">
        <f t="shared" si="40"/>
        <v>3</v>
      </c>
      <c r="S255" s="78" t="s">
        <v>2569</v>
      </c>
      <c r="T255" s="78" t="s">
        <v>203</v>
      </c>
      <c r="U255" s="190">
        <f t="shared" si="49"/>
        <v>3</v>
      </c>
      <c r="V255" s="191"/>
      <c r="W255" s="77" t="str">
        <f t="shared" si="41"/>
        <v>No hay ejecución</v>
      </c>
      <c r="X255" s="78" t="str">
        <f t="shared" si="42"/>
        <v>NA</v>
      </c>
      <c r="Y255" s="191"/>
      <c r="Z255" s="190">
        <f t="shared" si="43"/>
        <v>0</v>
      </c>
      <c r="AA255" s="191"/>
      <c r="AB255" s="77" t="str">
        <f t="shared" si="44"/>
        <v>No hay ejecución</v>
      </c>
      <c r="AC255" s="78" t="str">
        <f t="shared" si="45"/>
        <v>NA</v>
      </c>
      <c r="AD255" s="191"/>
      <c r="AE255" s="52">
        <f t="shared" si="46"/>
        <v>0</v>
      </c>
      <c r="AF255" s="77" t="str">
        <f t="shared" si="47"/>
        <v>No hay ejecución</v>
      </c>
      <c r="AG255" s="78" t="str">
        <f t="shared" si="48"/>
        <v>NA</v>
      </c>
      <c r="AH255" s="191"/>
    </row>
    <row r="256" spans="1:34" s="79" customFormat="1" ht="58" customHeight="1" thickTop="1" thickBot="1">
      <c r="A256" s="50">
        <v>242</v>
      </c>
      <c r="B256" s="96" t="s">
        <v>245</v>
      </c>
      <c r="C256" s="96" t="s">
        <v>52</v>
      </c>
      <c r="D256" s="96">
        <v>0</v>
      </c>
      <c r="E256" s="96">
        <v>0</v>
      </c>
      <c r="F256" s="96">
        <v>0</v>
      </c>
      <c r="G256" s="96">
        <v>22</v>
      </c>
      <c r="H256" s="115" t="s">
        <v>355</v>
      </c>
      <c r="I256" s="98" t="s">
        <v>2573</v>
      </c>
      <c r="J256" s="169" t="s">
        <v>1367</v>
      </c>
      <c r="K256" s="99" t="s">
        <v>1421</v>
      </c>
      <c r="L256" s="51">
        <v>1</v>
      </c>
      <c r="M256" s="51">
        <v>2</v>
      </c>
      <c r="N256" s="155">
        <f t="shared" si="38"/>
        <v>3</v>
      </c>
      <c r="O256" s="51">
        <v>0</v>
      </c>
      <c r="P256" s="51">
        <v>0</v>
      </c>
      <c r="Q256" s="155">
        <f t="shared" si="39"/>
        <v>0</v>
      </c>
      <c r="R256" s="155">
        <f t="shared" si="40"/>
        <v>3</v>
      </c>
      <c r="S256" s="78" t="s">
        <v>2569</v>
      </c>
      <c r="T256" s="78" t="s">
        <v>203</v>
      </c>
      <c r="U256" s="190">
        <f t="shared" si="49"/>
        <v>3</v>
      </c>
      <c r="V256" s="191"/>
      <c r="W256" s="77" t="str">
        <f t="shared" si="41"/>
        <v>No hay ejecución</v>
      </c>
      <c r="X256" s="78" t="str">
        <f t="shared" si="42"/>
        <v>NA</v>
      </c>
      <c r="Y256" s="191"/>
      <c r="Z256" s="190">
        <f t="shared" si="43"/>
        <v>0</v>
      </c>
      <c r="AA256" s="191"/>
      <c r="AB256" s="77" t="str">
        <f t="shared" si="44"/>
        <v>No hay ejecución</v>
      </c>
      <c r="AC256" s="78" t="str">
        <f t="shared" si="45"/>
        <v>NA</v>
      </c>
      <c r="AD256" s="191"/>
      <c r="AE256" s="52">
        <f t="shared" si="46"/>
        <v>0</v>
      </c>
      <c r="AF256" s="77" t="str">
        <f t="shared" si="47"/>
        <v>No hay ejecución</v>
      </c>
      <c r="AG256" s="78" t="str">
        <f t="shared" si="48"/>
        <v>NA</v>
      </c>
      <c r="AH256" s="191"/>
    </row>
    <row r="257" spans="1:34" s="79" customFormat="1" ht="58" customHeight="1" thickTop="1" thickBot="1">
      <c r="A257" s="50">
        <v>243</v>
      </c>
      <c r="B257" s="96" t="s">
        <v>245</v>
      </c>
      <c r="C257" s="96" t="s">
        <v>52</v>
      </c>
      <c r="D257" s="96">
        <v>0</v>
      </c>
      <c r="E257" s="96">
        <v>0</v>
      </c>
      <c r="F257" s="96">
        <v>0</v>
      </c>
      <c r="G257" s="96">
        <v>22</v>
      </c>
      <c r="H257" s="115" t="s">
        <v>355</v>
      </c>
      <c r="I257" s="98" t="s">
        <v>2573</v>
      </c>
      <c r="J257" s="169" t="s">
        <v>2409</v>
      </c>
      <c r="K257" s="99" t="s">
        <v>1421</v>
      </c>
      <c r="L257" s="51">
        <v>1</v>
      </c>
      <c r="M257" s="51">
        <v>2</v>
      </c>
      <c r="N257" s="155">
        <f t="shared" si="38"/>
        <v>3</v>
      </c>
      <c r="O257" s="51">
        <v>0</v>
      </c>
      <c r="P257" s="51">
        <v>0</v>
      </c>
      <c r="Q257" s="155">
        <f t="shared" si="39"/>
        <v>0</v>
      </c>
      <c r="R257" s="155">
        <f t="shared" si="40"/>
        <v>3</v>
      </c>
      <c r="S257" s="78" t="s">
        <v>2569</v>
      </c>
      <c r="T257" s="78" t="s">
        <v>203</v>
      </c>
      <c r="U257" s="190">
        <f t="shared" si="49"/>
        <v>3</v>
      </c>
      <c r="V257" s="191"/>
      <c r="W257" s="77" t="str">
        <f t="shared" si="41"/>
        <v>No hay ejecución</v>
      </c>
      <c r="X257" s="78" t="str">
        <f t="shared" si="42"/>
        <v>NA</v>
      </c>
      <c r="Y257" s="191"/>
      <c r="Z257" s="190">
        <f t="shared" si="43"/>
        <v>0</v>
      </c>
      <c r="AA257" s="191"/>
      <c r="AB257" s="77" t="str">
        <f t="shared" si="44"/>
        <v>No hay ejecución</v>
      </c>
      <c r="AC257" s="78" t="str">
        <f t="shared" si="45"/>
        <v>NA</v>
      </c>
      <c r="AD257" s="191"/>
      <c r="AE257" s="52">
        <f t="shared" si="46"/>
        <v>0</v>
      </c>
      <c r="AF257" s="77" t="str">
        <f t="shared" si="47"/>
        <v>No hay ejecución</v>
      </c>
      <c r="AG257" s="78" t="str">
        <f t="shared" si="48"/>
        <v>NA</v>
      </c>
      <c r="AH257" s="191"/>
    </row>
    <row r="258" spans="1:34" s="79" customFormat="1" ht="58" customHeight="1" thickTop="1" thickBot="1">
      <c r="A258" s="50">
        <v>244</v>
      </c>
      <c r="B258" s="96" t="s">
        <v>245</v>
      </c>
      <c r="C258" s="96" t="s">
        <v>52</v>
      </c>
      <c r="D258" s="96">
        <v>0</v>
      </c>
      <c r="E258" s="96">
        <v>0</v>
      </c>
      <c r="F258" s="96">
        <v>0</v>
      </c>
      <c r="G258" s="96">
        <v>22</v>
      </c>
      <c r="H258" s="115" t="s">
        <v>355</v>
      </c>
      <c r="I258" s="98" t="s">
        <v>2573</v>
      </c>
      <c r="J258" s="169" t="s">
        <v>1287</v>
      </c>
      <c r="K258" s="99" t="s">
        <v>1421</v>
      </c>
      <c r="L258" s="51">
        <v>1</v>
      </c>
      <c r="M258" s="51">
        <v>2</v>
      </c>
      <c r="N258" s="155">
        <f t="shared" si="38"/>
        <v>3</v>
      </c>
      <c r="O258" s="51">
        <v>5</v>
      </c>
      <c r="P258" s="51">
        <v>4</v>
      </c>
      <c r="Q258" s="155">
        <f t="shared" si="39"/>
        <v>9</v>
      </c>
      <c r="R258" s="155">
        <f t="shared" si="40"/>
        <v>12</v>
      </c>
      <c r="S258" s="78" t="s">
        <v>2569</v>
      </c>
      <c r="T258" s="78" t="s">
        <v>203</v>
      </c>
      <c r="U258" s="190">
        <f t="shared" si="49"/>
        <v>3</v>
      </c>
      <c r="V258" s="191"/>
      <c r="W258" s="77" t="str">
        <f t="shared" si="41"/>
        <v>No hay ejecución</v>
      </c>
      <c r="X258" s="78" t="str">
        <f t="shared" si="42"/>
        <v>NA</v>
      </c>
      <c r="Y258" s="191"/>
      <c r="Z258" s="190">
        <f t="shared" si="43"/>
        <v>9</v>
      </c>
      <c r="AA258" s="191"/>
      <c r="AB258" s="77" t="str">
        <f t="shared" si="44"/>
        <v>No hay ejecución</v>
      </c>
      <c r="AC258" s="78" t="str">
        <f t="shared" si="45"/>
        <v>NA</v>
      </c>
      <c r="AD258" s="191"/>
      <c r="AE258" s="52">
        <f t="shared" si="46"/>
        <v>0</v>
      </c>
      <c r="AF258" s="77" t="str">
        <f t="shared" si="47"/>
        <v>No hay ejecución</v>
      </c>
      <c r="AG258" s="78" t="str">
        <f t="shared" si="48"/>
        <v>NA</v>
      </c>
      <c r="AH258" s="191"/>
    </row>
    <row r="259" spans="1:34" s="79" customFormat="1" ht="58" customHeight="1" thickTop="1" thickBot="1">
      <c r="A259" s="50">
        <v>245</v>
      </c>
      <c r="B259" s="96" t="s">
        <v>245</v>
      </c>
      <c r="C259" s="96" t="s">
        <v>52</v>
      </c>
      <c r="D259" s="96">
        <v>0</v>
      </c>
      <c r="E259" s="96">
        <v>0</v>
      </c>
      <c r="F259" s="96">
        <v>0</v>
      </c>
      <c r="G259" s="96">
        <v>22</v>
      </c>
      <c r="H259" s="115" t="s">
        <v>355</v>
      </c>
      <c r="I259" s="98" t="s">
        <v>2573</v>
      </c>
      <c r="J259" s="169" t="s">
        <v>497</v>
      </c>
      <c r="K259" s="99" t="s">
        <v>1421</v>
      </c>
      <c r="L259" s="51">
        <v>0</v>
      </c>
      <c r="M259" s="51">
        <v>0</v>
      </c>
      <c r="N259" s="155">
        <f t="shared" si="38"/>
        <v>0</v>
      </c>
      <c r="O259" s="51">
        <v>2</v>
      </c>
      <c r="P259" s="51">
        <v>1</v>
      </c>
      <c r="Q259" s="155">
        <f t="shared" si="39"/>
        <v>3</v>
      </c>
      <c r="R259" s="155">
        <f t="shared" si="40"/>
        <v>3</v>
      </c>
      <c r="S259" s="78" t="s">
        <v>2569</v>
      </c>
      <c r="T259" s="78" t="s">
        <v>203</v>
      </c>
      <c r="U259" s="190">
        <f t="shared" si="49"/>
        <v>0</v>
      </c>
      <c r="V259" s="191"/>
      <c r="W259" s="77" t="str">
        <f t="shared" si="41"/>
        <v>No hay ejecución</v>
      </c>
      <c r="X259" s="78" t="str">
        <f t="shared" si="42"/>
        <v>NA</v>
      </c>
      <c r="Y259" s="191"/>
      <c r="Z259" s="190">
        <f t="shared" si="43"/>
        <v>3</v>
      </c>
      <c r="AA259" s="191"/>
      <c r="AB259" s="77" t="str">
        <f t="shared" si="44"/>
        <v>No hay ejecución</v>
      </c>
      <c r="AC259" s="78" t="str">
        <f t="shared" si="45"/>
        <v>NA</v>
      </c>
      <c r="AD259" s="191"/>
      <c r="AE259" s="52">
        <f t="shared" si="46"/>
        <v>0</v>
      </c>
      <c r="AF259" s="77" t="str">
        <f t="shared" si="47"/>
        <v>No hay ejecución</v>
      </c>
      <c r="AG259" s="78" t="str">
        <f t="shared" si="48"/>
        <v>NA</v>
      </c>
      <c r="AH259" s="191"/>
    </row>
    <row r="260" spans="1:34" s="79" customFormat="1" ht="58" customHeight="1" thickTop="1" thickBot="1">
      <c r="A260" s="50">
        <v>246</v>
      </c>
      <c r="B260" s="96" t="s">
        <v>245</v>
      </c>
      <c r="C260" s="96" t="s">
        <v>52</v>
      </c>
      <c r="D260" s="96">
        <v>0</v>
      </c>
      <c r="E260" s="96">
        <v>0</v>
      </c>
      <c r="F260" s="96">
        <v>0</v>
      </c>
      <c r="G260" s="96">
        <v>22</v>
      </c>
      <c r="H260" s="115" t="s">
        <v>284</v>
      </c>
      <c r="I260" s="98" t="s">
        <v>2573</v>
      </c>
      <c r="J260" s="169" t="s">
        <v>1293</v>
      </c>
      <c r="K260" s="99" t="s">
        <v>1421</v>
      </c>
      <c r="L260" s="51">
        <v>0</v>
      </c>
      <c r="M260" s="51">
        <v>3</v>
      </c>
      <c r="N260" s="155">
        <f t="shared" si="38"/>
        <v>3</v>
      </c>
      <c r="O260" s="51">
        <v>0</v>
      </c>
      <c r="P260" s="51">
        <v>0</v>
      </c>
      <c r="Q260" s="155">
        <f t="shared" si="39"/>
        <v>0</v>
      </c>
      <c r="R260" s="155">
        <f t="shared" si="40"/>
        <v>3</v>
      </c>
      <c r="S260" s="78" t="s">
        <v>2569</v>
      </c>
      <c r="T260" s="78" t="s">
        <v>203</v>
      </c>
      <c r="U260" s="190">
        <f t="shared" si="49"/>
        <v>3</v>
      </c>
      <c r="V260" s="191"/>
      <c r="W260" s="77" t="str">
        <f t="shared" si="41"/>
        <v>No hay ejecución</v>
      </c>
      <c r="X260" s="78" t="str">
        <f t="shared" si="42"/>
        <v>NA</v>
      </c>
      <c r="Y260" s="191"/>
      <c r="Z260" s="190">
        <f t="shared" si="43"/>
        <v>0</v>
      </c>
      <c r="AA260" s="191"/>
      <c r="AB260" s="77" t="str">
        <f t="shared" si="44"/>
        <v>No hay ejecución</v>
      </c>
      <c r="AC260" s="78" t="str">
        <f t="shared" si="45"/>
        <v>NA</v>
      </c>
      <c r="AD260" s="191"/>
      <c r="AE260" s="52">
        <f t="shared" si="46"/>
        <v>0</v>
      </c>
      <c r="AF260" s="77" t="str">
        <f t="shared" si="47"/>
        <v>No hay ejecución</v>
      </c>
      <c r="AG260" s="78" t="str">
        <f t="shared" si="48"/>
        <v>NA</v>
      </c>
      <c r="AH260" s="191"/>
    </row>
    <row r="261" spans="1:34" s="79" customFormat="1" ht="58" customHeight="1" thickTop="1" thickBot="1">
      <c r="A261" s="50">
        <v>247</v>
      </c>
      <c r="B261" s="96" t="s">
        <v>245</v>
      </c>
      <c r="C261" s="96" t="s">
        <v>52</v>
      </c>
      <c r="D261" s="96">
        <v>0</v>
      </c>
      <c r="E261" s="96">
        <v>0</v>
      </c>
      <c r="F261" s="96">
        <v>0</v>
      </c>
      <c r="G261" s="96">
        <v>22</v>
      </c>
      <c r="H261" s="115" t="s">
        <v>284</v>
      </c>
      <c r="I261" s="98" t="s">
        <v>2573</v>
      </c>
      <c r="J261" s="169" t="s">
        <v>1367</v>
      </c>
      <c r="K261" s="99" t="s">
        <v>1421</v>
      </c>
      <c r="L261" s="51">
        <v>0</v>
      </c>
      <c r="M261" s="51">
        <v>3</v>
      </c>
      <c r="N261" s="155">
        <f t="shared" si="38"/>
        <v>3</v>
      </c>
      <c r="O261" s="51">
        <v>0</v>
      </c>
      <c r="P261" s="51">
        <v>0</v>
      </c>
      <c r="Q261" s="155">
        <f t="shared" si="39"/>
        <v>0</v>
      </c>
      <c r="R261" s="155">
        <f t="shared" si="40"/>
        <v>3</v>
      </c>
      <c r="S261" s="78" t="s">
        <v>2569</v>
      </c>
      <c r="T261" s="78" t="s">
        <v>203</v>
      </c>
      <c r="U261" s="190">
        <f t="shared" si="49"/>
        <v>3</v>
      </c>
      <c r="V261" s="191"/>
      <c r="W261" s="77" t="str">
        <f t="shared" si="41"/>
        <v>No hay ejecución</v>
      </c>
      <c r="X261" s="78" t="str">
        <f t="shared" si="42"/>
        <v>NA</v>
      </c>
      <c r="Y261" s="191"/>
      <c r="Z261" s="190">
        <f t="shared" si="43"/>
        <v>0</v>
      </c>
      <c r="AA261" s="191"/>
      <c r="AB261" s="77" t="str">
        <f t="shared" si="44"/>
        <v>No hay ejecución</v>
      </c>
      <c r="AC261" s="78" t="str">
        <f t="shared" si="45"/>
        <v>NA</v>
      </c>
      <c r="AD261" s="191"/>
      <c r="AE261" s="52">
        <f t="shared" si="46"/>
        <v>0</v>
      </c>
      <c r="AF261" s="77" t="str">
        <f t="shared" si="47"/>
        <v>No hay ejecución</v>
      </c>
      <c r="AG261" s="78" t="str">
        <f t="shared" si="48"/>
        <v>NA</v>
      </c>
      <c r="AH261" s="191"/>
    </row>
    <row r="262" spans="1:34" s="79" customFormat="1" ht="58" customHeight="1" thickTop="1" thickBot="1">
      <c r="A262" s="50">
        <v>248</v>
      </c>
      <c r="B262" s="96" t="s">
        <v>245</v>
      </c>
      <c r="C262" s="96" t="s">
        <v>52</v>
      </c>
      <c r="D262" s="96">
        <v>0</v>
      </c>
      <c r="E262" s="96">
        <v>0</v>
      </c>
      <c r="F262" s="96">
        <v>0</v>
      </c>
      <c r="G262" s="96">
        <v>22</v>
      </c>
      <c r="H262" s="115" t="s">
        <v>284</v>
      </c>
      <c r="I262" s="98" t="s">
        <v>2573</v>
      </c>
      <c r="J262" s="169" t="s">
        <v>2409</v>
      </c>
      <c r="K262" s="99" t="s">
        <v>1421</v>
      </c>
      <c r="L262" s="51">
        <v>0</v>
      </c>
      <c r="M262" s="51">
        <v>3</v>
      </c>
      <c r="N262" s="155">
        <f t="shared" si="38"/>
        <v>3</v>
      </c>
      <c r="O262" s="51">
        <v>0</v>
      </c>
      <c r="P262" s="51">
        <v>0</v>
      </c>
      <c r="Q262" s="155">
        <f t="shared" si="39"/>
        <v>0</v>
      </c>
      <c r="R262" s="155">
        <f t="shared" si="40"/>
        <v>3</v>
      </c>
      <c r="S262" s="78" t="s">
        <v>2569</v>
      </c>
      <c r="T262" s="78" t="s">
        <v>203</v>
      </c>
      <c r="U262" s="190">
        <f t="shared" si="49"/>
        <v>3</v>
      </c>
      <c r="V262" s="191"/>
      <c r="W262" s="77" t="str">
        <f t="shared" si="41"/>
        <v>No hay ejecución</v>
      </c>
      <c r="X262" s="78" t="str">
        <f t="shared" si="42"/>
        <v>NA</v>
      </c>
      <c r="Y262" s="191"/>
      <c r="Z262" s="190">
        <f t="shared" si="43"/>
        <v>0</v>
      </c>
      <c r="AA262" s="191"/>
      <c r="AB262" s="77" t="str">
        <f t="shared" si="44"/>
        <v>No hay ejecución</v>
      </c>
      <c r="AC262" s="78" t="str">
        <f t="shared" si="45"/>
        <v>NA</v>
      </c>
      <c r="AD262" s="191"/>
      <c r="AE262" s="52">
        <f t="shared" si="46"/>
        <v>0</v>
      </c>
      <c r="AF262" s="77" t="str">
        <f t="shared" si="47"/>
        <v>No hay ejecución</v>
      </c>
      <c r="AG262" s="78" t="str">
        <f t="shared" si="48"/>
        <v>NA</v>
      </c>
      <c r="AH262" s="191"/>
    </row>
    <row r="263" spans="1:34" s="79" customFormat="1" ht="58" customHeight="1" thickTop="1" thickBot="1">
      <c r="A263" s="50">
        <v>249</v>
      </c>
      <c r="B263" s="96" t="s">
        <v>245</v>
      </c>
      <c r="C263" s="96" t="s">
        <v>52</v>
      </c>
      <c r="D263" s="96">
        <v>0</v>
      </c>
      <c r="E263" s="96">
        <v>0</v>
      </c>
      <c r="F263" s="96">
        <v>0</v>
      </c>
      <c r="G263" s="96">
        <v>22</v>
      </c>
      <c r="H263" s="115" t="s">
        <v>284</v>
      </c>
      <c r="I263" s="98" t="s">
        <v>2573</v>
      </c>
      <c r="J263" s="169" t="s">
        <v>1287</v>
      </c>
      <c r="K263" s="99" t="s">
        <v>1421</v>
      </c>
      <c r="L263" s="51">
        <v>0</v>
      </c>
      <c r="M263" s="51">
        <v>4</v>
      </c>
      <c r="N263" s="155">
        <f t="shared" si="38"/>
        <v>4</v>
      </c>
      <c r="O263" s="51">
        <v>4</v>
      </c>
      <c r="P263" s="51">
        <v>4</v>
      </c>
      <c r="Q263" s="155">
        <f t="shared" si="39"/>
        <v>8</v>
      </c>
      <c r="R263" s="155">
        <f t="shared" si="40"/>
        <v>12</v>
      </c>
      <c r="S263" s="78" t="s">
        <v>2569</v>
      </c>
      <c r="T263" s="78" t="s">
        <v>203</v>
      </c>
      <c r="U263" s="190">
        <f t="shared" si="49"/>
        <v>4</v>
      </c>
      <c r="V263" s="191"/>
      <c r="W263" s="77" t="str">
        <f t="shared" si="41"/>
        <v>No hay ejecución</v>
      </c>
      <c r="X263" s="78" t="str">
        <f t="shared" si="42"/>
        <v>NA</v>
      </c>
      <c r="Y263" s="191"/>
      <c r="Z263" s="190">
        <f t="shared" si="43"/>
        <v>8</v>
      </c>
      <c r="AA263" s="191"/>
      <c r="AB263" s="77" t="str">
        <f t="shared" si="44"/>
        <v>No hay ejecución</v>
      </c>
      <c r="AC263" s="78" t="str">
        <f t="shared" si="45"/>
        <v>NA</v>
      </c>
      <c r="AD263" s="191"/>
      <c r="AE263" s="52">
        <f t="shared" si="46"/>
        <v>0</v>
      </c>
      <c r="AF263" s="77" t="str">
        <f t="shared" si="47"/>
        <v>No hay ejecución</v>
      </c>
      <c r="AG263" s="78" t="str">
        <f t="shared" si="48"/>
        <v>NA</v>
      </c>
      <c r="AH263" s="191"/>
    </row>
    <row r="264" spans="1:34" s="79" customFormat="1" ht="58" customHeight="1" thickTop="1" thickBot="1">
      <c r="A264" s="50">
        <v>250</v>
      </c>
      <c r="B264" s="96" t="s">
        <v>245</v>
      </c>
      <c r="C264" s="96" t="s">
        <v>52</v>
      </c>
      <c r="D264" s="96">
        <v>0</v>
      </c>
      <c r="E264" s="96">
        <v>0</v>
      </c>
      <c r="F264" s="96">
        <v>0</v>
      </c>
      <c r="G264" s="96">
        <v>22</v>
      </c>
      <c r="H264" s="115" t="s">
        <v>284</v>
      </c>
      <c r="I264" s="98" t="s">
        <v>2573</v>
      </c>
      <c r="J264" s="169" t="s">
        <v>497</v>
      </c>
      <c r="K264" s="99" t="s">
        <v>1421</v>
      </c>
      <c r="L264" s="51">
        <v>0</v>
      </c>
      <c r="M264" s="51">
        <v>1</v>
      </c>
      <c r="N264" s="155">
        <f t="shared" si="38"/>
        <v>1</v>
      </c>
      <c r="O264" s="51">
        <v>1</v>
      </c>
      <c r="P264" s="51">
        <v>0</v>
      </c>
      <c r="Q264" s="155">
        <f t="shared" si="39"/>
        <v>1</v>
      </c>
      <c r="R264" s="155">
        <f t="shared" si="40"/>
        <v>2</v>
      </c>
      <c r="S264" s="78" t="s">
        <v>2569</v>
      </c>
      <c r="T264" s="78" t="s">
        <v>203</v>
      </c>
      <c r="U264" s="190">
        <f t="shared" si="49"/>
        <v>1</v>
      </c>
      <c r="V264" s="191"/>
      <c r="W264" s="77" t="str">
        <f t="shared" si="41"/>
        <v>No hay ejecución</v>
      </c>
      <c r="X264" s="78" t="str">
        <f t="shared" si="42"/>
        <v>NA</v>
      </c>
      <c r="Y264" s="191"/>
      <c r="Z264" s="190">
        <f t="shared" si="43"/>
        <v>1</v>
      </c>
      <c r="AA264" s="191"/>
      <c r="AB264" s="77" t="str">
        <f t="shared" si="44"/>
        <v>No hay ejecución</v>
      </c>
      <c r="AC264" s="78" t="str">
        <f t="shared" si="45"/>
        <v>NA</v>
      </c>
      <c r="AD264" s="191"/>
      <c r="AE264" s="52">
        <f t="shared" si="46"/>
        <v>0</v>
      </c>
      <c r="AF264" s="77" t="str">
        <f t="shared" si="47"/>
        <v>No hay ejecución</v>
      </c>
      <c r="AG264" s="78" t="str">
        <f t="shared" si="48"/>
        <v>NA</v>
      </c>
      <c r="AH264" s="191"/>
    </row>
    <row r="265" spans="1:34" s="79" customFormat="1" ht="58" customHeight="1" thickTop="1" thickBot="1">
      <c r="A265" s="50">
        <v>251</v>
      </c>
      <c r="B265" s="96" t="s">
        <v>245</v>
      </c>
      <c r="C265" s="96" t="s">
        <v>52</v>
      </c>
      <c r="D265" s="96">
        <v>0</v>
      </c>
      <c r="E265" s="96">
        <v>0</v>
      </c>
      <c r="F265" s="96">
        <v>0</v>
      </c>
      <c r="G265" s="96">
        <v>22</v>
      </c>
      <c r="H265" s="115" t="s">
        <v>284</v>
      </c>
      <c r="I265" s="98" t="s">
        <v>4094</v>
      </c>
      <c r="J265" s="169" t="s">
        <v>1293</v>
      </c>
      <c r="K265" s="99" t="s">
        <v>1421</v>
      </c>
      <c r="L265" s="51">
        <v>2</v>
      </c>
      <c r="M265" s="51">
        <v>0</v>
      </c>
      <c r="N265" s="155">
        <f t="shared" si="38"/>
        <v>2</v>
      </c>
      <c r="O265" s="51">
        <v>0</v>
      </c>
      <c r="P265" s="51">
        <v>0</v>
      </c>
      <c r="Q265" s="155">
        <f t="shared" si="39"/>
        <v>0</v>
      </c>
      <c r="R265" s="155">
        <f t="shared" si="40"/>
        <v>2</v>
      </c>
      <c r="S265" s="78" t="s">
        <v>2569</v>
      </c>
      <c r="T265" s="78" t="s">
        <v>203</v>
      </c>
      <c r="U265" s="190">
        <f t="shared" si="49"/>
        <v>2</v>
      </c>
      <c r="V265" s="191"/>
      <c r="W265" s="77" t="str">
        <f t="shared" si="41"/>
        <v>No hay ejecución</v>
      </c>
      <c r="X265" s="78" t="str">
        <f t="shared" si="42"/>
        <v>NA</v>
      </c>
      <c r="Y265" s="191"/>
      <c r="Z265" s="190">
        <f t="shared" si="43"/>
        <v>0</v>
      </c>
      <c r="AA265" s="191"/>
      <c r="AB265" s="77" t="str">
        <f t="shared" si="44"/>
        <v>No hay ejecución</v>
      </c>
      <c r="AC265" s="78" t="str">
        <f t="shared" si="45"/>
        <v>NA</v>
      </c>
      <c r="AD265" s="191"/>
      <c r="AE265" s="52">
        <f t="shared" si="46"/>
        <v>0</v>
      </c>
      <c r="AF265" s="77" t="str">
        <f t="shared" si="47"/>
        <v>No hay ejecución</v>
      </c>
      <c r="AG265" s="78" t="str">
        <f t="shared" si="48"/>
        <v>NA</v>
      </c>
      <c r="AH265" s="191"/>
    </row>
    <row r="266" spans="1:34" s="79" customFormat="1" ht="58" customHeight="1" thickTop="1" thickBot="1">
      <c r="A266" s="50">
        <v>252</v>
      </c>
      <c r="B266" s="96" t="s">
        <v>245</v>
      </c>
      <c r="C266" s="96" t="s">
        <v>52</v>
      </c>
      <c r="D266" s="96">
        <v>0</v>
      </c>
      <c r="E266" s="96">
        <v>0</v>
      </c>
      <c r="F266" s="96">
        <v>0</v>
      </c>
      <c r="G266" s="96">
        <v>22</v>
      </c>
      <c r="H266" s="115" t="s">
        <v>284</v>
      </c>
      <c r="I266" s="98" t="s">
        <v>4094</v>
      </c>
      <c r="J266" s="169" t="s">
        <v>1367</v>
      </c>
      <c r="K266" s="99" t="s">
        <v>1421</v>
      </c>
      <c r="L266" s="51">
        <v>2</v>
      </c>
      <c r="M266" s="51">
        <v>0</v>
      </c>
      <c r="N266" s="155">
        <f t="shared" si="38"/>
        <v>2</v>
      </c>
      <c r="O266" s="51">
        <v>0</v>
      </c>
      <c r="P266" s="51">
        <v>0</v>
      </c>
      <c r="Q266" s="155">
        <f t="shared" si="39"/>
        <v>0</v>
      </c>
      <c r="R266" s="155">
        <f t="shared" si="40"/>
        <v>2</v>
      </c>
      <c r="S266" s="78" t="s">
        <v>2569</v>
      </c>
      <c r="T266" s="78" t="s">
        <v>203</v>
      </c>
      <c r="U266" s="190">
        <f t="shared" si="49"/>
        <v>2</v>
      </c>
      <c r="V266" s="191"/>
      <c r="W266" s="77" t="str">
        <f t="shared" si="41"/>
        <v>No hay ejecución</v>
      </c>
      <c r="X266" s="78" t="str">
        <f t="shared" si="42"/>
        <v>NA</v>
      </c>
      <c r="Y266" s="191"/>
      <c r="Z266" s="190">
        <f t="shared" si="43"/>
        <v>0</v>
      </c>
      <c r="AA266" s="191"/>
      <c r="AB266" s="77" t="str">
        <f t="shared" si="44"/>
        <v>No hay ejecución</v>
      </c>
      <c r="AC266" s="78" t="str">
        <f t="shared" si="45"/>
        <v>NA</v>
      </c>
      <c r="AD266" s="191"/>
      <c r="AE266" s="52">
        <f t="shared" si="46"/>
        <v>0</v>
      </c>
      <c r="AF266" s="77" t="str">
        <f t="shared" si="47"/>
        <v>No hay ejecución</v>
      </c>
      <c r="AG266" s="78" t="str">
        <f t="shared" si="48"/>
        <v>NA</v>
      </c>
      <c r="AH266" s="191"/>
    </row>
    <row r="267" spans="1:34" s="79" customFormat="1" ht="58" customHeight="1" thickTop="1" thickBot="1">
      <c r="A267" s="50">
        <v>253</v>
      </c>
      <c r="B267" s="96" t="s">
        <v>245</v>
      </c>
      <c r="C267" s="96" t="s">
        <v>52</v>
      </c>
      <c r="D267" s="96">
        <v>0</v>
      </c>
      <c r="E267" s="96">
        <v>0</v>
      </c>
      <c r="F267" s="96">
        <v>0</v>
      </c>
      <c r="G267" s="96">
        <v>22</v>
      </c>
      <c r="H267" s="115" t="s">
        <v>284</v>
      </c>
      <c r="I267" s="98" t="s">
        <v>4094</v>
      </c>
      <c r="J267" s="169" t="s">
        <v>497</v>
      </c>
      <c r="K267" s="99" t="s">
        <v>1421</v>
      </c>
      <c r="L267" s="51">
        <v>2</v>
      </c>
      <c r="M267" s="51">
        <v>0</v>
      </c>
      <c r="N267" s="155">
        <f t="shared" si="38"/>
        <v>2</v>
      </c>
      <c r="O267" s="51">
        <v>0</v>
      </c>
      <c r="P267" s="51">
        <v>0</v>
      </c>
      <c r="Q267" s="155">
        <f t="shared" si="39"/>
        <v>0</v>
      </c>
      <c r="R267" s="155">
        <f t="shared" si="40"/>
        <v>2</v>
      </c>
      <c r="S267" s="78" t="s">
        <v>2569</v>
      </c>
      <c r="T267" s="78" t="s">
        <v>203</v>
      </c>
      <c r="U267" s="190">
        <f t="shared" si="49"/>
        <v>2</v>
      </c>
      <c r="V267" s="191"/>
      <c r="W267" s="77" t="str">
        <f t="shared" si="41"/>
        <v>No hay ejecución</v>
      </c>
      <c r="X267" s="78" t="str">
        <f t="shared" si="42"/>
        <v>NA</v>
      </c>
      <c r="Y267" s="191"/>
      <c r="Z267" s="190">
        <f t="shared" si="43"/>
        <v>0</v>
      </c>
      <c r="AA267" s="191"/>
      <c r="AB267" s="77" t="str">
        <f t="shared" si="44"/>
        <v>No hay ejecución</v>
      </c>
      <c r="AC267" s="78" t="str">
        <f t="shared" si="45"/>
        <v>NA</v>
      </c>
      <c r="AD267" s="191"/>
      <c r="AE267" s="52">
        <f t="shared" si="46"/>
        <v>0</v>
      </c>
      <c r="AF267" s="77" t="str">
        <f t="shared" si="47"/>
        <v>No hay ejecución</v>
      </c>
      <c r="AG267" s="78" t="str">
        <f t="shared" si="48"/>
        <v>NA</v>
      </c>
      <c r="AH267" s="191"/>
    </row>
    <row r="268" spans="1:34" s="79" customFormat="1" ht="58" customHeight="1" thickTop="1" thickBot="1">
      <c r="A268" s="50">
        <v>254</v>
      </c>
      <c r="B268" s="96" t="s">
        <v>245</v>
      </c>
      <c r="C268" s="96" t="s">
        <v>52</v>
      </c>
      <c r="D268" s="96">
        <v>0</v>
      </c>
      <c r="E268" s="96">
        <v>0</v>
      </c>
      <c r="F268" s="96">
        <v>0</v>
      </c>
      <c r="G268" s="96">
        <v>22</v>
      </c>
      <c r="H268" s="115" t="s">
        <v>287</v>
      </c>
      <c r="I268" s="98" t="s">
        <v>4094</v>
      </c>
      <c r="J268" s="169" t="s">
        <v>1287</v>
      </c>
      <c r="K268" s="99" t="s">
        <v>1421</v>
      </c>
      <c r="L268" s="51">
        <v>1</v>
      </c>
      <c r="M268" s="51">
        <v>1</v>
      </c>
      <c r="N268" s="155">
        <f t="shared" si="38"/>
        <v>2</v>
      </c>
      <c r="O268" s="51">
        <v>1</v>
      </c>
      <c r="P268" s="51">
        <v>1</v>
      </c>
      <c r="Q268" s="155">
        <f t="shared" si="39"/>
        <v>2</v>
      </c>
      <c r="R268" s="155">
        <f t="shared" si="40"/>
        <v>4</v>
      </c>
      <c r="S268" s="78" t="s">
        <v>2569</v>
      </c>
      <c r="T268" s="78" t="s">
        <v>203</v>
      </c>
      <c r="U268" s="190">
        <f t="shared" si="49"/>
        <v>2</v>
      </c>
      <c r="V268" s="191"/>
      <c r="W268" s="77" t="str">
        <f t="shared" si="41"/>
        <v>No hay ejecución</v>
      </c>
      <c r="X268" s="78" t="str">
        <f t="shared" si="42"/>
        <v>NA</v>
      </c>
      <c r="Y268" s="191"/>
      <c r="Z268" s="190">
        <f t="shared" si="43"/>
        <v>2</v>
      </c>
      <c r="AA268" s="191"/>
      <c r="AB268" s="77" t="str">
        <f t="shared" si="44"/>
        <v>No hay ejecución</v>
      </c>
      <c r="AC268" s="78" t="str">
        <f t="shared" si="45"/>
        <v>NA</v>
      </c>
      <c r="AD268" s="191"/>
      <c r="AE268" s="52">
        <f t="shared" si="46"/>
        <v>0</v>
      </c>
      <c r="AF268" s="77" t="str">
        <f t="shared" si="47"/>
        <v>No hay ejecución</v>
      </c>
      <c r="AG268" s="78" t="str">
        <f t="shared" si="48"/>
        <v>NA</v>
      </c>
      <c r="AH268" s="191"/>
    </row>
    <row r="269" spans="1:34" s="79" customFormat="1" ht="58" customHeight="1" thickTop="1" thickBot="1">
      <c r="A269" s="50">
        <v>255</v>
      </c>
      <c r="B269" s="96" t="s">
        <v>245</v>
      </c>
      <c r="C269" s="96" t="s">
        <v>52</v>
      </c>
      <c r="D269" s="96">
        <v>0</v>
      </c>
      <c r="E269" s="96">
        <v>0</v>
      </c>
      <c r="F269" s="96">
        <v>0</v>
      </c>
      <c r="G269" s="96">
        <v>22</v>
      </c>
      <c r="H269" s="115" t="s">
        <v>284</v>
      </c>
      <c r="I269" s="98" t="s">
        <v>2573</v>
      </c>
      <c r="J269" s="169" t="s">
        <v>2574</v>
      </c>
      <c r="K269" s="99" t="s">
        <v>2435</v>
      </c>
      <c r="L269" s="51">
        <v>1</v>
      </c>
      <c r="M269" s="51">
        <v>0</v>
      </c>
      <c r="N269" s="155">
        <f t="shared" si="38"/>
        <v>1</v>
      </c>
      <c r="O269" s="51">
        <v>0</v>
      </c>
      <c r="P269" s="51">
        <v>0</v>
      </c>
      <c r="Q269" s="155">
        <f t="shared" si="39"/>
        <v>0</v>
      </c>
      <c r="R269" s="155">
        <f t="shared" si="40"/>
        <v>1</v>
      </c>
      <c r="S269" s="78" t="s">
        <v>2569</v>
      </c>
      <c r="T269" s="78" t="s">
        <v>203</v>
      </c>
      <c r="U269" s="190">
        <f t="shared" si="49"/>
        <v>1</v>
      </c>
      <c r="V269" s="191"/>
      <c r="W269" s="77" t="str">
        <f t="shared" si="41"/>
        <v>No hay ejecución</v>
      </c>
      <c r="X269" s="78" t="str">
        <f t="shared" si="42"/>
        <v>NA</v>
      </c>
      <c r="Y269" s="191"/>
      <c r="Z269" s="190">
        <f t="shared" si="43"/>
        <v>0</v>
      </c>
      <c r="AA269" s="191"/>
      <c r="AB269" s="77" t="str">
        <f t="shared" si="44"/>
        <v>No hay ejecución</v>
      </c>
      <c r="AC269" s="78" t="str">
        <f t="shared" si="45"/>
        <v>NA</v>
      </c>
      <c r="AD269" s="191"/>
      <c r="AE269" s="52">
        <f t="shared" si="46"/>
        <v>0</v>
      </c>
      <c r="AF269" s="77" t="str">
        <f t="shared" si="47"/>
        <v>No hay ejecución</v>
      </c>
      <c r="AG269" s="78" t="str">
        <f t="shared" si="48"/>
        <v>NA</v>
      </c>
      <c r="AH269" s="191"/>
    </row>
    <row r="270" spans="1:34" s="79" customFormat="1" ht="58" customHeight="1" thickTop="1" thickBot="1">
      <c r="A270" s="50">
        <v>256</v>
      </c>
      <c r="B270" s="96" t="s">
        <v>245</v>
      </c>
      <c r="C270" s="96" t="s">
        <v>52</v>
      </c>
      <c r="D270" s="96">
        <v>0</v>
      </c>
      <c r="E270" s="96">
        <v>0</v>
      </c>
      <c r="F270" s="96">
        <v>0</v>
      </c>
      <c r="G270" s="96">
        <v>22</v>
      </c>
      <c r="H270" s="115" t="s">
        <v>284</v>
      </c>
      <c r="I270" s="98" t="s">
        <v>2573</v>
      </c>
      <c r="J270" s="169" t="s">
        <v>1367</v>
      </c>
      <c r="K270" s="99" t="s">
        <v>2435</v>
      </c>
      <c r="L270" s="51">
        <v>1</v>
      </c>
      <c r="M270" s="51">
        <v>0</v>
      </c>
      <c r="N270" s="155">
        <f t="shared" si="38"/>
        <v>1</v>
      </c>
      <c r="O270" s="51">
        <v>0</v>
      </c>
      <c r="P270" s="51">
        <v>0</v>
      </c>
      <c r="Q270" s="155">
        <f t="shared" si="39"/>
        <v>0</v>
      </c>
      <c r="R270" s="155">
        <f t="shared" si="40"/>
        <v>1</v>
      </c>
      <c r="S270" s="78" t="s">
        <v>2569</v>
      </c>
      <c r="T270" s="78" t="s">
        <v>203</v>
      </c>
      <c r="U270" s="190">
        <f t="shared" si="49"/>
        <v>1</v>
      </c>
      <c r="V270" s="191"/>
      <c r="W270" s="77" t="str">
        <f t="shared" si="41"/>
        <v>No hay ejecución</v>
      </c>
      <c r="X270" s="78" t="str">
        <f t="shared" si="42"/>
        <v>NA</v>
      </c>
      <c r="Y270" s="191"/>
      <c r="Z270" s="190">
        <f t="shared" si="43"/>
        <v>0</v>
      </c>
      <c r="AA270" s="191"/>
      <c r="AB270" s="77" t="str">
        <f t="shared" si="44"/>
        <v>No hay ejecución</v>
      </c>
      <c r="AC270" s="78" t="str">
        <f t="shared" si="45"/>
        <v>NA</v>
      </c>
      <c r="AD270" s="191"/>
      <c r="AE270" s="52">
        <f t="shared" si="46"/>
        <v>0</v>
      </c>
      <c r="AF270" s="77" t="str">
        <f t="shared" si="47"/>
        <v>No hay ejecución</v>
      </c>
      <c r="AG270" s="78" t="str">
        <f t="shared" si="48"/>
        <v>NA</v>
      </c>
      <c r="AH270" s="191"/>
    </row>
    <row r="271" spans="1:34" s="79" customFormat="1" ht="58" customHeight="1" thickTop="1" thickBot="1">
      <c r="A271" s="50">
        <v>257</v>
      </c>
      <c r="B271" s="96" t="s">
        <v>245</v>
      </c>
      <c r="C271" s="96" t="s">
        <v>52</v>
      </c>
      <c r="D271" s="96">
        <v>0</v>
      </c>
      <c r="E271" s="96">
        <v>0</v>
      </c>
      <c r="F271" s="96">
        <v>0</v>
      </c>
      <c r="G271" s="96">
        <v>22</v>
      </c>
      <c r="H271" s="115" t="s">
        <v>284</v>
      </c>
      <c r="I271" s="98" t="s">
        <v>2573</v>
      </c>
      <c r="J271" s="169" t="s">
        <v>2409</v>
      </c>
      <c r="K271" s="99" t="s">
        <v>2435</v>
      </c>
      <c r="L271" s="51">
        <v>1</v>
      </c>
      <c r="M271" s="51">
        <v>0</v>
      </c>
      <c r="N271" s="155">
        <f t="shared" si="38"/>
        <v>1</v>
      </c>
      <c r="O271" s="51">
        <v>0</v>
      </c>
      <c r="P271" s="51">
        <v>0</v>
      </c>
      <c r="Q271" s="155">
        <f t="shared" si="39"/>
        <v>0</v>
      </c>
      <c r="R271" s="155">
        <f t="shared" si="40"/>
        <v>1</v>
      </c>
      <c r="S271" s="78" t="s">
        <v>2569</v>
      </c>
      <c r="T271" s="78" t="s">
        <v>203</v>
      </c>
      <c r="U271" s="190">
        <f t="shared" si="49"/>
        <v>1</v>
      </c>
      <c r="V271" s="191"/>
      <c r="W271" s="77" t="str">
        <f t="shared" si="41"/>
        <v>No hay ejecución</v>
      </c>
      <c r="X271" s="78" t="str">
        <f t="shared" si="42"/>
        <v>NA</v>
      </c>
      <c r="Y271" s="191"/>
      <c r="Z271" s="190">
        <f t="shared" si="43"/>
        <v>0</v>
      </c>
      <c r="AA271" s="191"/>
      <c r="AB271" s="77" t="str">
        <f t="shared" si="44"/>
        <v>No hay ejecución</v>
      </c>
      <c r="AC271" s="78" t="str">
        <f t="shared" si="45"/>
        <v>NA</v>
      </c>
      <c r="AD271" s="191"/>
      <c r="AE271" s="52">
        <f t="shared" si="46"/>
        <v>0</v>
      </c>
      <c r="AF271" s="77" t="str">
        <f t="shared" si="47"/>
        <v>No hay ejecución</v>
      </c>
      <c r="AG271" s="78" t="str">
        <f t="shared" si="48"/>
        <v>NA</v>
      </c>
      <c r="AH271" s="191"/>
    </row>
    <row r="272" spans="1:34" s="79" customFormat="1" ht="58" customHeight="1" thickTop="1" thickBot="1">
      <c r="A272" s="50">
        <v>258</v>
      </c>
      <c r="B272" s="96" t="s">
        <v>245</v>
      </c>
      <c r="C272" s="96" t="s">
        <v>52</v>
      </c>
      <c r="D272" s="96">
        <v>0</v>
      </c>
      <c r="E272" s="96">
        <v>0</v>
      </c>
      <c r="F272" s="96">
        <v>0</v>
      </c>
      <c r="G272" s="96">
        <v>22</v>
      </c>
      <c r="H272" s="115" t="s">
        <v>284</v>
      </c>
      <c r="I272" s="98" t="s">
        <v>2573</v>
      </c>
      <c r="J272" s="169" t="s">
        <v>1287</v>
      </c>
      <c r="K272" s="99" t="s">
        <v>2435</v>
      </c>
      <c r="L272" s="51">
        <v>1</v>
      </c>
      <c r="M272" s="51">
        <v>1</v>
      </c>
      <c r="N272" s="155">
        <f t="shared" ref="N272:N335" si="50">L272+M272</f>
        <v>2</v>
      </c>
      <c r="O272" s="51">
        <v>1</v>
      </c>
      <c r="P272" s="51">
        <v>1</v>
      </c>
      <c r="Q272" s="155">
        <f t="shared" ref="Q272:Q335" si="51">O272+P272</f>
        <v>2</v>
      </c>
      <c r="R272" s="155">
        <f t="shared" ref="R272:R335" si="52">N272+Q272</f>
        <v>4</v>
      </c>
      <c r="S272" s="78" t="s">
        <v>2569</v>
      </c>
      <c r="T272" s="78" t="s">
        <v>203</v>
      </c>
      <c r="U272" s="190">
        <f t="shared" si="49"/>
        <v>2</v>
      </c>
      <c r="V272" s="191"/>
      <c r="W272" s="77" t="str">
        <f t="shared" ref="W272:W335" si="53">IF(V272="","No hay ejecución",IF(AND(U272&gt;0), V272/U272,"No hay Programación"))</f>
        <v>No hay ejecución</v>
      </c>
      <c r="X272" s="78" t="str">
        <f t="shared" ref="X272:X335" si="54">IF(W272="No hay ejecución","NA",IF(W272&gt;=90%,"De acuerdo a lo programado",IF(W272&gt;=70%,"Atraso Leve",IF(W272&lt;70%,"En Riesgo de no Cumplimiento"))))</f>
        <v>NA</v>
      </c>
      <c r="Y272" s="191"/>
      <c r="Z272" s="190">
        <f t="shared" ref="Z272:Z335" si="55">+Q272</f>
        <v>2</v>
      </c>
      <c r="AA272" s="191"/>
      <c r="AB272" s="77" t="str">
        <f t="shared" ref="AB272:AB335" si="56">IF(AA272="","No hay ejecución",IF(AND(Z272&gt;0), AA272/Z272,"No hay Programación"))</f>
        <v>No hay ejecución</v>
      </c>
      <c r="AC272" s="78" t="str">
        <f t="shared" ref="AC272:AC335" si="57">IF(AB272="No hay ejecución","NA",IF(AB272&gt;=90%,"De acuerdo a lo programado",IF(AB272&gt;=70%,"Atraso Leve",IF(AB272&lt;70%,"En Riesgo de no Cumplimiento"))))</f>
        <v>NA</v>
      </c>
      <c r="AD272" s="191"/>
      <c r="AE272" s="52">
        <f t="shared" ref="AE272:AE335" si="58">V272+AA272</f>
        <v>0</v>
      </c>
      <c r="AF272" s="77" t="str">
        <f t="shared" ref="AF272:AF335" si="59">IF(AE272=0,"No hay ejecución",IF(AND(AE272&gt;0), AE272/R272,"No hay Programación"))</f>
        <v>No hay ejecución</v>
      </c>
      <c r="AG272" s="78" t="str">
        <f t="shared" ref="AG272:AG335" si="60">IF(AF272="No hay ejecución","NA",IF(AF272&gt;=90%,"De acuerdo a lo programado",IF(AF272&gt;=70%,"Atraso Leve",IF(AF272&lt;70%,"Incumplimiento"))))</f>
        <v>NA</v>
      </c>
      <c r="AH272" s="191"/>
    </row>
    <row r="273" spans="1:34" s="79" customFormat="1" ht="58" customHeight="1" thickTop="1" thickBot="1">
      <c r="A273" s="50">
        <v>259</v>
      </c>
      <c r="B273" s="96" t="s">
        <v>245</v>
      </c>
      <c r="C273" s="96" t="s">
        <v>52</v>
      </c>
      <c r="D273" s="96">
        <v>0</v>
      </c>
      <c r="E273" s="96">
        <v>0</v>
      </c>
      <c r="F273" s="96">
        <v>0</v>
      </c>
      <c r="G273" s="96">
        <v>22</v>
      </c>
      <c r="H273" s="115" t="s">
        <v>284</v>
      </c>
      <c r="I273" s="98" t="s">
        <v>2573</v>
      </c>
      <c r="J273" s="169" t="s">
        <v>497</v>
      </c>
      <c r="K273" s="99" t="s">
        <v>2435</v>
      </c>
      <c r="L273" s="51">
        <v>0</v>
      </c>
      <c r="M273" s="51">
        <v>1</v>
      </c>
      <c r="N273" s="155">
        <f t="shared" si="50"/>
        <v>1</v>
      </c>
      <c r="O273" s="51">
        <v>0</v>
      </c>
      <c r="P273" s="51">
        <v>0</v>
      </c>
      <c r="Q273" s="155">
        <f t="shared" si="51"/>
        <v>0</v>
      </c>
      <c r="R273" s="155">
        <f t="shared" si="52"/>
        <v>1</v>
      </c>
      <c r="S273" s="78" t="s">
        <v>2569</v>
      </c>
      <c r="T273" s="78" t="s">
        <v>203</v>
      </c>
      <c r="U273" s="190">
        <f t="shared" ref="U273:U336" si="61">N273</f>
        <v>1</v>
      </c>
      <c r="V273" s="191"/>
      <c r="W273" s="77" t="str">
        <f t="shared" si="53"/>
        <v>No hay ejecución</v>
      </c>
      <c r="X273" s="78" t="str">
        <f t="shared" si="54"/>
        <v>NA</v>
      </c>
      <c r="Y273" s="191"/>
      <c r="Z273" s="190">
        <f t="shared" si="55"/>
        <v>0</v>
      </c>
      <c r="AA273" s="191"/>
      <c r="AB273" s="77" t="str">
        <f t="shared" si="56"/>
        <v>No hay ejecución</v>
      </c>
      <c r="AC273" s="78" t="str">
        <f t="shared" si="57"/>
        <v>NA</v>
      </c>
      <c r="AD273" s="191"/>
      <c r="AE273" s="52">
        <f t="shared" si="58"/>
        <v>0</v>
      </c>
      <c r="AF273" s="77" t="str">
        <f t="shared" si="59"/>
        <v>No hay ejecución</v>
      </c>
      <c r="AG273" s="78" t="str">
        <f t="shared" si="60"/>
        <v>NA</v>
      </c>
      <c r="AH273" s="191"/>
    </row>
    <row r="274" spans="1:34" s="79" customFormat="1" ht="58" customHeight="1" thickTop="1" thickBot="1">
      <c r="A274" s="50">
        <v>260</v>
      </c>
      <c r="B274" s="96" t="s">
        <v>245</v>
      </c>
      <c r="C274" s="96">
        <v>0</v>
      </c>
      <c r="D274" s="96">
        <v>0</v>
      </c>
      <c r="E274" s="96">
        <v>0</v>
      </c>
      <c r="F274" s="96">
        <v>0</v>
      </c>
      <c r="G274" s="96">
        <v>22</v>
      </c>
      <c r="H274" s="115" t="s">
        <v>1592</v>
      </c>
      <c r="I274" s="98" t="s">
        <v>4050</v>
      </c>
      <c r="J274" s="169" t="s">
        <v>501</v>
      </c>
      <c r="K274" s="99" t="s">
        <v>2650</v>
      </c>
      <c r="L274" s="51">
        <v>0</v>
      </c>
      <c r="M274" s="51">
        <v>1</v>
      </c>
      <c r="N274" s="155">
        <f t="shared" si="50"/>
        <v>1</v>
      </c>
      <c r="O274" s="51">
        <v>0</v>
      </c>
      <c r="P274" s="51">
        <v>1</v>
      </c>
      <c r="Q274" s="155">
        <f t="shared" si="51"/>
        <v>1</v>
      </c>
      <c r="R274" s="155">
        <f t="shared" si="52"/>
        <v>2</v>
      </c>
      <c r="S274" s="78" t="s">
        <v>2569</v>
      </c>
      <c r="T274" s="78" t="s">
        <v>203</v>
      </c>
      <c r="U274" s="190">
        <f t="shared" si="61"/>
        <v>1</v>
      </c>
      <c r="V274" s="191"/>
      <c r="W274" s="77" t="str">
        <f t="shared" si="53"/>
        <v>No hay ejecución</v>
      </c>
      <c r="X274" s="78" t="str">
        <f t="shared" si="54"/>
        <v>NA</v>
      </c>
      <c r="Y274" s="191"/>
      <c r="Z274" s="190">
        <f t="shared" si="55"/>
        <v>1</v>
      </c>
      <c r="AA274" s="191"/>
      <c r="AB274" s="77" t="str">
        <f t="shared" si="56"/>
        <v>No hay ejecución</v>
      </c>
      <c r="AC274" s="78" t="str">
        <f t="shared" si="57"/>
        <v>NA</v>
      </c>
      <c r="AD274" s="191"/>
      <c r="AE274" s="52">
        <f t="shared" si="58"/>
        <v>0</v>
      </c>
      <c r="AF274" s="77" t="str">
        <f t="shared" si="59"/>
        <v>No hay ejecución</v>
      </c>
      <c r="AG274" s="78" t="str">
        <f t="shared" si="60"/>
        <v>NA</v>
      </c>
      <c r="AH274" s="191"/>
    </row>
    <row r="275" spans="1:34" s="79" customFormat="1" ht="58" customHeight="1" thickTop="1" thickBot="1">
      <c r="A275" s="50">
        <v>261</v>
      </c>
      <c r="B275" s="96" t="s">
        <v>245</v>
      </c>
      <c r="C275" s="96">
        <v>0</v>
      </c>
      <c r="D275" s="96">
        <v>0</v>
      </c>
      <c r="E275" s="96">
        <v>0</v>
      </c>
      <c r="F275" s="96">
        <v>0</v>
      </c>
      <c r="G275" s="96">
        <v>22</v>
      </c>
      <c r="H275" s="115" t="s">
        <v>2888</v>
      </c>
      <c r="I275" s="98" t="s">
        <v>4097</v>
      </c>
      <c r="J275" s="169" t="s">
        <v>501</v>
      </c>
      <c r="K275" s="99" t="s">
        <v>2650</v>
      </c>
      <c r="L275" s="51">
        <v>0</v>
      </c>
      <c r="M275" s="51">
        <v>1</v>
      </c>
      <c r="N275" s="155">
        <f t="shared" si="50"/>
        <v>1</v>
      </c>
      <c r="O275" s="51">
        <v>0</v>
      </c>
      <c r="P275" s="51">
        <v>1</v>
      </c>
      <c r="Q275" s="155">
        <f t="shared" si="51"/>
        <v>1</v>
      </c>
      <c r="R275" s="155">
        <f t="shared" si="52"/>
        <v>2</v>
      </c>
      <c r="S275" s="78" t="s">
        <v>2569</v>
      </c>
      <c r="T275" s="78" t="s">
        <v>203</v>
      </c>
      <c r="U275" s="190">
        <f t="shared" si="61"/>
        <v>1</v>
      </c>
      <c r="V275" s="191"/>
      <c r="W275" s="77" t="str">
        <f t="shared" si="53"/>
        <v>No hay ejecución</v>
      </c>
      <c r="X275" s="78" t="str">
        <f t="shared" si="54"/>
        <v>NA</v>
      </c>
      <c r="Y275" s="191"/>
      <c r="Z275" s="190">
        <f t="shared" si="55"/>
        <v>1</v>
      </c>
      <c r="AA275" s="191"/>
      <c r="AB275" s="77" t="str">
        <f t="shared" si="56"/>
        <v>No hay ejecución</v>
      </c>
      <c r="AC275" s="78" t="str">
        <f t="shared" si="57"/>
        <v>NA</v>
      </c>
      <c r="AD275" s="191"/>
      <c r="AE275" s="52">
        <f t="shared" si="58"/>
        <v>0</v>
      </c>
      <c r="AF275" s="77" t="str">
        <f t="shared" si="59"/>
        <v>No hay ejecución</v>
      </c>
      <c r="AG275" s="78" t="str">
        <f t="shared" si="60"/>
        <v>NA</v>
      </c>
      <c r="AH275" s="191"/>
    </row>
    <row r="276" spans="1:34" s="79" customFormat="1" ht="58" customHeight="1" thickTop="1" thickBot="1">
      <c r="A276" s="50">
        <v>262</v>
      </c>
      <c r="B276" s="96" t="s">
        <v>245</v>
      </c>
      <c r="C276" s="96">
        <v>0</v>
      </c>
      <c r="D276" s="96">
        <v>0</v>
      </c>
      <c r="E276" s="96">
        <v>0</v>
      </c>
      <c r="F276" s="96" t="s">
        <v>1270</v>
      </c>
      <c r="G276" s="96">
        <v>22</v>
      </c>
      <c r="H276" s="115" t="s">
        <v>2649</v>
      </c>
      <c r="I276" s="98" t="s">
        <v>2558</v>
      </c>
      <c r="J276" s="169" t="s">
        <v>497</v>
      </c>
      <c r="K276" s="99" t="s">
        <v>2650</v>
      </c>
      <c r="L276" s="51">
        <v>1</v>
      </c>
      <c r="M276" s="51">
        <v>2</v>
      </c>
      <c r="N276" s="155">
        <f t="shared" si="50"/>
        <v>3</v>
      </c>
      <c r="O276" s="51">
        <v>2</v>
      </c>
      <c r="P276" s="51">
        <v>1</v>
      </c>
      <c r="Q276" s="155">
        <f t="shared" si="51"/>
        <v>3</v>
      </c>
      <c r="R276" s="155">
        <f t="shared" si="52"/>
        <v>6</v>
      </c>
      <c r="S276" s="78" t="s">
        <v>2569</v>
      </c>
      <c r="T276" s="78" t="s">
        <v>203</v>
      </c>
      <c r="U276" s="190">
        <f t="shared" si="61"/>
        <v>3</v>
      </c>
      <c r="V276" s="191"/>
      <c r="W276" s="77" t="str">
        <f t="shared" si="53"/>
        <v>No hay ejecución</v>
      </c>
      <c r="X276" s="78" t="str">
        <f t="shared" si="54"/>
        <v>NA</v>
      </c>
      <c r="Y276" s="191"/>
      <c r="Z276" s="190">
        <f t="shared" si="55"/>
        <v>3</v>
      </c>
      <c r="AA276" s="191"/>
      <c r="AB276" s="77" t="str">
        <f t="shared" si="56"/>
        <v>No hay ejecución</v>
      </c>
      <c r="AC276" s="78" t="str">
        <f t="shared" si="57"/>
        <v>NA</v>
      </c>
      <c r="AD276" s="191"/>
      <c r="AE276" s="52">
        <f t="shared" si="58"/>
        <v>0</v>
      </c>
      <c r="AF276" s="77" t="str">
        <f t="shared" si="59"/>
        <v>No hay ejecución</v>
      </c>
      <c r="AG276" s="78" t="str">
        <f t="shared" si="60"/>
        <v>NA</v>
      </c>
      <c r="AH276" s="191"/>
    </row>
    <row r="277" spans="1:34" s="79" customFormat="1" ht="58" customHeight="1" thickTop="1" thickBot="1">
      <c r="A277" s="50">
        <v>263</v>
      </c>
      <c r="B277" s="96" t="s">
        <v>245</v>
      </c>
      <c r="C277" s="96">
        <v>0</v>
      </c>
      <c r="D277" s="96">
        <v>0</v>
      </c>
      <c r="E277" s="96">
        <v>0</v>
      </c>
      <c r="F277" s="96" t="s">
        <v>1270</v>
      </c>
      <c r="G277" s="96">
        <v>22</v>
      </c>
      <c r="H277" s="115" t="s">
        <v>2649</v>
      </c>
      <c r="I277" s="98" t="s">
        <v>2448</v>
      </c>
      <c r="J277" s="169" t="s">
        <v>482</v>
      </c>
      <c r="K277" s="99" t="s">
        <v>2650</v>
      </c>
      <c r="L277" s="51">
        <v>1</v>
      </c>
      <c r="M277" s="51">
        <v>2</v>
      </c>
      <c r="N277" s="155">
        <f t="shared" si="50"/>
        <v>3</v>
      </c>
      <c r="O277" s="51">
        <v>2</v>
      </c>
      <c r="P277" s="51">
        <v>2</v>
      </c>
      <c r="Q277" s="155">
        <f t="shared" si="51"/>
        <v>4</v>
      </c>
      <c r="R277" s="155">
        <f t="shared" si="52"/>
        <v>7</v>
      </c>
      <c r="S277" s="78" t="s">
        <v>2569</v>
      </c>
      <c r="T277" s="78" t="s">
        <v>203</v>
      </c>
      <c r="U277" s="190">
        <f t="shared" si="61"/>
        <v>3</v>
      </c>
      <c r="V277" s="191"/>
      <c r="W277" s="77" t="str">
        <f t="shared" si="53"/>
        <v>No hay ejecución</v>
      </c>
      <c r="X277" s="78" t="str">
        <f t="shared" si="54"/>
        <v>NA</v>
      </c>
      <c r="Y277" s="191"/>
      <c r="Z277" s="190">
        <f t="shared" si="55"/>
        <v>4</v>
      </c>
      <c r="AA277" s="191"/>
      <c r="AB277" s="77" t="str">
        <f t="shared" si="56"/>
        <v>No hay ejecución</v>
      </c>
      <c r="AC277" s="78" t="str">
        <f t="shared" si="57"/>
        <v>NA</v>
      </c>
      <c r="AD277" s="191"/>
      <c r="AE277" s="52">
        <f t="shared" si="58"/>
        <v>0</v>
      </c>
      <c r="AF277" s="77" t="str">
        <f t="shared" si="59"/>
        <v>No hay ejecución</v>
      </c>
      <c r="AG277" s="78" t="str">
        <f t="shared" si="60"/>
        <v>NA</v>
      </c>
      <c r="AH277" s="191"/>
    </row>
    <row r="278" spans="1:34" s="79" customFormat="1" ht="58" customHeight="1" thickTop="1" thickBot="1">
      <c r="A278" s="50">
        <v>264</v>
      </c>
      <c r="B278" s="96" t="s">
        <v>245</v>
      </c>
      <c r="C278" s="96">
        <v>0</v>
      </c>
      <c r="D278" s="96">
        <v>0</v>
      </c>
      <c r="E278" s="96">
        <v>0</v>
      </c>
      <c r="F278" s="96" t="s">
        <v>1270</v>
      </c>
      <c r="G278" s="96">
        <v>22</v>
      </c>
      <c r="H278" s="115" t="s">
        <v>2649</v>
      </c>
      <c r="I278" s="98" t="s">
        <v>2651</v>
      </c>
      <c r="J278" s="169" t="s">
        <v>482</v>
      </c>
      <c r="K278" s="99" t="s">
        <v>2650</v>
      </c>
      <c r="L278" s="51">
        <v>1</v>
      </c>
      <c r="M278" s="51">
        <v>2</v>
      </c>
      <c r="N278" s="155">
        <f t="shared" si="50"/>
        <v>3</v>
      </c>
      <c r="O278" s="51">
        <v>2</v>
      </c>
      <c r="P278" s="51">
        <v>2</v>
      </c>
      <c r="Q278" s="155">
        <f t="shared" si="51"/>
        <v>4</v>
      </c>
      <c r="R278" s="155">
        <f t="shared" si="52"/>
        <v>7</v>
      </c>
      <c r="S278" s="78" t="s">
        <v>2569</v>
      </c>
      <c r="T278" s="78" t="s">
        <v>203</v>
      </c>
      <c r="U278" s="190">
        <f t="shared" si="61"/>
        <v>3</v>
      </c>
      <c r="V278" s="191"/>
      <c r="W278" s="77" t="str">
        <f t="shared" si="53"/>
        <v>No hay ejecución</v>
      </c>
      <c r="X278" s="78" t="str">
        <f t="shared" si="54"/>
        <v>NA</v>
      </c>
      <c r="Y278" s="191"/>
      <c r="Z278" s="190">
        <f t="shared" si="55"/>
        <v>4</v>
      </c>
      <c r="AA278" s="191"/>
      <c r="AB278" s="77" t="str">
        <f t="shared" si="56"/>
        <v>No hay ejecución</v>
      </c>
      <c r="AC278" s="78" t="str">
        <f t="shared" si="57"/>
        <v>NA</v>
      </c>
      <c r="AD278" s="191"/>
      <c r="AE278" s="52">
        <f t="shared" si="58"/>
        <v>0</v>
      </c>
      <c r="AF278" s="77" t="str">
        <f t="shared" si="59"/>
        <v>No hay ejecución</v>
      </c>
      <c r="AG278" s="78" t="str">
        <f t="shared" si="60"/>
        <v>NA</v>
      </c>
      <c r="AH278" s="191"/>
    </row>
    <row r="279" spans="1:34" s="79" customFormat="1" ht="58" customHeight="1" thickTop="1" thickBot="1">
      <c r="A279" s="50">
        <v>265</v>
      </c>
      <c r="B279" s="96" t="s">
        <v>245</v>
      </c>
      <c r="C279" s="96">
        <v>0</v>
      </c>
      <c r="D279" s="96">
        <v>0</v>
      </c>
      <c r="E279" s="96">
        <v>0</v>
      </c>
      <c r="F279" s="96" t="s">
        <v>1270</v>
      </c>
      <c r="G279" s="96">
        <v>22</v>
      </c>
      <c r="H279" s="115" t="s">
        <v>2649</v>
      </c>
      <c r="I279" s="98" t="s">
        <v>4098</v>
      </c>
      <c r="J279" s="169" t="s">
        <v>501</v>
      </c>
      <c r="K279" s="99" t="s">
        <v>595</v>
      </c>
      <c r="L279" s="51">
        <v>1</v>
      </c>
      <c r="M279" s="51">
        <v>1</v>
      </c>
      <c r="N279" s="155">
        <f t="shared" si="50"/>
        <v>2</v>
      </c>
      <c r="O279" s="51">
        <v>0</v>
      </c>
      <c r="P279" s="51">
        <v>0</v>
      </c>
      <c r="Q279" s="155">
        <f t="shared" si="51"/>
        <v>0</v>
      </c>
      <c r="R279" s="155">
        <f t="shared" si="52"/>
        <v>2</v>
      </c>
      <c r="S279" s="78" t="s">
        <v>2569</v>
      </c>
      <c r="T279" s="78" t="s">
        <v>203</v>
      </c>
      <c r="U279" s="190">
        <f t="shared" si="61"/>
        <v>2</v>
      </c>
      <c r="V279" s="191"/>
      <c r="W279" s="77" t="str">
        <f t="shared" si="53"/>
        <v>No hay ejecución</v>
      </c>
      <c r="X279" s="78" t="str">
        <f t="shared" si="54"/>
        <v>NA</v>
      </c>
      <c r="Y279" s="191"/>
      <c r="Z279" s="190">
        <f t="shared" si="55"/>
        <v>0</v>
      </c>
      <c r="AA279" s="191"/>
      <c r="AB279" s="77" t="str">
        <f t="shared" si="56"/>
        <v>No hay ejecución</v>
      </c>
      <c r="AC279" s="78" t="str">
        <f t="shared" si="57"/>
        <v>NA</v>
      </c>
      <c r="AD279" s="191"/>
      <c r="AE279" s="52">
        <f t="shared" si="58"/>
        <v>0</v>
      </c>
      <c r="AF279" s="77" t="str">
        <f t="shared" si="59"/>
        <v>No hay ejecución</v>
      </c>
      <c r="AG279" s="78" t="str">
        <f t="shared" si="60"/>
        <v>NA</v>
      </c>
      <c r="AH279" s="191"/>
    </row>
    <row r="280" spans="1:34" s="79" customFormat="1" ht="58" customHeight="1" thickTop="1" thickBot="1">
      <c r="A280" s="50">
        <v>266</v>
      </c>
      <c r="B280" s="96" t="s">
        <v>245</v>
      </c>
      <c r="C280" s="96">
        <v>0</v>
      </c>
      <c r="D280" s="96">
        <v>0</v>
      </c>
      <c r="E280" s="96">
        <v>0</v>
      </c>
      <c r="F280" s="96" t="s">
        <v>1270</v>
      </c>
      <c r="G280" s="96">
        <v>22</v>
      </c>
      <c r="H280" s="115" t="s">
        <v>2649</v>
      </c>
      <c r="I280" s="98" t="s">
        <v>4098</v>
      </c>
      <c r="J280" s="169" t="s">
        <v>501</v>
      </c>
      <c r="K280" s="99" t="s">
        <v>595</v>
      </c>
      <c r="L280" s="51">
        <v>0</v>
      </c>
      <c r="M280" s="51">
        <v>1</v>
      </c>
      <c r="N280" s="155">
        <f t="shared" si="50"/>
        <v>1</v>
      </c>
      <c r="O280" s="51">
        <v>1</v>
      </c>
      <c r="P280" s="51">
        <v>0</v>
      </c>
      <c r="Q280" s="155">
        <f t="shared" si="51"/>
        <v>1</v>
      </c>
      <c r="R280" s="155">
        <f t="shared" si="52"/>
        <v>2</v>
      </c>
      <c r="S280" s="78" t="s">
        <v>2569</v>
      </c>
      <c r="T280" s="78" t="s">
        <v>203</v>
      </c>
      <c r="U280" s="190">
        <f t="shared" si="61"/>
        <v>1</v>
      </c>
      <c r="V280" s="191"/>
      <c r="W280" s="77" t="str">
        <f t="shared" si="53"/>
        <v>No hay ejecución</v>
      </c>
      <c r="X280" s="78" t="str">
        <f t="shared" si="54"/>
        <v>NA</v>
      </c>
      <c r="Y280" s="191"/>
      <c r="Z280" s="190">
        <f t="shared" si="55"/>
        <v>1</v>
      </c>
      <c r="AA280" s="191"/>
      <c r="AB280" s="77" t="str">
        <f t="shared" si="56"/>
        <v>No hay ejecución</v>
      </c>
      <c r="AC280" s="78" t="str">
        <f t="shared" si="57"/>
        <v>NA</v>
      </c>
      <c r="AD280" s="191"/>
      <c r="AE280" s="52">
        <f t="shared" si="58"/>
        <v>0</v>
      </c>
      <c r="AF280" s="77" t="str">
        <f t="shared" si="59"/>
        <v>No hay ejecución</v>
      </c>
      <c r="AG280" s="78" t="str">
        <f t="shared" si="60"/>
        <v>NA</v>
      </c>
      <c r="AH280" s="191"/>
    </row>
    <row r="281" spans="1:34" s="79" customFormat="1" ht="58" customHeight="1" thickTop="1" thickBot="1">
      <c r="A281" s="50">
        <v>267</v>
      </c>
      <c r="B281" s="96" t="s">
        <v>245</v>
      </c>
      <c r="C281" s="96">
        <v>0</v>
      </c>
      <c r="D281" s="96">
        <v>0</v>
      </c>
      <c r="E281" s="96">
        <v>0</v>
      </c>
      <c r="F281" s="96" t="s">
        <v>1270</v>
      </c>
      <c r="G281" s="96">
        <v>22</v>
      </c>
      <c r="H281" s="115" t="s">
        <v>2649</v>
      </c>
      <c r="I281" s="98" t="s">
        <v>4098</v>
      </c>
      <c r="J281" s="169" t="s">
        <v>501</v>
      </c>
      <c r="K281" s="99" t="s">
        <v>595</v>
      </c>
      <c r="L281" s="51">
        <v>0</v>
      </c>
      <c r="M281" s="51">
        <v>0</v>
      </c>
      <c r="N281" s="155">
        <f t="shared" si="50"/>
        <v>0</v>
      </c>
      <c r="O281" s="51">
        <v>0</v>
      </c>
      <c r="P281" s="51">
        <v>1</v>
      </c>
      <c r="Q281" s="155">
        <f t="shared" si="51"/>
        <v>1</v>
      </c>
      <c r="R281" s="155">
        <f t="shared" si="52"/>
        <v>1</v>
      </c>
      <c r="S281" s="78" t="s">
        <v>2569</v>
      </c>
      <c r="T281" s="78" t="s">
        <v>203</v>
      </c>
      <c r="U281" s="190">
        <f t="shared" si="61"/>
        <v>0</v>
      </c>
      <c r="V281" s="191"/>
      <c r="W281" s="77" t="str">
        <f t="shared" si="53"/>
        <v>No hay ejecución</v>
      </c>
      <c r="X281" s="78" t="str">
        <f t="shared" si="54"/>
        <v>NA</v>
      </c>
      <c r="Y281" s="191"/>
      <c r="Z281" s="190">
        <f t="shared" si="55"/>
        <v>1</v>
      </c>
      <c r="AA281" s="191"/>
      <c r="AB281" s="77" t="str">
        <f t="shared" si="56"/>
        <v>No hay ejecución</v>
      </c>
      <c r="AC281" s="78" t="str">
        <f t="shared" si="57"/>
        <v>NA</v>
      </c>
      <c r="AD281" s="191"/>
      <c r="AE281" s="52">
        <f t="shared" si="58"/>
        <v>0</v>
      </c>
      <c r="AF281" s="77" t="str">
        <f t="shared" si="59"/>
        <v>No hay ejecución</v>
      </c>
      <c r="AG281" s="78" t="str">
        <f t="shared" si="60"/>
        <v>NA</v>
      </c>
      <c r="AH281" s="191"/>
    </row>
    <row r="282" spans="1:34" s="79" customFormat="1" ht="58" customHeight="1" thickTop="1" thickBot="1">
      <c r="A282" s="50">
        <v>268</v>
      </c>
      <c r="B282" s="96" t="s">
        <v>245</v>
      </c>
      <c r="C282" s="96">
        <v>0</v>
      </c>
      <c r="D282" s="96">
        <v>0</v>
      </c>
      <c r="E282" s="96">
        <v>0</v>
      </c>
      <c r="F282" s="96">
        <v>0</v>
      </c>
      <c r="G282" s="96">
        <v>22</v>
      </c>
      <c r="H282" s="115" t="s">
        <v>314</v>
      </c>
      <c r="I282" s="98" t="s">
        <v>3506</v>
      </c>
      <c r="J282" s="169" t="s">
        <v>501</v>
      </c>
      <c r="K282" s="99" t="s">
        <v>595</v>
      </c>
      <c r="L282" s="51">
        <v>1</v>
      </c>
      <c r="M282" s="51">
        <v>0</v>
      </c>
      <c r="N282" s="155">
        <f t="shared" si="50"/>
        <v>1</v>
      </c>
      <c r="O282" s="51">
        <v>0</v>
      </c>
      <c r="P282" s="51">
        <v>0</v>
      </c>
      <c r="Q282" s="155">
        <f t="shared" si="51"/>
        <v>0</v>
      </c>
      <c r="R282" s="155">
        <f t="shared" si="52"/>
        <v>1</v>
      </c>
      <c r="S282" s="78" t="s">
        <v>2569</v>
      </c>
      <c r="T282" s="78" t="s">
        <v>203</v>
      </c>
      <c r="U282" s="190">
        <f t="shared" si="61"/>
        <v>1</v>
      </c>
      <c r="V282" s="191"/>
      <c r="W282" s="77" t="str">
        <f t="shared" si="53"/>
        <v>No hay ejecución</v>
      </c>
      <c r="X282" s="78" t="str">
        <f t="shared" si="54"/>
        <v>NA</v>
      </c>
      <c r="Y282" s="191"/>
      <c r="Z282" s="190">
        <f t="shared" si="55"/>
        <v>0</v>
      </c>
      <c r="AA282" s="191"/>
      <c r="AB282" s="77" t="str">
        <f t="shared" si="56"/>
        <v>No hay ejecución</v>
      </c>
      <c r="AC282" s="78" t="str">
        <f t="shared" si="57"/>
        <v>NA</v>
      </c>
      <c r="AD282" s="191"/>
      <c r="AE282" s="52">
        <f t="shared" si="58"/>
        <v>0</v>
      </c>
      <c r="AF282" s="77" t="str">
        <f t="shared" si="59"/>
        <v>No hay ejecución</v>
      </c>
      <c r="AG282" s="78" t="str">
        <f t="shared" si="60"/>
        <v>NA</v>
      </c>
      <c r="AH282" s="191"/>
    </row>
    <row r="283" spans="1:34" s="79" customFormat="1" ht="58" customHeight="1" thickTop="1" thickBot="1">
      <c r="A283" s="50">
        <v>269</v>
      </c>
      <c r="B283" s="96" t="s">
        <v>245</v>
      </c>
      <c r="C283" s="96">
        <v>0</v>
      </c>
      <c r="D283" s="96">
        <v>0</v>
      </c>
      <c r="E283" s="96">
        <v>0</v>
      </c>
      <c r="F283" s="96">
        <v>0</v>
      </c>
      <c r="G283" s="96">
        <v>22</v>
      </c>
      <c r="H283" s="115" t="s">
        <v>314</v>
      </c>
      <c r="I283" s="98" t="s">
        <v>2639</v>
      </c>
      <c r="J283" s="169" t="s">
        <v>501</v>
      </c>
      <c r="K283" s="99" t="s">
        <v>595</v>
      </c>
      <c r="L283" s="51">
        <v>1</v>
      </c>
      <c r="M283" s="51">
        <v>0</v>
      </c>
      <c r="N283" s="155">
        <f t="shared" si="50"/>
        <v>1</v>
      </c>
      <c r="O283" s="51">
        <v>0</v>
      </c>
      <c r="P283" s="51">
        <v>0</v>
      </c>
      <c r="Q283" s="155">
        <f t="shared" si="51"/>
        <v>0</v>
      </c>
      <c r="R283" s="155">
        <f t="shared" si="52"/>
        <v>1</v>
      </c>
      <c r="S283" s="78" t="s">
        <v>2569</v>
      </c>
      <c r="T283" s="78" t="s">
        <v>203</v>
      </c>
      <c r="U283" s="190">
        <f t="shared" si="61"/>
        <v>1</v>
      </c>
      <c r="V283" s="191"/>
      <c r="W283" s="77" t="str">
        <f t="shared" si="53"/>
        <v>No hay ejecución</v>
      </c>
      <c r="X283" s="78" t="str">
        <f t="shared" si="54"/>
        <v>NA</v>
      </c>
      <c r="Y283" s="191"/>
      <c r="Z283" s="190">
        <f t="shared" si="55"/>
        <v>0</v>
      </c>
      <c r="AA283" s="191"/>
      <c r="AB283" s="77" t="str">
        <f t="shared" si="56"/>
        <v>No hay ejecución</v>
      </c>
      <c r="AC283" s="78" t="str">
        <f t="shared" si="57"/>
        <v>NA</v>
      </c>
      <c r="AD283" s="191"/>
      <c r="AE283" s="52">
        <f t="shared" si="58"/>
        <v>0</v>
      </c>
      <c r="AF283" s="77" t="str">
        <f t="shared" si="59"/>
        <v>No hay ejecución</v>
      </c>
      <c r="AG283" s="78" t="str">
        <f t="shared" si="60"/>
        <v>NA</v>
      </c>
      <c r="AH283" s="191"/>
    </row>
    <row r="284" spans="1:34" s="79" customFormat="1" ht="58" customHeight="1" thickTop="1" thickBot="1">
      <c r="A284" s="50">
        <v>270</v>
      </c>
      <c r="B284" s="96" t="s">
        <v>245</v>
      </c>
      <c r="C284" s="96">
        <v>0</v>
      </c>
      <c r="D284" s="96">
        <v>0</v>
      </c>
      <c r="E284" s="96">
        <v>0</v>
      </c>
      <c r="F284" s="96">
        <v>0</v>
      </c>
      <c r="G284" s="96">
        <v>22</v>
      </c>
      <c r="H284" s="115" t="s">
        <v>314</v>
      </c>
      <c r="I284" s="98" t="s">
        <v>2880</v>
      </c>
      <c r="J284" s="169" t="s">
        <v>501</v>
      </c>
      <c r="K284" s="99" t="s">
        <v>595</v>
      </c>
      <c r="L284" s="51">
        <v>0</v>
      </c>
      <c r="M284" s="51">
        <v>1</v>
      </c>
      <c r="N284" s="155">
        <f t="shared" si="50"/>
        <v>1</v>
      </c>
      <c r="O284" s="51">
        <v>0</v>
      </c>
      <c r="P284" s="51">
        <v>0</v>
      </c>
      <c r="Q284" s="155">
        <f t="shared" si="51"/>
        <v>0</v>
      </c>
      <c r="R284" s="155">
        <f t="shared" si="52"/>
        <v>1</v>
      </c>
      <c r="S284" s="78" t="s">
        <v>2569</v>
      </c>
      <c r="T284" s="78" t="s">
        <v>203</v>
      </c>
      <c r="U284" s="190">
        <f t="shared" si="61"/>
        <v>1</v>
      </c>
      <c r="V284" s="191"/>
      <c r="W284" s="77" t="str">
        <f t="shared" si="53"/>
        <v>No hay ejecución</v>
      </c>
      <c r="X284" s="78" t="str">
        <f t="shared" si="54"/>
        <v>NA</v>
      </c>
      <c r="Y284" s="191"/>
      <c r="Z284" s="190">
        <f t="shared" si="55"/>
        <v>0</v>
      </c>
      <c r="AA284" s="191"/>
      <c r="AB284" s="77" t="str">
        <f t="shared" si="56"/>
        <v>No hay ejecución</v>
      </c>
      <c r="AC284" s="78" t="str">
        <f t="shared" si="57"/>
        <v>NA</v>
      </c>
      <c r="AD284" s="191"/>
      <c r="AE284" s="52">
        <f t="shared" si="58"/>
        <v>0</v>
      </c>
      <c r="AF284" s="77" t="str">
        <f t="shared" si="59"/>
        <v>No hay ejecución</v>
      </c>
      <c r="AG284" s="78" t="str">
        <f t="shared" si="60"/>
        <v>NA</v>
      </c>
      <c r="AH284" s="191"/>
    </row>
    <row r="285" spans="1:34" s="79" customFormat="1" ht="58" customHeight="1" thickTop="1" thickBot="1">
      <c r="A285" s="50">
        <v>271</v>
      </c>
      <c r="B285" s="96" t="s">
        <v>245</v>
      </c>
      <c r="C285" s="96">
        <v>0</v>
      </c>
      <c r="D285" s="96">
        <v>0</v>
      </c>
      <c r="E285" s="96">
        <v>0</v>
      </c>
      <c r="F285" s="96">
        <v>0</v>
      </c>
      <c r="G285" s="96">
        <v>22</v>
      </c>
      <c r="H285" s="115" t="s">
        <v>404</v>
      </c>
      <c r="I285" s="98" t="s">
        <v>4099</v>
      </c>
      <c r="J285" s="169" t="s">
        <v>501</v>
      </c>
      <c r="K285" s="99" t="s">
        <v>595</v>
      </c>
      <c r="L285" s="51">
        <v>0</v>
      </c>
      <c r="M285" s="51">
        <v>1</v>
      </c>
      <c r="N285" s="155">
        <f t="shared" si="50"/>
        <v>1</v>
      </c>
      <c r="O285" s="51">
        <v>0</v>
      </c>
      <c r="P285" s="51">
        <v>2</v>
      </c>
      <c r="Q285" s="155">
        <f t="shared" si="51"/>
        <v>2</v>
      </c>
      <c r="R285" s="155">
        <f t="shared" si="52"/>
        <v>3</v>
      </c>
      <c r="S285" s="78" t="s">
        <v>2569</v>
      </c>
      <c r="T285" s="78" t="s">
        <v>203</v>
      </c>
      <c r="U285" s="190">
        <f t="shared" si="61"/>
        <v>1</v>
      </c>
      <c r="V285" s="191"/>
      <c r="W285" s="77" t="str">
        <f t="shared" si="53"/>
        <v>No hay ejecución</v>
      </c>
      <c r="X285" s="78" t="str">
        <f t="shared" si="54"/>
        <v>NA</v>
      </c>
      <c r="Y285" s="191"/>
      <c r="Z285" s="190">
        <f t="shared" si="55"/>
        <v>2</v>
      </c>
      <c r="AA285" s="191"/>
      <c r="AB285" s="77" t="str">
        <f t="shared" si="56"/>
        <v>No hay ejecución</v>
      </c>
      <c r="AC285" s="78" t="str">
        <f t="shared" si="57"/>
        <v>NA</v>
      </c>
      <c r="AD285" s="191"/>
      <c r="AE285" s="52">
        <f t="shared" si="58"/>
        <v>0</v>
      </c>
      <c r="AF285" s="77" t="str">
        <f t="shared" si="59"/>
        <v>No hay ejecución</v>
      </c>
      <c r="AG285" s="78" t="str">
        <f t="shared" si="60"/>
        <v>NA</v>
      </c>
      <c r="AH285" s="191"/>
    </row>
    <row r="286" spans="1:34" s="79" customFormat="1" ht="58" customHeight="1" thickTop="1" thickBot="1">
      <c r="A286" s="50">
        <v>272</v>
      </c>
      <c r="B286" s="96" t="s">
        <v>245</v>
      </c>
      <c r="C286" s="96">
        <v>0</v>
      </c>
      <c r="D286" s="96">
        <v>0</v>
      </c>
      <c r="E286" s="96">
        <v>0</v>
      </c>
      <c r="F286" s="96">
        <v>0</v>
      </c>
      <c r="G286" s="96">
        <v>22</v>
      </c>
      <c r="H286" s="115" t="s">
        <v>400</v>
      </c>
      <c r="I286" s="98" t="s">
        <v>4065</v>
      </c>
      <c r="J286" s="169" t="s">
        <v>501</v>
      </c>
      <c r="K286" s="99" t="s">
        <v>2650</v>
      </c>
      <c r="L286" s="51">
        <v>0</v>
      </c>
      <c r="M286" s="51">
        <v>1</v>
      </c>
      <c r="N286" s="155">
        <f t="shared" si="50"/>
        <v>1</v>
      </c>
      <c r="O286" s="51">
        <v>0</v>
      </c>
      <c r="P286" s="51">
        <v>1</v>
      </c>
      <c r="Q286" s="155">
        <f t="shared" si="51"/>
        <v>1</v>
      </c>
      <c r="R286" s="155">
        <f t="shared" si="52"/>
        <v>2</v>
      </c>
      <c r="S286" s="78" t="s">
        <v>2569</v>
      </c>
      <c r="T286" s="78" t="s">
        <v>203</v>
      </c>
      <c r="U286" s="190">
        <f t="shared" si="61"/>
        <v>1</v>
      </c>
      <c r="V286" s="191"/>
      <c r="W286" s="77" t="str">
        <f t="shared" si="53"/>
        <v>No hay ejecución</v>
      </c>
      <c r="X286" s="78" t="str">
        <f t="shared" si="54"/>
        <v>NA</v>
      </c>
      <c r="Y286" s="191"/>
      <c r="Z286" s="190">
        <f t="shared" si="55"/>
        <v>1</v>
      </c>
      <c r="AA286" s="191"/>
      <c r="AB286" s="77" t="str">
        <f t="shared" si="56"/>
        <v>No hay ejecución</v>
      </c>
      <c r="AC286" s="78" t="str">
        <f t="shared" si="57"/>
        <v>NA</v>
      </c>
      <c r="AD286" s="191"/>
      <c r="AE286" s="52">
        <f t="shared" si="58"/>
        <v>0</v>
      </c>
      <c r="AF286" s="77" t="str">
        <f t="shared" si="59"/>
        <v>No hay ejecución</v>
      </c>
      <c r="AG286" s="78" t="str">
        <f t="shared" si="60"/>
        <v>NA</v>
      </c>
      <c r="AH286" s="191"/>
    </row>
    <row r="287" spans="1:34" s="79" customFormat="1" ht="58" customHeight="1" thickTop="1" thickBot="1">
      <c r="A287" s="50">
        <v>273</v>
      </c>
      <c r="B287" s="96" t="s">
        <v>245</v>
      </c>
      <c r="C287" s="96">
        <v>0</v>
      </c>
      <c r="D287" s="96">
        <v>0</v>
      </c>
      <c r="E287" s="96">
        <v>0</v>
      </c>
      <c r="F287" s="96">
        <v>0</v>
      </c>
      <c r="G287" s="96">
        <v>22</v>
      </c>
      <c r="H287" s="115" t="s">
        <v>400</v>
      </c>
      <c r="I287" s="98" t="s">
        <v>2648</v>
      </c>
      <c r="J287" s="169" t="s">
        <v>501</v>
      </c>
      <c r="K287" s="99" t="s">
        <v>2650</v>
      </c>
      <c r="L287" s="51">
        <v>0</v>
      </c>
      <c r="M287" s="51">
        <v>1</v>
      </c>
      <c r="N287" s="155">
        <f t="shared" si="50"/>
        <v>1</v>
      </c>
      <c r="O287" s="51">
        <v>0</v>
      </c>
      <c r="P287" s="51">
        <v>1</v>
      </c>
      <c r="Q287" s="155">
        <f t="shared" si="51"/>
        <v>1</v>
      </c>
      <c r="R287" s="155">
        <f t="shared" si="52"/>
        <v>2</v>
      </c>
      <c r="S287" s="78" t="s">
        <v>2569</v>
      </c>
      <c r="T287" s="78" t="s">
        <v>203</v>
      </c>
      <c r="U287" s="190">
        <f t="shared" si="61"/>
        <v>1</v>
      </c>
      <c r="V287" s="191"/>
      <c r="W287" s="77" t="str">
        <f t="shared" si="53"/>
        <v>No hay ejecución</v>
      </c>
      <c r="X287" s="78" t="str">
        <f t="shared" si="54"/>
        <v>NA</v>
      </c>
      <c r="Y287" s="191"/>
      <c r="Z287" s="190">
        <f t="shared" si="55"/>
        <v>1</v>
      </c>
      <c r="AA287" s="191"/>
      <c r="AB287" s="77" t="str">
        <f t="shared" si="56"/>
        <v>No hay ejecución</v>
      </c>
      <c r="AC287" s="78" t="str">
        <f t="shared" si="57"/>
        <v>NA</v>
      </c>
      <c r="AD287" s="191"/>
      <c r="AE287" s="52">
        <f t="shared" si="58"/>
        <v>0</v>
      </c>
      <c r="AF287" s="77" t="str">
        <f t="shared" si="59"/>
        <v>No hay ejecución</v>
      </c>
      <c r="AG287" s="78" t="str">
        <f t="shared" si="60"/>
        <v>NA</v>
      </c>
      <c r="AH287" s="191"/>
    </row>
    <row r="288" spans="1:34" s="79" customFormat="1" ht="58" customHeight="1" thickTop="1" thickBot="1">
      <c r="A288" s="50">
        <v>274</v>
      </c>
      <c r="B288" s="96" t="s">
        <v>245</v>
      </c>
      <c r="C288" s="96">
        <v>0</v>
      </c>
      <c r="D288" s="96">
        <v>0</v>
      </c>
      <c r="E288" s="96">
        <v>0</v>
      </c>
      <c r="F288" s="96">
        <v>0</v>
      </c>
      <c r="G288" s="96">
        <v>22</v>
      </c>
      <c r="H288" s="115" t="s">
        <v>400</v>
      </c>
      <c r="I288" s="98" t="s">
        <v>4067</v>
      </c>
      <c r="J288" s="169" t="s">
        <v>497</v>
      </c>
      <c r="K288" s="99" t="s">
        <v>595</v>
      </c>
      <c r="L288" s="51">
        <v>0</v>
      </c>
      <c r="M288" s="51">
        <v>1</v>
      </c>
      <c r="N288" s="155">
        <f t="shared" si="50"/>
        <v>1</v>
      </c>
      <c r="O288" s="51">
        <v>0</v>
      </c>
      <c r="P288" s="51">
        <v>1</v>
      </c>
      <c r="Q288" s="155">
        <f t="shared" si="51"/>
        <v>1</v>
      </c>
      <c r="R288" s="155">
        <f t="shared" si="52"/>
        <v>2</v>
      </c>
      <c r="S288" s="78" t="s">
        <v>2569</v>
      </c>
      <c r="T288" s="78" t="s">
        <v>203</v>
      </c>
      <c r="U288" s="190">
        <f t="shared" si="61"/>
        <v>1</v>
      </c>
      <c r="V288" s="191"/>
      <c r="W288" s="77" t="str">
        <f t="shared" si="53"/>
        <v>No hay ejecución</v>
      </c>
      <c r="X288" s="78" t="str">
        <f t="shared" si="54"/>
        <v>NA</v>
      </c>
      <c r="Y288" s="191"/>
      <c r="Z288" s="190">
        <f t="shared" si="55"/>
        <v>1</v>
      </c>
      <c r="AA288" s="191"/>
      <c r="AB288" s="77" t="str">
        <f t="shared" si="56"/>
        <v>No hay ejecución</v>
      </c>
      <c r="AC288" s="78" t="str">
        <f t="shared" si="57"/>
        <v>NA</v>
      </c>
      <c r="AD288" s="191"/>
      <c r="AE288" s="52">
        <f t="shared" si="58"/>
        <v>0</v>
      </c>
      <c r="AF288" s="77" t="str">
        <f t="shared" si="59"/>
        <v>No hay ejecución</v>
      </c>
      <c r="AG288" s="78" t="str">
        <f t="shared" si="60"/>
        <v>NA</v>
      </c>
      <c r="AH288" s="191"/>
    </row>
    <row r="289" spans="1:34" s="79" customFormat="1" ht="58" customHeight="1" thickTop="1" thickBot="1">
      <c r="A289" s="50">
        <v>275</v>
      </c>
      <c r="B289" s="96" t="s">
        <v>245</v>
      </c>
      <c r="C289" s="96">
        <v>0</v>
      </c>
      <c r="D289" s="96">
        <v>0</v>
      </c>
      <c r="E289" s="96">
        <v>0</v>
      </c>
      <c r="F289" s="96">
        <v>0</v>
      </c>
      <c r="G289" s="96">
        <v>22</v>
      </c>
      <c r="H289" s="115" t="s">
        <v>400</v>
      </c>
      <c r="I289" s="98" t="s">
        <v>4068</v>
      </c>
      <c r="J289" s="169" t="s">
        <v>497</v>
      </c>
      <c r="K289" s="99" t="s">
        <v>595</v>
      </c>
      <c r="L289" s="51">
        <v>2</v>
      </c>
      <c r="M289" s="51">
        <v>2</v>
      </c>
      <c r="N289" s="155">
        <f t="shared" si="50"/>
        <v>4</v>
      </c>
      <c r="O289" s="51">
        <v>2</v>
      </c>
      <c r="P289" s="51">
        <v>2</v>
      </c>
      <c r="Q289" s="155">
        <f t="shared" si="51"/>
        <v>4</v>
      </c>
      <c r="R289" s="155">
        <f t="shared" si="52"/>
        <v>8</v>
      </c>
      <c r="S289" s="78" t="s">
        <v>2569</v>
      </c>
      <c r="T289" s="78" t="s">
        <v>203</v>
      </c>
      <c r="U289" s="190">
        <f t="shared" si="61"/>
        <v>4</v>
      </c>
      <c r="V289" s="191"/>
      <c r="W289" s="77" t="str">
        <f t="shared" si="53"/>
        <v>No hay ejecución</v>
      </c>
      <c r="X289" s="78" t="str">
        <f t="shared" si="54"/>
        <v>NA</v>
      </c>
      <c r="Y289" s="191"/>
      <c r="Z289" s="190">
        <f t="shared" si="55"/>
        <v>4</v>
      </c>
      <c r="AA289" s="191"/>
      <c r="AB289" s="77" t="str">
        <f t="shared" si="56"/>
        <v>No hay ejecución</v>
      </c>
      <c r="AC289" s="78" t="str">
        <f t="shared" si="57"/>
        <v>NA</v>
      </c>
      <c r="AD289" s="191"/>
      <c r="AE289" s="52">
        <f t="shared" si="58"/>
        <v>0</v>
      </c>
      <c r="AF289" s="77" t="str">
        <f t="shared" si="59"/>
        <v>No hay ejecución</v>
      </c>
      <c r="AG289" s="78" t="str">
        <f t="shared" si="60"/>
        <v>NA</v>
      </c>
      <c r="AH289" s="191"/>
    </row>
    <row r="290" spans="1:34" s="79" customFormat="1" ht="58" customHeight="1" thickTop="1" thickBot="1">
      <c r="A290" s="50">
        <v>276</v>
      </c>
      <c r="B290" s="96" t="s">
        <v>245</v>
      </c>
      <c r="C290" s="96">
        <v>0</v>
      </c>
      <c r="D290" s="96">
        <v>0</v>
      </c>
      <c r="E290" s="96">
        <v>0</v>
      </c>
      <c r="F290" s="96">
        <v>0</v>
      </c>
      <c r="G290" s="96">
        <v>22</v>
      </c>
      <c r="H290" s="115" t="s">
        <v>400</v>
      </c>
      <c r="I290" s="98" t="s">
        <v>4069</v>
      </c>
      <c r="J290" s="169" t="s">
        <v>497</v>
      </c>
      <c r="K290" s="99" t="s">
        <v>2650</v>
      </c>
      <c r="L290" s="51">
        <v>1</v>
      </c>
      <c r="M290" s="51">
        <v>1</v>
      </c>
      <c r="N290" s="155">
        <f t="shared" si="50"/>
        <v>2</v>
      </c>
      <c r="O290" s="51">
        <v>2</v>
      </c>
      <c r="P290" s="51">
        <v>1</v>
      </c>
      <c r="Q290" s="155">
        <f t="shared" si="51"/>
        <v>3</v>
      </c>
      <c r="R290" s="155">
        <f t="shared" si="52"/>
        <v>5</v>
      </c>
      <c r="S290" s="78" t="s">
        <v>2569</v>
      </c>
      <c r="T290" s="78" t="s">
        <v>203</v>
      </c>
      <c r="U290" s="190">
        <f t="shared" si="61"/>
        <v>2</v>
      </c>
      <c r="V290" s="191"/>
      <c r="W290" s="77" t="str">
        <f t="shared" si="53"/>
        <v>No hay ejecución</v>
      </c>
      <c r="X290" s="78" t="str">
        <f t="shared" si="54"/>
        <v>NA</v>
      </c>
      <c r="Y290" s="191"/>
      <c r="Z290" s="190">
        <f t="shared" si="55"/>
        <v>3</v>
      </c>
      <c r="AA290" s="191"/>
      <c r="AB290" s="77" t="str">
        <f t="shared" si="56"/>
        <v>No hay ejecución</v>
      </c>
      <c r="AC290" s="78" t="str">
        <f t="shared" si="57"/>
        <v>NA</v>
      </c>
      <c r="AD290" s="191"/>
      <c r="AE290" s="52">
        <f t="shared" si="58"/>
        <v>0</v>
      </c>
      <c r="AF290" s="77" t="str">
        <f t="shared" si="59"/>
        <v>No hay ejecución</v>
      </c>
      <c r="AG290" s="78" t="str">
        <f t="shared" si="60"/>
        <v>NA</v>
      </c>
      <c r="AH290" s="191"/>
    </row>
    <row r="291" spans="1:34" s="79" customFormat="1" ht="58" customHeight="1" thickTop="1" thickBot="1">
      <c r="A291" s="50">
        <v>277</v>
      </c>
      <c r="B291" s="96" t="s">
        <v>245</v>
      </c>
      <c r="C291" s="96">
        <v>0</v>
      </c>
      <c r="D291" s="96">
        <v>0</v>
      </c>
      <c r="E291" s="96">
        <v>0</v>
      </c>
      <c r="F291" s="96">
        <v>0</v>
      </c>
      <c r="G291" s="96">
        <v>22</v>
      </c>
      <c r="H291" s="115" t="s">
        <v>400</v>
      </c>
      <c r="I291" s="98" t="s">
        <v>4071</v>
      </c>
      <c r="J291" s="169" t="s">
        <v>497</v>
      </c>
      <c r="K291" s="99" t="s">
        <v>595</v>
      </c>
      <c r="L291" s="51">
        <v>5</v>
      </c>
      <c r="M291" s="51">
        <v>3</v>
      </c>
      <c r="N291" s="155">
        <f t="shared" si="50"/>
        <v>8</v>
      </c>
      <c r="O291" s="51">
        <v>4</v>
      </c>
      <c r="P291" s="51">
        <v>3</v>
      </c>
      <c r="Q291" s="155">
        <f t="shared" si="51"/>
        <v>7</v>
      </c>
      <c r="R291" s="155">
        <f t="shared" si="52"/>
        <v>15</v>
      </c>
      <c r="S291" s="78" t="s">
        <v>2569</v>
      </c>
      <c r="T291" s="78" t="s">
        <v>203</v>
      </c>
      <c r="U291" s="190">
        <f t="shared" si="61"/>
        <v>8</v>
      </c>
      <c r="V291" s="191"/>
      <c r="W291" s="77" t="str">
        <f t="shared" si="53"/>
        <v>No hay ejecución</v>
      </c>
      <c r="X291" s="78" t="str">
        <f t="shared" si="54"/>
        <v>NA</v>
      </c>
      <c r="Y291" s="191"/>
      <c r="Z291" s="190">
        <f t="shared" si="55"/>
        <v>7</v>
      </c>
      <c r="AA291" s="191"/>
      <c r="AB291" s="77" t="str">
        <f t="shared" si="56"/>
        <v>No hay ejecución</v>
      </c>
      <c r="AC291" s="78" t="str">
        <f t="shared" si="57"/>
        <v>NA</v>
      </c>
      <c r="AD291" s="191"/>
      <c r="AE291" s="52">
        <f t="shared" si="58"/>
        <v>0</v>
      </c>
      <c r="AF291" s="77" t="str">
        <f t="shared" si="59"/>
        <v>No hay ejecución</v>
      </c>
      <c r="AG291" s="78" t="str">
        <f t="shared" si="60"/>
        <v>NA</v>
      </c>
      <c r="AH291" s="191"/>
    </row>
    <row r="292" spans="1:34" s="79" customFormat="1" ht="58" customHeight="1" thickTop="1" thickBot="1">
      <c r="A292" s="50">
        <v>278</v>
      </c>
      <c r="B292" s="96" t="s">
        <v>245</v>
      </c>
      <c r="C292" s="96">
        <v>0</v>
      </c>
      <c r="D292" s="96">
        <v>0</v>
      </c>
      <c r="E292" s="96">
        <v>0</v>
      </c>
      <c r="F292" s="96">
        <v>0</v>
      </c>
      <c r="G292" s="96">
        <v>22</v>
      </c>
      <c r="H292" s="115" t="s">
        <v>400</v>
      </c>
      <c r="I292" s="98" t="s">
        <v>4100</v>
      </c>
      <c r="J292" s="169" t="s">
        <v>497</v>
      </c>
      <c r="K292" s="99" t="s">
        <v>2650</v>
      </c>
      <c r="L292" s="51">
        <v>5</v>
      </c>
      <c r="M292" s="51">
        <v>5</v>
      </c>
      <c r="N292" s="155">
        <f t="shared" si="50"/>
        <v>10</v>
      </c>
      <c r="O292" s="51">
        <v>5</v>
      </c>
      <c r="P292" s="51">
        <v>5</v>
      </c>
      <c r="Q292" s="155">
        <f t="shared" si="51"/>
        <v>10</v>
      </c>
      <c r="R292" s="155">
        <f t="shared" si="52"/>
        <v>20</v>
      </c>
      <c r="S292" s="78" t="s">
        <v>2569</v>
      </c>
      <c r="T292" s="78" t="s">
        <v>203</v>
      </c>
      <c r="U292" s="190">
        <f t="shared" si="61"/>
        <v>10</v>
      </c>
      <c r="V292" s="191"/>
      <c r="W292" s="77" t="str">
        <f t="shared" si="53"/>
        <v>No hay ejecución</v>
      </c>
      <c r="X292" s="78" t="str">
        <f t="shared" si="54"/>
        <v>NA</v>
      </c>
      <c r="Y292" s="191"/>
      <c r="Z292" s="190">
        <f t="shared" si="55"/>
        <v>10</v>
      </c>
      <c r="AA292" s="191"/>
      <c r="AB292" s="77" t="str">
        <f t="shared" si="56"/>
        <v>No hay ejecución</v>
      </c>
      <c r="AC292" s="78" t="str">
        <f t="shared" si="57"/>
        <v>NA</v>
      </c>
      <c r="AD292" s="191"/>
      <c r="AE292" s="52">
        <f t="shared" si="58"/>
        <v>0</v>
      </c>
      <c r="AF292" s="77" t="str">
        <f t="shared" si="59"/>
        <v>No hay ejecución</v>
      </c>
      <c r="AG292" s="78" t="str">
        <f t="shared" si="60"/>
        <v>NA</v>
      </c>
      <c r="AH292" s="191"/>
    </row>
    <row r="293" spans="1:34" s="79" customFormat="1" ht="58" customHeight="1" thickTop="1" thickBot="1">
      <c r="A293" s="50">
        <v>279</v>
      </c>
      <c r="B293" s="96" t="s">
        <v>245</v>
      </c>
      <c r="C293" s="96" t="s">
        <v>52</v>
      </c>
      <c r="D293" s="96">
        <v>0</v>
      </c>
      <c r="E293" s="96">
        <v>0</v>
      </c>
      <c r="F293" s="96">
        <v>0</v>
      </c>
      <c r="G293" s="96">
        <v>22</v>
      </c>
      <c r="H293" s="115" t="s">
        <v>2577</v>
      </c>
      <c r="I293" s="98" t="s">
        <v>4101</v>
      </c>
      <c r="J293" s="169" t="s">
        <v>1196</v>
      </c>
      <c r="K293" s="99" t="s">
        <v>993</v>
      </c>
      <c r="L293" s="51">
        <v>0</v>
      </c>
      <c r="M293" s="51">
        <v>11</v>
      </c>
      <c r="N293" s="155">
        <f t="shared" si="50"/>
        <v>11</v>
      </c>
      <c r="O293" s="51">
        <v>11</v>
      </c>
      <c r="P293" s="51">
        <v>0</v>
      </c>
      <c r="Q293" s="155">
        <f t="shared" si="51"/>
        <v>11</v>
      </c>
      <c r="R293" s="155">
        <f t="shared" si="52"/>
        <v>22</v>
      </c>
      <c r="S293" s="78" t="s">
        <v>2569</v>
      </c>
      <c r="T293" s="78" t="s">
        <v>203</v>
      </c>
      <c r="U293" s="190">
        <f t="shared" si="61"/>
        <v>11</v>
      </c>
      <c r="V293" s="191"/>
      <c r="W293" s="77" t="str">
        <f t="shared" si="53"/>
        <v>No hay ejecución</v>
      </c>
      <c r="X293" s="78" t="str">
        <f t="shared" si="54"/>
        <v>NA</v>
      </c>
      <c r="Y293" s="191"/>
      <c r="Z293" s="190">
        <f t="shared" si="55"/>
        <v>11</v>
      </c>
      <c r="AA293" s="191"/>
      <c r="AB293" s="77" t="str">
        <f t="shared" si="56"/>
        <v>No hay ejecución</v>
      </c>
      <c r="AC293" s="78" t="str">
        <f t="shared" si="57"/>
        <v>NA</v>
      </c>
      <c r="AD293" s="191"/>
      <c r="AE293" s="52">
        <f t="shared" si="58"/>
        <v>0</v>
      </c>
      <c r="AF293" s="77" t="str">
        <f t="shared" si="59"/>
        <v>No hay ejecución</v>
      </c>
      <c r="AG293" s="78" t="str">
        <f t="shared" si="60"/>
        <v>NA</v>
      </c>
      <c r="AH293" s="191"/>
    </row>
    <row r="294" spans="1:34" s="79" customFormat="1" ht="58" customHeight="1" thickTop="1" thickBot="1">
      <c r="A294" s="50">
        <v>280</v>
      </c>
      <c r="B294" s="96" t="s">
        <v>245</v>
      </c>
      <c r="C294" s="96" t="s">
        <v>52</v>
      </c>
      <c r="D294" s="96">
        <v>0</v>
      </c>
      <c r="E294" s="96">
        <v>0</v>
      </c>
      <c r="F294" s="96">
        <v>0</v>
      </c>
      <c r="G294" s="96">
        <v>22</v>
      </c>
      <c r="H294" s="115" t="s">
        <v>2577</v>
      </c>
      <c r="I294" s="98" t="s">
        <v>4101</v>
      </c>
      <c r="J294" s="169" t="s">
        <v>1196</v>
      </c>
      <c r="K294" s="99" t="s">
        <v>993</v>
      </c>
      <c r="L294" s="51">
        <v>0</v>
      </c>
      <c r="M294" s="51">
        <v>2</v>
      </c>
      <c r="N294" s="155">
        <f t="shared" si="50"/>
        <v>2</v>
      </c>
      <c r="O294" s="51">
        <v>2</v>
      </c>
      <c r="P294" s="51">
        <v>0</v>
      </c>
      <c r="Q294" s="155">
        <f t="shared" si="51"/>
        <v>2</v>
      </c>
      <c r="R294" s="155">
        <f t="shared" si="52"/>
        <v>4</v>
      </c>
      <c r="S294" s="78" t="s">
        <v>2569</v>
      </c>
      <c r="T294" s="78" t="s">
        <v>203</v>
      </c>
      <c r="U294" s="190">
        <f t="shared" si="61"/>
        <v>2</v>
      </c>
      <c r="V294" s="191"/>
      <c r="W294" s="77" t="str">
        <f t="shared" si="53"/>
        <v>No hay ejecución</v>
      </c>
      <c r="X294" s="78" t="str">
        <f t="shared" si="54"/>
        <v>NA</v>
      </c>
      <c r="Y294" s="191"/>
      <c r="Z294" s="190">
        <f t="shared" si="55"/>
        <v>2</v>
      </c>
      <c r="AA294" s="191"/>
      <c r="AB294" s="77" t="str">
        <f t="shared" si="56"/>
        <v>No hay ejecución</v>
      </c>
      <c r="AC294" s="78" t="str">
        <f t="shared" si="57"/>
        <v>NA</v>
      </c>
      <c r="AD294" s="191"/>
      <c r="AE294" s="52">
        <f t="shared" si="58"/>
        <v>0</v>
      </c>
      <c r="AF294" s="77" t="str">
        <f t="shared" si="59"/>
        <v>No hay ejecución</v>
      </c>
      <c r="AG294" s="78" t="str">
        <f t="shared" si="60"/>
        <v>NA</v>
      </c>
      <c r="AH294" s="191"/>
    </row>
    <row r="295" spans="1:34" s="79" customFormat="1" ht="58" customHeight="1" thickTop="1" thickBot="1">
      <c r="A295" s="50">
        <v>281</v>
      </c>
      <c r="B295" s="96" t="s">
        <v>245</v>
      </c>
      <c r="C295" s="96" t="s">
        <v>52</v>
      </c>
      <c r="D295" s="96">
        <v>0</v>
      </c>
      <c r="E295" s="96">
        <v>0</v>
      </c>
      <c r="F295" s="96">
        <v>0</v>
      </c>
      <c r="G295" s="96">
        <v>22</v>
      </c>
      <c r="H295" s="115" t="s">
        <v>2577</v>
      </c>
      <c r="I295" s="98" t="s">
        <v>4101</v>
      </c>
      <c r="J295" s="169" t="s">
        <v>1196</v>
      </c>
      <c r="K295" s="99" t="s">
        <v>993</v>
      </c>
      <c r="L295" s="51">
        <v>0</v>
      </c>
      <c r="M295" s="51">
        <v>1</v>
      </c>
      <c r="N295" s="155">
        <f t="shared" si="50"/>
        <v>1</v>
      </c>
      <c r="O295" s="51">
        <v>1</v>
      </c>
      <c r="P295" s="51">
        <v>0</v>
      </c>
      <c r="Q295" s="155">
        <f t="shared" si="51"/>
        <v>1</v>
      </c>
      <c r="R295" s="155">
        <f t="shared" si="52"/>
        <v>2</v>
      </c>
      <c r="S295" s="78" t="s">
        <v>2569</v>
      </c>
      <c r="T295" s="78" t="s">
        <v>203</v>
      </c>
      <c r="U295" s="190">
        <f t="shared" si="61"/>
        <v>1</v>
      </c>
      <c r="V295" s="191"/>
      <c r="W295" s="77" t="str">
        <f t="shared" si="53"/>
        <v>No hay ejecución</v>
      </c>
      <c r="X295" s="78" t="str">
        <f t="shared" si="54"/>
        <v>NA</v>
      </c>
      <c r="Y295" s="191"/>
      <c r="Z295" s="190">
        <f t="shared" si="55"/>
        <v>1</v>
      </c>
      <c r="AA295" s="191"/>
      <c r="AB295" s="77" t="str">
        <f t="shared" si="56"/>
        <v>No hay ejecución</v>
      </c>
      <c r="AC295" s="78" t="str">
        <f t="shared" si="57"/>
        <v>NA</v>
      </c>
      <c r="AD295" s="191"/>
      <c r="AE295" s="52">
        <f t="shared" si="58"/>
        <v>0</v>
      </c>
      <c r="AF295" s="77" t="str">
        <f t="shared" si="59"/>
        <v>No hay ejecución</v>
      </c>
      <c r="AG295" s="78" t="str">
        <f t="shared" si="60"/>
        <v>NA</v>
      </c>
      <c r="AH295" s="191"/>
    </row>
    <row r="296" spans="1:34" s="79" customFormat="1" ht="58" customHeight="1" thickTop="1" thickBot="1">
      <c r="A296" s="50">
        <v>282</v>
      </c>
      <c r="B296" s="96" t="s">
        <v>245</v>
      </c>
      <c r="C296" s="96" t="s">
        <v>52</v>
      </c>
      <c r="D296" s="96">
        <v>0</v>
      </c>
      <c r="E296" s="96">
        <v>0</v>
      </c>
      <c r="F296" s="96">
        <v>0</v>
      </c>
      <c r="G296" s="96">
        <v>22</v>
      </c>
      <c r="H296" s="115" t="s">
        <v>2400</v>
      </c>
      <c r="I296" s="98" t="s">
        <v>4102</v>
      </c>
      <c r="J296" s="169" t="s">
        <v>1196</v>
      </c>
      <c r="K296" s="99" t="s">
        <v>993</v>
      </c>
      <c r="L296" s="51">
        <v>0</v>
      </c>
      <c r="M296" s="51">
        <v>1</v>
      </c>
      <c r="N296" s="155">
        <f t="shared" si="50"/>
        <v>1</v>
      </c>
      <c r="O296" s="51">
        <v>1</v>
      </c>
      <c r="P296" s="51">
        <v>0</v>
      </c>
      <c r="Q296" s="155">
        <f t="shared" si="51"/>
        <v>1</v>
      </c>
      <c r="R296" s="155">
        <f t="shared" si="52"/>
        <v>2</v>
      </c>
      <c r="S296" s="78" t="s">
        <v>2569</v>
      </c>
      <c r="T296" s="78" t="s">
        <v>203</v>
      </c>
      <c r="U296" s="190">
        <f t="shared" si="61"/>
        <v>1</v>
      </c>
      <c r="V296" s="191"/>
      <c r="W296" s="77" t="str">
        <f t="shared" si="53"/>
        <v>No hay ejecución</v>
      </c>
      <c r="X296" s="78" t="str">
        <f t="shared" si="54"/>
        <v>NA</v>
      </c>
      <c r="Y296" s="191"/>
      <c r="Z296" s="190">
        <f t="shared" si="55"/>
        <v>1</v>
      </c>
      <c r="AA296" s="191"/>
      <c r="AB296" s="77" t="str">
        <f t="shared" si="56"/>
        <v>No hay ejecución</v>
      </c>
      <c r="AC296" s="78" t="str">
        <f t="shared" si="57"/>
        <v>NA</v>
      </c>
      <c r="AD296" s="191"/>
      <c r="AE296" s="52">
        <f t="shared" si="58"/>
        <v>0</v>
      </c>
      <c r="AF296" s="77" t="str">
        <f t="shared" si="59"/>
        <v>No hay ejecución</v>
      </c>
      <c r="AG296" s="78" t="str">
        <f t="shared" si="60"/>
        <v>NA</v>
      </c>
      <c r="AH296" s="191"/>
    </row>
    <row r="297" spans="1:34" s="79" customFormat="1" ht="58" customHeight="1" thickTop="1" thickBot="1">
      <c r="A297" s="50">
        <v>283</v>
      </c>
      <c r="B297" s="96" t="s">
        <v>245</v>
      </c>
      <c r="C297" s="96" t="s">
        <v>52</v>
      </c>
      <c r="D297" s="96">
        <v>0</v>
      </c>
      <c r="E297" s="96">
        <v>0</v>
      </c>
      <c r="F297" s="96">
        <v>0</v>
      </c>
      <c r="G297" s="96">
        <v>22</v>
      </c>
      <c r="H297" s="115" t="s">
        <v>2400</v>
      </c>
      <c r="I297" s="98" t="s">
        <v>4102</v>
      </c>
      <c r="J297" s="169" t="s">
        <v>1196</v>
      </c>
      <c r="K297" s="99" t="s">
        <v>993</v>
      </c>
      <c r="L297" s="51">
        <v>0</v>
      </c>
      <c r="M297" s="51">
        <v>2</v>
      </c>
      <c r="N297" s="155">
        <f t="shared" si="50"/>
        <v>2</v>
      </c>
      <c r="O297" s="51">
        <v>2</v>
      </c>
      <c r="P297" s="51">
        <v>0</v>
      </c>
      <c r="Q297" s="155">
        <f t="shared" si="51"/>
        <v>2</v>
      </c>
      <c r="R297" s="155">
        <f t="shared" si="52"/>
        <v>4</v>
      </c>
      <c r="S297" s="78" t="s">
        <v>2569</v>
      </c>
      <c r="T297" s="78" t="s">
        <v>203</v>
      </c>
      <c r="U297" s="190">
        <f t="shared" si="61"/>
        <v>2</v>
      </c>
      <c r="V297" s="191"/>
      <c r="W297" s="77" t="str">
        <f t="shared" si="53"/>
        <v>No hay ejecución</v>
      </c>
      <c r="X297" s="78" t="str">
        <f t="shared" si="54"/>
        <v>NA</v>
      </c>
      <c r="Y297" s="191"/>
      <c r="Z297" s="190">
        <f t="shared" si="55"/>
        <v>2</v>
      </c>
      <c r="AA297" s="191"/>
      <c r="AB297" s="77" t="str">
        <f t="shared" si="56"/>
        <v>No hay ejecución</v>
      </c>
      <c r="AC297" s="78" t="str">
        <f t="shared" si="57"/>
        <v>NA</v>
      </c>
      <c r="AD297" s="191"/>
      <c r="AE297" s="52">
        <f t="shared" si="58"/>
        <v>0</v>
      </c>
      <c r="AF297" s="77" t="str">
        <f t="shared" si="59"/>
        <v>No hay ejecución</v>
      </c>
      <c r="AG297" s="78" t="str">
        <f t="shared" si="60"/>
        <v>NA</v>
      </c>
      <c r="AH297" s="191"/>
    </row>
    <row r="298" spans="1:34" s="79" customFormat="1" ht="58" customHeight="1" thickTop="1" thickBot="1">
      <c r="A298" s="50">
        <v>284</v>
      </c>
      <c r="B298" s="96" t="s">
        <v>245</v>
      </c>
      <c r="C298" s="96" t="s">
        <v>52</v>
      </c>
      <c r="D298" s="96">
        <v>0</v>
      </c>
      <c r="E298" s="96">
        <v>0</v>
      </c>
      <c r="F298" s="96">
        <v>0</v>
      </c>
      <c r="G298" s="96">
        <v>22</v>
      </c>
      <c r="H298" s="115" t="s">
        <v>273</v>
      </c>
      <c r="I298" s="98" t="s">
        <v>2612</v>
      </c>
      <c r="J298" s="169" t="s">
        <v>1287</v>
      </c>
      <c r="K298" s="99" t="s">
        <v>1288</v>
      </c>
      <c r="L298" s="51">
        <v>2</v>
      </c>
      <c r="M298" s="51">
        <v>2</v>
      </c>
      <c r="N298" s="155">
        <f t="shared" si="50"/>
        <v>4</v>
      </c>
      <c r="O298" s="51">
        <v>2</v>
      </c>
      <c r="P298" s="51">
        <v>2</v>
      </c>
      <c r="Q298" s="155">
        <f t="shared" si="51"/>
        <v>4</v>
      </c>
      <c r="R298" s="155">
        <f t="shared" si="52"/>
        <v>8</v>
      </c>
      <c r="S298" s="78" t="s">
        <v>2569</v>
      </c>
      <c r="T298" s="78" t="s">
        <v>203</v>
      </c>
      <c r="U298" s="190">
        <f t="shared" si="61"/>
        <v>4</v>
      </c>
      <c r="V298" s="191"/>
      <c r="W298" s="77" t="str">
        <f t="shared" si="53"/>
        <v>No hay ejecución</v>
      </c>
      <c r="X298" s="78" t="str">
        <f t="shared" si="54"/>
        <v>NA</v>
      </c>
      <c r="Y298" s="191"/>
      <c r="Z298" s="190">
        <f t="shared" si="55"/>
        <v>4</v>
      </c>
      <c r="AA298" s="191"/>
      <c r="AB298" s="77" t="str">
        <f t="shared" si="56"/>
        <v>No hay ejecución</v>
      </c>
      <c r="AC298" s="78" t="str">
        <f t="shared" si="57"/>
        <v>NA</v>
      </c>
      <c r="AD298" s="191"/>
      <c r="AE298" s="52">
        <f t="shared" si="58"/>
        <v>0</v>
      </c>
      <c r="AF298" s="77" t="str">
        <f t="shared" si="59"/>
        <v>No hay ejecución</v>
      </c>
      <c r="AG298" s="78" t="str">
        <f t="shared" si="60"/>
        <v>NA</v>
      </c>
      <c r="AH298" s="191"/>
    </row>
    <row r="299" spans="1:34" s="79" customFormat="1" ht="58" customHeight="1" thickTop="1" thickBot="1">
      <c r="A299" s="50">
        <v>285</v>
      </c>
      <c r="B299" s="96" t="s">
        <v>245</v>
      </c>
      <c r="C299" s="96" t="s">
        <v>52</v>
      </c>
      <c r="D299" s="96">
        <v>0</v>
      </c>
      <c r="E299" s="96">
        <v>0</v>
      </c>
      <c r="F299" s="96">
        <v>0</v>
      </c>
      <c r="G299" s="96">
        <v>22</v>
      </c>
      <c r="H299" s="115" t="s">
        <v>2577</v>
      </c>
      <c r="I299" s="98" t="s">
        <v>4101</v>
      </c>
      <c r="J299" s="169" t="s">
        <v>1196</v>
      </c>
      <c r="K299" s="99" t="s">
        <v>993</v>
      </c>
      <c r="L299" s="51">
        <v>0</v>
      </c>
      <c r="M299" s="51">
        <v>1</v>
      </c>
      <c r="N299" s="155">
        <f t="shared" si="50"/>
        <v>1</v>
      </c>
      <c r="O299" s="51">
        <v>1</v>
      </c>
      <c r="P299" s="51">
        <v>0</v>
      </c>
      <c r="Q299" s="155">
        <f t="shared" si="51"/>
        <v>1</v>
      </c>
      <c r="R299" s="155">
        <f t="shared" si="52"/>
        <v>2</v>
      </c>
      <c r="S299" s="78" t="s">
        <v>2569</v>
      </c>
      <c r="T299" s="78" t="s">
        <v>203</v>
      </c>
      <c r="U299" s="190">
        <f t="shared" si="61"/>
        <v>1</v>
      </c>
      <c r="V299" s="191"/>
      <c r="W299" s="77" t="str">
        <f t="shared" si="53"/>
        <v>No hay ejecución</v>
      </c>
      <c r="X299" s="78" t="str">
        <f t="shared" si="54"/>
        <v>NA</v>
      </c>
      <c r="Y299" s="191"/>
      <c r="Z299" s="190">
        <f t="shared" si="55"/>
        <v>1</v>
      </c>
      <c r="AA299" s="191"/>
      <c r="AB299" s="77" t="str">
        <f t="shared" si="56"/>
        <v>No hay ejecución</v>
      </c>
      <c r="AC299" s="78" t="str">
        <f t="shared" si="57"/>
        <v>NA</v>
      </c>
      <c r="AD299" s="191"/>
      <c r="AE299" s="52">
        <f t="shared" si="58"/>
        <v>0</v>
      </c>
      <c r="AF299" s="77" t="str">
        <f t="shared" si="59"/>
        <v>No hay ejecución</v>
      </c>
      <c r="AG299" s="78" t="str">
        <f t="shared" si="60"/>
        <v>NA</v>
      </c>
      <c r="AH299" s="191"/>
    </row>
    <row r="300" spans="1:34" s="79" customFormat="1" ht="58" customHeight="1" thickTop="1" thickBot="1">
      <c r="A300" s="50">
        <v>286</v>
      </c>
      <c r="B300" s="96" t="s">
        <v>245</v>
      </c>
      <c r="C300" s="96" t="s">
        <v>52</v>
      </c>
      <c r="D300" s="96">
        <v>0</v>
      </c>
      <c r="E300" s="96">
        <v>0</v>
      </c>
      <c r="F300" s="96">
        <v>0</v>
      </c>
      <c r="G300" s="96">
        <v>22</v>
      </c>
      <c r="H300" s="115" t="s">
        <v>2577</v>
      </c>
      <c r="I300" s="98" t="s">
        <v>4101</v>
      </c>
      <c r="J300" s="169" t="s">
        <v>1196</v>
      </c>
      <c r="K300" s="99" t="s">
        <v>993</v>
      </c>
      <c r="L300" s="51">
        <v>0</v>
      </c>
      <c r="M300" s="51">
        <v>1</v>
      </c>
      <c r="N300" s="155">
        <f t="shared" si="50"/>
        <v>1</v>
      </c>
      <c r="O300" s="51">
        <v>1</v>
      </c>
      <c r="P300" s="51">
        <v>0</v>
      </c>
      <c r="Q300" s="155">
        <f t="shared" si="51"/>
        <v>1</v>
      </c>
      <c r="R300" s="155">
        <f t="shared" si="52"/>
        <v>2</v>
      </c>
      <c r="S300" s="78" t="s">
        <v>2569</v>
      </c>
      <c r="T300" s="78" t="s">
        <v>203</v>
      </c>
      <c r="U300" s="190">
        <f t="shared" si="61"/>
        <v>1</v>
      </c>
      <c r="V300" s="191"/>
      <c r="W300" s="77" t="str">
        <f t="shared" si="53"/>
        <v>No hay ejecución</v>
      </c>
      <c r="X300" s="78" t="str">
        <f t="shared" si="54"/>
        <v>NA</v>
      </c>
      <c r="Y300" s="191"/>
      <c r="Z300" s="190">
        <f t="shared" si="55"/>
        <v>1</v>
      </c>
      <c r="AA300" s="191"/>
      <c r="AB300" s="77" t="str">
        <f t="shared" si="56"/>
        <v>No hay ejecución</v>
      </c>
      <c r="AC300" s="78" t="str">
        <f t="shared" si="57"/>
        <v>NA</v>
      </c>
      <c r="AD300" s="191"/>
      <c r="AE300" s="52">
        <f t="shared" si="58"/>
        <v>0</v>
      </c>
      <c r="AF300" s="77" t="str">
        <f t="shared" si="59"/>
        <v>No hay ejecución</v>
      </c>
      <c r="AG300" s="78" t="str">
        <f t="shared" si="60"/>
        <v>NA</v>
      </c>
      <c r="AH300" s="191"/>
    </row>
    <row r="301" spans="1:34" s="79" customFormat="1" ht="58" customHeight="1" thickTop="1" thickBot="1">
      <c r="A301" s="50">
        <v>287</v>
      </c>
      <c r="B301" s="96" t="s">
        <v>245</v>
      </c>
      <c r="C301" s="96" t="s">
        <v>52</v>
      </c>
      <c r="D301" s="96">
        <v>0</v>
      </c>
      <c r="E301" s="96">
        <v>0</v>
      </c>
      <c r="F301" s="96">
        <v>0</v>
      </c>
      <c r="G301" s="96">
        <v>22</v>
      </c>
      <c r="H301" s="115" t="s">
        <v>2577</v>
      </c>
      <c r="I301" s="98" t="s">
        <v>4101</v>
      </c>
      <c r="J301" s="169" t="s">
        <v>1196</v>
      </c>
      <c r="K301" s="99" t="s">
        <v>993</v>
      </c>
      <c r="L301" s="51">
        <v>0</v>
      </c>
      <c r="M301" s="51">
        <v>1</v>
      </c>
      <c r="N301" s="155">
        <f t="shared" si="50"/>
        <v>1</v>
      </c>
      <c r="O301" s="51">
        <v>1</v>
      </c>
      <c r="P301" s="51">
        <v>0</v>
      </c>
      <c r="Q301" s="155">
        <f t="shared" si="51"/>
        <v>1</v>
      </c>
      <c r="R301" s="155">
        <f t="shared" si="52"/>
        <v>2</v>
      </c>
      <c r="S301" s="78" t="s">
        <v>2569</v>
      </c>
      <c r="T301" s="78" t="s">
        <v>203</v>
      </c>
      <c r="U301" s="190">
        <f t="shared" si="61"/>
        <v>1</v>
      </c>
      <c r="V301" s="191"/>
      <c r="W301" s="77" t="str">
        <f t="shared" si="53"/>
        <v>No hay ejecución</v>
      </c>
      <c r="X301" s="78" t="str">
        <f t="shared" si="54"/>
        <v>NA</v>
      </c>
      <c r="Y301" s="191"/>
      <c r="Z301" s="190">
        <f t="shared" si="55"/>
        <v>1</v>
      </c>
      <c r="AA301" s="191"/>
      <c r="AB301" s="77" t="str">
        <f t="shared" si="56"/>
        <v>No hay ejecución</v>
      </c>
      <c r="AC301" s="78" t="str">
        <f t="shared" si="57"/>
        <v>NA</v>
      </c>
      <c r="AD301" s="191"/>
      <c r="AE301" s="52">
        <f t="shared" si="58"/>
        <v>0</v>
      </c>
      <c r="AF301" s="77" t="str">
        <f t="shared" si="59"/>
        <v>No hay ejecución</v>
      </c>
      <c r="AG301" s="78" t="str">
        <f t="shared" si="60"/>
        <v>NA</v>
      </c>
      <c r="AH301" s="191"/>
    </row>
    <row r="302" spans="1:34" s="79" customFormat="1" ht="58" customHeight="1" thickTop="1" thickBot="1">
      <c r="A302" s="50">
        <v>288</v>
      </c>
      <c r="B302" s="96" t="s">
        <v>245</v>
      </c>
      <c r="C302" s="96" t="s">
        <v>52</v>
      </c>
      <c r="D302" s="96">
        <v>0</v>
      </c>
      <c r="E302" s="96">
        <v>0</v>
      </c>
      <c r="F302" s="96">
        <v>0</v>
      </c>
      <c r="G302" s="96">
        <v>22</v>
      </c>
      <c r="H302" s="115" t="s">
        <v>2577</v>
      </c>
      <c r="I302" s="98" t="s">
        <v>4101</v>
      </c>
      <c r="J302" s="169" t="s">
        <v>1196</v>
      </c>
      <c r="K302" s="99" t="s">
        <v>993</v>
      </c>
      <c r="L302" s="51">
        <v>0</v>
      </c>
      <c r="M302" s="51">
        <v>3</v>
      </c>
      <c r="N302" s="155">
        <f t="shared" si="50"/>
        <v>3</v>
      </c>
      <c r="O302" s="51">
        <v>3</v>
      </c>
      <c r="P302" s="51">
        <v>0</v>
      </c>
      <c r="Q302" s="155">
        <f t="shared" si="51"/>
        <v>3</v>
      </c>
      <c r="R302" s="155">
        <f t="shared" si="52"/>
        <v>6</v>
      </c>
      <c r="S302" s="78" t="s">
        <v>2569</v>
      </c>
      <c r="T302" s="78" t="s">
        <v>203</v>
      </c>
      <c r="U302" s="190">
        <f t="shared" si="61"/>
        <v>3</v>
      </c>
      <c r="V302" s="191"/>
      <c r="W302" s="77" t="str">
        <f t="shared" si="53"/>
        <v>No hay ejecución</v>
      </c>
      <c r="X302" s="78" t="str">
        <f t="shared" si="54"/>
        <v>NA</v>
      </c>
      <c r="Y302" s="191"/>
      <c r="Z302" s="190">
        <f t="shared" si="55"/>
        <v>3</v>
      </c>
      <c r="AA302" s="191"/>
      <c r="AB302" s="77" t="str">
        <f t="shared" si="56"/>
        <v>No hay ejecución</v>
      </c>
      <c r="AC302" s="78" t="str">
        <f t="shared" si="57"/>
        <v>NA</v>
      </c>
      <c r="AD302" s="191"/>
      <c r="AE302" s="52">
        <f t="shared" si="58"/>
        <v>0</v>
      </c>
      <c r="AF302" s="77" t="str">
        <f t="shared" si="59"/>
        <v>No hay ejecución</v>
      </c>
      <c r="AG302" s="78" t="str">
        <f t="shared" si="60"/>
        <v>NA</v>
      </c>
      <c r="AH302" s="191"/>
    </row>
    <row r="303" spans="1:34" s="79" customFormat="1" ht="58" customHeight="1" thickTop="1" thickBot="1">
      <c r="A303" s="50">
        <v>289</v>
      </c>
      <c r="B303" s="96" t="s">
        <v>245</v>
      </c>
      <c r="C303" s="96" t="s">
        <v>52</v>
      </c>
      <c r="D303" s="96">
        <v>0</v>
      </c>
      <c r="E303" s="96">
        <v>0</v>
      </c>
      <c r="F303" s="96">
        <v>0</v>
      </c>
      <c r="G303" s="96">
        <v>22</v>
      </c>
      <c r="H303" s="115" t="s">
        <v>2579</v>
      </c>
      <c r="I303" s="98" t="s">
        <v>2612</v>
      </c>
      <c r="J303" s="169" t="s">
        <v>1287</v>
      </c>
      <c r="K303" s="99" t="s">
        <v>1288</v>
      </c>
      <c r="L303" s="51">
        <v>2</v>
      </c>
      <c r="M303" s="51">
        <v>2</v>
      </c>
      <c r="N303" s="155">
        <f t="shared" si="50"/>
        <v>4</v>
      </c>
      <c r="O303" s="51">
        <v>2</v>
      </c>
      <c r="P303" s="51">
        <v>2</v>
      </c>
      <c r="Q303" s="155">
        <f t="shared" si="51"/>
        <v>4</v>
      </c>
      <c r="R303" s="155">
        <f t="shared" si="52"/>
        <v>8</v>
      </c>
      <c r="S303" s="78" t="s">
        <v>2569</v>
      </c>
      <c r="T303" s="78" t="s">
        <v>203</v>
      </c>
      <c r="U303" s="190">
        <f t="shared" si="61"/>
        <v>4</v>
      </c>
      <c r="V303" s="191"/>
      <c r="W303" s="77" t="str">
        <f t="shared" si="53"/>
        <v>No hay ejecución</v>
      </c>
      <c r="X303" s="78" t="str">
        <f t="shared" si="54"/>
        <v>NA</v>
      </c>
      <c r="Y303" s="191"/>
      <c r="Z303" s="190">
        <f t="shared" si="55"/>
        <v>4</v>
      </c>
      <c r="AA303" s="191"/>
      <c r="AB303" s="77" t="str">
        <f t="shared" si="56"/>
        <v>No hay ejecución</v>
      </c>
      <c r="AC303" s="78" t="str">
        <f t="shared" si="57"/>
        <v>NA</v>
      </c>
      <c r="AD303" s="191"/>
      <c r="AE303" s="52">
        <f t="shared" si="58"/>
        <v>0</v>
      </c>
      <c r="AF303" s="77" t="str">
        <f t="shared" si="59"/>
        <v>No hay ejecución</v>
      </c>
      <c r="AG303" s="78" t="str">
        <f t="shared" si="60"/>
        <v>NA</v>
      </c>
      <c r="AH303" s="191"/>
    </row>
    <row r="304" spans="1:34" s="79" customFormat="1" ht="58" customHeight="1" thickTop="1" thickBot="1">
      <c r="A304" s="50">
        <v>290</v>
      </c>
      <c r="B304" s="96" t="s">
        <v>245</v>
      </c>
      <c r="C304" s="96" t="s">
        <v>52</v>
      </c>
      <c r="D304" s="96">
        <v>0</v>
      </c>
      <c r="E304" s="96">
        <v>0</v>
      </c>
      <c r="F304" s="96">
        <v>0</v>
      </c>
      <c r="G304" s="96">
        <v>22</v>
      </c>
      <c r="H304" s="115" t="s">
        <v>2577</v>
      </c>
      <c r="I304" s="98" t="s">
        <v>4101</v>
      </c>
      <c r="J304" s="169" t="s">
        <v>1196</v>
      </c>
      <c r="K304" s="99" t="s">
        <v>993</v>
      </c>
      <c r="L304" s="51">
        <v>0</v>
      </c>
      <c r="M304" s="51">
        <v>1</v>
      </c>
      <c r="N304" s="155">
        <f t="shared" si="50"/>
        <v>1</v>
      </c>
      <c r="O304" s="51">
        <v>1</v>
      </c>
      <c r="P304" s="51">
        <v>0</v>
      </c>
      <c r="Q304" s="155">
        <f t="shared" si="51"/>
        <v>1</v>
      </c>
      <c r="R304" s="155">
        <f t="shared" si="52"/>
        <v>2</v>
      </c>
      <c r="S304" s="78" t="s">
        <v>2569</v>
      </c>
      <c r="T304" s="78" t="s">
        <v>203</v>
      </c>
      <c r="U304" s="190">
        <f t="shared" si="61"/>
        <v>1</v>
      </c>
      <c r="V304" s="191"/>
      <c r="W304" s="77" t="str">
        <f t="shared" si="53"/>
        <v>No hay ejecución</v>
      </c>
      <c r="X304" s="78" t="str">
        <f t="shared" si="54"/>
        <v>NA</v>
      </c>
      <c r="Y304" s="191"/>
      <c r="Z304" s="190">
        <f t="shared" si="55"/>
        <v>1</v>
      </c>
      <c r="AA304" s="191"/>
      <c r="AB304" s="77" t="str">
        <f t="shared" si="56"/>
        <v>No hay ejecución</v>
      </c>
      <c r="AC304" s="78" t="str">
        <f t="shared" si="57"/>
        <v>NA</v>
      </c>
      <c r="AD304" s="191"/>
      <c r="AE304" s="52">
        <f t="shared" si="58"/>
        <v>0</v>
      </c>
      <c r="AF304" s="77" t="str">
        <f t="shared" si="59"/>
        <v>No hay ejecución</v>
      </c>
      <c r="AG304" s="78" t="str">
        <f t="shared" si="60"/>
        <v>NA</v>
      </c>
      <c r="AH304" s="191"/>
    </row>
    <row r="305" spans="1:34" s="79" customFormat="1" ht="58" customHeight="1" thickTop="1" thickBot="1">
      <c r="A305" s="50">
        <v>291</v>
      </c>
      <c r="B305" s="96" t="s">
        <v>245</v>
      </c>
      <c r="C305" s="96" t="s">
        <v>52</v>
      </c>
      <c r="D305" s="96">
        <v>0</v>
      </c>
      <c r="E305" s="96">
        <v>0</v>
      </c>
      <c r="F305" s="96">
        <v>0</v>
      </c>
      <c r="G305" s="96">
        <v>22</v>
      </c>
      <c r="H305" s="115" t="s">
        <v>2577</v>
      </c>
      <c r="I305" s="98" t="s">
        <v>4101</v>
      </c>
      <c r="J305" s="169" t="s">
        <v>1196</v>
      </c>
      <c r="K305" s="99" t="s">
        <v>993</v>
      </c>
      <c r="L305" s="51">
        <v>0</v>
      </c>
      <c r="M305" s="51">
        <v>1</v>
      </c>
      <c r="N305" s="155">
        <f t="shared" si="50"/>
        <v>1</v>
      </c>
      <c r="O305" s="51">
        <v>1</v>
      </c>
      <c r="P305" s="51">
        <v>0</v>
      </c>
      <c r="Q305" s="155">
        <f t="shared" si="51"/>
        <v>1</v>
      </c>
      <c r="R305" s="155">
        <f t="shared" si="52"/>
        <v>2</v>
      </c>
      <c r="S305" s="78" t="s">
        <v>2569</v>
      </c>
      <c r="T305" s="78" t="s">
        <v>203</v>
      </c>
      <c r="U305" s="190">
        <f t="shared" si="61"/>
        <v>1</v>
      </c>
      <c r="V305" s="191"/>
      <c r="W305" s="77" t="str">
        <f t="shared" si="53"/>
        <v>No hay ejecución</v>
      </c>
      <c r="X305" s="78" t="str">
        <f t="shared" si="54"/>
        <v>NA</v>
      </c>
      <c r="Y305" s="191"/>
      <c r="Z305" s="190">
        <f t="shared" si="55"/>
        <v>1</v>
      </c>
      <c r="AA305" s="191"/>
      <c r="AB305" s="77" t="str">
        <f t="shared" si="56"/>
        <v>No hay ejecución</v>
      </c>
      <c r="AC305" s="78" t="str">
        <f t="shared" si="57"/>
        <v>NA</v>
      </c>
      <c r="AD305" s="191"/>
      <c r="AE305" s="52">
        <f t="shared" si="58"/>
        <v>0</v>
      </c>
      <c r="AF305" s="77" t="str">
        <f t="shared" si="59"/>
        <v>No hay ejecución</v>
      </c>
      <c r="AG305" s="78" t="str">
        <f t="shared" si="60"/>
        <v>NA</v>
      </c>
      <c r="AH305" s="191"/>
    </row>
    <row r="306" spans="1:34" s="79" customFormat="1" ht="58" customHeight="1" thickTop="1" thickBot="1">
      <c r="A306" s="50">
        <v>292</v>
      </c>
      <c r="B306" s="96" t="s">
        <v>245</v>
      </c>
      <c r="C306" s="96" t="s">
        <v>52</v>
      </c>
      <c r="D306" s="96">
        <v>0</v>
      </c>
      <c r="E306" s="96">
        <v>0</v>
      </c>
      <c r="F306" s="96">
        <v>0</v>
      </c>
      <c r="G306" s="96">
        <v>22</v>
      </c>
      <c r="H306" s="115" t="s">
        <v>2577</v>
      </c>
      <c r="I306" s="98" t="s">
        <v>4101</v>
      </c>
      <c r="J306" s="169" t="s">
        <v>1196</v>
      </c>
      <c r="K306" s="99" t="s">
        <v>993</v>
      </c>
      <c r="L306" s="51">
        <v>0</v>
      </c>
      <c r="M306" s="51">
        <v>0</v>
      </c>
      <c r="N306" s="155">
        <f t="shared" si="50"/>
        <v>0</v>
      </c>
      <c r="O306" s="51">
        <v>0</v>
      </c>
      <c r="P306" s="51">
        <v>0</v>
      </c>
      <c r="Q306" s="155">
        <f t="shared" si="51"/>
        <v>0</v>
      </c>
      <c r="R306" s="155">
        <f t="shared" si="52"/>
        <v>0</v>
      </c>
      <c r="S306" s="78" t="s">
        <v>2569</v>
      </c>
      <c r="T306" s="78" t="s">
        <v>203</v>
      </c>
      <c r="U306" s="190">
        <f t="shared" si="61"/>
        <v>0</v>
      </c>
      <c r="V306" s="191"/>
      <c r="W306" s="77" t="str">
        <f t="shared" si="53"/>
        <v>No hay ejecución</v>
      </c>
      <c r="X306" s="78" t="str">
        <f t="shared" si="54"/>
        <v>NA</v>
      </c>
      <c r="Y306" s="191"/>
      <c r="Z306" s="190">
        <f t="shared" si="55"/>
        <v>0</v>
      </c>
      <c r="AA306" s="191"/>
      <c r="AB306" s="77" t="str">
        <f t="shared" si="56"/>
        <v>No hay ejecución</v>
      </c>
      <c r="AC306" s="78" t="str">
        <f t="shared" si="57"/>
        <v>NA</v>
      </c>
      <c r="AD306" s="191"/>
      <c r="AE306" s="52">
        <f t="shared" si="58"/>
        <v>0</v>
      </c>
      <c r="AF306" s="77" t="str">
        <f t="shared" si="59"/>
        <v>No hay ejecución</v>
      </c>
      <c r="AG306" s="78" t="str">
        <f t="shared" si="60"/>
        <v>NA</v>
      </c>
      <c r="AH306" s="191"/>
    </row>
    <row r="307" spans="1:34" s="79" customFormat="1" ht="58" customHeight="1" thickTop="1" thickBot="1">
      <c r="A307" s="50">
        <v>293</v>
      </c>
      <c r="B307" s="96" t="s">
        <v>245</v>
      </c>
      <c r="C307" s="96" t="s">
        <v>52</v>
      </c>
      <c r="D307" s="96">
        <v>0</v>
      </c>
      <c r="E307" s="96">
        <v>0</v>
      </c>
      <c r="F307" s="96" t="s">
        <v>103</v>
      </c>
      <c r="G307" s="96">
        <v>22</v>
      </c>
      <c r="H307" s="115" t="s">
        <v>2438</v>
      </c>
      <c r="I307" s="98" t="s">
        <v>4103</v>
      </c>
      <c r="J307" s="169" t="s">
        <v>1287</v>
      </c>
      <c r="K307" s="99" t="s">
        <v>1288</v>
      </c>
      <c r="L307" s="51">
        <v>1</v>
      </c>
      <c r="M307" s="51">
        <v>1</v>
      </c>
      <c r="N307" s="155">
        <f t="shared" si="50"/>
        <v>2</v>
      </c>
      <c r="O307" s="51">
        <v>1</v>
      </c>
      <c r="P307" s="51">
        <v>1</v>
      </c>
      <c r="Q307" s="155">
        <f t="shared" si="51"/>
        <v>2</v>
      </c>
      <c r="R307" s="155">
        <f t="shared" si="52"/>
        <v>4</v>
      </c>
      <c r="S307" s="78" t="s">
        <v>2569</v>
      </c>
      <c r="T307" s="78" t="s">
        <v>203</v>
      </c>
      <c r="U307" s="190">
        <f t="shared" si="61"/>
        <v>2</v>
      </c>
      <c r="V307" s="191"/>
      <c r="W307" s="77" t="str">
        <f t="shared" si="53"/>
        <v>No hay ejecución</v>
      </c>
      <c r="X307" s="78" t="str">
        <f t="shared" si="54"/>
        <v>NA</v>
      </c>
      <c r="Y307" s="191"/>
      <c r="Z307" s="190">
        <f t="shared" si="55"/>
        <v>2</v>
      </c>
      <c r="AA307" s="191"/>
      <c r="AB307" s="77" t="str">
        <f t="shared" si="56"/>
        <v>No hay ejecución</v>
      </c>
      <c r="AC307" s="78" t="str">
        <f t="shared" si="57"/>
        <v>NA</v>
      </c>
      <c r="AD307" s="191"/>
      <c r="AE307" s="52">
        <f t="shared" si="58"/>
        <v>0</v>
      </c>
      <c r="AF307" s="77" t="str">
        <f t="shared" si="59"/>
        <v>No hay ejecución</v>
      </c>
      <c r="AG307" s="78" t="str">
        <f t="shared" si="60"/>
        <v>NA</v>
      </c>
      <c r="AH307" s="191"/>
    </row>
    <row r="308" spans="1:34" s="79" customFormat="1" ht="58" customHeight="1" thickTop="1" thickBot="1">
      <c r="A308" s="50">
        <v>294</v>
      </c>
      <c r="B308" s="96" t="s">
        <v>245</v>
      </c>
      <c r="C308" s="96" t="s">
        <v>52</v>
      </c>
      <c r="D308" s="96">
        <v>0</v>
      </c>
      <c r="E308" s="96">
        <v>0</v>
      </c>
      <c r="F308" s="96">
        <v>0</v>
      </c>
      <c r="G308" s="96">
        <v>22</v>
      </c>
      <c r="H308" s="115" t="s">
        <v>284</v>
      </c>
      <c r="I308" s="98" t="s">
        <v>2625</v>
      </c>
      <c r="J308" s="169" t="s">
        <v>1287</v>
      </c>
      <c r="K308" s="99" t="s">
        <v>1288</v>
      </c>
      <c r="L308" s="51">
        <v>1</v>
      </c>
      <c r="M308" s="51">
        <v>1</v>
      </c>
      <c r="N308" s="155">
        <f t="shared" si="50"/>
        <v>2</v>
      </c>
      <c r="O308" s="51">
        <v>1</v>
      </c>
      <c r="P308" s="51">
        <v>1</v>
      </c>
      <c r="Q308" s="155">
        <f t="shared" si="51"/>
        <v>2</v>
      </c>
      <c r="R308" s="155">
        <f t="shared" si="52"/>
        <v>4</v>
      </c>
      <c r="S308" s="78" t="s">
        <v>2569</v>
      </c>
      <c r="T308" s="78" t="s">
        <v>203</v>
      </c>
      <c r="U308" s="190">
        <f t="shared" si="61"/>
        <v>2</v>
      </c>
      <c r="V308" s="191"/>
      <c r="W308" s="77" t="str">
        <f t="shared" si="53"/>
        <v>No hay ejecución</v>
      </c>
      <c r="X308" s="78" t="str">
        <f t="shared" si="54"/>
        <v>NA</v>
      </c>
      <c r="Y308" s="191"/>
      <c r="Z308" s="190">
        <f t="shared" si="55"/>
        <v>2</v>
      </c>
      <c r="AA308" s="191"/>
      <c r="AB308" s="77" t="str">
        <f t="shared" si="56"/>
        <v>No hay ejecución</v>
      </c>
      <c r="AC308" s="78" t="str">
        <f t="shared" si="57"/>
        <v>NA</v>
      </c>
      <c r="AD308" s="191"/>
      <c r="AE308" s="52">
        <f t="shared" si="58"/>
        <v>0</v>
      </c>
      <c r="AF308" s="77" t="str">
        <f t="shared" si="59"/>
        <v>No hay ejecución</v>
      </c>
      <c r="AG308" s="78" t="str">
        <f t="shared" si="60"/>
        <v>NA</v>
      </c>
      <c r="AH308" s="191"/>
    </row>
    <row r="309" spans="1:34" s="79" customFormat="1" ht="58" customHeight="1" thickTop="1" thickBot="1">
      <c r="A309" s="50">
        <v>295</v>
      </c>
      <c r="B309" s="96" t="s">
        <v>245</v>
      </c>
      <c r="C309" s="96" t="s">
        <v>52</v>
      </c>
      <c r="D309" s="96">
        <v>0</v>
      </c>
      <c r="E309" s="96">
        <v>0</v>
      </c>
      <c r="F309" s="96">
        <v>0</v>
      </c>
      <c r="G309" s="96">
        <v>22</v>
      </c>
      <c r="H309" s="115" t="s">
        <v>2577</v>
      </c>
      <c r="I309" s="98" t="s">
        <v>4101</v>
      </c>
      <c r="J309" s="169" t="s">
        <v>1196</v>
      </c>
      <c r="K309" s="99" t="s">
        <v>993</v>
      </c>
      <c r="L309" s="51">
        <v>0</v>
      </c>
      <c r="M309" s="51">
        <v>2</v>
      </c>
      <c r="N309" s="155">
        <f t="shared" si="50"/>
        <v>2</v>
      </c>
      <c r="O309" s="51">
        <v>2</v>
      </c>
      <c r="P309" s="51">
        <v>0</v>
      </c>
      <c r="Q309" s="155">
        <f t="shared" si="51"/>
        <v>2</v>
      </c>
      <c r="R309" s="155">
        <f t="shared" si="52"/>
        <v>4</v>
      </c>
      <c r="S309" s="78" t="s">
        <v>2569</v>
      </c>
      <c r="T309" s="78" t="s">
        <v>203</v>
      </c>
      <c r="U309" s="190">
        <f t="shared" si="61"/>
        <v>2</v>
      </c>
      <c r="V309" s="191"/>
      <c r="W309" s="77" t="str">
        <f t="shared" si="53"/>
        <v>No hay ejecución</v>
      </c>
      <c r="X309" s="78" t="str">
        <f t="shared" si="54"/>
        <v>NA</v>
      </c>
      <c r="Y309" s="191"/>
      <c r="Z309" s="190">
        <f t="shared" si="55"/>
        <v>2</v>
      </c>
      <c r="AA309" s="191"/>
      <c r="AB309" s="77" t="str">
        <f t="shared" si="56"/>
        <v>No hay ejecución</v>
      </c>
      <c r="AC309" s="78" t="str">
        <f t="shared" si="57"/>
        <v>NA</v>
      </c>
      <c r="AD309" s="191"/>
      <c r="AE309" s="52">
        <f t="shared" si="58"/>
        <v>0</v>
      </c>
      <c r="AF309" s="77" t="str">
        <f t="shared" si="59"/>
        <v>No hay ejecución</v>
      </c>
      <c r="AG309" s="78" t="str">
        <f t="shared" si="60"/>
        <v>NA</v>
      </c>
      <c r="AH309" s="191"/>
    </row>
    <row r="310" spans="1:34" s="79" customFormat="1" ht="58" customHeight="1" thickTop="1" thickBot="1">
      <c r="A310" s="50">
        <v>296</v>
      </c>
      <c r="B310" s="96" t="s">
        <v>245</v>
      </c>
      <c r="C310" s="96" t="s">
        <v>52</v>
      </c>
      <c r="D310" s="96">
        <v>0</v>
      </c>
      <c r="E310" s="96">
        <v>0</v>
      </c>
      <c r="F310" s="96">
        <v>0</v>
      </c>
      <c r="G310" s="96">
        <v>22</v>
      </c>
      <c r="H310" s="115" t="s">
        <v>2577</v>
      </c>
      <c r="I310" s="98" t="s">
        <v>4101</v>
      </c>
      <c r="J310" s="169" t="s">
        <v>1196</v>
      </c>
      <c r="K310" s="99" t="s">
        <v>993</v>
      </c>
      <c r="L310" s="51">
        <v>0</v>
      </c>
      <c r="M310" s="51">
        <v>1</v>
      </c>
      <c r="N310" s="155">
        <f t="shared" si="50"/>
        <v>1</v>
      </c>
      <c r="O310" s="51">
        <v>1</v>
      </c>
      <c r="P310" s="51">
        <v>0</v>
      </c>
      <c r="Q310" s="155">
        <f t="shared" si="51"/>
        <v>1</v>
      </c>
      <c r="R310" s="155">
        <f t="shared" si="52"/>
        <v>2</v>
      </c>
      <c r="S310" s="78" t="s">
        <v>2569</v>
      </c>
      <c r="T310" s="78" t="s">
        <v>203</v>
      </c>
      <c r="U310" s="190">
        <f t="shared" si="61"/>
        <v>1</v>
      </c>
      <c r="V310" s="191"/>
      <c r="W310" s="77" t="str">
        <f t="shared" si="53"/>
        <v>No hay ejecución</v>
      </c>
      <c r="X310" s="78" t="str">
        <f t="shared" si="54"/>
        <v>NA</v>
      </c>
      <c r="Y310" s="191"/>
      <c r="Z310" s="190">
        <f t="shared" si="55"/>
        <v>1</v>
      </c>
      <c r="AA310" s="191"/>
      <c r="AB310" s="77" t="str">
        <f t="shared" si="56"/>
        <v>No hay ejecución</v>
      </c>
      <c r="AC310" s="78" t="str">
        <f t="shared" si="57"/>
        <v>NA</v>
      </c>
      <c r="AD310" s="191"/>
      <c r="AE310" s="52">
        <f t="shared" si="58"/>
        <v>0</v>
      </c>
      <c r="AF310" s="77" t="str">
        <f t="shared" si="59"/>
        <v>No hay ejecución</v>
      </c>
      <c r="AG310" s="78" t="str">
        <f t="shared" si="60"/>
        <v>NA</v>
      </c>
      <c r="AH310" s="191"/>
    </row>
    <row r="311" spans="1:34" s="79" customFormat="1" ht="58" customHeight="1" thickTop="1" thickBot="1">
      <c r="A311" s="50">
        <v>297</v>
      </c>
      <c r="B311" s="96" t="s">
        <v>245</v>
      </c>
      <c r="C311" s="96" t="s">
        <v>52</v>
      </c>
      <c r="D311" s="96">
        <v>0</v>
      </c>
      <c r="E311" s="96">
        <v>0</v>
      </c>
      <c r="F311" s="96">
        <v>0</v>
      </c>
      <c r="G311" s="96">
        <v>22</v>
      </c>
      <c r="H311" s="115" t="s">
        <v>2577</v>
      </c>
      <c r="I311" s="98" t="s">
        <v>4101</v>
      </c>
      <c r="J311" s="169" t="s">
        <v>1196</v>
      </c>
      <c r="K311" s="99" t="s">
        <v>993</v>
      </c>
      <c r="L311" s="51">
        <v>0</v>
      </c>
      <c r="M311" s="51">
        <v>2</v>
      </c>
      <c r="N311" s="155">
        <f t="shared" si="50"/>
        <v>2</v>
      </c>
      <c r="O311" s="51">
        <v>2</v>
      </c>
      <c r="P311" s="51">
        <v>0</v>
      </c>
      <c r="Q311" s="155">
        <f t="shared" si="51"/>
        <v>2</v>
      </c>
      <c r="R311" s="155">
        <f t="shared" si="52"/>
        <v>4</v>
      </c>
      <c r="S311" s="78" t="s">
        <v>2569</v>
      </c>
      <c r="T311" s="78" t="s">
        <v>203</v>
      </c>
      <c r="U311" s="190">
        <f t="shared" si="61"/>
        <v>2</v>
      </c>
      <c r="V311" s="191"/>
      <c r="W311" s="77" t="str">
        <f t="shared" si="53"/>
        <v>No hay ejecución</v>
      </c>
      <c r="X311" s="78" t="str">
        <f t="shared" si="54"/>
        <v>NA</v>
      </c>
      <c r="Y311" s="191"/>
      <c r="Z311" s="190">
        <f t="shared" si="55"/>
        <v>2</v>
      </c>
      <c r="AA311" s="191"/>
      <c r="AB311" s="77" t="str">
        <f t="shared" si="56"/>
        <v>No hay ejecución</v>
      </c>
      <c r="AC311" s="78" t="str">
        <f t="shared" si="57"/>
        <v>NA</v>
      </c>
      <c r="AD311" s="191"/>
      <c r="AE311" s="52">
        <f t="shared" si="58"/>
        <v>0</v>
      </c>
      <c r="AF311" s="77" t="str">
        <f t="shared" si="59"/>
        <v>No hay ejecución</v>
      </c>
      <c r="AG311" s="78" t="str">
        <f t="shared" si="60"/>
        <v>NA</v>
      </c>
      <c r="AH311" s="191"/>
    </row>
    <row r="312" spans="1:34" s="79" customFormat="1" ht="58" customHeight="1" thickTop="1" thickBot="1">
      <c r="A312" s="50">
        <v>298</v>
      </c>
      <c r="B312" s="96" t="s">
        <v>245</v>
      </c>
      <c r="C312" s="96" t="s">
        <v>52</v>
      </c>
      <c r="D312" s="96">
        <v>0</v>
      </c>
      <c r="E312" s="96">
        <v>0</v>
      </c>
      <c r="F312" s="96">
        <v>0</v>
      </c>
      <c r="G312" s="96">
        <v>22</v>
      </c>
      <c r="H312" s="115" t="s">
        <v>2577</v>
      </c>
      <c r="I312" s="98" t="s">
        <v>4101</v>
      </c>
      <c r="J312" s="169" t="s">
        <v>1196</v>
      </c>
      <c r="K312" s="99" t="s">
        <v>993</v>
      </c>
      <c r="L312" s="51">
        <v>0</v>
      </c>
      <c r="M312" s="51">
        <v>1</v>
      </c>
      <c r="N312" s="155">
        <f t="shared" si="50"/>
        <v>1</v>
      </c>
      <c r="O312" s="51">
        <v>1</v>
      </c>
      <c r="P312" s="51">
        <v>0</v>
      </c>
      <c r="Q312" s="155">
        <f t="shared" si="51"/>
        <v>1</v>
      </c>
      <c r="R312" s="155">
        <f t="shared" si="52"/>
        <v>2</v>
      </c>
      <c r="S312" s="78" t="s">
        <v>2569</v>
      </c>
      <c r="T312" s="78" t="s">
        <v>203</v>
      </c>
      <c r="U312" s="190">
        <f t="shared" si="61"/>
        <v>1</v>
      </c>
      <c r="V312" s="191"/>
      <c r="W312" s="77" t="str">
        <f t="shared" si="53"/>
        <v>No hay ejecución</v>
      </c>
      <c r="X312" s="78" t="str">
        <f t="shared" si="54"/>
        <v>NA</v>
      </c>
      <c r="Y312" s="191"/>
      <c r="Z312" s="190">
        <f t="shared" si="55"/>
        <v>1</v>
      </c>
      <c r="AA312" s="191"/>
      <c r="AB312" s="77" t="str">
        <f t="shared" si="56"/>
        <v>No hay ejecución</v>
      </c>
      <c r="AC312" s="78" t="str">
        <f t="shared" si="57"/>
        <v>NA</v>
      </c>
      <c r="AD312" s="191"/>
      <c r="AE312" s="52">
        <f t="shared" si="58"/>
        <v>0</v>
      </c>
      <c r="AF312" s="77" t="str">
        <f t="shared" si="59"/>
        <v>No hay ejecución</v>
      </c>
      <c r="AG312" s="78" t="str">
        <f t="shared" si="60"/>
        <v>NA</v>
      </c>
      <c r="AH312" s="191"/>
    </row>
    <row r="313" spans="1:34" s="79" customFormat="1" ht="58" customHeight="1" thickTop="1" thickBot="1">
      <c r="A313" s="50">
        <v>299</v>
      </c>
      <c r="B313" s="96" t="s">
        <v>245</v>
      </c>
      <c r="C313" s="96" t="s">
        <v>52</v>
      </c>
      <c r="D313" s="96">
        <v>0</v>
      </c>
      <c r="E313" s="96">
        <v>0</v>
      </c>
      <c r="F313" s="96">
        <v>0</v>
      </c>
      <c r="G313" s="96">
        <v>22</v>
      </c>
      <c r="H313" s="115" t="s">
        <v>284</v>
      </c>
      <c r="I313" s="98" t="s">
        <v>2612</v>
      </c>
      <c r="J313" s="169" t="s">
        <v>1287</v>
      </c>
      <c r="K313" s="99" t="s">
        <v>1288</v>
      </c>
      <c r="L313" s="51">
        <v>1</v>
      </c>
      <c r="M313" s="51">
        <v>1</v>
      </c>
      <c r="N313" s="155">
        <f t="shared" si="50"/>
        <v>2</v>
      </c>
      <c r="O313" s="51">
        <v>1</v>
      </c>
      <c r="P313" s="51">
        <v>1</v>
      </c>
      <c r="Q313" s="155">
        <f t="shared" si="51"/>
        <v>2</v>
      </c>
      <c r="R313" s="155">
        <f t="shared" si="52"/>
        <v>4</v>
      </c>
      <c r="S313" s="78" t="s">
        <v>2569</v>
      </c>
      <c r="T313" s="78" t="s">
        <v>203</v>
      </c>
      <c r="U313" s="190">
        <f t="shared" si="61"/>
        <v>2</v>
      </c>
      <c r="V313" s="191"/>
      <c r="W313" s="77" t="str">
        <f t="shared" si="53"/>
        <v>No hay ejecución</v>
      </c>
      <c r="X313" s="78" t="str">
        <f t="shared" si="54"/>
        <v>NA</v>
      </c>
      <c r="Y313" s="191"/>
      <c r="Z313" s="190">
        <f t="shared" si="55"/>
        <v>2</v>
      </c>
      <c r="AA313" s="191"/>
      <c r="AB313" s="77" t="str">
        <f t="shared" si="56"/>
        <v>No hay ejecución</v>
      </c>
      <c r="AC313" s="78" t="str">
        <f t="shared" si="57"/>
        <v>NA</v>
      </c>
      <c r="AD313" s="191"/>
      <c r="AE313" s="52">
        <f t="shared" si="58"/>
        <v>0</v>
      </c>
      <c r="AF313" s="77" t="str">
        <f t="shared" si="59"/>
        <v>No hay ejecución</v>
      </c>
      <c r="AG313" s="78" t="str">
        <f t="shared" si="60"/>
        <v>NA</v>
      </c>
      <c r="AH313" s="191"/>
    </row>
    <row r="314" spans="1:34" s="79" customFormat="1" ht="58" customHeight="1" thickTop="1" thickBot="1">
      <c r="A314" s="50">
        <v>300</v>
      </c>
      <c r="B314" s="96" t="s">
        <v>245</v>
      </c>
      <c r="C314" s="96" t="s">
        <v>52</v>
      </c>
      <c r="D314" s="96">
        <v>0</v>
      </c>
      <c r="E314" s="96">
        <v>0</v>
      </c>
      <c r="F314" s="96">
        <v>0</v>
      </c>
      <c r="G314" s="96">
        <v>22</v>
      </c>
      <c r="H314" s="115" t="s">
        <v>2577</v>
      </c>
      <c r="I314" s="98" t="s">
        <v>4101</v>
      </c>
      <c r="J314" s="169" t="s">
        <v>1196</v>
      </c>
      <c r="K314" s="99" t="s">
        <v>993</v>
      </c>
      <c r="L314" s="51">
        <v>0</v>
      </c>
      <c r="M314" s="51">
        <v>1</v>
      </c>
      <c r="N314" s="155">
        <f t="shared" si="50"/>
        <v>1</v>
      </c>
      <c r="O314" s="51">
        <v>1</v>
      </c>
      <c r="P314" s="51">
        <v>0</v>
      </c>
      <c r="Q314" s="155">
        <f t="shared" si="51"/>
        <v>1</v>
      </c>
      <c r="R314" s="155">
        <f t="shared" si="52"/>
        <v>2</v>
      </c>
      <c r="S314" s="78" t="s">
        <v>2569</v>
      </c>
      <c r="T314" s="78" t="s">
        <v>203</v>
      </c>
      <c r="U314" s="190">
        <f t="shared" si="61"/>
        <v>1</v>
      </c>
      <c r="V314" s="191"/>
      <c r="W314" s="77" t="str">
        <f t="shared" si="53"/>
        <v>No hay ejecución</v>
      </c>
      <c r="X314" s="78" t="str">
        <f t="shared" si="54"/>
        <v>NA</v>
      </c>
      <c r="Y314" s="191"/>
      <c r="Z314" s="190">
        <f t="shared" si="55"/>
        <v>1</v>
      </c>
      <c r="AA314" s="191"/>
      <c r="AB314" s="77" t="str">
        <f t="shared" si="56"/>
        <v>No hay ejecución</v>
      </c>
      <c r="AC314" s="78" t="str">
        <f t="shared" si="57"/>
        <v>NA</v>
      </c>
      <c r="AD314" s="191"/>
      <c r="AE314" s="52">
        <f t="shared" si="58"/>
        <v>0</v>
      </c>
      <c r="AF314" s="77" t="str">
        <f t="shared" si="59"/>
        <v>No hay ejecución</v>
      </c>
      <c r="AG314" s="78" t="str">
        <f t="shared" si="60"/>
        <v>NA</v>
      </c>
      <c r="AH314" s="191"/>
    </row>
    <row r="315" spans="1:34" s="79" customFormat="1" ht="58" customHeight="1" thickTop="1" thickBot="1">
      <c r="A315" s="50">
        <v>301</v>
      </c>
      <c r="B315" s="96" t="s">
        <v>245</v>
      </c>
      <c r="C315" s="96" t="s">
        <v>52</v>
      </c>
      <c r="D315" s="96">
        <v>0</v>
      </c>
      <c r="E315" s="96">
        <v>0</v>
      </c>
      <c r="F315" s="96">
        <v>0</v>
      </c>
      <c r="G315" s="96">
        <v>22</v>
      </c>
      <c r="H315" s="115" t="s">
        <v>2577</v>
      </c>
      <c r="I315" s="98" t="s">
        <v>4101</v>
      </c>
      <c r="J315" s="169" t="s">
        <v>1196</v>
      </c>
      <c r="K315" s="99" t="s">
        <v>993</v>
      </c>
      <c r="L315" s="51">
        <v>0</v>
      </c>
      <c r="M315" s="51">
        <v>1</v>
      </c>
      <c r="N315" s="155">
        <f t="shared" si="50"/>
        <v>1</v>
      </c>
      <c r="O315" s="51">
        <v>1</v>
      </c>
      <c r="P315" s="51">
        <v>0</v>
      </c>
      <c r="Q315" s="155">
        <f t="shared" si="51"/>
        <v>1</v>
      </c>
      <c r="R315" s="155">
        <f t="shared" si="52"/>
        <v>2</v>
      </c>
      <c r="S315" s="78" t="s">
        <v>2569</v>
      </c>
      <c r="T315" s="78" t="s">
        <v>203</v>
      </c>
      <c r="U315" s="190">
        <f t="shared" si="61"/>
        <v>1</v>
      </c>
      <c r="V315" s="191"/>
      <c r="W315" s="77" t="str">
        <f t="shared" si="53"/>
        <v>No hay ejecución</v>
      </c>
      <c r="X315" s="78" t="str">
        <f t="shared" si="54"/>
        <v>NA</v>
      </c>
      <c r="Y315" s="191"/>
      <c r="Z315" s="190">
        <f t="shared" si="55"/>
        <v>1</v>
      </c>
      <c r="AA315" s="191"/>
      <c r="AB315" s="77" t="str">
        <f t="shared" si="56"/>
        <v>No hay ejecución</v>
      </c>
      <c r="AC315" s="78" t="str">
        <f t="shared" si="57"/>
        <v>NA</v>
      </c>
      <c r="AD315" s="191"/>
      <c r="AE315" s="52">
        <f t="shared" si="58"/>
        <v>0</v>
      </c>
      <c r="AF315" s="77" t="str">
        <f t="shared" si="59"/>
        <v>No hay ejecución</v>
      </c>
      <c r="AG315" s="78" t="str">
        <f t="shared" si="60"/>
        <v>NA</v>
      </c>
      <c r="AH315" s="191"/>
    </row>
    <row r="316" spans="1:34" s="79" customFormat="1" ht="58" customHeight="1" thickTop="1" thickBot="1">
      <c r="A316" s="50">
        <v>302</v>
      </c>
      <c r="B316" s="96" t="s">
        <v>245</v>
      </c>
      <c r="C316" s="96" t="s">
        <v>52</v>
      </c>
      <c r="D316" s="96">
        <v>0</v>
      </c>
      <c r="E316" s="96">
        <v>0</v>
      </c>
      <c r="F316" s="96">
        <v>0</v>
      </c>
      <c r="G316" s="96">
        <v>22</v>
      </c>
      <c r="H316" s="115" t="s">
        <v>2577</v>
      </c>
      <c r="I316" s="98" t="s">
        <v>4101</v>
      </c>
      <c r="J316" s="169" t="s">
        <v>1196</v>
      </c>
      <c r="K316" s="99" t="s">
        <v>993</v>
      </c>
      <c r="L316" s="51">
        <v>0</v>
      </c>
      <c r="M316" s="51">
        <v>1</v>
      </c>
      <c r="N316" s="155">
        <f t="shared" si="50"/>
        <v>1</v>
      </c>
      <c r="O316" s="51">
        <v>1</v>
      </c>
      <c r="P316" s="51">
        <v>0</v>
      </c>
      <c r="Q316" s="155">
        <f t="shared" si="51"/>
        <v>1</v>
      </c>
      <c r="R316" s="155">
        <f t="shared" si="52"/>
        <v>2</v>
      </c>
      <c r="S316" s="78" t="s">
        <v>2569</v>
      </c>
      <c r="T316" s="78" t="s">
        <v>203</v>
      </c>
      <c r="U316" s="190">
        <f t="shared" si="61"/>
        <v>1</v>
      </c>
      <c r="V316" s="191"/>
      <c r="W316" s="77" t="str">
        <f t="shared" si="53"/>
        <v>No hay ejecución</v>
      </c>
      <c r="X316" s="78" t="str">
        <f t="shared" si="54"/>
        <v>NA</v>
      </c>
      <c r="Y316" s="191"/>
      <c r="Z316" s="190">
        <f t="shared" si="55"/>
        <v>1</v>
      </c>
      <c r="AA316" s="191"/>
      <c r="AB316" s="77" t="str">
        <f t="shared" si="56"/>
        <v>No hay ejecución</v>
      </c>
      <c r="AC316" s="78" t="str">
        <f t="shared" si="57"/>
        <v>NA</v>
      </c>
      <c r="AD316" s="191"/>
      <c r="AE316" s="52">
        <f t="shared" si="58"/>
        <v>0</v>
      </c>
      <c r="AF316" s="77" t="str">
        <f t="shared" si="59"/>
        <v>No hay ejecución</v>
      </c>
      <c r="AG316" s="78" t="str">
        <f t="shared" si="60"/>
        <v>NA</v>
      </c>
      <c r="AH316" s="191"/>
    </row>
    <row r="317" spans="1:34" s="79" customFormat="1" ht="58" customHeight="1" thickTop="1" thickBot="1">
      <c r="A317" s="50">
        <v>303</v>
      </c>
      <c r="B317" s="96" t="s">
        <v>245</v>
      </c>
      <c r="C317" s="96" t="s">
        <v>52</v>
      </c>
      <c r="D317" s="96">
        <v>0</v>
      </c>
      <c r="E317" s="96">
        <v>0</v>
      </c>
      <c r="F317" s="96">
        <v>0</v>
      </c>
      <c r="G317" s="96">
        <v>22</v>
      </c>
      <c r="H317" s="115" t="s">
        <v>2577</v>
      </c>
      <c r="I317" s="98" t="s">
        <v>4101</v>
      </c>
      <c r="J317" s="169" t="s">
        <v>1196</v>
      </c>
      <c r="K317" s="99" t="s">
        <v>993</v>
      </c>
      <c r="L317" s="51">
        <v>0</v>
      </c>
      <c r="M317" s="51">
        <v>0</v>
      </c>
      <c r="N317" s="155">
        <f t="shared" si="50"/>
        <v>0</v>
      </c>
      <c r="O317" s="51">
        <v>2</v>
      </c>
      <c r="P317" s="51">
        <v>0</v>
      </c>
      <c r="Q317" s="155">
        <f t="shared" si="51"/>
        <v>2</v>
      </c>
      <c r="R317" s="155">
        <f t="shared" si="52"/>
        <v>2</v>
      </c>
      <c r="S317" s="78" t="s">
        <v>2569</v>
      </c>
      <c r="T317" s="78" t="s">
        <v>203</v>
      </c>
      <c r="U317" s="190">
        <f t="shared" si="61"/>
        <v>0</v>
      </c>
      <c r="V317" s="191"/>
      <c r="W317" s="77" t="str">
        <f t="shared" si="53"/>
        <v>No hay ejecución</v>
      </c>
      <c r="X317" s="78" t="str">
        <f t="shared" si="54"/>
        <v>NA</v>
      </c>
      <c r="Y317" s="191"/>
      <c r="Z317" s="190">
        <f t="shared" si="55"/>
        <v>2</v>
      </c>
      <c r="AA317" s="191"/>
      <c r="AB317" s="77" t="str">
        <f t="shared" si="56"/>
        <v>No hay ejecución</v>
      </c>
      <c r="AC317" s="78" t="str">
        <f t="shared" si="57"/>
        <v>NA</v>
      </c>
      <c r="AD317" s="191"/>
      <c r="AE317" s="52">
        <f t="shared" si="58"/>
        <v>0</v>
      </c>
      <c r="AF317" s="77" t="str">
        <f t="shared" si="59"/>
        <v>No hay ejecución</v>
      </c>
      <c r="AG317" s="78" t="str">
        <f t="shared" si="60"/>
        <v>NA</v>
      </c>
      <c r="AH317" s="191"/>
    </row>
    <row r="318" spans="1:34" s="79" customFormat="1" ht="58" customHeight="1" thickTop="1" thickBot="1">
      <c r="A318" s="50">
        <v>304</v>
      </c>
      <c r="B318" s="96" t="s">
        <v>245</v>
      </c>
      <c r="C318" s="96" t="s">
        <v>52</v>
      </c>
      <c r="D318" s="96">
        <v>0</v>
      </c>
      <c r="E318" s="96">
        <v>0</v>
      </c>
      <c r="F318" s="96">
        <v>0</v>
      </c>
      <c r="G318" s="96">
        <v>22</v>
      </c>
      <c r="H318" s="115" t="s">
        <v>2433</v>
      </c>
      <c r="I318" s="98" t="s">
        <v>4104</v>
      </c>
      <c r="J318" s="169" t="s">
        <v>482</v>
      </c>
      <c r="K318" s="99" t="s">
        <v>2435</v>
      </c>
      <c r="L318" s="51">
        <v>0</v>
      </c>
      <c r="M318" s="51">
        <v>1</v>
      </c>
      <c r="N318" s="155">
        <f t="shared" si="50"/>
        <v>1</v>
      </c>
      <c r="O318" s="51">
        <v>1</v>
      </c>
      <c r="P318" s="51">
        <v>0</v>
      </c>
      <c r="Q318" s="155">
        <f t="shared" si="51"/>
        <v>1</v>
      </c>
      <c r="R318" s="155">
        <f t="shared" si="52"/>
        <v>2</v>
      </c>
      <c r="S318" s="78" t="s">
        <v>2569</v>
      </c>
      <c r="T318" s="78" t="s">
        <v>203</v>
      </c>
      <c r="U318" s="190">
        <f t="shared" si="61"/>
        <v>1</v>
      </c>
      <c r="V318" s="191"/>
      <c r="W318" s="77" t="str">
        <f t="shared" si="53"/>
        <v>No hay ejecución</v>
      </c>
      <c r="X318" s="78" t="str">
        <f t="shared" si="54"/>
        <v>NA</v>
      </c>
      <c r="Y318" s="191"/>
      <c r="Z318" s="190">
        <f t="shared" si="55"/>
        <v>1</v>
      </c>
      <c r="AA318" s="191"/>
      <c r="AB318" s="77" t="str">
        <f t="shared" si="56"/>
        <v>No hay ejecución</v>
      </c>
      <c r="AC318" s="78" t="str">
        <f t="shared" si="57"/>
        <v>NA</v>
      </c>
      <c r="AD318" s="191"/>
      <c r="AE318" s="52">
        <f t="shared" si="58"/>
        <v>0</v>
      </c>
      <c r="AF318" s="77" t="str">
        <f t="shared" si="59"/>
        <v>No hay ejecución</v>
      </c>
      <c r="AG318" s="78" t="str">
        <f t="shared" si="60"/>
        <v>NA</v>
      </c>
      <c r="AH318" s="191"/>
    </row>
    <row r="319" spans="1:34" s="79" customFormat="1" ht="58" customHeight="1" thickTop="1" thickBot="1">
      <c r="A319" s="50">
        <v>305</v>
      </c>
      <c r="B319" s="96" t="s">
        <v>245</v>
      </c>
      <c r="C319" s="96" t="s">
        <v>52</v>
      </c>
      <c r="D319" s="96">
        <v>0</v>
      </c>
      <c r="E319" s="96">
        <v>0</v>
      </c>
      <c r="F319" s="96">
        <v>0</v>
      </c>
      <c r="G319" s="96">
        <v>22</v>
      </c>
      <c r="H319" s="115" t="s">
        <v>2577</v>
      </c>
      <c r="I319" s="98" t="s">
        <v>4105</v>
      </c>
      <c r="J319" s="169" t="s">
        <v>1287</v>
      </c>
      <c r="K319" s="99" t="s">
        <v>2435</v>
      </c>
      <c r="L319" s="51">
        <v>1</v>
      </c>
      <c r="M319" s="51">
        <v>1</v>
      </c>
      <c r="N319" s="155">
        <f t="shared" si="50"/>
        <v>2</v>
      </c>
      <c r="O319" s="51">
        <v>1</v>
      </c>
      <c r="P319" s="51">
        <v>1</v>
      </c>
      <c r="Q319" s="155">
        <f t="shared" si="51"/>
        <v>2</v>
      </c>
      <c r="R319" s="155">
        <f t="shared" si="52"/>
        <v>4</v>
      </c>
      <c r="S319" s="78" t="s">
        <v>2569</v>
      </c>
      <c r="T319" s="78" t="s">
        <v>203</v>
      </c>
      <c r="U319" s="190">
        <f t="shared" si="61"/>
        <v>2</v>
      </c>
      <c r="V319" s="191"/>
      <c r="W319" s="77" t="str">
        <f t="shared" si="53"/>
        <v>No hay ejecución</v>
      </c>
      <c r="X319" s="78" t="str">
        <f t="shared" si="54"/>
        <v>NA</v>
      </c>
      <c r="Y319" s="191"/>
      <c r="Z319" s="190">
        <f t="shared" si="55"/>
        <v>2</v>
      </c>
      <c r="AA319" s="191"/>
      <c r="AB319" s="77" t="str">
        <f t="shared" si="56"/>
        <v>No hay ejecución</v>
      </c>
      <c r="AC319" s="78" t="str">
        <f t="shared" si="57"/>
        <v>NA</v>
      </c>
      <c r="AD319" s="191"/>
      <c r="AE319" s="52">
        <f t="shared" si="58"/>
        <v>0</v>
      </c>
      <c r="AF319" s="77" t="str">
        <f t="shared" si="59"/>
        <v>No hay ejecución</v>
      </c>
      <c r="AG319" s="78" t="str">
        <f t="shared" si="60"/>
        <v>NA</v>
      </c>
      <c r="AH319" s="191"/>
    </row>
    <row r="320" spans="1:34" s="79" customFormat="1" ht="58" customHeight="1" thickTop="1" thickBot="1">
      <c r="A320" s="50">
        <v>306</v>
      </c>
      <c r="B320" s="96" t="s">
        <v>245</v>
      </c>
      <c r="C320" s="96" t="s">
        <v>52</v>
      </c>
      <c r="D320" s="96">
        <v>0</v>
      </c>
      <c r="E320" s="96">
        <v>0</v>
      </c>
      <c r="F320" s="96">
        <v>0</v>
      </c>
      <c r="G320" s="96">
        <v>22</v>
      </c>
      <c r="H320" s="115" t="s">
        <v>1592</v>
      </c>
      <c r="I320" s="98" t="s">
        <v>2631</v>
      </c>
      <c r="J320" s="169" t="s">
        <v>501</v>
      </c>
      <c r="K320" s="99" t="s">
        <v>2435</v>
      </c>
      <c r="L320" s="51">
        <v>0</v>
      </c>
      <c r="M320" s="51">
        <v>1</v>
      </c>
      <c r="N320" s="155">
        <f t="shared" si="50"/>
        <v>1</v>
      </c>
      <c r="O320" s="51">
        <v>1</v>
      </c>
      <c r="P320" s="51">
        <v>0</v>
      </c>
      <c r="Q320" s="155">
        <f t="shared" si="51"/>
        <v>1</v>
      </c>
      <c r="R320" s="155">
        <f t="shared" si="52"/>
        <v>2</v>
      </c>
      <c r="S320" s="78" t="s">
        <v>2569</v>
      </c>
      <c r="T320" s="78" t="s">
        <v>203</v>
      </c>
      <c r="U320" s="190">
        <f t="shared" si="61"/>
        <v>1</v>
      </c>
      <c r="V320" s="191"/>
      <c r="W320" s="77" t="str">
        <f t="shared" si="53"/>
        <v>No hay ejecución</v>
      </c>
      <c r="X320" s="78" t="str">
        <f t="shared" si="54"/>
        <v>NA</v>
      </c>
      <c r="Y320" s="191"/>
      <c r="Z320" s="190">
        <f t="shared" si="55"/>
        <v>1</v>
      </c>
      <c r="AA320" s="191"/>
      <c r="AB320" s="77" t="str">
        <f t="shared" si="56"/>
        <v>No hay ejecución</v>
      </c>
      <c r="AC320" s="78" t="str">
        <f t="shared" si="57"/>
        <v>NA</v>
      </c>
      <c r="AD320" s="191"/>
      <c r="AE320" s="52">
        <f t="shared" si="58"/>
        <v>0</v>
      </c>
      <c r="AF320" s="77" t="str">
        <f t="shared" si="59"/>
        <v>No hay ejecución</v>
      </c>
      <c r="AG320" s="78" t="str">
        <f t="shared" si="60"/>
        <v>NA</v>
      </c>
      <c r="AH320" s="191"/>
    </row>
    <row r="321" spans="1:34" s="79" customFormat="1" ht="58" customHeight="1" thickTop="1" thickBot="1">
      <c r="A321" s="50">
        <v>307</v>
      </c>
      <c r="B321" s="96" t="s">
        <v>245</v>
      </c>
      <c r="C321" s="96" t="s">
        <v>52</v>
      </c>
      <c r="D321" s="96">
        <v>0</v>
      </c>
      <c r="E321" s="96">
        <v>0</v>
      </c>
      <c r="F321" s="96">
        <v>0</v>
      </c>
      <c r="G321" s="96">
        <v>22</v>
      </c>
      <c r="H321" s="115" t="s">
        <v>1592</v>
      </c>
      <c r="I321" s="98" t="s">
        <v>3497</v>
      </c>
      <c r="J321" s="169" t="s">
        <v>501</v>
      </c>
      <c r="K321" s="99" t="s">
        <v>2389</v>
      </c>
      <c r="L321" s="51">
        <v>0</v>
      </c>
      <c r="M321" s="51">
        <v>1</v>
      </c>
      <c r="N321" s="155">
        <f t="shared" si="50"/>
        <v>1</v>
      </c>
      <c r="O321" s="51">
        <v>1</v>
      </c>
      <c r="P321" s="51">
        <v>0</v>
      </c>
      <c r="Q321" s="155">
        <f t="shared" si="51"/>
        <v>1</v>
      </c>
      <c r="R321" s="155">
        <f t="shared" si="52"/>
        <v>2</v>
      </c>
      <c r="S321" s="78" t="s">
        <v>2569</v>
      </c>
      <c r="T321" s="78" t="s">
        <v>203</v>
      </c>
      <c r="U321" s="190">
        <f t="shared" si="61"/>
        <v>1</v>
      </c>
      <c r="V321" s="191"/>
      <c r="W321" s="77" t="str">
        <f t="shared" si="53"/>
        <v>No hay ejecución</v>
      </c>
      <c r="X321" s="78" t="str">
        <f t="shared" si="54"/>
        <v>NA</v>
      </c>
      <c r="Y321" s="191"/>
      <c r="Z321" s="190">
        <f t="shared" si="55"/>
        <v>1</v>
      </c>
      <c r="AA321" s="191"/>
      <c r="AB321" s="77" t="str">
        <f t="shared" si="56"/>
        <v>No hay ejecución</v>
      </c>
      <c r="AC321" s="78" t="str">
        <f t="shared" si="57"/>
        <v>NA</v>
      </c>
      <c r="AD321" s="191"/>
      <c r="AE321" s="52">
        <f t="shared" si="58"/>
        <v>0</v>
      </c>
      <c r="AF321" s="77" t="str">
        <f t="shared" si="59"/>
        <v>No hay ejecución</v>
      </c>
      <c r="AG321" s="78" t="str">
        <f t="shared" si="60"/>
        <v>NA</v>
      </c>
      <c r="AH321" s="191"/>
    </row>
    <row r="322" spans="1:34" s="79" customFormat="1" ht="58" customHeight="1" thickTop="1" thickBot="1">
      <c r="A322" s="50">
        <v>308</v>
      </c>
      <c r="B322" s="96" t="s">
        <v>245</v>
      </c>
      <c r="C322" s="96" t="s">
        <v>52</v>
      </c>
      <c r="D322" s="96">
        <v>0</v>
      </c>
      <c r="E322" s="96">
        <v>0</v>
      </c>
      <c r="F322" s="96">
        <v>0</v>
      </c>
      <c r="G322" s="96">
        <v>22</v>
      </c>
      <c r="H322" s="115" t="s">
        <v>416</v>
      </c>
      <c r="I322" s="98" t="s">
        <v>2637</v>
      </c>
      <c r="J322" s="169" t="s">
        <v>482</v>
      </c>
      <c r="K322" s="99" t="s">
        <v>622</v>
      </c>
      <c r="L322" s="51">
        <v>2</v>
      </c>
      <c r="M322" s="51">
        <v>3</v>
      </c>
      <c r="N322" s="155">
        <f t="shared" si="50"/>
        <v>5</v>
      </c>
      <c r="O322" s="51">
        <v>2</v>
      </c>
      <c r="P322" s="51">
        <v>2</v>
      </c>
      <c r="Q322" s="155">
        <f t="shared" si="51"/>
        <v>4</v>
      </c>
      <c r="R322" s="155">
        <f t="shared" si="52"/>
        <v>9</v>
      </c>
      <c r="S322" s="78" t="s">
        <v>2569</v>
      </c>
      <c r="T322" s="78" t="s">
        <v>203</v>
      </c>
      <c r="U322" s="190">
        <f t="shared" si="61"/>
        <v>5</v>
      </c>
      <c r="V322" s="191"/>
      <c r="W322" s="77" t="str">
        <f t="shared" si="53"/>
        <v>No hay ejecución</v>
      </c>
      <c r="X322" s="78" t="str">
        <f t="shared" si="54"/>
        <v>NA</v>
      </c>
      <c r="Y322" s="191"/>
      <c r="Z322" s="190">
        <f t="shared" si="55"/>
        <v>4</v>
      </c>
      <c r="AA322" s="191"/>
      <c r="AB322" s="77" t="str">
        <f t="shared" si="56"/>
        <v>No hay ejecución</v>
      </c>
      <c r="AC322" s="78" t="str">
        <f t="shared" si="57"/>
        <v>NA</v>
      </c>
      <c r="AD322" s="191"/>
      <c r="AE322" s="52">
        <f t="shared" si="58"/>
        <v>0</v>
      </c>
      <c r="AF322" s="77" t="str">
        <f t="shared" si="59"/>
        <v>No hay ejecución</v>
      </c>
      <c r="AG322" s="78" t="str">
        <f t="shared" si="60"/>
        <v>NA</v>
      </c>
      <c r="AH322" s="191"/>
    </row>
    <row r="323" spans="1:34" s="79" customFormat="1" ht="58" customHeight="1" thickTop="1" thickBot="1">
      <c r="A323" s="50">
        <v>309</v>
      </c>
      <c r="B323" s="96" t="s">
        <v>245</v>
      </c>
      <c r="C323" s="96" t="s">
        <v>52</v>
      </c>
      <c r="D323" s="96">
        <v>0</v>
      </c>
      <c r="E323" s="96">
        <v>0</v>
      </c>
      <c r="F323" s="96">
        <v>0</v>
      </c>
      <c r="G323" s="96">
        <v>22</v>
      </c>
      <c r="H323" s="115" t="s">
        <v>416</v>
      </c>
      <c r="I323" s="98" t="s">
        <v>2448</v>
      </c>
      <c r="J323" s="169" t="s">
        <v>482</v>
      </c>
      <c r="K323" s="99" t="s">
        <v>622</v>
      </c>
      <c r="L323" s="51">
        <v>2</v>
      </c>
      <c r="M323" s="51">
        <v>2</v>
      </c>
      <c r="N323" s="155">
        <f t="shared" si="50"/>
        <v>4</v>
      </c>
      <c r="O323" s="51">
        <v>2</v>
      </c>
      <c r="P323" s="51">
        <v>2</v>
      </c>
      <c r="Q323" s="155">
        <f t="shared" si="51"/>
        <v>4</v>
      </c>
      <c r="R323" s="155">
        <f t="shared" si="52"/>
        <v>8</v>
      </c>
      <c r="S323" s="78" t="s">
        <v>2569</v>
      </c>
      <c r="T323" s="78" t="s">
        <v>203</v>
      </c>
      <c r="U323" s="190">
        <f t="shared" si="61"/>
        <v>4</v>
      </c>
      <c r="V323" s="191"/>
      <c r="W323" s="77" t="str">
        <f t="shared" si="53"/>
        <v>No hay ejecución</v>
      </c>
      <c r="X323" s="78" t="str">
        <f t="shared" si="54"/>
        <v>NA</v>
      </c>
      <c r="Y323" s="191"/>
      <c r="Z323" s="190">
        <f t="shared" si="55"/>
        <v>4</v>
      </c>
      <c r="AA323" s="191"/>
      <c r="AB323" s="77" t="str">
        <f t="shared" si="56"/>
        <v>No hay ejecución</v>
      </c>
      <c r="AC323" s="78" t="str">
        <f t="shared" si="57"/>
        <v>NA</v>
      </c>
      <c r="AD323" s="191"/>
      <c r="AE323" s="52">
        <f t="shared" si="58"/>
        <v>0</v>
      </c>
      <c r="AF323" s="77" t="str">
        <f t="shared" si="59"/>
        <v>No hay ejecución</v>
      </c>
      <c r="AG323" s="78" t="str">
        <f t="shared" si="60"/>
        <v>NA</v>
      </c>
      <c r="AH323" s="191"/>
    </row>
    <row r="324" spans="1:34" s="79" customFormat="1" ht="58" customHeight="1" thickTop="1" thickBot="1">
      <c r="A324" s="50">
        <v>310</v>
      </c>
      <c r="B324" s="96" t="s">
        <v>245</v>
      </c>
      <c r="C324" s="96" t="s">
        <v>52</v>
      </c>
      <c r="D324" s="96">
        <v>0</v>
      </c>
      <c r="E324" s="96">
        <v>0</v>
      </c>
      <c r="F324" s="96">
        <v>0</v>
      </c>
      <c r="G324" s="96">
        <v>22</v>
      </c>
      <c r="H324" s="115" t="s">
        <v>416</v>
      </c>
      <c r="I324" s="98" t="s">
        <v>2651</v>
      </c>
      <c r="J324" s="169" t="s">
        <v>482</v>
      </c>
      <c r="K324" s="99" t="s">
        <v>622</v>
      </c>
      <c r="L324" s="51">
        <v>2</v>
      </c>
      <c r="M324" s="51">
        <v>2</v>
      </c>
      <c r="N324" s="155">
        <f t="shared" si="50"/>
        <v>4</v>
      </c>
      <c r="O324" s="51">
        <v>2</v>
      </c>
      <c r="P324" s="51">
        <v>2</v>
      </c>
      <c r="Q324" s="155">
        <f t="shared" si="51"/>
        <v>4</v>
      </c>
      <c r="R324" s="155">
        <f t="shared" si="52"/>
        <v>8</v>
      </c>
      <c r="S324" s="78" t="s">
        <v>2569</v>
      </c>
      <c r="T324" s="78" t="s">
        <v>203</v>
      </c>
      <c r="U324" s="190">
        <f t="shared" si="61"/>
        <v>4</v>
      </c>
      <c r="V324" s="191"/>
      <c r="W324" s="77" t="str">
        <f t="shared" si="53"/>
        <v>No hay ejecución</v>
      </c>
      <c r="X324" s="78" t="str">
        <f t="shared" si="54"/>
        <v>NA</v>
      </c>
      <c r="Y324" s="191"/>
      <c r="Z324" s="190">
        <f t="shared" si="55"/>
        <v>4</v>
      </c>
      <c r="AA324" s="191"/>
      <c r="AB324" s="77" t="str">
        <f t="shared" si="56"/>
        <v>No hay ejecución</v>
      </c>
      <c r="AC324" s="78" t="str">
        <f t="shared" si="57"/>
        <v>NA</v>
      </c>
      <c r="AD324" s="191"/>
      <c r="AE324" s="52">
        <f t="shared" si="58"/>
        <v>0</v>
      </c>
      <c r="AF324" s="77" t="str">
        <f t="shared" si="59"/>
        <v>No hay ejecución</v>
      </c>
      <c r="AG324" s="78" t="str">
        <f t="shared" si="60"/>
        <v>NA</v>
      </c>
      <c r="AH324" s="191"/>
    </row>
    <row r="325" spans="1:34" s="79" customFormat="1" ht="58" customHeight="1" thickTop="1" thickBot="1">
      <c r="A325" s="50">
        <v>311</v>
      </c>
      <c r="B325" s="96" t="s">
        <v>245</v>
      </c>
      <c r="C325" s="96" t="s">
        <v>52</v>
      </c>
      <c r="D325" s="96">
        <v>0</v>
      </c>
      <c r="E325" s="96">
        <v>0</v>
      </c>
      <c r="F325" s="96">
        <v>0</v>
      </c>
      <c r="G325" s="96">
        <v>22</v>
      </c>
      <c r="H325" s="115" t="s">
        <v>273</v>
      </c>
      <c r="I325" s="98" t="s">
        <v>4098</v>
      </c>
      <c r="J325" s="169" t="s">
        <v>501</v>
      </c>
      <c r="K325" s="99" t="s">
        <v>1421</v>
      </c>
      <c r="L325" s="51">
        <v>0</v>
      </c>
      <c r="M325" s="51">
        <v>1</v>
      </c>
      <c r="N325" s="155">
        <f t="shared" si="50"/>
        <v>1</v>
      </c>
      <c r="O325" s="51">
        <v>1</v>
      </c>
      <c r="P325" s="51">
        <v>1</v>
      </c>
      <c r="Q325" s="155">
        <f t="shared" si="51"/>
        <v>2</v>
      </c>
      <c r="R325" s="155">
        <f t="shared" si="52"/>
        <v>3</v>
      </c>
      <c r="S325" s="78" t="s">
        <v>2569</v>
      </c>
      <c r="T325" s="78" t="s">
        <v>203</v>
      </c>
      <c r="U325" s="190">
        <f t="shared" si="61"/>
        <v>1</v>
      </c>
      <c r="V325" s="191"/>
      <c r="W325" s="77" t="str">
        <f t="shared" si="53"/>
        <v>No hay ejecución</v>
      </c>
      <c r="X325" s="78" t="str">
        <f t="shared" si="54"/>
        <v>NA</v>
      </c>
      <c r="Y325" s="191"/>
      <c r="Z325" s="190">
        <f t="shared" si="55"/>
        <v>2</v>
      </c>
      <c r="AA325" s="191"/>
      <c r="AB325" s="77" t="str">
        <f t="shared" si="56"/>
        <v>No hay ejecución</v>
      </c>
      <c r="AC325" s="78" t="str">
        <f t="shared" si="57"/>
        <v>NA</v>
      </c>
      <c r="AD325" s="191"/>
      <c r="AE325" s="52">
        <f t="shared" si="58"/>
        <v>0</v>
      </c>
      <c r="AF325" s="77" t="str">
        <f t="shared" si="59"/>
        <v>No hay ejecución</v>
      </c>
      <c r="AG325" s="78" t="str">
        <f t="shared" si="60"/>
        <v>NA</v>
      </c>
      <c r="AH325" s="191"/>
    </row>
    <row r="326" spans="1:34" s="79" customFormat="1" ht="58" customHeight="1" thickTop="1" thickBot="1">
      <c r="A326" s="50">
        <v>312</v>
      </c>
      <c r="B326" s="96" t="s">
        <v>245</v>
      </c>
      <c r="C326" s="96" t="s">
        <v>52</v>
      </c>
      <c r="D326" s="96">
        <v>0</v>
      </c>
      <c r="E326" s="96">
        <v>0</v>
      </c>
      <c r="F326" s="96">
        <v>0</v>
      </c>
      <c r="G326" s="96">
        <v>22</v>
      </c>
      <c r="H326" s="115" t="s">
        <v>314</v>
      </c>
      <c r="I326" s="98" t="s">
        <v>3506</v>
      </c>
      <c r="J326" s="169" t="s">
        <v>482</v>
      </c>
      <c r="K326" s="99" t="s">
        <v>622</v>
      </c>
      <c r="L326" s="51">
        <v>0</v>
      </c>
      <c r="M326" s="51">
        <v>0</v>
      </c>
      <c r="N326" s="155">
        <f t="shared" si="50"/>
        <v>0</v>
      </c>
      <c r="O326" s="51">
        <v>0</v>
      </c>
      <c r="P326" s="51">
        <v>0</v>
      </c>
      <c r="Q326" s="155">
        <f t="shared" si="51"/>
        <v>0</v>
      </c>
      <c r="R326" s="155">
        <f t="shared" si="52"/>
        <v>0</v>
      </c>
      <c r="S326" s="78" t="s">
        <v>2569</v>
      </c>
      <c r="T326" s="78" t="s">
        <v>203</v>
      </c>
      <c r="U326" s="190">
        <f t="shared" si="61"/>
        <v>0</v>
      </c>
      <c r="V326" s="191"/>
      <c r="W326" s="77" t="str">
        <f t="shared" si="53"/>
        <v>No hay ejecución</v>
      </c>
      <c r="X326" s="78" t="str">
        <f t="shared" si="54"/>
        <v>NA</v>
      </c>
      <c r="Y326" s="191"/>
      <c r="Z326" s="190">
        <f t="shared" si="55"/>
        <v>0</v>
      </c>
      <c r="AA326" s="191"/>
      <c r="AB326" s="77" t="str">
        <f t="shared" si="56"/>
        <v>No hay ejecución</v>
      </c>
      <c r="AC326" s="78" t="str">
        <f t="shared" si="57"/>
        <v>NA</v>
      </c>
      <c r="AD326" s="191"/>
      <c r="AE326" s="52">
        <f t="shared" si="58"/>
        <v>0</v>
      </c>
      <c r="AF326" s="77" t="str">
        <f t="shared" si="59"/>
        <v>No hay ejecución</v>
      </c>
      <c r="AG326" s="78" t="str">
        <f t="shared" si="60"/>
        <v>NA</v>
      </c>
      <c r="AH326" s="191"/>
    </row>
    <row r="327" spans="1:34" s="79" customFormat="1" ht="58" customHeight="1" thickTop="1" thickBot="1">
      <c r="A327" s="50">
        <v>313</v>
      </c>
      <c r="B327" s="96" t="s">
        <v>245</v>
      </c>
      <c r="C327" s="96" t="s">
        <v>52</v>
      </c>
      <c r="D327" s="96">
        <v>0</v>
      </c>
      <c r="E327" s="96">
        <v>0</v>
      </c>
      <c r="F327" s="96">
        <v>0</v>
      </c>
      <c r="G327" s="96">
        <v>22</v>
      </c>
      <c r="H327" s="115" t="s">
        <v>314</v>
      </c>
      <c r="I327" s="98" t="s">
        <v>2639</v>
      </c>
      <c r="J327" s="169" t="s">
        <v>482</v>
      </c>
      <c r="K327" s="99" t="s">
        <v>622</v>
      </c>
      <c r="L327" s="51">
        <v>0</v>
      </c>
      <c r="M327" s="51">
        <v>1</v>
      </c>
      <c r="N327" s="155">
        <f t="shared" si="50"/>
        <v>1</v>
      </c>
      <c r="O327" s="51">
        <v>0</v>
      </c>
      <c r="P327" s="51">
        <v>1</v>
      </c>
      <c r="Q327" s="155">
        <f t="shared" si="51"/>
        <v>1</v>
      </c>
      <c r="R327" s="155">
        <f t="shared" si="52"/>
        <v>2</v>
      </c>
      <c r="S327" s="78" t="s">
        <v>2569</v>
      </c>
      <c r="T327" s="78" t="s">
        <v>203</v>
      </c>
      <c r="U327" s="190">
        <f t="shared" si="61"/>
        <v>1</v>
      </c>
      <c r="V327" s="191"/>
      <c r="W327" s="77" t="str">
        <f t="shared" si="53"/>
        <v>No hay ejecución</v>
      </c>
      <c r="X327" s="78" t="str">
        <f t="shared" si="54"/>
        <v>NA</v>
      </c>
      <c r="Y327" s="191"/>
      <c r="Z327" s="190">
        <f t="shared" si="55"/>
        <v>1</v>
      </c>
      <c r="AA327" s="191"/>
      <c r="AB327" s="77" t="str">
        <f t="shared" si="56"/>
        <v>No hay ejecución</v>
      </c>
      <c r="AC327" s="78" t="str">
        <f t="shared" si="57"/>
        <v>NA</v>
      </c>
      <c r="AD327" s="191"/>
      <c r="AE327" s="52">
        <f t="shared" si="58"/>
        <v>0</v>
      </c>
      <c r="AF327" s="77" t="str">
        <f t="shared" si="59"/>
        <v>No hay ejecución</v>
      </c>
      <c r="AG327" s="78" t="str">
        <f t="shared" si="60"/>
        <v>NA</v>
      </c>
      <c r="AH327" s="191"/>
    </row>
    <row r="328" spans="1:34" s="79" customFormat="1" ht="58" customHeight="1" thickTop="1" thickBot="1">
      <c r="A328" s="50">
        <v>314</v>
      </c>
      <c r="B328" s="96" t="s">
        <v>245</v>
      </c>
      <c r="C328" s="96" t="s">
        <v>52</v>
      </c>
      <c r="D328" s="96">
        <v>0</v>
      </c>
      <c r="E328" s="96">
        <v>0</v>
      </c>
      <c r="F328" s="96">
        <v>0</v>
      </c>
      <c r="G328" s="96">
        <v>22</v>
      </c>
      <c r="H328" s="115" t="s">
        <v>314</v>
      </c>
      <c r="I328" s="98" t="s">
        <v>2880</v>
      </c>
      <c r="J328" s="169" t="s">
        <v>482</v>
      </c>
      <c r="K328" s="99" t="s">
        <v>622</v>
      </c>
      <c r="L328" s="51">
        <v>0</v>
      </c>
      <c r="M328" s="51">
        <v>1</v>
      </c>
      <c r="N328" s="155">
        <f t="shared" si="50"/>
        <v>1</v>
      </c>
      <c r="O328" s="51">
        <v>0</v>
      </c>
      <c r="P328" s="51">
        <v>1</v>
      </c>
      <c r="Q328" s="155">
        <f t="shared" si="51"/>
        <v>1</v>
      </c>
      <c r="R328" s="155">
        <f t="shared" si="52"/>
        <v>2</v>
      </c>
      <c r="S328" s="78" t="s">
        <v>2569</v>
      </c>
      <c r="T328" s="78" t="s">
        <v>203</v>
      </c>
      <c r="U328" s="190">
        <f t="shared" si="61"/>
        <v>1</v>
      </c>
      <c r="V328" s="191"/>
      <c r="W328" s="77" t="str">
        <f t="shared" si="53"/>
        <v>No hay ejecución</v>
      </c>
      <c r="X328" s="78" t="str">
        <f t="shared" si="54"/>
        <v>NA</v>
      </c>
      <c r="Y328" s="191"/>
      <c r="Z328" s="190">
        <f t="shared" si="55"/>
        <v>1</v>
      </c>
      <c r="AA328" s="191"/>
      <c r="AB328" s="77" t="str">
        <f t="shared" si="56"/>
        <v>No hay ejecución</v>
      </c>
      <c r="AC328" s="78" t="str">
        <f t="shared" si="57"/>
        <v>NA</v>
      </c>
      <c r="AD328" s="191"/>
      <c r="AE328" s="52">
        <f t="shared" si="58"/>
        <v>0</v>
      </c>
      <c r="AF328" s="77" t="str">
        <f t="shared" si="59"/>
        <v>No hay ejecución</v>
      </c>
      <c r="AG328" s="78" t="str">
        <f t="shared" si="60"/>
        <v>NA</v>
      </c>
      <c r="AH328" s="191"/>
    </row>
    <row r="329" spans="1:34" s="79" customFormat="1" ht="58" customHeight="1" thickTop="1" thickBot="1">
      <c r="A329" s="50">
        <v>315</v>
      </c>
      <c r="B329" s="96" t="s">
        <v>245</v>
      </c>
      <c r="C329" s="96" t="s">
        <v>52</v>
      </c>
      <c r="D329" s="96">
        <v>0</v>
      </c>
      <c r="E329" s="96">
        <v>0</v>
      </c>
      <c r="F329" s="96">
        <v>0</v>
      </c>
      <c r="G329" s="96">
        <v>22</v>
      </c>
      <c r="H329" s="115" t="s">
        <v>355</v>
      </c>
      <c r="I329" s="98" t="s">
        <v>2587</v>
      </c>
      <c r="J329" s="169" t="s">
        <v>1287</v>
      </c>
      <c r="K329" s="99" t="s">
        <v>1421</v>
      </c>
      <c r="L329" s="51">
        <v>12</v>
      </c>
      <c r="M329" s="51">
        <v>12</v>
      </c>
      <c r="N329" s="155">
        <f t="shared" si="50"/>
        <v>24</v>
      </c>
      <c r="O329" s="51">
        <v>12</v>
      </c>
      <c r="P329" s="51">
        <v>12</v>
      </c>
      <c r="Q329" s="155">
        <f t="shared" si="51"/>
        <v>24</v>
      </c>
      <c r="R329" s="155">
        <f t="shared" si="52"/>
        <v>48</v>
      </c>
      <c r="S329" s="78" t="s">
        <v>2569</v>
      </c>
      <c r="T329" s="78" t="s">
        <v>203</v>
      </c>
      <c r="U329" s="190">
        <f t="shared" si="61"/>
        <v>24</v>
      </c>
      <c r="V329" s="191"/>
      <c r="W329" s="77" t="str">
        <f t="shared" si="53"/>
        <v>No hay ejecución</v>
      </c>
      <c r="X329" s="78" t="str">
        <f t="shared" si="54"/>
        <v>NA</v>
      </c>
      <c r="Y329" s="191"/>
      <c r="Z329" s="190">
        <f t="shared" si="55"/>
        <v>24</v>
      </c>
      <c r="AA329" s="191"/>
      <c r="AB329" s="77" t="str">
        <f t="shared" si="56"/>
        <v>No hay ejecución</v>
      </c>
      <c r="AC329" s="78" t="str">
        <f t="shared" si="57"/>
        <v>NA</v>
      </c>
      <c r="AD329" s="191"/>
      <c r="AE329" s="52">
        <f t="shared" si="58"/>
        <v>0</v>
      </c>
      <c r="AF329" s="77" t="str">
        <f t="shared" si="59"/>
        <v>No hay ejecución</v>
      </c>
      <c r="AG329" s="78" t="str">
        <f t="shared" si="60"/>
        <v>NA</v>
      </c>
      <c r="AH329" s="191"/>
    </row>
    <row r="330" spans="1:34" s="79" customFormat="1" ht="58" customHeight="1" thickTop="1" thickBot="1">
      <c r="A330" s="50">
        <v>316</v>
      </c>
      <c r="B330" s="96" t="s">
        <v>245</v>
      </c>
      <c r="C330" s="96" t="s">
        <v>52</v>
      </c>
      <c r="D330" s="96">
        <v>0</v>
      </c>
      <c r="E330" s="96">
        <v>0</v>
      </c>
      <c r="F330" s="96" t="s">
        <v>103</v>
      </c>
      <c r="G330" s="96">
        <v>22</v>
      </c>
      <c r="H330" s="115" t="s">
        <v>355</v>
      </c>
      <c r="I330" s="98" t="s">
        <v>2587</v>
      </c>
      <c r="J330" s="169" t="s">
        <v>1287</v>
      </c>
      <c r="K330" s="99" t="s">
        <v>1421</v>
      </c>
      <c r="L330" s="51">
        <v>1</v>
      </c>
      <c r="M330" s="51">
        <v>0</v>
      </c>
      <c r="N330" s="155">
        <f t="shared" si="50"/>
        <v>1</v>
      </c>
      <c r="O330" s="51">
        <v>1</v>
      </c>
      <c r="P330" s="51">
        <v>0</v>
      </c>
      <c r="Q330" s="155">
        <f t="shared" si="51"/>
        <v>1</v>
      </c>
      <c r="R330" s="155">
        <f t="shared" si="52"/>
        <v>2</v>
      </c>
      <c r="S330" s="78" t="s">
        <v>2569</v>
      </c>
      <c r="T330" s="78" t="s">
        <v>203</v>
      </c>
      <c r="U330" s="190">
        <f t="shared" si="61"/>
        <v>1</v>
      </c>
      <c r="V330" s="191"/>
      <c r="W330" s="77" t="str">
        <f t="shared" si="53"/>
        <v>No hay ejecución</v>
      </c>
      <c r="X330" s="78" t="str">
        <f t="shared" si="54"/>
        <v>NA</v>
      </c>
      <c r="Y330" s="191"/>
      <c r="Z330" s="190">
        <f t="shared" si="55"/>
        <v>1</v>
      </c>
      <c r="AA330" s="191"/>
      <c r="AB330" s="77" t="str">
        <f t="shared" si="56"/>
        <v>No hay ejecución</v>
      </c>
      <c r="AC330" s="78" t="str">
        <f t="shared" si="57"/>
        <v>NA</v>
      </c>
      <c r="AD330" s="191"/>
      <c r="AE330" s="52">
        <f t="shared" si="58"/>
        <v>0</v>
      </c>
      <c r="AF330" s="77" t="str">
        <f t="shared" si="59"/>
        <v>No hay ejecución</v>
      </c>
      <c r="AG330" s="78" t="str">
        <f t="shared" si="60"/>
        <v>NA</v>
      </c>
      <c r="AH330" s="191"/>
    </row>
    <row r="331" spans="1:34" s="79" customFormat="1" ht="58" customHeight="1" thickTop="1" thickBot="1">
      <c r="A331" s="50">
        <v>317</v>
      </c>
      <c r="B331" s="96" t="s">
        <v>245</v>
      </c>
      <c r="C331" s="96" t="s">
        <v>52</v>
      </c>
      <c r="D331" s="96">
        <v>0</v>
      </c>
      <c r="E331" s="96">
        <v>0</v>
      </c>
      <c r="F331" s="96">
        <v>0</v>
      </c>
      <c r="G331" s="96">
        <v>22</v>
      </c>
      <c r="H331" s="115" t="s">
        <v>355</v>
      </c>
      <c r="I331" s="98" t="s">
        <v>2587</v>
      </c>
      <c r="J331" s="169" t="s">
        <v>1287</v>
      </c>
      <c r="K331" s="99" t="s">
        <v>1421</v>
      </c>
      <c r="L331" s="51">
        <v>12</v>
      </c>
      <c r="M331" s="51">
        <v>12</v>
      </c>
      <c r="N331" s="155">
        <f t="shared" si="50"/>
        <v>24</v>
      </c>
      <c r="O331" s="51">
        <v>12</v>
      </c>
      <c r="P331" s="51">
        <v>12</v>
      </c>
      <c r="Q331" s="155">
        <f t="shared" si="51"/>
        <v>24</v>
      </c>
      <c r="R331" s="155">
        <f t="shared" si="52"/>
        <v>48</v>
      </c>
      <c r="S331" s="78" t="s">
        <v>2569</v>
      </c>
      <c r="T331" s="78" t="s">
        <v>203</v>
      </c>
      <c r="U331" s="190">
        <f t="shared" si="61"/>
        <v>24</v>
      </c>
      <c r="V331" s="191"/>
      <c r="W331" s="77" t="str">
        <f t="shared" si="53"/>
        <v>No hay ejecución</v>
      </c>
      <c r="X331" s="78" t="str">
        <f t="shared" si="54"/>
        <v>NA</v>
      </c>
      <c r="Y331" s="191"/>
      <c r="Z331" s="190">
        <f t="shared" si="55"/>
        <v>24</v>
      </c>
      <c r="AA331" s="191"/>
      <c r="AB331" s="77" t="str">
        <f t="shared" si="56"/>
        <v>No hay ejecución</v>
      </c>
      <c r="AC331" s="78" t="str">
        <f t="shared" si="57"/>
        <v>NA</v>
      </c>
      <c r="AD331" s="191"/>
      <c r="AE331" s="52">
        <f t="shared" si="58"/>
        <v>0</v>
      </c>
      <c r="AF331" s="77" t="str">
        <f t="shared" si="59"/>
        <v>No hay ejecución</v>
      </c>
      <c r="AG331" s="78" t="str">
        <f t="shared" si="60"/>
        <v>NA</v>
      </c>
      <c r="AH331" s="191"/>
    </row>
    <row r="332" spans="1:34" s="79" customFormat="1" ht="58" customHeight="1" thickTop="1" thickBot="1">
      <c r="A332" s="50">
        <v>318</v>
      </c>
      <c r="B332" s="96" t="s">
        <v>245</v>
      </c>
      <c r="C332" s="96" t="s">
        <v>52</v>
      </c>
      <c r="D332" s="96">
        <v>0</v>
      </c>
      <c r="E332" s="96">
        <v>0</v>
      </c>
      <c r="F332" s="96" t="s">
        <v>103</v>
      </c>
      <c r="G332" s="96">
        <v>22</v>
      </c>
      <c r="H332" s="115" t="s">
        <v>355</v>
      </c>
      <c r="I332" s="98" t="s">
        <v>2587</v>
      </c>
      <c r="J332" s="169" t="s">
        <v>1287</v>
      </c>
      <c r="K332" s="99" t="s">
        <v>1421</v>
      </c>
      <c r="L332" s="51">
        <v>0</v>
      </c>
      <c r="M332" s="51">
        <v>1</v>
      </c>
      <c r="N332" s="155">
        <f t="shared" si="50"/>
        <v>1</v>
      </c>
      <c r="O332" s="51">
        <v>0</v>
      </c>
      <c r="P332" s="51">
        <v>1</v>
      </c>
      <c r="Q332" s="155">
        <f t="shared" si="51"/>
        <v>1</v>
      </c>
      <c r="R332" s="155">
        <f t="shared" si="52"/>
        <v>2</v>
      </c>
      <c r="S332" s="78" t="s">
        <v>2569</v>
      </c>
      <c r="T332" s="78" t="s">
        <v>203</v>
      </c>
      <c r="U332" s="190">
        <f t="shared" si="61"/>
        <v>1</v>
      </c>
      <c r="V332" s="191"/>
      <c r="W332" s="77" t="str">
        <f t="shared" si="53"/>
        <v>No hay ejecución</v>
      </c>
      <c r="X332" s="78" t="str">
        <f t="shared" si="54"/>
        <v>NA</v>
      </c>
      <c r="Y332" s="191"/>
      <c r="Z332" s="190">
        <f t="shared" si="55"/>
        <v>1</v>
      </c>
      <c r="AA332" s="191"/>
      <c r="AB332" s="77" t="str">
        <f t="shared" si="56"/>
        <v>No hay ejecución</v>
      </c>
      <c r="AC332" s="78" t="str">
        <f t="shared" si="57"/>
        <v>NA</v>
      </c>
      <c r="AD332" s="191"/>
      <c r="AE332" s="52">
        <f t="shared" si="58"/>
        <v>0</v>
      </c>
      <c r="AF332" s="77" t="str">
        <f t="shared" si="59"/>
        <v>No hay ejecución</v>
      </c>
      <c r="AG332" s="78" t="str">
        <f t="shared" si="60"/>
        <v>NA</v>
      </c>
      <c r="AH332" s="191"/>
    </row>
    <row r="333" spans="1:34" s="79" customFormat="1" ht="58" customHeight="1" thickTop="1" thickBot="1">
      <c r="A333" s="50">
        <v>319</v>
      </c>
      <c r="B333" s="96" t="s">
        <v>245</v>
      </c>
      <c r="C333" s="96" t="s">
        <v>52</v>
      </c>
      <c r="D333" s="96">
        <v>0</v>
      </c>
      <c r="E333" s="96">
        <v>0</v>
      </c>
      <c r="F333" s="96" t="s">
        <v>103</v>
      </c>
      <c r="G333" s="96">
        <v>22</v>
      </c>
      <c r="H333" s="115" t="s">
        <v>4106</v>
      </c>
      <c r="I333" s="98" t="s">
        <v>2623</v>
      </c>
      <c r="J333" s="169" t="s">
        <v>1287</v>
      </c>
      <c r="K333" s="99" t="s">
        <v>1421</v>
      </c>
      <c r="L333" s="51">
        <v>1</v>
      </c>
      <c r="M333" s="51">
        <v>0</v>
      </c>
      <c r="N333" s="155">
        <f t="shared" si="50"/>
        <v>1</v>
      </c>
      <c r="O333" s="51">
        <v>1</v>
      </c>
      <c r="P333" s="51">
        <v>0</v>
      </c>
      <c r="Q333" s="155">
        <f t="shared" si="51"/>
        <v>1</v>
      </c>
      <c r="R333" s="155">
        <f t="shared" si="52"/>
        <v>2</v>
      </c>
      <c r="S333" s="78" t="s">
        <v>2569</v>
      </c>
      <c r="T333" s="78" t="s">
        <v>203</v>
      </c>
      <c r="U333" s="190">
        <f t="shared" si="61"/>
        <v>1</v>
      </c>
      <c r="V333" s="191"/>
      <c r="W333" s="77" t="str">
        <f t="shared" si="53"/>
        <v>No hay ejecución</v>
      </c>
      <c r="X333" s="78" t="str">
        <f t="shared" si="54"/>
        <v>NA</v>
      </c>
      <c r="Y333" s="191"/>
      <c r="Z333" s="190">
        <f t="shared" si="55"/>
        <v>1</v>
      </c>
      <c r="AA333" s="191"/>
      <c r="AB333" s="77" t="str">
        <f t="shared" si="56"/>
        <v>No hay ejecución</v>
      </c>
      <c r="AC333" s="78" t="str">
        <f t="shared" si="57"/>
        <v>NA</v>
      </c>
      <c r="AD333" s="191"/>
      <c r="AE333" s="52">
        <f t="shared" si="58"/>
        <v>0</v>
      </c>
      <c r="AF333" s="77" t="str">
        <f t="shared" si="59"/>
        <v>No hay ejecución</v>
      </c>
      <c r="AG333" s="78" t="str">
        <f t="shared" si="60"/>
        <v>NA</v>
      </c>
      <c r="AH333" s="191"/>
    </row>
    <row r="334" spans="1:34" s="79" customFormat="1" ht="58" customHeight="1" thickTop="1" thickBot="1">
      <c r="A334" s="50">
        <v>320</v>
      </c>
      <c r="B334" s="96" t="s">
        <v>245</v>
      </c>
      <c r="C334" s="96" t="s">
        <v>52</v>
      </c>
      <c r="D334" s="96">
        <v>0</v>
      </c>
      <c r="E334" s="96">
        <v>0</v>
      </c>
      <c r="F334" s="96" t="s">
        <v>103</v>
      </c>
      <c r="G334" s="96">
        <v>22</v>
      </c>
      <c r="H334" s="115" t="s">
        <v>4106</v>
      </c>
      <c r="I334" s="98" t="s">
        <v>2623</v>
      </c>
      <c r="J334" s="169" t="s">
        <v>1287</v>
      </c>
      <c r="K334" s="99" t="s">
        <v>1421</v>
      </c>
      <c r="L334" s="51">
        <v>0</v>
      </c>
      <c r="M334" s="51">
        <v>1</v>
      </c>
      <c r="N334" s="155">
        <f t="shared" si="50"/>
        <v>1</v>
      </c>
      <c r="O334" s="51">
        <v>0</v>
      </c>
      <c r="P334" s="51">
        <v>1</v>
      </c>
      <c r="Q334" s="155">
        <f t="shared" si="51"/>
        <v>1</v>
      </c>
      <c r="R334" s="155">
        <f t="shared" si="52"/>
        <v>2</v>
      </c>
      <c r="S334" s="78" t="s">
        <v>2569</v>
      </c>
      <c r="T334" s="78" t="s">
        <v>203</v>
      </c>
      <c r="U334" s="190">
        <f t="shared" si="61"/>
        <v>1</v>
      </c>
      <c r="V334" s="191"/>
      <c r="W334" s="77" t="str">
        <f t="shared" si="53"/>
        <v>No hay ejecución</v>
      </c>
      <c r="X334" s="78" t="str">
        <f t="shared" si="54"/>
        <v>NA</v>
      </c>
      <c r="Y334" s="191"/>
      <c r="Z334" s="190">
        <f t="shared" si="55"/>
        <v>1</v>
      </c>
      <c r="AA334" s="191"/>
      <c r="AB334" s="77" t="str">
        <f t="shared" si="56"/>
        <v>No hay ejecución</v>
      </c>
      <c r="AC334" s="78" t="str">
        <f t="shared" si="57"/>
        <v>NA</v>
      </c>
      <c r="AD334" s="191"/>
      <c r="AE334" s="52">
        <f t="shared" si="58"/>
        <v>0</v>
      </c>
      <c r="AF334" s="77" t="str">
        <f t="shared" si="59"/>
        <v>No hay ejecución</v>
      </c>
      <c r="AG334" s="78" t="str">
        <f t="shared" si="60"/>
        <v>NA</v>
      </c>
      <c r="AH334" s="191"/>
    </row>
    <row r="335" spans="1:34" s="79" customFormat="1" ht="58" customHeight="1" thickTop="1" thickBot="1">
      <c r="A335" s="50">
        <v>321</v>
      </c>
      <c r="B335" s="96" t="s">
        <v>245</v>
      </c>
      <c r="C335" s="96" t="s">
        <v>52</v>
      </c>
      <c r="D335" s="96">
        <v>0</v>
      </c>
      <c r="E335" s="96">
        <v>0</v>
      </c>
      <c r="F335" s="96">
        <v>0</v>
      </c>
      <c r="G335" s="96">
        <v>22</v>
      </c>
      <c r="H335" s="115" t="s">
        <v>309</v>
      </c>
      <c r="I335" s="98" t="s">
        <v>4107</v>
      </c>
      <c r="J335" s="169" t="s">
        <v>1287</v>
      </c>
      <c r="K335" s="99" t="s">
        <v>1421</v>
      </c>
      <c r="L335" s="51">
        <v>2</v>
      </c>
      <c r="M335" s="51">
        <v>1</v>
      </c>
      <c r="N335" s="155">
        <f t="shared" si="50"/>
        <v>3</v>
      </c>
      <c r="O335" s="51">
        <v>2</v>
      </c>
      <c r="P335" s="51">
        <v>1</v>
      </c>
      <c r="Q335" s="155">
        <f t="shared" si="51"/>
        <v>3</v>
      </c>
      <c r="R335" s="155">
        <f t="shared" si="52"/>
        <v>6</v>
      </c>
      <c r="S335" s="78" t="s">
        <v>2569</v>
      </c>
      <c r="T335" s="78" t="s">
        <v>203</v>
      </c>
      <c r="U335" s="190">
        <f t="shared" si="61"/>
        <v>3</v>
      </c>
      <c r="V335" s="191"/>
      <c r="W335" s="77" t="str">
        <f t="shared" si="53"/>
        <v>No hay ejecución</v>
      </c>
      <c r="X335" s="78" t="str">
        <f t="shared" si="54"/>
        <v>NA</v>
      </c>
      <c r="Y335" s="191"/>
      <c r="Z335" s="190">
        <f t="shared" si="55"/>
        <v>3</v>
      </c>
      <c r="AA335" s="191"/>
      <c r="AB335" s="77" t="str">
        <f t="shared" si="56"/>
        <v>No hay ejecución</v>
      </c>
      <c r="AC335" s="78" t="str">
        <f t="shared" si="57"/>
        <v>NA</v>
      </c>
      <c r="AD335" s="191"/>
      <c r="AE335" s="52">
        <f t="shared" si="58"/>
        <v>0</v>
      </c>
      <c r="AF335" s="77" t="str">
        <f t="shared" si="59"/>
        <v>No hay ejecución</v>
      </c>
      <c r="AG335" s="78" t="str">
        <f t="shared" si="60"/>
        <v>NA</v>
      </c>
      <c r="AH335" s="191"/>
    </row>
    <row r="336" spans="1:34" s="79" customFormat="1" ht="58" customHeight="1" thickTop="1" thickBot="1">
      <c r="A336" s="50">
        <v>322</v>
      </c>
      <c r="B336" s="96" t="s">
        <v>245</v>
      </c>
      <c r="C336" s="96" t="s">
        <v>52</v>
      </c>
      <c r="D336" s="96">
        <v>0</v>
      </c>
      <c r="E336" s="96">
        <v>0</v>
      </c>
      <c r="F336" s="96">
        <v>0</v>
      </c>
      <c r="G336" s="96">
        <v>22</v>
      </c>
      <c r="H336" s="115" t="s">
        <v>309</v>
      </c>
      <c r="I336" s="98" t="s">
        <v>4107</v>
      </c>
      <c r="J336" s="169" t="s">
        <v>1287</v>
      </c>
      <c r="K336" s="99" t="s">
        <v>1421</v>
      </c>
      <c r="L336" s="51">
        <v>3</v>
      </c>
      <c r="M336" s="51">
        <v>3</v>
      </c>
      <c r="N336" s="155">
        <f t="shared" ref="N336:N399" si="62">L336+M336</f>
        <v>6</v>
      </c>
      <c r="O336" s="51">
        <v>3</v>
      </c>
      <c r="P336" s="51">
        <v>3</v>
      </c>
      <c r="Q336" s="155">
        <f t="shared" ref="Q336:Q399" si="63">O336+P336</f>
        <v>6</v>
      </c>
      <c r="R336" s="155">
        <f t="shared" ref="R336:R399" si="64">N336+Q336</f>
        <v>12</v>
      </c>
      <c r="S336" s="78" t="s">
        <v>2569</v>
      </c>
      <c r="T336" s="78" t="s">
        <v>203</v>
      </c>
      <c r="U336" s="190">
        <f t="shared" si="61"/>
        <v>6</v>
      </c>
      <c r="V336" s="191"/>
      <c r="W336" s="77" t="str">
        <f t="shared" ref="W336:W399" si="65">IF(V336="","No hay ejecución",IF(AND(U336&gt;0), V336/U336,"No hay Programación"))</f>
        <v>No hay ejecución</v>
      </c>
      <c r="X336" s="78" t="str">
        <f t="shared" ref="X336:X399" si="66">IF(W336="No hay ejecución","NA",IF(W336&gt;=90%,"De acuerdo a lo programado",IF(W336&gt;=70%,"Atraso Leve",IF(W336&lt;70%,"En Riesgo de no Cumplimiento"))))</f>
        <v>NA</v>
      </c>
      <c r="Y336" s="191"/>
      <c r="Z336" s="190">
        <f t="shared" ref="Z336:Z399" si="67">+Q336</f>
        <v>6</v>
      </c>
      <c r="AA336" s="191"/>
      <c r="AB336" s="77" t="str">
        <f t="shared" ref="AB336:AB399" si="68">IF(AA336="","No hay ejecución",IF(AND(Z336&gt;0), AA336/Z336,"No hay Programación"))</f>
        <v>No hay ejecución</v>
      </c>
      <c r="AC336" s="78" t="str">
        <f t="shared" ref="AC336:AC399" si="69">IF(AB336="No hay ejecución","NA",IF(AB336&gt;=90%,"De acuerdo a lo programado",IF(AB336&gt;=70%,"Atraso Leve",IF(AB336&lt;70%,"En Riesgo de no Cumplimiento"))))</f>
        <v>NA</v>
      </c>
      <c r="AD336" s="191"/>
      <c r="AE336" s="52">
        <f t="shared" ref="AE336:AE399" si="70">V336+AA336</f>
        <v>0</v>
      </c>
      <c r="AF336" s="77" t="str">
        <f t="shared" ref="AF336:AF399" si="71">IF(AE336=0,"No hay ejecución",IF(AND(AE336&gt;0), AE336/R336,"No hay Programación"))</f>
        <v>No hay ejecución</v>
      </c>
      <c r="AG336" s="78" t="str">
        <f t="shared" ref="AG336:AG399" si="72">IF(AF336="No hay ejecución","NA",IF(AF336&gt;=90%,"De acuerdo a lo programado",IF(AF336&gt;=70%,"Atraso Leve",IF(AF336&lt;70%,"Incumplimiento"))))</f>
        <v>NA</v>
      </c>
      <c r="AH336" s="191"/>
    </row>
    <row r="337" spans="1:34" s="79" customFormat="1" ht="58" customHeight="1" thickTop="1" thickBot="1">
      <c r="A337" s="50">
        <v>323</v>
      </c>
      <c r="B337" s="96" t="s">
        <v>245</v>
      </c>
      <c r="C337" s="96" t="s">
        <v>52</v>
      </c>
      <c r="D337" s="96">
        <v>0</v>
      </c>
      <c r="E337" s="96">
        <v>0</v>
      </c>
      <c r="F337" s="96">
        <v>0</v>
      </c>
      <c r="G337" s="96">
        <v>22</v>
      </c>
      <c r="H337" s="115" t="s">
        <v>309</v>
      </c>
      <c r="I337" s="98" t="s">
        <v>4107</v>
      </c>
      <c r="J337" s="169" t="s">
        <v>1287</v>
      </c>
      <c r="K337" s="99" t="s">
        <v>1421</v>
      </c>
      <c r="L337" s="51">
        <v>4</v>
      </c>
      <c r="M337" s="51">
        <v>5</v>
      </c>
      <c r="N337" s="155">
        <f t="shared" si="62"/>
        <v>9</v>
      </c>
      <c r="O337" s="51">
        <v>5</v>
      </c>
      <c r="P337" s="51">
        <v>4</v>
      </c>
      <c r="Q337" s="155">
        <f t="shared" si="63"/>
        <v>9</v>
      </c>
      <c r="R337" s="155">
        <f t="shared" si="64"/>
        <v>18</v>
      </c>
      <c r="S337" s="78" t="s">
        <v>2569</v>
      </c>
      <c r="T337" s="78" t="s">
        <v>203</v>
      </c>
      <c r="U337" s="190">
        <f t="shared" ref="U337:U400" si="73">N337</f>
        <v>9</v>
      </c>
      <c r="V337" s="191"/>
      <c r="W337" s="77" t="str">
        <f t="shared" si="65"/>
        <v>No hay ejecución</v>
      </c>
      <c r="X337" s="78" t="str">
        <f t="shared" si="66"/>
        <v>NA</v>
      </c>
      <c r="Y337" s="191"/>
      <c r="Z337" s="190">
        <f t="shared" si="67"/>
        <v>9</v>
      </c>
      <c r="AA337" s="191"/>
      <c r="AB337" s="77" t="str">
        <f t="shared" si="68"/>
        <v>No hay ejecución</v>
      </c>
      <c r="AC337" s="78" t="str">
        <f t="shared" si="69"/>
        <v>NA</v>
      </c>
      <c r="AD337" s="191"/>
      <c r="AE337" s="52">
        <f t="shared" si="70"/>
        <v>0</v>
      </c>
      <c r="AF337" s="77" t="str">
        <f t="shared" si="71"/>
        <v>No hay ejecución</v>
      </c>
      <c r="AG337" s="78" t="str">
        <f t="shared" si="72"/>
        <v>NA</v>
      </c>
      <c r="AH337" s="191"/>
    </row>
    <row r="338" spans="1:34" s="79" customFormat="1" ht="58" customHeight="1" thickTop="1" thickBot="1">
      <c r="A338" s="50">
        <v>324</v>
      </c>
      <c r="B338" s="96" t="s">
        <v>245</v>
      </c>
      <c r="C338" s="96" t="s">
        <v>52</v>
      </c>
      <c r="D338" s="96">
        <v>0</v>
      </c>
      <c r="E338" s="96">
        <v>0</v>
      </c>
      <c r="F338" s="96">
        <v>0</v>
      </c>
      <c r="G338" s="96">
        <v>22</v>
      </c>
      <c r="H338" s="115" t="s">
        <v>309</v>
      </c>
      <c r="I338" s="98" t="s">
        <v>4107</v>
      </c>
      <c r="J338" s="169" t="s">
        <v>1287</v>
      </c>
      <c r="K338" s="99" t="s">
        <v>1421</v>
      </c>
      <c r="L338" s="51">
        <v>1</v>
      </c>
      <c r="M338" s="51">
        <v>2</v>
      </c>
      <c r="N338" s="155">
        <f t="shared" si="62"/>
        <v>3</v>
      </c>
      <c r="O338" s="51">
        <v>1</v>
      </c>
      <c r="P338" s="51">
        <v>2</v>
      </c>
      <c r="Q338" s="155">
        <f t="shared" si="63"/>
        <v>3</v>
      </c>
      <c r="R338" s="155">
        <f t="shared" si="64"/>
        <v>6</v>
      </c>
      <c r="S338" s="78" t="s">
        <v>2569</v>
      </c>
      <c r="T338" s="78" t="s">
        <v>203</v>
      </c>
      <c r="U338" s="190">
        <f t="shared" si="73"/>
        <v>3</v>
      </c>
      <c r="V338" s="191"/>
      <c r="W338" s="77" t="str">
        <f t="shared" si="65"/>
        <v>No hay ejecución</v>
      </c>
      <c r="X338" s="78" t="str">
        <f t="shared" si="66"/>
        <v>NA</v>
      </c>
      <c r="Y338" s="191"/>
      <c r="Z338" s="190">
        <f t="shared" si="67"/>
        <v>3</v>
      </c>
      <c r="AA338" s="191"/>
      <c r="AB338" s="77" t="str">
        <f t="shared" si="68"/>
        <v>No hay ejecución</v>
      </c>
      <c r="AC338" s="78" t="str">
        <f t="shared" si="69"/>
        <v>NA</v>
      </c>
      <c r="AD338" s="191"/>
      <c r="AE338" s="52">
        <f t="shared" si="70"/>
        <v>0</v>
      </c>
      <c r="AF338" s="77" t="str">
        <f t="shared" si="71"/>
        <v>No hay ejecución</v>
      </c>
      <c r="AG338" s="78" t="str">
        <f t="shared" si="72"/>
        <v>NA</v>
      </c>
      <c r="AH338" s="191"/>
    </row>
    <row r="339" spans="1:34" s="79" customFormat="1" ht="58" customHeight="1" thickTop="1" thickBot="1">
      <c r="A339" s="50">
        <v>325</v>
      </c>
      <c r="B339" s="96" t="s">
        <v>245</v>
      </c>
      <c r="C339" s="96" t="s">
        <v>52</v>
      </c>
      <c r="D339" s="96">
        <v>0</v>
      </c>
      <c r="E339" s="96">
        <v>0</v>
      </c>
      <c r="F339" s="96">
        <v>0</v>
      </c>
      <c r="G339" s="96">
        <v>22</v>
      </c>
      <c r="H339" s="115" t="s">
        <v>309</v>
      </c>
      <c r="I339" s="98" t="s">
        <v>4107</v>
      </c>
      <c r="J339" s="169" t="s">
        <v>1287</v>
      </c>
      <c r="K339" s="99" t="s">
        <v>1421</v>
      </c>
      <c r="L339" s="51">
        <v>3</v>
      </c>
      <c r="M339" s="51">
        <v>3</v>
      </c>
      <c r="N339" s="155">
        <f t="shared" si="62"/>
        <v>6</v>
      </c>
      <c r="O339" s="51">
        <v>3</v>
      </c>
      <c r="P339" s="51">
        <v>3</v>
      </c>
      <c r="Q339" s="155">
        <f t="shared" si="63"/>
        <v>6</v>
      </c>
      <c r="R339" s="155">
        <f t="shared" si="64"/>
        <v>12</v>
      </c>
      <c r="S339" s="78" t="s">
        <v>2569</v>
      </c>
      <c r="T339" s="78" t="s">
        <v>203</v>
      </c>
      <c r="U339" s="190">
        <f t="shared" si="73"/>
        <v>6</v>
      </c>
      <c r="V339" s="191"/>
      <c r="W339" s="77" t="str">
        <f t="shared" si="65"/>
        <v>No hay ejecución</v>
      </c>
      <c r="X339" s="78" t="str">
        <f t="shared" si="66"/>
        <v>NA</v>
      </c>
      <c r="Y339" s="191"/>
      <c r="Z339" s="190">
        <f t="shared" si="67"/>
        <v>6</v>
      </c>
      <c r="AA339" s="191"/>
      <c r="AB339" s="77" t="str">
        <f t="shared" si="68"/>
        <v>No hay ejecución</v>
      </c>
      <c r="AC339" s="78" t="str">
        <f t="shared" si="69"/>
        <v>NA</v>
      </c>
      <c r="AD339" s="191"/>
      <c r="AE339" s="52">
        <f t="shared" si="70"/>
        <v>0</v>
      </c>
      <c r="AF339" s="77" t="str">
        <f t="shared" si="71"/>
        <v>No hay ejecución</v>
      </c>
      <c r="AG339" s="78" t="str">
        <f t="shared" si="72"/>
        <v>NA</v>
      </c>
      <c r="AH339" s="191"/>
    </row>
    <row r="340" spans="1:34" s="79" customFormat="1" ht="58" customHeight="1" thickTop="1" thickBot="1">
      <c r="A340" s="50">
        <v>326</v>
      </c>
      <c r="B340" s="96" t="s">
        <v>245</v>
      </c>
      <c r="C340" s="96" t="s">
        <v>52</v>
      </c>
      <c r="D340" s="96">
        <v>0</v>
      </c>
      <c r="E340" s="96">
        <v>0</v>
      </c>
      <c r="F340" s="96">
        <v>0</v>
      </c>
      <c r="G340" s="96">
        <v>22</v>
      </c>
      <c r="H340" s="115" t="s">
        <v>309</v>
      </c>
      <c r="I340" s="98" t="s">
        <v>4107</v>
      </c>
      <c r="J340" s="169" t="s">
        <v>1287</v>
      </c>
      <c r="K340" s="99" t="s">
        <v>1421</v>
      </c>
      <c r="L340" s="51">
        <v>5</v>
      </c>
      <c r="M340" s="51">
        <v>4</v>
      </c>
      <c r="N340" s="155">
        <f t="shared" si="62"/>
        <v>9</v>
      </c>
      <c r="O340" s="51">
        <v>5</v>
      </c>
      <c r="P340" s="51">
        <v>4</v>
      </c>
      <c r="Q340" s="155">
        <f t="shared" si="63"/>
        <v>9</v>
      </c>
      <c r="R340" s="155">
        <f t="shared" si="64"/>
        <v>18</v>
      </c>
      <c r="S340" s="78" t="s">
        <v>2569</v>
      </c>
      <c r="T340" s="78" t="s">
        <v>203</v>
      </c>
      <c r="U340" s="190">
        <f t="shared" si="73"/>
        <v>9</v>
      </c>
      <c r="V340" s="191"/>
      <c r="W340" s="77" t="str">
        <f t="shared" si="65"/>
        <v>No hay ejecución</v>
      </c>
      <c r="X340" s="78" t="str">
        <f t="shared" si="66"/>
        <v>NA</v>
      </c>
      <c r="Y340" s="191"/>
      <c r="Z340" s="190">
        <f t="shared" si="67"/>
        <v>9</v>
      </c>
      <c r="AA340" s="191"/>
      <c r="AB340" s="77" t="str">
        <f t="shared" si="68"/>
        <v>No hay ejecución</v>
      </c>
      <c r="AC340" s="78" t="str">
        <f t="shared" si="69"/>
        <v>NA</v>
      </c>
      <c r="AD340" s="191"/>
      <c r="AE340" s="52">
        <f t="shared" si="70"/>
        <v>0</v>
      </c>
      <c r="AF340" s="77" t="str">
        <f t="shared" si="71"/>
        <v>No hay ejecución</v>
      </c>
      <c r="AG340" s="78" t="str">
        <f t="shared" si="72"/>
        <v>NA</v>
      </c>
      <c r="AH340" s="191"/>
    </row>
    <row r="341" spans="1:34" s="79" customFormat="1" ht="58" customHeight="1" thickTop="1" thickBot="1">
      <c r="A341" s="50">
        <v>327</v>
      </c>
      <c r="B341" s="96" t="s">
        <v>245</v>
      </c>
      <c r="C341" s="96" t="s">
        <v>52</v>
      </c>
      <c r="D341" s="96">
        <v>0</v>
      </c>
      <c r="E341" s="96">
        <v>0</v>
      </c>
      <c r="F341" s="96">
        <v>0</v>
      </c>
      <c r="G341" s="96">
        <v>22</v>
      </c>
      <c r="H341" s="115" t="s">
        <v>284</v>
      </c>
      <c r="I341" s="98" t="s">
        <v>2591</v>
      </c>
      <c r="J341" s="169" t="s">
        <v>1287</v>
      </c>
      <c r="K341" s="99" t="s">
        <v>1421</v>
      </c>
      <c r="L341" s="51">
        <v>0</v>
      </c>
      <c r="M341" s="51">
        <v>1</v>
      </c>
      <c r="N341" s="155">
        <f t="shared" si="62"/>
        <v>1</v>
      </c>
      <c r="O341" s="51">
        <v>1</v>
      </c>
      <c r="P341" s="51">
        <v>0</v>
      </c>
      <c r="Q341" s="155">
        <f t="shared" si="63"/>
        <v>1</v>
      </c>
      <c r="R341" s="155">
        <f t="shared" si="64"/>
        <v>2</v>
      </c>
      <c r="S341" s="78" t="s">
        <v>2569</v>
      </c>
      <c r="T341" s="78" t="s">
        <v>203</v>
      </c>
      <c r="U341" s="190">
        <f t="shared" si="73"/>
        <v>1</v>
      </c>
      <c r="V341" s="191"/>
      <c r="W341" s="77" t="str">
        <f t="shared" si="65"/>
        <v>No hay ejecución</v>
      </c>
      <c r="X341" s="78" t="str">
        <f t="shared" si="66"/>
        <v>NA</v>
      </c>
      <c r="Y341" s="191"/>
      <c r="Z341" s="190">
        <f t="shared" si="67"/>
        <v>1</v>
      </c>
      <c r="AA341" s="191"/>
      <c r="AB341" s="77" t="str">
        <f t="shared" si="68"/>
        <v>No hay ejecución</v>
      </c>
      <c r="AC341" s="78" t="str">
        <f t="shared" si="69"/>
        <v>NA</v>
      </c>
      <c r="AD341" s="191"/>
      <c r="AE341" s="52">
        <f t="shared" si="70"/>
        <v>0</v>
      </c>
      <c r="AF341" s="77" t="str">
        <f t="shared" si="71"/>
        <v>No hay ejecución</v>
      </c>
      <c r="AG341" s="78" t="str">
        <f t="shared" si="72"/>
        <v>NA</v>
      </c>
      <c r="AH341" s="191"/>
    </row>
    <row r="342" spans="1:34" s="79" customFormat="1" ht="58" customHeight="1" thickTop="1" thickBot="1">
      <c r="A342" s="50">
        <v>328</v>
      </c>
      <c r="B342" s="96" t="s">
        <v>245</v>
      </c>
      <c r="C342" s="96" t="s">
        <v>52</v>
      </c>
      <c r="D342" s="96">
        <v>0</v>
      </c>
      <c r="E342" s="96">
        <v>0</v>
      </c>
      <c r="F342" s="96">
        <v>0</v>
      </c>
      <c r="G342" s="96">
        <v>22</v>
      </c>
      <c r="H342" s="115" t="s">
        <v>284</v>
      </c>
      <c r="I342" s="98" t="s">
        <v>2591</v>
      </c>
      <c r="J342" s="169" t="s">
        <v>1287</v>
      </c>
      <c r="K342" s="99" t="s">
        <v>1421</v>
      </c>
      <c r="L342" s="51">
        <v>1</v>
      </c>
      <c r="M342" s="51">
        <v>0</v>
      </c>
      <c r="N342" s="155">
        <f t="shared" si="62"/>
        <v>1</v>
      </c>
      <c r="O342" s="51">
        <v>1</v>
      </c>
      <c r="P342" s="51">
        <v>0</v>
      </c>
      <c r="Q342" s="155">
        <f t="shared" si="63"/>
        <v>1</v>
      </c>
      <c r="R342" s="155">
        <f t="shared" si="64"/>
        <v>2</v>
      </c>
      <c r="S342" s="78" t="s">
        <v>2569</v>
      </c>
      <c r="T342" s="78" t="s">
        <v>203</v>
      </c>
      <c r="U342" s="190">
        <f t="shared" si="73"/>
        <v>1</v>
      </c>
      <c r="V342" s="191"/>
      <c r="W342" s="77" t="str">
        <f t="shared" si="65"/>
        <v>No hay ejecución</v>
      </c>
      <c r="X342" s="78" t="str">
        <f t="shared" si="66"/>
        <v>NA</v>
      </c>
      <c r="Y342" s="191"/>
      <c r="Z342" s="190">
        <f t="shared" si="67"/>
        <v>1</v>
      </c>
      <c r="AA342" s="191"/>
      <c r="AB342" s="77" t="str">
        <f t="shared" si="68"/>
        <v>No hay ejecución</v>
      </c>
      <c r="AC342" s="78" t="str">
        <f t="shared" si="69"/>
        <v>NA</v>
      </c>
      <c r="AD342" s="191"/>
      <c r="AE342" s="52">
        <f t="shared" si="70"/>
        <v>0</v>
      </c>
      <c r="AF342" s="77" t="str">
        <f t="shared" si="71"/>
        <v>No hay ejecución</v>
      </c>
      <c r="AG342" s="78" t="str">
        <f t="shared" si="72"/>
        <v>NA</v>
      </c>
      <c r="AH342" s="191"/>
    </row>
    <row r="343" spans="1:34" s="79" customFormat="1" ht="58" customHeight="1" thickTop="1" thickBot="1">
      <c r="A343" s="50">
        <v>329</v>
      </c>
      <c r="B343" s="96" t="s">
        <v>245</v>
      </c>
      <c r="C343" s="96" t="s">
        <v>52</v>
      </c>
      <c r="D343" s="96">
        <v>0</v>
      </c>
      <c r="E343" s="96">
        <v>0</v>
      </c>
      <c r="F343" s="96">
        <v>0</v>
      </c>
      <c r="G343" s="96">
        <v>22</v>
      </c>
      <c r="H343" s="115" t="s">
        <v>1592</v>
      </c>
      <c r="I343" s="98" t="s">
        <v>2655</v>
      </c>
      <c r="J343" s="169" t="s">
        <v>482</v>
      </c>
      <c r="K343" s="99" t="s">
        <v>1288</v>
      </c>
      <c r="L343" s="51">
        <v>1</v>
      </c>
      <c r="M343" s="51">
        <v>1</v>
      </c>
      <c r="N343" s="155">
        <f t="shared" si="62"/>
        <v>2</v>
      </c>
      <c r="O343" s="51">
        <v>1</v>
      </c>
      <c r="P343" s="51">
        <v>1</v>
      </c>
      <c r="Q343" s="155">
        <f t="shared" si="63"/>
        <v>2</v>
      </c>
      <c r="R343" s="155">
        <f t="shared" si="64"/>
        <v>4</v>
      </c>
      <c r="S343" s="78" t="s">
        <v>2569</v>
      </c>
      <c r="T343" s="78" t="s">
        <v>203</v>
      </c>
      <c r="U343" s="190">
        <f t="shared" si="73"/>
        <v>2</v>
      </c>
      <c r="V343" s="191"/>
      <c r="W343" s="77" t="str">
        <f t="shared" si="65"/>
        <v>No hay ejecución</v>
      </c>
      <c r="X343" s="78" t="str">
        <f t="shared" si="66"/>
        <v>NA</v>
      </c>
      <c r="Y343" s="191"/>
      <c r="Z343" s="190">
        <f t="shared" si="67"/>
        <v>2</v>
      </c>
      <c r="AA343" s="191"/>
      <c r="AB343" s="77" t="str">
        <f t="shared" si="68"/>
        <v>No hay ejecución</v>
      </c>
      <c r="AC343" s="78" t="str">
        <f t="shared" si="69"/>
        <v>NA</v>
      </c>
      <c r="AD343" s="191"/>
      <c r="AE343" s="52">
        <f t="shared" si="70"/>
        <v>0</v>
      </c>
      <c r="AF343" s="77" t="str">
        <f t="shared" si="71"/>
        <v>No hay ejecución</v>
      </c>
      <c r="AG343" s="78" t="str">
        <f t="shared" si="72"/>
        <v>NA</v>
      </c>
      <c r="AH343" s="191"/>
    </row>
    <row r="344" spans="1:34" s="79" customFormat="1" ht="58" customHeight="1" thickTop="1" thickBot="1">
      <c r="A344" s="50">
        <v>330</v>
      </c>
      <c r="B344" s="96" t="s">
        <v>245</v>
      </c>
      <c r="C344" s="96" t="s">
        <v>52</v>
      </c>
      <c r="D344" s="96">
        <v>0</v>
      </c>
      <c r="E344" s="96">
        <v>0</v>
      </c>
      <c r="F344" s="96">
        <v>0</v>
      </c>
      <c r="G344" s="96">
        <v>22</v>
      </c>
      <c r="H344" s="115" t="s">
        <v>4108</v>
      </c>
      <c r="I344" s="98" t="s">
        <v>2584</v>
      </c>
      <c r="J344" s="169" t="s">
        <v>1287</v>
      </c>
      <c r="K344" s="99" t="s">
        <v>1421</v>
      </c>
      <c r="L344" s="51">
        <v>1</v>
      </c>
      <c r="M344" s="51">
        <v>1</v>
      </c>
      <c r="N344" s="155">
        <f t="shared" si="62"/>
        <v>2</v>
      </c>
      <c r="O344" s="51">
        <v>1</v>
      </c>
      <c r="P344" s="51">
        <v>1</v>
      </c>
      <c r="Q344" s="155">
        <f t="shared" si="63"/>
        <v>2</v>
      </c>
      <c r="R344" s="155">
        <f t="shared" si="64"/>
        <v>4</v>
      </c>
      <c r="S344" s="78" t="s">
        <v>2569</v>
      </c>
      <c r="T344" s="78" t="s">
        <v>203</v>
      </c>
      <c r="U344" s="190">
        <f t="shared" si="73"/>
        <v>2</v>
      </c>
      <c r="V344" s="191"/>
      <c r="W344" s="77" t="str">
        <f t="shared" si="65"/>
        <v>No hay ejecución</v>
      </c>
      <c r="X344" s="78" t="str">
        <f t="shared" si="66"/>
        <v>NA</v>
      </c>
      <c r="Y344" s="191"/>
      <c r="Z344" s="190">
        <f t="shared" si="67"/>
        <v>2</v>
      </c>
      <c r="AA344" s="191"/>
      <c r="AB344" s="77" t="str">
        <f t="shared" si="68"/>
        <v>No hay ejecución</v>
      </c>
      <c r="AC344" s="78" t="str">
        <f t="shared" si="69"/>
        <v>NA</v>
      </c>
      <c r="AD344" s="191"/>
      <c r="AE344" s="52">
        <f t="shared" si="70"/>
        <v>0</v>
      </c>
      <c r="AF344" s="77" t="str">
        <f t="shared" si="71"/>
        <v>No hay ejecución</v>
      </c>
      <c r="AG344" s="78" t="str">
        <f t="shared" si="72"/>
        <v>NA</v>
      </c>
      <c r="AH344" s="191"/>
    </row>
    <row r="345" spans="1:34" s="79" customFormat="1" ht="58" customHeight="1" thickTop="1" thickBot="1">
      <c r="A345" s="50">
        <v>331</v>
      </c>
      <c r="B345" s="96" t="s">
        <v>245</v>
      </c>
      <c r="C345" s="96" t="s">
        <v>52</v>
      </c>
      <c r="D345" s="96">
        <v>0</v>
      </c>
      <c r="E345" s="96">
        <v>0</v>
      </c>
      <c r="F345" s="96">
        <v>0</v>
      </c>
      <c r="G345" s="96">
        <v>22</v>
      </c>
      <c r="H345" s="115" t="s">
        <v>4108</v>
      </c>
      <c r="I345" s="98" t="s">
        <v>2584</v>
      </c>
      <c r="J345" s="169" t="s">
        <v>1287</v>
      </c>
      <c r="K345" s="99" t="s">
        <v>1421</v>
      </c>
      <c r="L345" s="51">
        <v>1</v>
      </c>
      <c r="M345" s="51">
        <v>1</v>
      </c>
      <c r="N345" s="155">
        <f t="shared" si="62"/>
        <v>2</v>
      </c>
      <c r="O345" s="51">
        <v>1</v>
      </c>
      <c r="P345" s="51">
        <v>1</v>
      </c>
      <c r="Q345" s="155">
        <f t="shared" si="63"/>
        <v>2</v>
      </c>
      <c r="R345" s="155">
        <f t="shared" si="64"/>
        <v>4</v>
      </c>
      <c r="S345" s="78" t="s">
        <v>2569</v>
      </c>
      <c r="T345" s="78" t="s">
        <v>203</v>
      </c>
      <c r="U345" s="190">
        <f t="shared" si="73"/>
        <v>2</v>
      </c>
      <c r="V345" s="191"/>
      <c r="W345" s="77" t="str">
        <f t="shared" si="65"/>
        <v>No hay ejecución</v>
      </c>
      <c r="X345" s="78" t="str">
        <f t="shared" si="66"/>
        <v>NA</v>
      </c>
      <c r="Y345" s="191"/>
      <c r="Z345" s="190">
        <f t="shared" si="67"/>
        <v>2</v>
      </c>
      <c r="AA345" s="191"/>
      <c r="AB345" s="77" t="str">
        <f t="shared" si="68"/>
        <v>No hay ejecución</v>
      </c>
      <c r="AC345" s="78" t="str">
        <f t="shared" si="69"/>
        <v>NA</v>
      </c>
      <c r="AD345" s="191"/>
      <c r="AE345" s="52">
        <f t="shared" si="70"/>
        <v>0</v>
      </c>
      <c r="AF345" s="77" t="str">
        <f t="shared" si="71"/>
        <v>No hay ejecución</v>
      </c>
      <c r="AG345" s="78" t="str">
        <f t="shared" si="72"/>
        <v>NA</v>
      </c>
      <c r="AH345" s="191"/>
    </row>
    <row r="346" spans="1:34" s="79" customFormat="1" ht="58" customHeight="1" thickTop="1" thickBot="1">
      <c r="A346" s="50">
        <v>332</v>
      </c>
      <c r="B346" s="96" t="s">
        <v>245</v>
      </c>
      <c r="C346" s="96" t="s">
        <v>52</v>
      </c>
      <c r="D346" s="96">
        <v>0</v>
      </c>
      <c r="E346" s="96">
        <v>0</v>
      </c>
      <c r="F346" s="96">
        <v>0</v>
      </c>
      <c r="G346" s="96">
        <v>22</v>
      </c>
      <c r="H346" s="115" t="s">
        <v>2579</v>
      </c>
      <c r="I346" s="98" t="s">
        <v>2831</v>
      </c>
      <c r="J346" s="169" t="s">
        <v>1287</v>
      </c>
      <c r="K346" s="99" t="s">
        <v>1421</v>
      </c>
      <c r="L346" s="51">
        <v>2</v>
      </c>
      <c r="M346" s="51">
        <v>2</v>
      </c>
      <c r="N346" s="155">
        <f t="shared" si="62"/>
        <v>4</v>
      </c>
      <c r="O346" s="51">
        <v>2</v>
      </c>
      <c r="P346" s="51">
        <v>2</v>
      </c>
      <c r="Q346" s="155">
        <f t="shared" si="63"/>
        <v>4</v>
      </c>
      <c r="R346" s="155">
        <f t="shared" si="64"/>
        <v>8</v>
      </c>
      <c r="S346" s="78" t="s">
        <v>2569</v>
      </c>
      <c r="T346" s="78" t="s">
        <v>203</v>
      </c>
      <c r="U346" s="190">
        <f t="shared" si="73"/>
        <v>4</v>
      </c>
      <c r="V346" s="191"/>
      <c r="W346" s="77" t="str">
        <f t="shared" si="65"/>
        <v>No hay ejecución</v>
      </c>
      <c r="X346" s="78" t="str">
        <f t="shared" si="66"/>
        <v>NA</v>
      </c>
      <c r="Y346" s="191"/>
      <c r="Z346" s="190">
        <f t="shared" si="67"/>
        <v>4</v>
      </c>
      <c r="AA346" s="191"/>
      <c r="AB346" s="77" t="str">
        <f t="shared" si="68"/>
        <v>No hay ejecución</v>
      </c>
      <c r="AC346" s="78" t="str">
        <f t="shared" si="69"/>
        <v>NA</v>
      </c>
      <c r="AD346" s="191"/>
      <c r="AE346" s="52">
        <f t="shared" si="70"/>
        <v>0</v>
      </c>
      <c r="AF346" s="77" t="str">
        <f t="shared" si="71"/>
        <v>No hay ejecución</v>
      </c>
      <c r="AG346" s="78" t="str">
        <f t="shared" si="72"/>
        <v>NA</v>
      </c>
      <c r="AH346" s="191"/>
    </row>
    <row r="347" spans="1:34" s="79" customFormat="1" ht="58" customHeight="1" thickTop="1" thickBot="1">
      <c r="A347" s="50">
        <v>333</v>
      </c>
      <c r="B347" s="96" t="s">
        <v>245</v>
      </c>
      <c r="C347" s="96" t="s">
        <v>52</v>
      </c>
      <c r="D347" s="96">
        <v>0</v>
      </c>
      <c r="E347" s="96">
        <v>0</v>
      </c>
      <c r="F347" s="96">
        <v>0</v>
      </c>
      <c r="G347" s="96">
        <v>22</v>
      </c>
      <c r="H347" s="115" t="s">
        <v>2579</v>
      </c>
      <c r="I347" s="98" t="s">
        <v>2831</v>
      </c>
      <c r="J347" s="169" t="s">
        <v>1287</v>
      </c>
      <c r="K347" s="99" t="s">
        <v>1421</v>
      </c>
      <c r="L347" s="51">
        <v>2</v>
      </c>
      <c r="M347" s="51">
        <v>1</v>
      </c>
      <c r="N347" s="155">
        <f t="shared" si="62"/>
        <v>3</v>
      </c>
      <c r="O347" s="51">
        <v>2</v>
      </c>
      <c r="P347" s="51">
        <v>1</v>
      </c>
      <c r="Q347" s="155">
        <f t="shared" si="63"/>
        <v>3</v>
      </c>
      <c r="R347" s="155">
        <f t="shared" si="64"/>
        <v>6</v>
      </c>
      <c r="S347" s="78" t="s">
        <v>2569</v>
      </c>
      <c r="T347" s="78" t="s">
        <v>203</v>
      </c>
      <c r="U347" s="190">
        <f t="shared" si="73"/>
        <v>3</v>
      </c>
      <c r="V347" s="191"/>
      <c r="W347" s="77" t="str">
        <f t="shared" si="65"/>
        <v>No hay ejecución</v>
      </c>
      <c r="X347" s="78" t="str">
        <f t="shared" si="66"/>
        <v>NA</v>
      </c>
      <c r="Y347" s="191"/>
      <c r="Z347" s="190">
        <f t="shared" si="67"/>
        <v>3</v>
      </c>
      <c r="AA347" s="191"/>
      <c r="AB347" s="77" t="str">
        <f t="shared" si="68"/>
        <v>No hay ejecución</v>
      </c>
      <c r="AC347" s="78" t="str">
        <f t="shared" si="69"/>
        <v>NA</v>
      </c>
      <c r="AD347" s="191"/>
      <c r="AE347" s="52">
        <f t="shared" si="70"/>
        <v>0</v>
      </c>
      <c r="AF347" s="77" t="str">
        <f t="shared" si="71"/>
        <v>No hay ejecución</v>
      </c>
      <c r="AG347" s="78" t="str">
        <f t="shared" si="72"/>
        <v>NA</v>
      </c>
      <c r="AH347" s="191"/>
    </row>
    <row r="348" spans="1:34" s="79" customFormat="1" ht="58" customHeight="1" thickTop="1" thickBot="1">
      <c r="A348" s="50">
        <v>334</v>
      </c>
      <c r="B348" s="96" t="s">
        <v>245</v>
      </c>
      <c r="C348" s="96" t="s">
        <v>52</v>
      </c>
      <c r="D348" s="96">
        <v>0</v>
      </c>
      <c r="E348" s="96">
        <v>0</v>
      </c>
      <c r="F348" s="96">
        <v>0</v>
      </c>
      <c r="G348" s="96">
        <v>22</v>
      </c>
      <c r="H348" s="115" t="s">
        <v>284</v>
      </c>
      <c r="I348" s="98" t="s">
        <v>2831</v>
      </c>
      <c r="J348" s="169" t="s">
        <v>1287</v>
      </c>
      <c r="K348" s="99" t="s">
        <v>1421</v>
      </c>
      <c r="L348" s="51">
        <v>1</v>
      </c>
      <c r="M348" s="51">
        <v>0</v>
      </c>
      <c r="N348" s="155">
        <f t="shared" si="62"/>
        <v>1</v>
      </c>
      <c r="O348" s="51">
        <v>0</v>
      </c>
      <c r="P348" s="51">
        <v>1</v>
      </c>
      <c r="Q348" s="155">
        <f t="shared" si="63"/>
        <v>1</v>
      </c>
      <c r="R348" s="155">
        <f t="shared" si="64"/>
        <v>2</v>
      </c>
      <c r="S348" s="78" t="s">
        <v>2569</v>
      </c>
      <c r="T348" s="78" t="s">
        <v>203</v>
      </c>
      <c r="U348" s="190">
        <f t="shared" si="73"/>
        <v>1</v>
      </c>
      <c r="V348" s="191"/>
      <c r="W348" s="77" t="str">
        <f t="shared" si="65"/>
        <v>No hay ejecución</v>
      </c>
      <c r="X348" s="78" t="str">
        <f t="shared" si="66"/>
        <v>NA</v>
      </c>
      <c r="Y348" s="191"/>
      <c r="Z348" s="190">
        <f t="shared" si="67"/>
        <v>1</v>
      </c>
      <c r="AA348" s="191"/>
      <c r="AB348" s="77" t="str">
        <f t="shared" si="68"/>
        <v>No hay ejecución</v>
      </c>
      <c r="AC348" s="78" t="str">
        <f t="shared" si="69"/>
        <v>NA</v>
      </c>
      <c r="AD348" s="191"/>
      <c r="AE348" s="52">
        <f t="shared" si="70"/>
        <v>0</v>
      </c>
      <c r="AF348" s="77" t="str">
        <f t="shared" si="71"/>
        <v>No hay ejecución</v>
      </c>
      <c r="AG348" s="78" t="str">
        <f t="shared" si="72"/>
        <v>NA</v>
      </c>
      <c r="AH348" s="191"/>
    </row>
    <row r="349" spans="1:34" s="79" customFormat="1" ht="58" customHeight="1" thickTop="1" thickBot="1">
      <c r="A349" s="50">
        <v>335</v>
      </c>
      <c r="B349" s="96" t="s">
        <v>245</v>
      </c>
      <c r="C349" s="96" t="s">
        <v>52</v>
      </c>
      <c r="D349" s="96">
        <v>0</v>
      </c>
      <c r="E349" s="96">
        <v>0</v>
      </c>
      <c r="F349" s="96">
        <v>0</v>
      </c>
      <c r="G349" s="96">
        <v>22</v>
      </c>
      <c r="H349" s="115" t="s">
        <v>2579</v>
      </c>
      <c r="I349" s="98" t="s">
        <v>2831</v>
      </c>
      <c r="J349" s="169" t="s">
        <v>1287</v>
      </c>
      <c r="K349" s="99" t="s">
        <v>1421</v>
      </c>
      <c r="L349" s="51">
        <v>4</v>
      </c>
      <c r="M349" s="51">
        <v>4</v>
      </c>
      <c r="N349" s="155">
        <f t="shared" si="62"/>
        <v>8</v>
      </c>
      <c r="O349" s="51">
        <v>4</v>
      </c>
      <c r="P349" s="51">
        <v>8</v>
      </c>
      <c r="Q349" s="155">
        <f t="shared" si="63"/>
        <v>12</v>
      </c>
      <c r="R349" s="155">
        <f t="shared" si="64"/>
        <v>20</v>
      </c>
      <c r="S349" s="78" t="s">
        <v>2569</v>
      </c>
      <c r="T349" s="78" t="s">
        <v>203</v>
      </c>
      <c r="U349" s="190">
        <f t="shared" si="73"/>
        <v>8</v>
      </c>
      <c r="V349" s="191"/>
      <c r="W349" s="77" t="str">
        <f t="shared" si="65"/>
        <v>No hay ejecución</v>
      </c>
      <c r="X349" s="78" t="str">
        <f t="shared" si="66"/>
        <v>NA</v>
      </c>
      <c r="Y349" s="191"/>
      <c r="Z349" s="190">
        <f t="shared" si="67"/>
        <v>12</v>
      </c>
      <c r="AA349" s="191"/>
      <c r="AB349" s="77" t="str">
        <f t="shared" si="68"/>
        <v>No hay ejecución</v>
      </c>
      <c r="AC349" s="78" t="str">
        <f t="shared" si="69"/>
        <v>NA</v>
      </c>
      <c r="AD349" s="191"/>
      <c r="AE349" s="52">
        <f t="shared" si="70"/>
        <v>0</v>
      </c>
      <c r="AF349" s="77" t="str">
        <f t="shared" si="71"/>
        <v>No hay ejecución</v>
      </c>
      <c r="AG349" s="78" t="str">
        <f t="shared" si="72"/>
        <v>NA</v>
      </c>
      <c r="AH349" s="191"/>
    </row>
    <row r="350" spans="1:34" s="79" customFormat="1" ht="58" customHeight="1" thickTop="1" thickBot="1">
      <c r="A350" s="50">
        <v>336</v>
      </c>
      <c r="B350" s="96" t="s">
        <v>245</v>
      </c>
      <c r="C350" s="96" t="s">
        <v>52</v>
      </c>
      <c r="D350" s="96">
        <v>0</v>
      </c>
      <c r="E350" s="96">
        <v>0</v>
      </c>
      <c r="F350" s="96">
        <v>0</v>
      </c>
      <c r="G350" s="96">
        <v>22</v>
      </c>
      <c r="H350" s="115" t="s">
        <v>2579</v>
      </c>
      <c r="I350" s="98" t="s">
        <v>2831</v>
      </c>
      <c r="J350" s="169" t="s">
        <v>1287</v>
      </c>
      <c r="K350" s="99" t="s">
        <v>1421</v>
      </c>
      <c r="L350" s="51">
        <v>2</v>
      </c>
      <c r="M350" s="51">
        <v>1</v>
      </c>
      <c r="N350" s="155">
        <f t="shared" si="62"/>
        <v>3</v>
      </c>
      <c r="O350" s="51">
        <v>2</v>
      </c>
      <c r="P350" s="51">
        <v>1</v>
      </c>
      <c r="Q350" s="155">
        <f t="shared" si="63"/>
        <v>3</v>
      </c>
      <c r="R350" s="155">
        <f t="shared" si="64"/>
        <v>6</v>
      </c>
      <c r="S350" s="78" t="s">
        <v>2569</v>
      </c>
      <c r="T350" s="78" t="s">
        <v>203</v>
      </c>
      <c r="U350" s="190">
        <f t="shared" si="73"/>
        <v>3</v>
      </c>
      <c r="V350" s="191"/>
      <c r="W350" s="77" t="str">
        <f t="shared" si="65"/>
        <v>No hay ejecución</v>
      </c>
      <c r="X350" s="78" t="str">
        <f t="shared" si="66"/>
        <v>NA</v>
      </c>
      <c r="Y350" s="191"/>
      <c r="Z350" s="190">
        <f t="shared" si="67"/>
        <v>3</v>
      </c>
      <c r="AA350" s="191"/>
      <c r="AB350" s="77" t="str">
        <f t="shared" si="68"/>
        <v>No hay ejecución</v>
      </c>
      <c r="AC350" s="78" t="str">
        <f t="shared" si="69"/>
        <v>NA</v>
      </c>
      <c r="AD350" s="191"/>
      <c r="AE350" s="52">
        <f t="shared" si="70"/>
        <v>0</v>
      </c>
      <c r="AF350" s="77" t="str">
        <f t="shared" si="71"/>
        <v>No hay ejecución</v>
      </c>
      <c r="AG350" s="78" t="str">
        <f t="shared" si="72"/>
        <v>NA</v>
      </c>
      <c r="AH350" s="191"/>
    </row>
    <row r="351" spans="1:34" s="79" customFormat="1" ht="58" customHeight="1" thickTop="1" thickBot="1">
      <c r="A351" s="50">
        <v>337</v>
      </c>
      <c r="B351" s="96" t="s">
        <v>245</v>
      </c>
      <c r="C351" s="96" t="s">
        <v>52</v>
      </c>
      <c r="D351" s="96">
        <v>0</v>
      </c>
      <c r="E351" s="96">
        <v>0</v>
      </c>
      <c r="F351" s="96">
        <v>0</v>
      </c>
      <c r="G351" s="96">
        <v>22</v>
      </c>
      <c r="H351" s="115" t="s">
        <v>284</v>
      </c>
      <c r="I351" s="98" t="s">
        <v>2831</v>
      </c>
      <c r="J351" s="169" t="s">
        <v>1287</v>
      </c>
      <c r="K351" s="99" t="s">
        <v>1421</v>
      </c>
      <c r="L351" s="51">
        <v>0</v>
      </c>
      <c r="M351" s="51">
        <v>1</v>
      </c>
      <c r="N351" s="155">
        <f t="shared" si="62"/>
        <v>1</v>
      </c>
      <c r="O351" s="51">
        <v>1</v>
      </c>
      <c r="P351" s="51">
        <v>0</v>
      </c>
      <c r="Q351" s="155">
        <f t="shared" si="63"/>
        <v>1</v>
      </c>
      <c r="R351" s="155">
        <f t="shared" si="64"/>
        <v>2</v>
      </c>
      <c r="S351" s="78" t="s">
        <v>2569</v>
      </c>
      <c r="T351" s="78" t="s">
        <v>203</v>
      </c>
      <c r="U351" s="190">
        <f t="shared" si="73"/>
        <v>1</v>
      </c>
      <c r="V351" s="191"/>
      <c r="W351" s="77" t="str">
        <f t="shared" si="65"/>
        <v>No hay ejecución</v>
      </c>
      <c r="X351" s="78" t="str">
        <f t="shared" si="66"/>
        <v>NA</v>
      </c>
      <c r="Y351" s="191"/>
      <c r="Z351" s="190">
        <f t="shared" si="67"/>
        <v>1</v>
      </c>
      <c r="AA351" s="191"/>
      <c r="AB351" s="77" t="str">
        <f t="shared" si="68"/>
        <v>No hay ejecución</v>
      </c>
      <c r="AC351" s="78" t="str">
        <f t="shared" si="69"/>
        <v>NA</v>
      </c>
      <c r="AD351" s="191"/>
      <c r="AE351" s="52">
        <f t="shared" si="70"/>
        <v>0</v>
      </c>
      <c r="AF351" s="77" t="str">
        <f t="shared" si="71"/>
        <v>No hay ejecución</v>
      </c>
      <c r="AG351" s="78" t="str">
        <f t="shared" si="72"/>
        <v>NA</v>
      </c>
      <c r="AH351" s="191"/>
    </row>
    <row r="352" spans="1:34" s="79" customFormat="1" ht="58" customHeight="1" thickTop="1" thickBot="1">
      <c r="A352" s="50">
        <v>338</v>
      </c>
      <c r="B352" s="96" t="s">
        <v>245</v>
      </c>
      <c r="C352" s="96" t="s">
        <v>52</v>
      </c>
      <c r="D352" s="96">
        <v>0</v>
      </c>
      <c r="E352" s="96">
        <v>0</v>
      </c>
      <c r="F352" s="96">
        <v>0</v>
      </c>
      <c r="G352" s="96">
        <v>22</v>
      </c>
      <c r="H352" s="115" t="s">
        <v>1592</v>
      </c>
      <c r="I352" s="98" t="s">
        <v>4109</v>
      </c>
      <c r="J352" s="169" t="s">
        <v>497</v>
      </c>
      <c r="K352" s="99" t="s">
        <v>505</v>
      </c>
      <c r="L352" s="51">
        <v>1</v>
      </c>
      <c r="M352" s="51">
        <v>1</v>
      </c>
      <c r="N352" s="155">
        <f t="shared" si="62"/>
        <v>2</v>
      </c>
      <c r="O352" s="51">
        <v>1</v>
      </c>
      <c r="P352" s="51">
        <v>1</v>
      </c>
      <c r="Q352" s="155">
        <f t="shared" si="63"/>
        <v>2</v>
      </c>
      <c r="R352" s="155">
        <f t="shared" si="64"/>
        <v>4</v>
      </c>
      <c r="S352" s="78" t="s">
        <v>2569</v>
      </c>
      <c r="T352" s="78" t="s">
        <v>203</v>
      </c>
      <c r="U352" s="190">
        <f t="shared" si="73"/>
        <v>2</v>
      </c>
      <c r="V352" s="191"/>
      <c r="W352" s="77" t="str">
        <f t="shared" si="65"/>
        <v>No hay ejecución</v>
      </c>
      <c r="X352" s="78" t="str">
        <f t="shared" si="66"/>
        <v>NA</v>
      </c>
      <c r="Y352" s="191"/>
      <c r="Z352" s="190">
        <f t="shared" si="67"/>
        <v>2</v>
      </c>
      <c r="AA352" s="191"/>
      <c r="AB352" s="77" t="str">
        <f t="shared" si="68"/>
        <v>No hay ejecución</v>
      </c>
      <c r="AC352" s="78" t="str">
        <f t="shared" si="69"/>
        <v>NA</v>
      </c>
      <c r="AD352" s="191"/>
      <c r="AE352" s="52">
        <f t="shared" si="70"/>
        <v>0</v>
      </c>
      <c r="AF352" s="77" t="str">
        <f t="shared" si="71"/>
        <v>No hay ejecución</v>
      </c>
      <c r="AG352" s="78" t="str">
        <f t="shared" si="72"/>
        <v>NA</v>
      </c>
      <c r="AH352" s="191"/>
    </row>
    <row r="353" spans="1:34" s="79" customFormat="1" ht="58" customHeight="1" thickTop="1" thickBot="1">
      <c r="A353" s="50">
        <v>339</v>
      </c>
      <c r="B353" s="96" t="s">
        <v>245</v>
      </c>
      <c r="C353" s="96" t="s">
        <v>52</v>
      </c>
      <c r="D353" s="96">
        <v>0</v>
      </c>
      <c r="E353" s="96">
        <v>0</v>
      </c>
      <c r="F353" s="96">
        <v>0</v>
      </c>
      <c r="G353" s="96">
        <v>22</v>
      </c>
      <c r="H353" s="115" t="s">
        <v>1592</v>
      </c>
      <c r="I353" s="98" t="s">
        <v>4110</v>
      </c>
      <c r="J353" s="169" t="s">
        <v>497</v>
      </c>
      <c r="K353" s="99" t="s">
        <v>505</v>
      </c>
      <c r="L353" s="51">
        <v>1</v>
      </c>
      <c r="M353" s="51">
        <v>1</v>
      </c>
      <c r="N353" s="155">
        <f t="shared" si="62"/>
        <v>2</v>
      </c>
      <c r="O353" s="51">
        <v>1</v>
      </c>
      <c r="P353" s="51">
        <v>1</v>
      </c>
      <c r="Q353" s="155">
        <f t="shared" si="63"/>
        <v>2</v>
      </c>
      <c r="R353" s="155">
        <f t="shared" si="64"/>
        <v>4</v>
      </c>
      <c r="S353" s="78" t="s">
        <v>2569</v>
      </c>
      <c r="T353" s="78" t="s">
        <v>203</v>
      </c>
      <c r="U353" s="190">
        <f t="shared" si="73"/>
        <v>2</v>
      </c>
      <c r="V353" s="191"/>
      <c r="W353" s="77" t="str">
        <f t="shared" si="65"/>
        <v>No hay ejecución</v>
      </c>
      <c r="X353" s="78" t="str">
        <f t="shared" si="66"/>
        <v>NA</v>
      </c>
      <c r="Y353" s="191"/>
      <c r="Z353" s="190">
        <f t="shared" si="67"/>
        <v>2</v>
      </c>
      <c r="AA353" s="191"/>
      <c r="AB353" s="77" t="str">
        <f t="shared" si="68"/>
        <v>No hay ejecución</v>
      </c>
      <c r="AC353" s="78" t="str">
        <f t="shared" si="69"/>
        <v>NA</v>
      </c>
      <c r="AD353" s="191"/>
      <c r="AE353" s="52">
        <f t="shared" si="70"/>
        <v>0</v>
      </c>
      <c r="AF353" s="77" t="str">
        <f t="shared" si="71"/>
        <v>No hay ejecución</v>
      </c>
      <c r="AG353" s="78" t="str">
        <f t="shared" si="72"/>
        <v>NA</v>
      </c>
      <c r="AH353" s="191"/>
    </row>
    <row r="354" spans="1:34" s="79" customFormat="1" ht="58" customHeight="1" thickTop="1" thickBot="1">
      <c r="A354" s="50">
        <v>340</v>
      </c>
      <c r="B354" s="96" t="s">
        <v>245</v>
      </c>
      <c r="C354" s="96" t="s">
        <v>52</v>
      </c>
      <c r="D354" s="96">
        <v>0</v>
      </c>
      <c r="E354" s="96">
        <v>0</v>
      </c>
      <c r="F354" s="96">
        <v>0</v>
      </c>
      <c r="G354" s="96">
        <v>22</v>
      </c>
      <c r="H354" s="115" t="s">
        <v>1592</v>
      </c>
      <c r="I354" s="98" t="s">
        <v>2639</v>
      </c>
      <c r="J354" s="169" t="s">
        <v>497</v>
      </c>
      <c r="K354" s="99" t="s">
        <v>505</v>
      </c>
      <c r="L354" s="51">
        <v>1</v>
      </c>
      <c r="M354" s="51">
        <v>1</v>
      </c>
      <c r="N354" s="155">
        <f t="shared" si="62"/>
        <v>2</v>
      </c>
      <c r="O354" s="51">
        <v>1</v>
      </c>
      <c r="P354" s="51">
        <v>1</v>
      </c>
      <c r="Q354" s="155">
        <f t="shared" si="63"/>
        <v>2</v>
      </c>
      <c r="R354" s="155">
        <f t="shared" si="64"/>
        <v>4</v>
      </c>
      <c r="S354" s="78" t="s">
        <v>2569</v>
      </c>
      <c r="T354" s="78" t="s">
        <v>203</v>
      </c>
      <c r="U354" s="190">
        <f t="shared" si="73"/>
        <v>2</v>
      </c>
      <c r="V354" s="191"/>
      <c r="W354" s="77" t="str">
        <f t="shared" si="65"/>
        <v>No hay ejecución</v>
      </c>
      <c r="X354" s="78" t="str">
        <f t="shared" si="66"/>
        <v>NA</v>
      </c>
      <c r="Y354" s="191"/>
      <c r="Z354" s="190">
        <f t="shared" si="67"/>
        <v>2</v>
      </c>
      <c r="AA354" s="191"/>
      <c r="AB354" s="77" t="str">
        <f t="shared" si="68"/>
        <v>No hay ejecución</v>
      </c>
      <c r="AC354" s="78" t="str">
        <f t="shared" si="69"/>
        <v>NA</v>
      </c>
      <c r="AD354" s="191"/>
      <c r="AE354" s="52">
        <f t="shared" si="70"/>
        <v>0</v>
      </c>
      <c r="AF354" s="77" t="str">
        <f t="shared" si="71"/>
        <v>No hay ejecución</v>
      </c>
      <c r="AG354" s="78" t="str">
        <f t="shared" si="72"/>
        <v>NA</v>
      </c>
      <c r="AH354" s="191"/>
    </row>
    <row r="355" spans="1:34" s="79" customFormat="1" ht="58" customHeight="1" thickTop="1" thickBot="1">
      <c r="A355" s="50">
        <v>341</v>
      </c>
      <c r="B355" s="96" t="s">
        <v>245</v>
      </c>
      <c r="C355" s="96" t="s">
        <v>52</v>
      </c>
      <c r="D355" s="96">
        <v>0</v>
      </c>
      <c r="E355" s="96">
        <v>0</v>
      </c>
      <c r="F355" s="96">
        <v>0</v>
      </c>
      <c r="G355" s="96">
        <v>22</v>
      </c>
      <c r="H355" s="115" t="s">
        <v>287</v>
      </c>
      <c r="I355" s="98" t="s">
        <v>4111</v>
      </c>
      <c r="J355" s="169" t="s">
        <v>1287</v>
      </c>
      <c r="K355" s="99" t="s">
        <v>1421</v>
      </c>
      <c r="L355" s="51">
        <v>2</v>
      </c>
      <c r="M355" s="51">
        <v>1</v>
      </c>
      <c r="N355" s="155">
        <f t="shared" si="62"/>
        <v>3</v>
      </c>
      <c r="O355" s="51">
        <v>2</v>
      </c>
      <c r="P355" s="51">
        <v>1</v>
      </c>
      <c r="Q355" s="155">
        <f t="shared" si="63"/>
        <v>3</v>
      </c>
      <c r="R355" s="155">
        <f t="shared" si="64"/>
        <v>6</v>
      </c>
      <c r="S355" s="78" t="s">
        <v>2569</v>
      </c>
      <c r="T355" s="78" t="s">
        <v>203</v>
      </c>
      <c r="U355" s="190">
        <f t="shared" si="73"/>
        <v>3</v>
      </c>
      <c r="V355" s="191"/>
      <c r="W355" s="77" t="str">
        <f t="shared" si="65"/>
        <v>No hay ejecución</v>
      </c>
      <c r="X355" s="78" t="str">
        <f t="shared" si="66"/>
        <v>NA</v>
      </c>
      <c r="Y355" s="191"/>
      <c r="Z355" s="190">
        <f t="shared" si="67"/>
        <v>3</v>
      </c>
      <c r="AA355" s="191"/>
      <c r="AB355" s="77" t="str">
        <f t="shared" si="68"/>
        <v>No hay ejecución</v>
      </c>
      <c r="AC355" s="78" t="str">
        <f t="shared" si="69"/>
        <v>NA</v>
      </c>
      <c r="AD355" s="191"/>
      <c r="AE355" s="52">
        <f t="shared" si="70"/>
        <v>0</v>
      </c>
      <c r="AF355" s="77" t="str">
        <f t="shared" si="71"/>
        <v>No hay ejecución</v>
      </c>
      <c r="AG355" s="78" t="str">
        <f t="shared" si="72"/>
        <v>NA</v>
      </c>
      <c r="AH355" s="191"/>
    </row>
    <row r="356" spans="1:34" s="79" customFormat="1" ht="58" customHeight="1" thickTop="1" thickBot="1">
      <c r="A356" s="50">
        <v>342</v>
      </c>
      <c r="B356" s="96" t="s">
        <v>245</v>
      </c>
      <c r="C356" s="96" t="s">
        <v>52</v>
      </c>
      <c r="D356" s="96">
        <v>0</v>
      </c>
      <c r="E356" s="96">
        <v>0</v>
      </c>
      <c r="F356" s="96">
        <v>0</v>
      </c>
      <c r="G356" s="96">
        <v>22</v>
      </c>
      <c r="H356" s="115" t="s">
        <v>287</v>
      </c>
      <c r="I356" s="98" t="s">
        <v>4111</v>
      </c>
      <c r="J356" s="169" t="s">
        <v>1287</v>
      </c>
      <c r="K356" s="99" t="s">
        <v>1421</v>
      </c>
      <c r="L356" s="51">
        <v>2</v>
      </c>
      <c r="M356" s="51">
        <v>1</v>
      </c>
      <c r="N356" s="155">
        <f t="shared" si="62"/>
        <v>3</v>
      </c>
      <c r="O356" s="51">
        <v>2</v>
      </c>
      <c r="P356" s="51">
        <v>1</v>
      </c>
      <c r="Q356" s="155">
        <f t="shared" si="63"/>
        <v>3</v>
      </c>
      <c r="R356" s="155">
        <f t="shared" si="64"/>
        <v>6</v>
      </c>
      <c r="S356" s="78" t="s">
        <v>2569</v>
      </c>
      <c r="T356" s="78" t="s">
        <v>203</v>
      </c>
      <c r="U356" s="190">
        <f t="shared" si="73"/>
        <v>3</v>
      </c>
      <c r="V356" s="191"/>
      <c r="W356" s="77" t="str">
        <f t="shared" si="65"/>
        <v>No hay ejecución</v>
      </c>
      <c r="X356" s="78" t="str">
        <f t="shared" si="66"/>
        <v>NA</v>
      </c>
      <c r="Y356" s="191"/>
      <c r="Z356" s="190">
        <f t="shared" si="67"/>
        <v>3</v>
      </c>
      <c r="AA356" s="191"/>
      <c r="AB356" s="77" t="str">
        <f t="shared" si="68"/>
        <v>No hay ejecución</v>
      </c>
      <c r="AC356" s="78" t="str">
        <f t="shared" si="69"/>
        <v>NA</v>
      </c>
      <c r="AD356" s="191"/>
      <c r="AE356" s="52">
        <f t="shared" si="70"/>
        <v>0</v>
      </c>
      <c r="AF356" s="77" t="str">
        <f t="shared" si="71"/>
        <v>No hay ejecución</v>
      </c>
      <c r="AG356" s="78" t="str">
        <f t="shared" si="72"/>
        <v>NA</v>
      </c>
      <c r="AH356" s="191"/>
    </row>
    <row r="357" spans="1:34" s="79" customFormat="1" ht="58" customHeight="1" thickTop="1" thickBot="1">
      <c r="A357" s="50">
        <v>343</v>
      </c>
      <c r="B357" s="96" t="s">
        <v>245</v>
      </c>
      <c r="C357" s="96" t="s">
        <v>52</v>
      </c>
      <c r="D357" s="96">
        <v>0</v>
      </c>
      <c r="E357" s="96">
        <v>0</v>
      </c>
      <c r="F357" s="96">
        <v>0</v>
      </c>
      <c r="G357" s="96">
        <v>22</v>
      </c>
      <c r="H357" s="115" t="s">
        <v>287</v>
      </c>
      <c r="I357" s="98" t="s">
        <v>2594</v>
      </c>
      <c r="J357" s="169" t="s">
        <v>1287</v>
      </c>
      <c r="K357" s="99" t="s">
        <v>1421</v>
      </c>
      <c r="L357" s="51">
        <v>0</v>
      </c>
      <c r="M357" s="51">
        <v>1</v>
      </c>
      <c r="N357" s="155">
        <f t="shared" si="62"/>
        <v>1</v>
      </c>
      <c r="O357" s="51">
        <v>0</v>
      </c>
      <c r="P357" s="51">
        <v>1</v>
      </c>
      <c r="Q357" s="155">
        <f t="shared" si="63"/>
        <v>1</v>
      </c>
      <c r="R357" s="155">
        <f t="shared" si="64"/>
        <v>2</v>
      </c>
      <c r="S357" s="78" t="s">
        <v>2569</v>
      </c>
      <c r="T357" s="78" t="s">
        <v>203</v>
      </c>
      <c r="U357" s="190">
        <f t="shared" si="73"/>
        <v>1</v>
      </c>
      <c r="V357" s="191"/>
      <c r="W357" s="77" t="str">
        <f t="shared" si="65"/>
        <v>No hay ejecución</v>
      </c>
      <c r="X357" s="78" t="str">
        <f t="shared" si="66"/>
        <v>NA</v>
      </c>
      <c r="Y357" s="191"/>
      <c r="Z357" s="190">
        <f t="shared" si="67"/>
        <v>1</v>
      </c>
      <c r="AA357" s="191"/>
      <c r="AB357" s="77" t="str">
        <f t="shared" si="68"/>
        <v>No hay ejecución</v>
      </c>
      <c r="AC357" s="78" t="str">
        <f t="shared" si="69"/>
        <v>NA</v>
      </c>
      <c r="AD357" s="191"/>
      <c r="AE357" s="52">
        <f t="shared" si="70"/>
        <v>0</v>
      </c>
      <c r="AF357" s="77" t="str">
        <f t="shared" si="71"/>
        <v>No hay ejecución</v>
      </c>
      <c r="AG357" s="78" t="str">
        <f t="shared" si="72"/>
        <v>NA</v>
      </c>
      <c r="AH357" s="191"/>
    </row>
    <row r="358" spans="1:34" s="79" customFormat="1" ht="58" customHeight="1" thickTop="1" thickBot="1">
      <c r="A358" s="50">
        <v>344</v>
      </c>
      <c r="B358" s="96" t="s">
        <v>245</v>
      </c>
      <c r="C358" s="96" t="s">
        <v>52</v>
      </c>
      <c r="D358" s="96">
        <v>0</v>
      </c>
      <c r="E358" s="96">
        <v>0</v>
      </c>
      <c r="F358" s="96">
        <v>0</v>
      </c>
      <c r="G358" s="96">
        <v>22</v>
      </c>
      <c r="H358" s="115" t="s">
        <v>287</v>
      </c>
      <c r="I358" s="98" t="s">
        <v>2594</v>
      </c>
      <c r="J358" s="169" t="s">
        <v>1287</v>
      </c>
      <c r="K358" s="99" t="s">
        <v>1421</v>
      </c>
      <c r="L358" s="51">
        <v>0</v>
      </c>
      <c r="M358" s="51">
        <v>1</v>
      </c>
      <c r="N358" s="155">
        <f t="shared" si="62"/>
        <v>1</v>
      </c>
      <c r="O358" s="51">
        <v>0</v>
      </c>
      <c r="P358" s="51">
        <v>1</v>
      </c>
      <c r="Q358" s="155">
        <f t="shared" si="63"/>
        <v>1</v>
      </c>
      <c r="R358" s="155">
        <f t="shared" si="64"/>
        <v>2</v>
      </c>
      <c r="S358" s="78" t="s">
        <v>2569</v>
      </c>
      <c r="T358" s="78" t="s">
        <v>203</v>
      </c>
      <c r="U358" s="190">
        <f t="shared" si="73"/>
        <v>1</v>
      </c>
      <c r="V358" s="191"/>
      <c r="W358" s="77" t="str">
        <f t="shared" si="65"/>
        <v>No hay ejecución</v>
      </c>
      <c r="X358" s="78" t="str">
        <f t="shared" si="66"/>
        <v>NA</v>
      </c>
      <c r="Y358" s="191"/>
      <c r="Z358" s="190">
        <f t="shared" si="67"/>
        <v>1</v>
      </c>
      <c r="AA358" s="191"/>
      <c r="AB358" s="77" t="str">
        <f t="shared" si="68"/>
        <v>No hay ejecución</v>
      </c>
      <c r="AC358" s="78" t="str">
        <f t="shared" si="69"/>
        <v>NA</v>
      </c>
      <c r="AD358" s="191"/>
      <c r="AE358" s="52">
        <f t="shared" si="70"/>
        <v>0</v>
      </c>
      <c r="AF358" s="77" t="str">
        <f t="shared" si="71"/>
        <v>No hay ejecución</v>
      </c>
      <c r="AG358" s="78" t="str">
        <f t="shared" si="72"/>
        <v>NA</v>
      </c>
      <c r="AH358" s="191"/>
    </row>
    <row r="359" spans="1:34" s="79" customFormat="1" ht="58" customHeight="1" thickTop="1" thickBot="1">
      <c r="A359" s="50">
        <v>345</v>
      </c>
      <c r="B359" s="96" t="s">
        <v>245</v>
      </c>
      <c r="C359" s="96" t="s">
        <v>52</v>
      </c>
      <c r="D359" s="96">
        <v>0</v>
      </c>
      <c r="E359" s="96">
        <v>0</v>
      </c>
      <c r="F359" s="96">
        <v>0</v>
      </c>
      <c r="G359" s="96">
        <v>22</v>
      </c>
      <c r="H359" s="115" t="s">
        <v>1592</v>
      </c>
      <c r="I359" s="98" t="s">
        <v>2654</v>
      </c>
      <c r="J359" s="169" t="s">
        <v>497</v>
      </c>
      <c r="K359" s="99" t="s">
        <v>1079</v>
      </c>
      <c r="L359" s="51">
        <v>1</v>
      </c>
      <c r="M359" s="51">
        <v>0</v>
      </c>
      <c r="N359" s="155">
        <f t="shared" si="62"/>
        <v>1</v>
      </c>
      <c r="O359" s="51">
        <v>0</v>
      </c>
      <c r="P359" s="51">
        <v>1</v>
      </c>
      <c r="Q359" s="155">
        <f t="shared" si="63"/>
        <v>1</v>
      </c>
      <c r="R359" s="155">
        <f t="shared" si="64"/>
        <v>2</v>
      </c>
      <c r="S359" s="78" t="s">
        <v>2569</v>
      </c>
      <c r="T359" s="78" t="s">
        <v>203</v>
      </c>
      <c r="U359" s="190">
        <f t="shared" si="73"/>
        <v>1</v>
      </c>
      <c r="V359" s="191"/>
      <c r="W359" s="77" t="str">
        <f t="shared" si="65"/>
        <v>No hay ejecución</v>
      </c>
      <c r="X359" s="78" t="str">
        <f t="shared" si="66"/>
        <v>NA</v>
      </c>
      <c r="Y359" s="191"/>
      <c r="Z359" s="190">
        <f t="shared" si="67"/>
        <v>1</v>
      </c>
      <c r="AA359" s="191"/>
      <c r="AB359" s="77" t="str">
        <f t="shared" si="68"/>
        <v>No hay ejecución</v>
      </c>
      <c r="AC359" s="78" t="str">
        <f t="shared" si="69"/>
        <v>NA</v>
      </c>
      <c r="AD359" s="191"/>
      <c r="AE359" s="52">
        <f t="shared" si="70"/>
        <v>0</v>
      </c>
      <c r="AF359" s="77" t="str">
        <f t="shared" si="71"/>
        <v>No hay ejecución</v>
      </c>
      <c r="AG359" s="78" t="str">
        <f t="shared" si="72"/>
        <v>NA</v>
      </c>
      <c r="AH359" s="191"/>
    </row>
    <row r="360" spans="1:34" s="79" customFormat="1" ht="58" customHeight="1" thickTop="1" thickBot="1">
      <c r="A360" s="50">
        <v>346</v>
      </c>
      <c r="B360" s="96" t="s">
        <v>245</v>
      </c>
      <c r="C360" s="96" t="s">
        <v>52</v>
      </c>
      <c r="D360" s="96">
        <v>0</v>
      </c>
      <c r="E360" s="96">
        <v>0</v>
      </c>
      <c r="F360" s="96">
        <v>0</v>
      </c>
      <c r="G360" s="96">
        <v>22</v>
      </c>
      <c r="H360" s="115" t="s">
        <v>1592</v>
      </c>
      <c r="I360" s="98" t="s">
        <v>2653</v>
      </c>
      <c r="J360" s="169" t="s">
        <v>497</v>
      </c>
      <c r="K360" s="99" t="s">
        <v>505</v>
      </c>
      <c r="L360" s="51">
        <v>1</v>
      </c>
      <c r="M360" s="51">
        <v>1</v>
      </c>
      <c r="N360" s="155">
        <f t="shared" si="62"/>
        <v>2</v>
      </c>
      <c r="O360" s="51">
        <v>1</v>
      </c>
      <c r="P360" s="51">
        <v>1</v>
      </c>
      <c r="Q360" s="155">
        <f t="shared" si="63"/>
        <v>2</v>
      </c>
      <c r="R360" s="155">
        <f t="shared" si="64"/>
        <v>4</v>
      </c>
      <c r="S360" s="78" t="s">
        <v>2569</v>
      </c>
      <c r="T360" s="78" t="s">
        <v>203</v>
      </c>
      <c r="U360" s="190">
        <f t="shared" si="73"/>
        <v>2</v>
      </c>
      <c r="V360" s="191"/>
      <c r="W360" s="77" t="str">
        <f t="shared" si="65"/>
        <v>No hay ejecución</v>
      </c>
      <c r="X360" s="78" t="str">
        <f t="shared" si="66"/>
        <v>NA</v>
      </c>
      <c r="Y360" s="191"/>
      <c r="Z360" s="190">
        <f t="shared" si="67"/>
        <v>2</v>
      </c>
      <c r="AA360" s="191"/>
      <c r="AB360" s="77" t="str">
        <f t="shared" si="68"/>
        <v>No hay ejecución</v>
      </c>
      <c r="AC360" s="78" t="str">
        <f t="shared" si="69"/>
        <v>NA</v>
      </c>
      <c r="AD360" s="191"/>
      <c r="AE360" s="52">
        <f t="shared" si="70"/>
        <v>0</v>
      </c>
      <c r="AF360" s="77" t="str">
        <f t="shared" si="71"/>
        <v>No hay ejecución</v>
      </c>
      <c r="AG360" s="78" t="str">
        <f t="shared" si="72"/>
        <v>NA</v>
      </c>
      <c r="AH360" s="191"/>
    </row>
    <row r="361" spans="1:34" s="79" customFormat="1" ht="58" customHeight="1" thickTop="1" thickBot="1">
      <c r="A361" s="50">
        <v>347</v>
      </c>
      <c r="B361" s="96" t="s">
        <v>245</v>
      </c>
      <c r="C361" s="96" t="s">
        <v>52</v>
      </c>
      <c r="D361" s="96">
        <v>0</v>
      </c>
      <c r="E361" s="96">
        <v>0</v>
      </c>
      <c r="F361" s="96">
        <v>0</v>
      </c>
      <c r="G361" s="96">
        <v>22</v>
      </c>
      <c r="H361" s="115" t="s">
        <v>287</v>
      </c>
      <c r="I361" s="98" t="s">
        <v>2595</v>
      </c>
      <c r="J361" s="169" t="s">
        <v>1287</v>
      </c>
      <c r="K361" s="99" t="s">
        <v>1421</v>
      </c>
      <c r="L361" s="51">
        <v>1</v>
      </c>
      <c r="M361" s="51">
        <v>1</v>
      </c>
      <c r="N361" s="155">
        <f t="shared" si="62"/>
        <v>2</v>
      </c>
      <c r="O361" s="51">
        <v>1</v>
      </c>
      <c r="P361" s="51">
        <v>1</v>
      </c>
      <c r="Q361" s="155">
        <f t="shared" si="63"/>
        <v>2</v>
      </c>
      <c r="R361" s="155">
        <f t="shared" si="64"/>
        <v>4</v>
      </c>
      <c r="S361" s="78" t="s">
        <v>2569</v>
      </c>
      <c r="T361" s="78" t="s">
        <v>203</v>
      </c>
      <c r="U361" s="190">
        <f t="shared" si="73"/>
        <v>2</v>
      </c>
      <c r="V361" s="191"/>
      <c r="W361" s="77" t="str">
        <f t="shared" si="65"/>
        <v>No hay ejecución</v>
      </c>
      <c r="X361" s="78" t="str">
        <f t="shared" si="66"/>
        <v>NA</v>
      </c>
      <c r="Y361" s="191"/>
      <c r="Z361" s="190">
        <f t="shared" si="67"/>
        <v>2</v>
      </c>
      <c r="AA361" s="191"/>
      <c r="AB361" s="77" t="str">
        <f t="shared" si="68"/>
        <v>No hay ejecución</v>
      </c>
      <c r="AC361" s="78" t="str">
        <f t="shared" si="69"/>
        <v>NA</v>
      </c>
      <c r="AD361" s="191"/>
      <c r="AE361" s="52">
        <f t="shared" si="70"/>
        <v>0</v>
      </c>
      <c r="AF361" s="77" t="str">
        <f t="shared" si="71"/>
        <v>No hay ejecución</v>
      </c>
      <c r="AG361" s="78" t="str">
        <f t="shared" si="72"/>
        <v>NA</v>
      </c>
      <c r="AH361" s="191"/>
    </row>
    <row r="362" spans="1:34" s="79" customFormat="1" ht="58" customHeight="1" thickTop="1" thickBot="1">
      <c r="A362" s="50">
        <v>348</v>
      </c>
      <c r="B362" s="96" t="s">
        <v>245</v>
      </c>
      <c r="C362" s="96" t="s">
        <v>52</v>
      </c>
      <c r="D362" s="96">
        <v>0</v>
      </c>
      <c r="E362" s="96">
        <v>0</v>
      </c>
      <c r="F362" s="96">
        <v>0</v>
      </c>
      <c r="G362" s="96">
        <v>22</v>
      </c>
      <c r="H362" s="115" t="s">
        <v>287</v>
      </c>
      <c r="I362" s="98" t="s">
        <v>2595</v>
      </c>
      <c r="J362" s="169" t="s">
        <v>1287</v>
      </c>
      <c r="K362" s="99" t="s">
        <v>1421</v>
      </c>
      <c r="L362" s="51">
        <v>1</v>
      </c>
      <c r="M362" s="51">
        <v>1</v>
      </c>
      <c r="N362" s="155">
        <f t="shared" si="62"/>
        <v>2</v>
      </c>
      <c r="O362" s="51">
        <v>1</v>
      </c>
      <c r="P362" s="51">
        <v>1</v>
      </c>
      <c r="Q362" s="155">
        <f t="shared" si="63"/>
        <v>2</v>
      </c>
      <c r="R362" s="155">
        <f t="shared" si="64"/>
        <v>4</v>
      </c>
      <c r="S362" s="78" t="s">
        <v>2569</v>
      </c>
      <c r="T362" s="78" t="s">
        <v>203</v>
      </c>
      <c r="U362" s="190">
        <f t="shared" si="73"/>
        <v>2</v>
      </c>
      <c r="V362" s="191"/>
      <c r="W362" s="77" t="str">
        <f t="shared" si="65"/>
        <v>No hay ejecución</v>
      </c>
      <c r="X362" s="78" t="str">
        <f t="shared" si="66"/>
        <v>NA</v>
      </c>
      <c r="Y362" s="191"/>
      <c r="Z362" s="190">
        <f t="shared" si="67"/>
        <v>2</v>
      </c>
      <c r="AA362" s="191"/>
      <c r="AB362" s="77" t="str">
        <f t="shared" si="68"/>
        <v>No hay ejecución</v>
      </c>
      <c r="AC362" s="78" t="str">
        <f t="shared" si="69"/>
        <v>NA</v>
      </c>
      <c r="AD362" s="191"/>
      <c r="AE362" s="52">
        <f t="shared" si="70"/>
        <v>0</v>
      </c>
      <c r="AF362" s="77" t="str">
        <f t="shared" si="71"/>
        <v>No hay ejecución</v>
      </c>
      <c r="AG362" s="78" t="str">
        <f t="shared" si="72"/>
        <v>NA</v>
      </c>
      <c r="AH362" s="191"/>
    </row>
    <row r="363" spans="1:34" s="79" customFormat="1" ht="58" customHeight="1" thickTop="1" thickBot="1">
      <c r="A363" s="50">
        <v>349</v>
      </c>
      <c r="B363" s="96" t="s">
        <v>245</v>
      </c>
      <c r="C363" s="96" t="s">
        <v>52</v>
      </c>
      <c r="D363" s="96">
        <v>0</v>
      </c>
      <c r="E363" s="96">
        <v>0</v>
      </c>
      <c r="F363" s="96">
        <v>0</v>
      </c>
      <c r="G363" s="96">
        <v>22</v>
      </c>
      <c r="H363" s="115" t="s">
        <v>4106</v>
      </c>
      <c r="I363" s="98" t="s">
        <v>2575</v>
      </c>
      <c r="J363" s="169" t="s">
        <v>1287</v>
      </c>
      <c r="K363" s="99" t="s">
        <v>1421</v>
      </c>
      <c r="L363" s="51">
        <v>0</v>
      </c>
      <c r="M363" s="51">
        <v>1</v>
      </c>
      <c r="N363" s="155">
        <f t="shared" si="62"/>
        <v>1</v>
      </c>
      <c r="O363" s="51">
        <v>1</v>
      </c>
      <c r="P363" s="51">
        <v>0</v>
      </c>
      <c r="Q363" s="155">
        <f t="shared" si="63"/>
        <v>1</v>
      </c>
      <c r="R363" s="155">
        <f t="shared" si="64"/>
        <v>2</v>
      </c>
      <c r="S363" s="78" t="s">
        <v>2569</v>
      </c>
      <c r="T363" s="78" t="s">
        <v>203</v>
      </c>
      <c r="U363" s="190">
        <f t="shared" si="73"/>
        <v>1</v>
      </c>
      <c r="V363" s="191"/>
      <c r="W363" s="77" t="str">
        <f t="shared" si="65"/>
        <v>No hay ejecución</v>
      </c>
      <c r="X363" s="78" t="str">
        <f t="shared" si="66"/>
        <v>NA</v>
      </c>
      <c r="Y363" s="191"/>
      <c r="Z363" s="190">
        <f t="shared" si="67"/>
        <v>1</v>
      </c>
      <c r="AA363" s="191"/>
      <c r="AB363" s="77" t="str">
        <f t="shared" si="68"/>
        <v>No hay ejecución</v>
      </c>
      <c r="AC363" s="78" t="str">
        <f t="shared" si="69"/>
        <v>NA</v>
      </c>
      <c r="AD363" s="191"/>
      <c r="AE363" s="52">
        <f t="shared" si="70"/>
        <v>0</v>
      </c>
      <c r="AF363" s="77" t="str">
        <f t="shared" si="71"/>
        <v>No hay ejecución</v>
      </c>
      <c r="AG363" s="78" t="str">
        <f t="shared" si="72"/>
        <v>NA</v>
      </c>
      <c r="AH363" s="191"/>
    </row>
    <row r="364" spans="1:34" s="79" customFormat="1" ht="58" customHeight="1" thickTop="1" thickBot="1">
      <c r="A364" s="50">
        <v>350</v>
      </c>
      <c r="B364" s="96" t="s">
        <v>245</v>
      </c>
      <c r="C364" s="96" t="s">
        <v>52</v>
      </c>
      <c r="D364" s="96">
        <v>0</v>
      </c>
      <c r="E364" s="96">
        <v>0</v>
      </c>
      <c r="F364" s="96">
        <v>0</v>
      </c>
      <c r="G364" s="96">
        <v>22</v>
      </c>
      <c r="H364" s="115" t="s">
        <v>4106</v>
      </c>
      <c r="I364" s="98" t="s">
        <v>2575</v>
      </c>
      <c r="J364" s="169" t="s">
        <v>1287</v>
      </c>
      <c r="K364" s="99" t="s">
        <v>1421</v>
      </c>
      <c r="L364" s="51">
        <v>1</v>
      </c>
      <c r="M364" s="51">
        <v>0</v>
      </c>
      <c r="N364" s="155">
        <f t="shared" si="62"/>
        <v>1</v>
      </c>
      <c r="O364" s="51">
        <v>1</v>
      </c>
      <c r="P364" s="51">
        <v>0</v>
      </c>
      <c r="Q364" s="155">
        <f t="shared" si="63"/>
        <v>1</v>
      </c>
      <c r="R364" s="155">
        <f t="shared" si="64"/>
        <v>2</v>
      </c>
      <c r="S364" s="78" t="s">
        <v>2569</v>
      </c>
      <c r="T364" s="78" t="s">
        <v>203</v>
      </c>
      <c r="U364" s="190">
        <f t="shared" si="73"/>
        <v>1</v>
      </c>
      <c r="V364" s="191"/>
      <c r="W364" s="77" t="str">
        <f t="shared" si="65"/>
        <v>No hay ejecución</v>
      </c>
      <c r="X364" s="78" t="str">
        <f t="shared" si="66"/>
        <v>NA</v>
      </c>
      <c r="Y364" s="191"/>
      <c r="Z364" s="190">
        <f t="shared" si="67"/>
        <v>1</v>
      </c>
      <c r="AA364" s="191"/>
      <c r="AB364" s="77" t="str">
        <f t="shared" si="68"/>
        <v>No hay ejecución</v>
      </c>
      <c r="AC364" s="78" t="str">
        <f t="shared" si="69"/>
        <v>NA</v>
      </c>
      <c r="AD364" s="191"/>
      <c r="AE364" s="52">
        <f t="shared" si="70"/>
        <v>0</v>
      </c>
      <c r="AF364" s="77" t="str">
        <f t="shared" si="71"/>
        <v>No hay ejecución</v>
      </c>
      <c r="AG364" s="78" t="str">
        <f t="shared" si="72"/>
        <v>NA</v>
      </c>
      <c r="AH364" s="191"/>
    </row>
    <row r="365" spans="1:34" s="79" customFormat="1" ht="58" customHeight="1" thickTop="1" thickBot="1">
      <c r="A365" s="50">
        <v>351</v>
      </c>
      <c r="B365" s="96" t="s">
        <v>245</v>
      </c>
      <c r="C365" s="96" t="s">
        <v>52</v>
      </c>
      <c r="D365" s="96">
        <v>0</v>
      </c>
      <c r="E365" s="96">
        <v>0</v>
      </c>
      <c r="F365" s="96">
        <v>0</v>
      </c>
      <c r="G365" s="96">
        <v>22</v>
      </c>
      <c r="H365" s="115" t="s">
        <v>1592</v>
      </c>
      <c r="I365" s="98" t="s">
        <v>4112</v>
      </c>
      <c r="J365" s="169" t="s">
        <v>2523</v>
      </c>
      <c r="K365" s="99" t="s">
        <v>717</v>
      </c>
      <c r="L365" s="51">
        <v>1</v>
      </c>
      <c r="M365" s="51">
        <v>0</v>
      </c>
      <c r="N365" s="155">
        <f t="shared" si="62"/>
        <v>1</v>
      </c>
      <c r="O365" s="51">
        <v>1</v>
      </c>
      <c r="P365" s="51">
        <v>1</v>
      </c>
      <c r="Q365" s="155">
        <f t="shared" si="63"/>
        <v>2</v>
      </c>
      <c r="R365" s="155">
        <f t="shared" si="64"/>
        <v>3</v>
      </c>
      <c r="S365" s="78" t="s">
        <v>2569</v>
      </c>
      <c r="T365" s="78" t="s">
        <v>203</v>
      </c>
      <c r="U365" s="190">
        <f t="shared" si="73"/>
        <v>1</v>
      </c>
      <c r="V365" s="191"/>
      <c r="W365" s="77" t="str">
        <f t="shared" si="65"/>
        <v>No hay ejecución</v>
      </c>
      <c r="X365" s="78" t="str">
        <f t="shared" si="66"/>
        <v>NA</v>
      </c>
      <c r="Y365" s="191"/>
      <c r="Z365" s="190">
        <f t="shared" si="67"/>
        <v>2</v>
      </c>
      <c r="AA365" s="191"/>
      <c r="AB365" s="77" t="str">
        <f t="shared" si="68"/>
        <v>No hay ejecución</v>
      </c>
      <c r="AC365" s="78" t="str">
        <f t="shared" si="69"/>
        <v>NA</v>
      </c>
      <c r="AD365" s="191"/>
      <c r="AE365" s="52">
        <f t="shared" si="70"/>
        <v>0</v>
      </c>
      <c r="AF365" s="77" t="str">
        <f t="shared" si="71"/>
        <v>No hay ejecución</v>
      </c>
      <c r="AG365" s="78" t="str">
        <f t="shared" si="72"/>
        <v>NA</v>
      </c>
      <c r="AH365" s="191"/>
    </row>
    <row r="366" spans="1:34" s="79" customFormat="1" ht="58" customHeight="1" thickTop="1" thickBot="1">
      <c r="A366" s="50">
        <v>352</v>
      </c>
      <c r="B366" s="96" t="s">
        <v>245</v>
      </c>
      <c r="C366" s="96" t="s">
        <v>52</v>
      </c>
      <c r="D366" s="96">
        <v>0</v>
      </c>
      <c r="E366" s="96">
        <v>0</v>
      </c>
      <c r="F366" s="96">
        <v>0</v>
      </c>
      <c r="G366" s="96">
        <v>22</v>
      </c>
      <c r="H366" s="115" t="s">
        <v>1592</v>
      </c>
      <c r="I366" s="98" t="s">
        <v>2880</v>
      </c>
      <c r="J366" s="169" t="s">
        <v>497</v>
      </c>
      <c r="K366" s="99" t="s">
        <v>734</v>
      </c>
      <c r="L366" s="51">
        <v>1</v>
      </c>
      <c r="M366" s="51">
        <v>0</v>
      </c>
      <c r="N366" s="155">
        <f t="shared" si="62"/>
        <v>1</v>
      </c>
      <c r="O366" s="51">
        <v>1</v>
      </c>
      <c r="P366" s="51">
        <v>1</v>
      </c>
      <c r="Q366" s="155">
        <f t="shared" si="63"/>
        <v>2</v>
      </c>
      <c r="R366" s="155">
        <f t="shared" si="64"/>
        <v>3</v>
      </c>
      <c r="S366" s="78" t="s">
        <v>2569</v>
      </c>
      <c r="T366" s="78" t="s">
        <v>203</v>
      </c>
      <c r="U366" s="190">
        <f t="shared" si="73"/>
        <v>1</v>
      </c>
      <c r="V366" s="191"/>
      <c r="W366" s="77" t="str">
        <f t="shared" si="65"/>
        <v>No hay ejecución</v>
      </c>
      <c r="X366" s="78" t="str">
        <f t="shared" si="66"/>
        <v>NA</v>
      </c>
      <c r="Y366" s="191"/>
      <c r="Z366" s="190">
        <f t="shared" si="67"/>
        <v>2</v>
      </c>
      <c r="AA366" s="191"/>
      <c r="AB366" s="77" t="str">
        <f t="shared" si="68"/>
        <v>No hay ejecución</v>
      </c>
      <c r="AC366" s="78" t="str">
        <f t="shared" si="69"/>
        <v>NA</v>
      </c>
      <c r="AD366" s="191"/>
      <c r="AE366" s="52">
        <f t="shared" si="70"/>
        <v>0</v>
      </c>
      <c r="AF366" s="77" t="str">
        <f t="shared" si="71"/>
        <v>No hay ejecución</v>
      </c>
      <c r="AG366" s="78" t="str">
        <f t="shared" si="72"/>
        <v>NA</v>
      </c>
      <c r="AH366" s="191"/>
    </row>
    <row r="367" spans="1:34" s="79" customFormat="1" ht="58" customHeight="1" thickTop="1" thickBot="1">
      <c r="A367" s="50">
        <v>353</v>
      </c>
      <c r="B367" s="96" t="s">
        <v>245</v>
      </c>
      <c r="C367" s="96">
        <v>0</v>
      </c>
      <c r="D367" s="96">
        <v>0</v>
      </c>
      <c r="E367" s="96">
        <v>0</v>
      </c>
      <c r="F367" s="96">
        <v>0</v>
      </c>
      <c r="G367" s="96">
        <v>22</v>
      </c>
      <c r="H367" s="115" t="s">
        <v>309</v>
      </c>
      <c r="I367" s="98" t="s">
        <v>4113</v>
      </c>
      <c r="J367" s="169" t="s">
        <v>1287</v>
      </c>
      <c r="K367" s="99" t="s">
        <v>1421</v>
      </c>
      <c r="L367" s="51">
        <v>4</v>
      </c>
      <c r="M367" s="51">
        <v>4</v>
      </c>
      <c r="N367" s="155">
        <f t="shared" si="62"/>
        <v>8</v>
      </c>
      <c r="O367" s="51">
        <v>4</v>
      </c>
      <c r="P367" s="51">
        <v>4</v>
      </c>
      <c r="Q367" s="155">
        <f t="shared" si="63"/>
        <v>8</v>
      </c>
      <c r="R367" s="155">
        <f t="shared" si="64"/>
        <v>16</v>
      </c>
      <c r="S367" s="78" t="s">
        <v>2569</v>
      </c>
      <c r="T367" s="78" t="s">
        <v>203</v>
      </c>
      <c r="U367" s="190">
        <f t="shared" si="73"/>
        <v>8</v>
      </c>
      <c r="V367" s="191"/>
      <c r="W367" s="77" t="str">
        <f t="shared" si="65"/>
        <v>No hay ejecución</v>
      </c>
      <c r="X367" s="78" t="str">
        <f t="shared" si="66"/>
        <v>NA</v>
      </c>
      <c r="Y367" s="191"/>
      <c r="Z367" s="190">
        <f t="shared" si="67"/>
        <v>8</v>
      </c>
      <c r="AA367" s="191"/>
      <c r="AB367" s="77" t="str">
        <f t="shared" si="68"/>
        <v>No hay ejecución</v>
      </c>
      <c r="AC367" s="78" t="str">
        <f t="shared" si="69"/>
        <v>NA</v>
      </c>
      <c r="AD367" s="191"/>
      <c r="AE367" s="52">
        <f t="shared" si="70"/>
        <v>0</v>
      </c>
      <c r="AF367" s="77" t="str">
        <f t="shared" si="71"/>
        <v>No hay ejecución</v>
      </c>
      <c r="AG367" s="78" t="str">
        <f t="shared" si="72"/>
        <v>NA</v>
      </c>
      <c r="AH367" s="191"/>
    </row>
    <row r="368" spans="1:34" s="79" customFormat="1" ht="58" customHeight="1" thickTop="1" thickBot="1">
      <c r="A368" s="50">
        <v>354</v>
      </c>
      <c r="B368" s="96" t="s">
        <v>245</v>
      </c>
      <c r="C368" s="96">
        <v>0</v>
      </c>
      <c r="D368" s="96">
        <v>0</v>
      </c>
      <c r="E368" s="96">
        <v>0</v>
      </c>
      <c r="F368" s="96">
        <v>0</v>
      </c>
      <c r="G368" s="96">
        <v>22</v>
      </c>
      <c r="H368" s="115" t="s">
        <v>309</v>
      </c>
      <c r="I368" s="98" t="s">
        <v>2570</v>
      </c>
      <c r="J368" s="169" t="s">
        <v>1287</v>
      </c>
      <c r="K368" s="99" t="s">
        <v>1421</v>
      </c>
      <c r="L368" s="51">
        <v>11</v>
      </c>
      <c r="M368" s="51">
        <v>11</v>
      </c>
      <c r="N368" s="155">
        <f t="shared" si="62"/>
        <v>22</v>
      </c>
      <c r="O368" s="51">
        <v>11</v>
      </c>
      <c r="P368" s="51">
        <v>11</v>
      </c>
      <c r="Q368" s="155">
        <f t="shared" si="63"/>
        <v>22</v>
      </c>
      <c r="R368" s="155">
        <f t="shared" si="64"/>
        <v>44</v>
      </c>
      <c r="S368" s="78" t="s">
        <v>2569</v>
      </c>
      <c r="T368" s="78" t="s">
        <v>203</v>
      </c>
      <c r="U368" s="190">
        <f t="shared" si="73"/>
        <v>22</v>
      </c>
      <c r="V368" s="191"/>
      <c r="W368" s="77" t="str">
        <f t="shared" si="65"/>
        <v>No hay ejecución</v>
      </c>
      <c r="X368" s="78" t="str">
        <f t="shared" si="66"/>
        <v>NA</v>
      </c>
      <c r="Y368" s="191"/>
      <c r="Z368" s="190">
        <f t="shared" si="67"/>
        <v>22</v>
      </c>
      <c r="AA368" s="191"/>
      <c r="AB368" s="77" t="str">
        <f t="shared" si="68"/>
        <v>No hay ejecución</v>
      </c>
      <c r="AC368" s="78" t="str">
        <f t="shared" si="69"/>
        <v>NA</v>
      </c>
      <c r="AD368" s="191"/>
      <c r="AE368" s="52">
        <f t="shared" si="70"/>
        <v>0</v>
      </c>
      <c r="AF368" s="77" t="str">
        <f t="shared" si="71"/>
        <v>No hay ejecución</v>
      </c>
      <c r="AG368" s="78" t="str">
        <f t="shared" si="72"/>
        <v>NA</v>
      </c>
      <c r="AH368" s="191"/>
    </row>
    <row r="369" spans="1:34" s="79" customFormat="1" ht="58" customHeight="1" thickTop="1" thickBot="1">
      <c r="A369" s="50">
        <v>355</v>
      </c>
      <c r="B369" s="96" t="s">
        <v>245</v>
      </c>
      <c r="C369" s="96">
        <v>0</v>
      </c>
      <c r="D369" s="96">
        <v>0</v>
      </c>
      <c r="E369" s="96">
        <v>0</v>
      </c>
      <c r="F369" s="96">
        <v>0</v>
      </c>
      <c r="G369" s="96">
        <v>22</v>
      </c>
      <c r="H369" s="115" t="s">
        <v>309</v>
      </c>
      <c r="I369" s="98" t="s">
        <v>2570</v>
      </c>
      <c r="J369" s="169" t="s">
        <v>1287</v>
      </c>
      <c r="K369" s="99" t="s">
        <v>1421</v>
      </c>
      <c r="L369" s="51">
        <v>1</v>
      </c>
      <c r="M369" s="51">
        <v>1</v>
      </c>
      <c r="N369" s="155">
        <f t="shared" si="62"/>
        <v>2</v>
      </c>
      <c r="O369" s="51">
        <v>1</v>
      </c>
      <c r="P369" s="51">
        <v>1</v>
      </c>
      <c r="Q369" s="155">
        <f t="shared" si="63"/>
        <v>2</v>
      </c>
      <c r="R369" s="155">
        <f t="shared" si="64"/>
        <v>4</v>
      </c>
      <c r="S369" s="78" t="s">
        <v>2569</v>
      </c>
      <c r="T369" s="78" t="s">
        <v>203</v>
      </c>
      <c r="U369" s="190">
        <f t="shared" si="73"/>
        <v>2</v>
      </c>
      <c r="V369" s="191"/>
      <c r="W369" s="77" t="str">
        <f t="shared" si="65"/>
        <v>No hay ejecución</v>
      </c>
      <c r="X369" s="78" t="str">
        <f t="shared" si="66"/>
        <v>NA</v>
      </c>
      <c r="Y369" s="191"/>
      <c r="Z369" s="190">
        <f t="shared" si="67"/>
        <v>2</v>
      </c>
      <c r="AA369" s="191"/>
      <c r="AB369" s="77" t="str">
        <f t="shared" si="68"/>
        <v>No hay ejecución</v>
      </c>
      <c r="AC369" s="78" t="str">
        <f t="shared" si="69"/>
        <v>NA</v>
      </c>
      <c r="AD369" s="191"/>
      <c r="AE369" s="52">
        <f t="shared" si="70"/>
        <v>0</v>
      </c>
      <c r="AF369" s="77" t="str">
        <f t="shared" si="71"/>
        <v>No hay ejecución</v>
      </c>
      <c r="AG369" s="78" t="str">
        <f t="shared" si="72"/>
        <v>NA</v>
      </c>
      <c r="AH369" s="191"/>
    </row>
    <row r="370" spans="1:34" s="79" customFormat="1" ht="58" customHeight="1" thickTop="1" thickBot="1">
      <c r="A370" s="50">
        <v>356</v>
      </c>
      <c r="B370" s="96" t="s">
        <v>245</v>
      </c>
      <c r="C370" s="96" t="s">
        <v>52</v>
      </c>
      <c r="D370" s="96">
        <v>0</v>
      </c>
      <c r="E370" s="96">
        <v>0</v>
      </c>
      <c r="F370" s="96">
        <v>0</v>
      </c>
      <c r="G370" s="96">
        <v>22</v>
      </c>
      <c r="H370" s="115" t="s">
        <v>284</v>
      </c>
      <c r="I370" s="98" t="s">
        <v>2615</v>
      </c>
      <c r="J370" s="169" t="s">
        <v>1287</v>
      </c>
      <c r="K370" s="99" t="s">
        <v>1421</v>
      </c>
      <c r="L370" s="51">
        <v>1</v>
      </c>
      <c r="M370" s="51">
        <v>1</v>
      </c>
      <c r="N370" s="155">
        <f t="shared" si="62"/>
        <v>2</v>
      </c>
      <c r="O370" s="51">
        <v>1</v>
      </c>
      <c r="P370" s="51">
        <v>1</v>
      </c>
      <c r="Q370" s="155">
        <f t="shared" si="63"/>
        <v>2</v>
      </c>
      <c r="R370" s="155">
        <f t="shared" si="64"/>
        <v>4</v>
      </c>
      <c r="S370" s="78" t="s">
        <v>2569</v>
      </c>
      <c r="T370" s="78" t="s">
        <v>203</v>
      </c>
      <c r="U370" s="190">
        <f t="shared" si="73"/>
        <v>2</v>
      </c>
      <c r="V370" s="191"/>
      <c r="W370" s="77" t="str">
        <f t="shared" si="65"/>
        <v>No hay ejecución</v>
      </c>
      <c r="X370" s="78" t="str">
        <f t="shared" si="66"/>
        <v>NA</v>
      </c>
      <c r="Y370" s="191"/>
      <c r="Z370" s="190">
        <f t="shared" si="67"/>
        <v>2</v>
      </c>
      <c r="AA370" s="191"/>
      <c r="AB370" s="77" t="str">
        <f t="shared" si="68"/>
        <v>No hay ejecución</v>
      </c>
      <c r="AC370" s="78" t="str">
        <f t="shared" si="69"/>
        <v>NA</v>
      </c>
      <c r="AD370" s="191"/>
      <c r="AE370" s="52">
        <f t="shared" si="70"/>
        <v>0</v>
      </c>
      <c r="AF370" s="77" t="str">
        <f t="shared" si="71"/>
        <v>No hay ejecución</v>
      </c>
      <c r="AG370" s="78" t="str">
        <f t="shared" si="72"/>
        <v>NA</v>
      </c>
      <c r="AH370" s="191"/>
    </row>
    <row r="371" spans="1:34" s="79" customFormat="1" ht="58" customHeight="1" thickTop="1" thickBot="1">
      <c r="A371" s="50">
        <v>357</v>
      </c>
      <c r="B371" s="96" t="s">
        <v>245</v>
      </c>
      <c r="C371" s="96" t="s">
        <v>52</v>
      </c>
      <c r="D371" s="96">
        <v>0</v>
      </c>
      <c r="E371" s="96">
        <v>0</v>
      </c>
      <c r="F371" s="96">
        <v>0</v>
      </c>
      <c r="G371" s="96">
        <v>22</v>
      </c>
      <c r="H371" s="115" t="s">
        <v>287</v>
      </c>
      <c r="I371" s="98" t="s">
        <v>4111</v>
      </c>
      <c r="J371" s="169" t="s">
        <v>1287</v>
      </c>
      <c r="K371" s="99" t="s">
        <v>1421</v>
      </c>
      <c r="L371" s="51">
        <v>0</v>
      </c>
      <c r="M371" s="51">
        <v>3</v>
      </c>
      <c r="N371" s="155">
        <f t="shared" si="62"/>
        <v>3</v>
      </c>
      <c r="O371" s="51">
        <v>3</v>
      </c>
      <c r="P371" s="51">
        <v>3</v>
      </c>
      <c r="Q371" s="155">
        <f t="shared" si="63"/>
        <v>6</v>
      </c>
      <c r="R371" s="155">
        <f t="shared" si="64"/>
        <v>9</v>
      </c>
      <c r="S371" s="78" t="s">
        <v>2569</v>
      </c>
      <c r="T371" s="78" t="s">
        <v>203</v>
      </c>
      <c r="U371" s="190">
        <f t="shared" si="73"/>
        <v>3</v>
      </c>
      <c r="V371" s="191"/>
      <c r="W371" s="77" t="str">
        <f t="shared" si="65"/>
        <v>No hay ejecución</v>
      </c>
      <c r="X371" s="78" t="str">
        <f t="shared" si="66"/>
        <v>NA</v>
      </c>
      <c r="Y371" s="191"/>
      <c r="Z371" s="190">
        <f t="shared" si="67"/>
        <v>6</v>
      </c>
      <c r="AA371" s="191"/>
      <c r="AB371" s="77" t="str">
        <f t="shared" si="68"/>
        <v>No hay ejecución</v>
      </c>
      <c r="AC371" s="78" t="str">
        <f t="shared" si="69"/>
        <v>NA</v>
      </c>
      <c r="AD371" s="191"/>
      <c r="AE371" s="52">
        <f t="shared" si="70"/>
        <v>0</v>
      </c>
      <c r="AF371" s="77" t="str">
        <f t="shared" si="71"/>
        <v>No hay ejecución</v>
      </c>
      <c r="AG371" s="78" t="str">
        <f t="shared" si="72"/>
        <v>NA</v>
      </c>
      <c r="AH371" s="191"/>
    </row>
    <row r="372" spans="1:34" s="79" customFormat="1" ht="58" customHeight="1" thickTop="1" thickBot="1">
      <c r="A372" s="50">
        <v>358</v>
      </c>
      <c r="B372" s="96" t="s">
        <v>245</v>
      </c>
      <c r="C372" s="96" t="s">
        <v>52</v>
      </c>
      <c r="D372" s="96">
        <v>0</v>
      </c>
      <c r="E372" s="96">
        <v>0</v>
      </c>
      <c r="F372" s="96">
        <v>0</v>
      </c>
      <c r="G372" s="96">
        <v>22</v>
      </c>
      <c r="H372" s="115" t="s">
        <v>4108</v>
      </c>
      <c r="I372" s="98" t="s">
        <v>4114</v>
      </c>
      <c r="J372" s="169" t="s">
        <v>1287</v>
      </c>
      <c r="K372" s="99" t="s">
        <v>1421</v>
      </c>
      <c r="L372" s="51">
        <v>1</v>
      </c>
      <c r="M372" s="51">
        <v>1</v>
      </c>
      <c r="N372" s="155">
        <f t="shared" si="62"/>
        <v>2</v>
      </c>
      <c r="O372" s="51">
        <v>1</v>
      </c>
      <c r="P372" s="51">
        <v>1</v>
      </c>
      <c r="Q372" s="155">
        <f t="shared" si="63"/>
        <v>2</v>
      </c>
      <c r="R372" s="155">
        <f t="shared" si="64"/>
        <v>4</v>
      </c>
      <c r="S372" s="78" t="s">
        <v>2569</v>
      </c>
      <c r="T372" s="78" t="s">
        <v>203</v>
      </c>
      <c r="U372" s="190">
        <f t="shared" si="73"/>
        <v>2</v>
      </c>
      <c r="V372" s="191"/>
      <c r="W372" s="77" t="str">
        <f t="shared" si="65"/>
        <v>No hay ejecución</v>
      </c>
      <c r="X372" s="78" t="str">
        <f t="shared" si="66"/>
        <v>NA</v>
      </c>
      <c r="Y372" s="191"/>
      <c r="Z372" s="190">
        <f t="shared" si="67"/>
        <v>2</v>
      </c>
      <c r="AA372" s="191"/>
      <c r="AB372" s="77" t="str">
        <f t="shared" si="68"/>
        <v>No hay ejecución</v>
      </c>
      <c r="AC372" s="78" t="str">
        <f t="shared" si="69"/>
        <v>NA</v>
      </c>
      <c r="AD372" s="191"/>
      <c r="AE372" s="52">
        <f t="shared" si="70"/>
        <v>0</v>
      </c>
      <c r="AF372" s="77" t="str">
        <f t="shared" si="71"/>
        <v>No hay ejecución</v>
      </c>
      <c r="AG372" s="78" t="str">
        <f t="shared" si="72"/>
        <v>NA</v>
      </c>
      <c r="AH372" s="191"/>
    </row>
    <row r="373" spans="1:34" s="79" customFormat="1" ht="58" customHeight="1" thickTop="1" thickBot="1">
      <c r="A373" s="50">
        <v>359</v>
      </c>
      <c r="B373" s="96" t="s">
        <v>245</v>
      </c>
      <c r="C373" s="96" t="s">
        <v>52</v>
      </c>
      <c r="D373" s="96">
        <v>0</v>
      </c>
      <c r="E373" s="96">
        <v>0</v>
      </c>
      <c r="F373" s="96">
        <v>0</v>
      </c>
      <c r="G373" s="96">
        <v>22</v>
      </c>
      <c r="H373" s="115" t="s">
        <v>4108</v>
      </c>
      <c r="I373" s="98" t="s">
        <v>2831</v>
      </c>
      <c r="J373" s="169" t="s">
        <v>1287</v>
      </c>
      <c r="K373" s="99" t="s">
        <v>1421</v>
      </c>
      <c r="L373" s="51">
        <v>1</v>
      </c>
      <c r="M373" s="51">
        <v>1</v>
      </c>
      <c r="N373" s="155">
        <f t="shared" si="62"/>
        <v>2</v>
      </c>
      <c r="O373" s="51">
        <v>1</v>
      </c>
      <c r="P373" s="51">
        <v>1</v>
      </c>
      <c r="Q373" s="155">
        <f t="shared" si="63"/>
        <v>2</v>
      </c>
      <c r="R373" s="155">
        <f t="shared" si="64"/>
        <v>4</v>
      </c>
      <c r="S373" s="78" t="s">
        <v>2569</v>
      </c>
      <c r="T373" s="78" t="s">
        <v>203</v>
      </c>
      <c r="U373" s="190">
        <f t="shared" si="73"/>
        <v>2</v>
      </c>
      <c r="V373" s="191"/>
      <c r="W373" s="77" t="str">
        <f t="shared" si="65"/>
        <v>No hay ejecución</v>
      </c>
      <c r="X373" s="78" t="str">
        <f t="shared" si="66"/>
        <v>NA</v>
      </c>
      <c r="Y373" s="191"/>
      <c r="Z373" s="190">
        <f t="shared" si="67"/>
        <v>2</v>
      </c>
      <c r="AA373" s="191"/>
      <c r="AB373" s="77" t="str">
        <f t="shared" si="68"/>
        <v>No hay ejecución</v>
      </c>
      <c r="AC373" s="78" t="str">
        <f t="shared" si="69"/>
        <v>NA</v>
      </c>
      <c r="AD373" s="191"/>
      <c r="AE373" s="52">
        <f t="shared" si="70"/>
        <v>0</v>
      </c>
      <c r="AF373" s="77" t="str">
        <f t="shared" si="71"/>
        <v>No hay ejecución</v>
      </c>
      <c r="AG373" s="78" t="str">
        <f t="shared" si="72"/>
        <v>NA</v>
      </c>
      <c r="AH373" s="191"/>
    </row>
    <row r="374" spans="1:34" s="79" customFormat="1" ht="58" customHeight="1" thickTop="1" thickBot="1">
      <c r="A374" s="50">
        <v>360</v>
      </c>
      <c r="B374" s="96" t="s">
        <v>245</v>
      </c>
      <c r="C374" s="96" t="s">
        <v>52</v>
      </c>
      <c r="D374" s="96">
        <v>0</v>
      </c>
      <c r="E374" s="96">
        <v>0</v>
      </c>
      <c r="F374" s="96">
        <v>0</v>
      </c>
      <c r="G374" s="96">
        <v>22</v>
      </c>
      <c r="H374" s="115" t="s">
        <v>284</v>
      </c>
      <c r="I374" s="98" t="s">
        <v>4101</v>
      </c>
      <c r="J374" s="169" t="s">
        <v>3232</v>
      </c>
      <c r="K374" s="99" t="s">
        <v>993</v>
      </c>
      <c r="L374" s="51">
        <v>0</v>
      </c>
      <c r="M374" s="51">
        <v>1</v>
      </c>
      <c r="N374" s="155">
        <f t="shared" si="62"/>
        <v>1</v>
      </c>
      <c r="O374" s="51">
        <v>0</v>
      </c>
      <c r="P374" s="51">
        <v>0</v>
      </c>
      <c r="Q374" s="155">
        <f t="shared" si="63"/>
        <v>0</v>
      </c>
      <c r="R374" s="155">
        <f t="shared" si="64"/>
        <v>1</v>
      </c>
      <c r="S374" s="78" t="s">
        <v>2569</v>
      </c>
      <c r="T374" s="78" t="s">
        <v>203</v>
      </c>
      <c r="U374" s="190">
        <f t="shared" si="73"/>
        <v>1</v>
      </c>
      <c r="V374" s="191"/>
      <c r="W374" s="77" t="str">
        <f t="shared" si="65"/>
        <v>No hay ejecución</v>
      </c>
      <c r="X374" s="78" t="str">
        <f t="shared" si="66"/>
        <v>NA</v>
      </c>
      <c r="Y374" s="191"/>
      <c r="Z374" s="190">
        <f t="shared" si="67"/>
        <v>0</v>
      </c>
      <c r="AA374" s="191"/>
      <c r="AB374" s="77" t="str">
        <f t="shared" si="68"/>
        <v>No hay ejecución</v>
      </c>
      <c r="AC374" s="78" t="str">
        <f t="shared" si="69"/>
        <v>NA</v>
      </c>
      <c r="AD374" s="191"/>
      <c r="AE374" s="52">
        <f t="shared" si="70"/>
        <v>0</v>
      </c>
      <c r="AF374" s="77" t="str">
        <f t="shared" si="71"/>
        <v>No hay ejecución</v>
      </c>
      <c r="AG374" s="78" t="str">
        <f t="shared" si="72"/>
        <v>NA</v>
      </c>
      <c r="AH374" s="191"/>
    </row>
    <row r="375" spans="1:34" s="79" customFormat="1" ht="58" customHeight="1" thickTop="1" thickBot="1">
      <c r="A375" s="50">
        <v>361</v>
      </c>
      <c r="B375" s="96" t="s">
        <v>245</v>
      </c>
      <c r="C375" s="96" t="s">
        <v>52</v>
      </c>
      <c r="D375" s="96">
        <v>0</v>
      </c>
      <c r="E375" s="96">
        <v>0</v>
      </c>
      <c r="F375" s="96">
        <v>0</v>
      </c>
      <c r="G375" s="96">
        <v>22</v>
      </c>
      <c r="H375" s="115" t="s">
        <v>284</v>
      </c>
      <c r="I375" s="98" t="s">
        <v>4101</v>
      </c>
      <c r="J375" s="169" t="s">
        <v>3232</v>
      </c>
      <c r="K375" s="99" t="s">
        <v>993</v>
      </c>
      <c r="L375" s="51">
        <v>1</v>
      </c>
      <c r="M375" s="51">
        <v>0</v>
      </c>
      <c r="N375" s="155">
        <f t="shared" si="62"/>
        <v>1</v>
      </c>
      <c r="O375" s="51">
        <v>0</v>
      </c>
      <c r="P375" s="51">
        <v>0</v>
      </c>
      <c r="Q375" s="155">
        <f t="shared" si="63"/>
        <v>0</v>
      </c>
      <c r="R375" s="155">
        <f t="shared" si="64"/>
        <v>1</v>
      </c>
      <c r="S375" s="78" t="s">
        <v>2569</v>
      </c>
      <c r="T375" s="78" t="s">
        <v>203</v>
      </c>
      <c r="U375" s="190">
        <f t="shared" si="73"/>
        <v>1</v>
      </c>
      <c r="V375" s="191"/>
      <c r="W375" s="77" t="str">
        <f t="shared" si="65"/>
        <v>No hay ejecución</v>
      </c>
      <c r="X375" s="78" t="str">
        <f t="shared" si="66"/>
        <v>NA</v>
      </c>
      <c r="Y375" s="191"/>
      <c r="Z375" s="190">
        <f t="shared" si="67"/>
        <v>0</v>
      </c>
      <c r="AA375" s="191"/>
      <c r="AB375" s="77" t="str">
        <f t="shared" si="68"/>
        <v>No hay ejecución</v>
      </c>
      <c r="AC375" s="78" t="str">
        <f t="shared" si="69"/>
        <v>NA</v>
      </c>
      <c r="AD375" s="191"/>
      <c r="AE375" s="52">
        <f t="shared" si="70"/>
        <v>0</v>
      </c>
      <c r="AF375" s="77" t="str">
        <f t="shared" si="71"/>
        <v>No hay ejecución</v>
      </c>
      <c r="AG375" s="78" t="str">
        <f t="shared" si="72"/>
        <v>NA</v>
      </c>
      <c r="AH375" s="191"/>
    </row>
    <row r="376" spans="1:34" s="79" customFormat="1" ht="58" customHeight="1" thickTop="1" thickBot="1">
      <c r="A376" s="50">
        <v>362</v>
      </c>
      <c r="B376" s="96" t="s">
        <v>245</v>
      </c>
      <c r="C376" s="96" t="s">
        <v>52</v>
      </c>
      <c r="D376" s="96">
        <v>0</v>
      </c>
      <c r="E376" s="96">
        <v>0</v>
      </c>
      <c r="F376" s="96" t="s">
        <v>81</v>
      </c>
      <c r="G376" s="96">
        <v>22</v>
      </c>
      <c r="H376" s="115" t="s">
        <v>392</v>
      </c>
      <c r="I376" s="98" t="s">
        <v>4072</v>
      </c>
      <c r="J376" s="169" t="s">
        <v>1196</v>
      </c>
      <c r="K376" s="99" t="s">
        <v>993</v>
      </c>
      <c r="L376" s="51">
        <v>0</v>
      </c>
      <c r="M376" s="51">
        <v>0</v>
      </c>
      <c r="N376" s="155">
        <f t="shared" si="62"/>
        <v>0</v>
      </c>
      <c r="O376" s="51">
        <v>0</v>
      </c>
      <c r="P376" s="51">
        <v>1</v>
      </c>
      <c r="Q376" s="155">
        <f t="shared" si="63"/>
        <v>1</v>
      </c>
      <c r="R376" s="155">
        <f t="shared" si="64"/>
        <v>1</v>
      </c>
      <c r="S376" s="78" t="s">
        <v>2569</v>
      </c>
      <c r="T376" s="78" t="s">
        <v>203</v>
      </c>
      <c r="U376" s="190">
        <f t="shared" si="73"/>
        <v>0</v>
      </c>
      <c r="V376" s="191"/>
      <c r="W376" s="77" t="str">
        <f t="shared" si="65"/>
        <v>No hay ejecución</v>
      </c>
      <c r="X376" s="78" t="str">
        <f t="shared" si="66"/>
        <v>NA</v>
      </c>
      <c r="Y376" s="191"/>
      <c r="Z376" s="190">
        <f t="shared" si="67"/>
        <v>1</v>
      </c>
      <c r="AA376" s="191"/>
      <c r="AB376" s="77" t="str">
        <f t="shared" si="68"/>
        <v>No hay ejecución</v>
      </c>
      <c r="AC376" s="78" t="str">
        <f t="shared" si="69"/>
        <v>NA</v>
      </c>
      <c r="AD376" s="191"/>
      <c r="AE376" s="52">
        <f t="shared" si="70"/>
        <v>0</v>
      </c>
      <c r="AF376" s="77" t="str">
        <f t="shared" si="71"/>
        <v>No hay ejecución</v>
      </c>
      <c r="AG376" s="78" t="str">
        <f t="shared" si="72"/>
        <v>NA</v>
      </c>
      <c r="AH376" s="191"/>
    </row>
    <row r="377" spans="1:34" s="79" customFormat="1" ht="58" customHeight="1" thickTop="1" thickBot="1">
      <c r="A377" s="50">
        <v>363</v>
      </c>
      <c r="B377" s="96" t="s">
        <v>245</v>
      </c>
      <c r="C377" s="96" t="s">
        <v>52</v>
      </c>
      <c r="D377" s="96">
        <v>0</v>
      </c>
      <c r="E377" s="96">
        <v>0</v>
      </c>
      <c r="F377" s="96">
        <v>0</v>
      </c>
      <c r="G377" s="96">
        <v>22</v>
      </c>
      <c r="H377" s="115" t="s">
        <v>2579</v>
      </c>
      <c r="I377" s="98" t="s">
        <v>4101</v>
      </c>
      <c r="J377" s="169" t="s">
        <v>3232</v>
      </c>
      <c r="K377" s="99" t="s">
        <v>993</v>
      </c>
      <c r="L377" s="51">
        <v>0</v>
      </c>
      <c r="M377" s="51">
        <v>0</v>
      </c>
      <c r="N377" s="155">
        <f t="shared" si="62"/>
        <v>0</v>
      </c>
      <c r="O377" s="51">
        <v>1</v>
      </c>
      <c r="P377" s="51">
        <v>0</v>
      </c>
      <c r="Q377" s="155">
        <f t="shared" si="63"/>
        <v>1</v>
      </c>
      <c r="R377" s="155">
        <f t="shared" si="64"/>
        <v>1</v>
      </c>
      <c r="S377" s="78" t="s">
        <v>2569</v>
      </c>
      <c r="T377" s="78" t="s">
        <v>203</v>
      </c>
      <c r="U377" s="190">
        <f t="shared" si="73"/>
        <v>0</v>
      </c>
      <c r="V377" s="191"/>
      <c r="W377" s="77" t="str">
        <f t="shared" si="65"/>
        <v>No hay ejecución</v>
      </c>
      <c r="X377" s="78" t="str">
        <f t="shared" si="66"/>
        <v>NA</v>
      </c>
      <c r="Y377" s="191"/>
      <c r="Z377" s="190">
        <f t="shared" si="67"/>
        <v>1</v>
      </c>
      <c r="AA377" s="191"/>
      <c r="AB377" s="77" t="str">
        <f t="shared" si="68"/>
        <v>No hay ejecución</v>
      </c>
      <c r="AC377" s="78" t="str">
        <f t="shared" si="69"/>
        <v>NA</v>
      </c>
      <c r="AD377" s="191"/>
      <c r="AE377" s="52">
        <f t="shared" si="70"/>
        <v>0</v>
      </c>
      <c r="AF377" s="77" t="str">
        <f t="shared" si="71"/>
        <v>No hay ejecución</v>
      </c>
      <c r="AG377" s="78" t="str">
        <f t="shared" si="72"/>
        <v>NA</v>
      </c>
      <c r="AH377" s="191"/>
    </row>
    <row r="378" spans="1:34" s="79" customFormat="1" ht="58" customHeight="1" thickTop="1" thickBot="1">
      <c r="A378" s="50">
        <v>364</v>
      </c>
      <c r="B378" s="96" t="s">
        <v>245</v>
      </c>
      <c r="C378" s="96" t="s">
        <v>52</v>
      </c>
      <c r="D378" s="96">
        <v>0</v>
      </c>
      <c r="E378" s="96">
        <v>0</v>
      </c>
      <c r="F378" s="96">
        <v>0</v>
      </c>
      <c r="G378" s="96">
        <v>22</v>
      </c>
      <c r="H378" s="115" t="s">
        <v>298</v>
      </c>
      <c r="I378" s="98" t="s">
        <v>2586</v>
      </c>
      <c r="J378" s="169" t="s">
        <v>1194</v>
      </c>
      <c r="K378" s="99" t="s">
        <v>993</v>
      </c>
      <c r="L378" s="51">
        <v>1</v>
      </c>
      <c r="M378" s="51">
        <v>0</v>
      </c>
      <c r="N378" s="155">
        <f t="shared" si="62"/>
        <v>1</v>
      </c>
      <c r="O378" s="51">
        <v>0</v>
      </c>
      <c r="P378" s="51">
        <v>0</v>
      </c>
      <c r="Q378" s="155">
        <f t="shared" si="63"/>
        <v>0</v>
      </c>
      <c r="R378" s="155">
        <f t="shared" si="64"/>
        <v>1</v>
      </c>
      <c r="S378" s="78" t="s">
        <v>2569</v>
      </c>
      <c r="T378" s="78" t="s">
        <v>203</v>
      </c>
      <c r="U378" s="190">
        <f t="shared" si="73"/>
        <v>1</v>
      </c>
      <c r="V378" s="191"/>
      <c r="W378" s="77" t="str">
        <f t="shared" si="65"/>
        <v>No hay ejecución</v>
      </c>
      <c r="X378" s="78" t="str">
        <f t="shared" si="66"/>
        <v>NA</v>
      </c>
      <c r="Y378" s="191"/>
      <c r="Z378" s="190">
        <f t="shared" si="67"/>
        <v>0</v>
      </c>
      <c r="AA378" s="191"/>
      <c r="AB378" s="77" t="str">
        <f t="shared" si="68"/>
        <v>No hay ejecución</v>
      </c>
      <c r="AC378" s="78" t="str">
        <f t="shared" si="69"/>
        <v>NA</v>
      </c>
      <c r="AD378" s="191"/>
      <c r="AE378" s="52">
        <f t="shared" si="70"/>
        <v>0</v>
      </c>
      <c r="AF378" s="77" t="str">
        <f t="shared" si="71"/>
        <v>No hay ejecución</v>
      </c>
      <c r="AG378" s="78" t="str">
        <f t="shared" si="72"/>
        <v>NA</v>
      </c>
      <c r="AH378" s="191"/>
    </row>
    <row r="379" spans="1:34" s="79" customFormat="1" ht="58" customHeight="1" thickTop="1" thickBot="1">
      <c r="A379" s="50">
        <v>365</v>
      </c>
      <c r="B379" s="96" t="s">
        <v>245</v>
      </c>
      <c r="C379" s="96">
        <v>0</v>
      </c>
      <c r="D379" s="96">
        <v>0</v>
      </c>
      <c r="E379" s="96">
        <v>0</v>
      </c>
      <c r="F379" s="96">
        <v>0</v>
      </c>
      <c r="G379" s="96">
        <v>22</v>
      </c>
      <c r="H379" s="115" t="s">
        <v>309</v>
      </c>
      <c r="I379" s="98" t="s">
        <v>4101</v>
      </c>
      <c r="J379" s="169" t="s">
        <v>1196</v>
      </c>
      <c r="K379" s="99" t="s">
        <v>993</v>
      </c>
      <c r="L379" s="51">
        <v>0</v>
      </c>
      <c r="M379" s="51">
        <v>0</v>
      </c>
      <c r="N379" s="155">
        <f t="shared" si="62"/>
        <v>0</v>
      </c>
      <c r="O379" s="51">
        <v>1</v>
      </c>
      <c r="P379" s="51">
        <v>0</v>
      </c>
      <c r="Q379" s="155">
        <f t="shared" si="63"/>
        <v>1</v>
      </c>
      <c r="R379" s="155">
        <f t="shared" si="64"/>
        <v>1</v>
      </c>
      <c r="S379" s="78" t="s">
        <v>2569</v>
      </c>
      <c r="T379" s="78" t="s">
        <v>203</v>
      </c>
      <c r="U379" s="190">
        <f t="shared" si="73"/>
        <v>0</v>
      </c>
      <c r="V379" s="191"/>
      <c r="W379" s="77" t="str">
        <f t="shared" si="65"/>
        <v>No hay ejecución</v>
      </c>
      <c r="X379" s="78" t="str">
        <f t="shared" si="66"/>
        <v>NA</v>
      </c>
      <c r="Y379" s="191"/>
      <c r="Z379" s="190">
        <f t="shared" si="67"/>
        <v>1</v>
      </c>
      <c r="AA379" s="191"/>
      <c r="AB379" s="77" t="str">
        <f t="shared" si="68"/>
        <v>No hay ejecución</v>
      </c>
      <c r="AC379" s="78" t="str">
        <f t="shared" si="69"/>
        <v>NA</v>
      </c>
      <c r="AD379" s="191"/>
      <c r="AE379" s="52">
        <f t="shared" si="70"/>
        <v>0</v>
      </c>
      <c r="AF379" s="77" t="str">
        <f t="shared" si="71"/>
        <v>No hay ejecución</v>
      </c>
      <c r="AG379" s="78" t="str">
        <f t="shared" si="72"/>
        <v>NA</v>
      </c>
      <c r="AH379" s="191"/>
    </row>
    <row r="380" spans="1:34" s="79" customFormat="1" ht="58" customHeight="1" thickTop="1" thickBot="1">
      <c r="A380" s="50">
        <v>366</v>
      </c>
      <c r="B380" s="96" t="s">
        <v>245</v>
      </c>
      <c r="C380" s="96" t="s">
        <v>52</v>
      </c>
      <c r="D380" s="96">
        <v>0</v>
      </c>
      <c r="E380" s="96">
        <v>0</v>
      </c>
      <c r="F380" s="96">
        <v>0</v>
      </c>
      <c r="G380" s="96">
        <v>22</v>
      </c>
      <c r="H380" s="115" t="s">
        <v>284</v>
      </c>
      <c r="I380" s="98" t="s">
        <v>4115</v>
      </c>
      <c r="J380" s="169" t="s">
        <v>1287</v>
      </c>
      <c r="K380" s="99" t="s">
        <v>1421</v>
      </c>
      <c r="L380" s="51">
        <v>1</v>
      </c>
      <c r="M380" s="51">
        <v>1</v>
      </c>
      <c r="N380" s="155">
        <f t="shared" si="62"/>
        <v>2</v>
      </c>
      <c r="O380" s="51">
        <v>1</v>
      </c>
      <c r="P380" s="51">
        <v>1</v>
      </c>
      <c r="Q380" s="155">
        <f t="shared" si="63"/>
        <v>2</v>
      </c>
      <c r="R380" s="155">
        <f t="shared" si="64"/>
        <v>4</v>
      </c>
      <c r="S380" s="78" t="s">
        <v>2569</v>
      </c>
      <c r="T380" s="78" t="s">
        <v>203</v>
      </c>
      <c r="U380" s="190">
        <f t="shared" si="73"/>
        <v>2</v>
      </c>
      <c r="V380" s="191"/>
      <c r="W380" s="77" t="str">
        <f t="shared" si="65"/>
        <v>No hay ejecución</v>
      </c>
      <c r="X380" s="78" t="str">
        <f t="shared" si="66"/>
        <v>NA</v>
      </c>
      <c r="Y380" s="191"/>
      <c r="Z380" s="190">
        <f t="shared" si="67"/>
        <v>2</v>
      </c>
      <c r="AA380" s="191"/>
      <c r="AB380" s="77" t="str">
        <f t="shared" si="68"/>
        <v>No hay ejecución</v>
      </c>
      <c r="AC380" s="78" t="str">
        <f t="shared" si="69"/>
        <v>NA</v>
      </c>
      <c r="AD380" s="191"/>
      <c r="AE380" s="52">
        <f t="shared" si="70"/>
        <v>0</v>
      </c>
      <c r="AF380" s="77" t="str">
        <f t="shared" si="71"/>
        <v>No hay ejecución</v>
      </c>
      <c r="AG380" s="78" t="str">
        <f t="shared" si="72"/>
        <v>NA</v>
      </c>
      <c r="AH380" s="191"/>
    </row>
    <row r="381" spans="1:34" s="79" customFormat="1" ht="58" customHeight="1" thickTop="1" thickBot="1">
      <c r="A381" s="50">
        <v>367</v>
      </c>
      <c r="B381" s="96" t="s">
        <v>245</v>
      </c>
      <c r="C381" s="96" t="s">
        <v>52</v>
      </c>
      <c r="D381" s="96">
        <v>0</v>
      </c>
      <c r="E381" s="96">
        <v>0</v>
      </c>
      <c r="F381" s="96">
        <v>0</v>
      </c>
      <c r="G381" s="96">
        <v>22</v>
      </c>
      <c r="H381" s="115" t="s">
        <v>270</v>
      </c>
      <c r="I381" s="98" t="s">
        <v>2586</v>
      </c>
      <c r="J381" s="169" t="s">
        <v>1287</v>
      </c>
      <c r="K381" s="99" t="s">
        <v>1421</v>
      </c>
      <c r="L381" s="51">
        <v>1</v>
      </c>
      <c r="M381" s="51">
        <v>1</v>
      </c>
      <c r="N381" s="155">
        <f t="shared" si="62"/>
        <v>2</v>
      </c>
      <c r="O381" s="51">
        <v>1</v>
      </c>
      <c r="P381" s="51">
        <v>1</v>
      </c>
      <c r="Q381" s="155">
        <f t="shared" si="63"/>
        <v>2</v>
      </c>
      <c r="R381" s="155">
        <f t="shared" si="64"/>
        <v>4</v>
      </c>
      <c r="S381" s="78" t="s">
        <v>2569</v>
      </c>
      <c r="T381" s="78" t="s">
        <v>203</v>
      </c>
      <c r="U381" s="190">
        <f t="shared" si="73"/>
        <v>2</v>
      </c>
      <c r="V381" s="191"/>
      <c r="W381" s="77" t="str">
        <f t="shared" si="65"/>
        <v>No hay ejecución</v>
      </c>
      <c r="X381" s="78" t="str">
        <f t="shared" si="66"/>
        <v>NA</v>
      </c>
      <c r="Y381" s="191"/>
      <c r="Z381" s="190">
        <f t="shared" si="67"/>
        <v>2</v>
      </c>
      <c r="AA381" s="191"/>
      <c r="AB381" s="77" t="str">
        <f t="shared" si="68"/>
        <v>No hay ejecución</v>
      </c>
      <c r="AC381" s="78" t="str">
        <f t="shared" si="69"/>
        <v>NA</v>
      </c>
      <c r="AD381" s="191"/>
      <c r="AE381" s="52">
        <f t="shared" si="70"/>
        <v>0</v>
      </c>
      <c r="AF381" s="77" t="str">
        <f t="shared" si="71"/>
        <v>No hay ejecución</v>
      </c>
      <c r="AG381" s="78" t="str">
        <f t="shared" si="72"/>
        <v>NA</v>
      </c>
      <c r="AH381" s="191"/>
    </row>
    <row r="382" spans="1:34" s="79" customFormat="1" ht="58" customHeight="1" thickTop="1" thickBot="1">
      <c r="A382" s="50">
        <v>368</v>
      </c>
      <c r="B382" s="96" t="s">
        <v>245</v>
      </c>
      <c r="C382" s="96" t="s">
        <v>52</v>
      </c>
      <c r="D382" s="96">
        <v>0</v>
      </c>
      <c r="E382" s="96">
        <v>0</v>
      </c>
      <c r="F382" s="96">
        <v>0</v>
      </c>
      <c r="G382" s="96">
        <v>22</v>
      </c>
      <c r="H382" s="115" t="s">
        <v>4108</v>
      </c>
      <c r="I382" s="98" t="s">
        <v>2831</v>
      </c>
      <c r="J382" s="169" t="s">
        <v>1287</v>
      </c>
      <c r="K382" s="99" t="s">
        <v>1421</v>
      </c>
      <c r="L382" s="51">
        <v>2</v>
      </c>
      <c r="M382" s="51">
        <v>2</v>
      </c>
      <c r="N382" s="155">
        <f t="shared" si="62"/>
        <v>4</v>
      </c>
      <c r="O382" s="51">
        <v>2</v>
      </c>
      <c r="P382" s="51">
        <v>2</v>
      </c>
      <c r="Q382" s="155">
        <f t="shared" si="63"/>
        <v>4</v>
      </c>
      <c r="R382" s="155">
        <f t="shared" si="64"/>
        <v>8</v>
      </c>
      <c r="S382" s="78" t="s">
        <v>2569</v>
      </c>
      <c r="T382" s="78" t="s">
        <v>203</v>
      </c>
      <c r="U382" s="190">
        <f t="shared" si="73"/>
        <v>4</v>
      </c>
      <c r="V382" s="191"/>
      <c r="W382" s="77" t="str">
        <f t="shared" si="65"/>
        <v>No hay ejecución</v>
      </c>
      <c r="X382" s="78" t="str">
        <f t="shared" si="66"/>
        <v>NA</v>
      </c>
      <c r="Y382" s="191"/>
      <c r="Z382" s="190">
        <f t="shared" si="67"/>
        <v>4</v>
      </c>
      <c r="AA382" s="191"/>
      <c r="AB382" s="77" t="str">
        <f t="shared" si="68"/>
        <v>No hay ejecución</v>
      </c>
      <c r="AC382" s="78" t="str">
        <f t="shared" si="69"/>
        <v>NA</v>
      </c>
      <c r="AD382" s="191"/>
      <c r="AE382" s="52">
        <f t="shared" si="70"/>
        <v>0</v>
      </c>
      <c r="AF382" s="77" t="str">
        <f t="shared" si="71"/>
        <v>No hay ejecución</v>
      </c>
      <c r="AG382" s="78" t="str">
        <f t="shared" si="72"/>
        <v>NA</v>
      </c>
      <c r="AH382" s="191"/>
    </row>
    <row r="383" spans="1:34" s="79" customFormat="1" ht="58" customHeight="1" thickTop="1" thickBot="1">
      <c r="A383" s="50">
        <v>369</v>
      </c>
      <c r="B383" s="96" t="s">
        <v>245</v>
      </c>
      <c r="C383" s="96" t="s">
        <v>52</v>
      </c>
      <c r="D383" s="96">
        <v>0</v>
      </c>
      <c r="E383" s="96">
        <v>0</v>
      </c>
      <c r="F383" s="96">
        <v>0</v>
      </c>
      <c r="G383" s="96">
        <v>22</v>
      </c>
      <c r="H383" s="115" t="s">
        <v>355</v>
      </c>
      <c r="I383" s="98" t="s">
        <v>2587</v>
      </c>
      <c r="J383" s="169" t="s">
        <v>1287</v>
      </c>
      <c r="K383" s="99" t="s">
        <v>1421</v>
      </c>
      <c r="L383" s="51">
        <v>3</v>
      </c>
      <c r="M383" s="51">
        <v>3</v>
      </c>
      <c r="N383" s="155">
        <f t="shared" si="62"/>
        <v>6</v>
      </c>
      <c r="O383" s="51">
        <v>3</v>
      </c>
      <c r="P383" s="51">
        <v>3</v>
      </c>
      <c r="Q383" s="155">
        <f t="shared" si="63"/>
        <v>6</v>
      </c>
      <c r="R383" s="155">
        <f t="shared" si="64"/>
        <v>12</v>
      </c>
      <c r="S383" s="78" t="s">
        <v>2569</v>
      </c>
      <c r="T383" s="78" t="s">
        <v>203</v>
      </c>
      <c r="U383" s="190">
        <f t="shared" si="73"/>
        <v>6</v>
      </c>
      <c r="V383" s="191"/>
      <c r="W383" s="77" t="str">
        <f t="shared" si="65"/>
        <v>No hay ejecución</v>
      </c>
      <c r="X383" s="78" t="str">
        <f t="shared" si="66"/>
        <v>NA</v>
      </c>
      <c r="Y383" s="191"/>
      <c r="Z383" s="190">
        <f t="shared" si="67"/>
        <v>6</v>
      </c>
      <c r="AA383" s="191"/>
      <c r="AB383" s="77" t="str">
        <f t="shared" si="68"/>
        <v>No hay ejecución</v>
      </c>
      <c r="AC383" s="78" t="str">
        <f t="shared" si="69"/>
        <v>NA</v>
      </c>
      <c r="AD383" s="191"/>
      <c r="AE383" s="52">
        <f t="shared" si="70"/>
        <v>0</v>
      </c>
      <c r="AF383" s="77" t="str">
        <f t="shared" si="71"/>
        <v>No hay ejecución</v>
      </c>
      <c r="AG383" s="78" t="str">
        <f t="shared" si="72"/>
        <v>NA</v>
      </c>
      <c r="AH383" s="191"/>
    </row>
    <row r="384" spans="1:34" s="79" customFormat="1" ht="58" customHeight="1" thickTop="1" thickBot="1">
      <c r="A384" s="50">
        <v>370</v>
      </c>
      <c r="B384" s="96" t="s">
        <v>245</v>
      </c>
      <c r="C384" s="96" t="s">
        <v>52</v>
      </c>
      <c r="D384" s="96">
        <v>0</v>
      </c>
      <c r="E384" s="96">
        <v>0</v>
      </c>
      <c r="F384" s="96">
        <v>0</v>
      </c>
      <c r="G384" s="96">
        <v>22</v>
      </c>
      <c r="H384" s="115" t="s">
        <v>355</v>
      </c>
      <c r="I384" s="98" t="s">
        <v>2573</v>
      </c>
      <c r="J384" s="169" t="s">
        <v>1287</v>
      </c>
      <c r="K384" s="99" t="s">
        <v>1288</v>
      </c>
      <c r="L384" s="51">
        <v>1</v>
      </c>
      <c r="M384" s="51">
        <v>1</v>
      </c>
      <c r="N384" s="155">
        <f t="shared" si="62"/>
        <v>2</v>
      </c>
      <c r="O384" s="51">
        <v>1</v>
      </c>
      <c r="P384" s="51">
        <v>1</v>
      </c>
      <c r="Q384" s="155">
        <f t="shared" si="63"/>
        <v>2</v>
      </c>
      <c r="R384" s="155">
        <f t="shared" si="64"/>
        <v>4</v>
      </c>
      <c r="S384" s="78" t="s">
        <v>2569</v>
      </c>
      <c r="T384" s="78" t="s">
        <v>203</v>
      </c>
      <c r="U384" s="190">
        <f t="shared" si="73"/>
        <v>2</v>
      </c>
      <c r="V384" s="191"/>
      <c r="W384" s="77" t="str">
        <f t="shared" si="65"/>
        <v>No hay ejecución</v>
      </c>
      <c r="X384" s="78" t="str">
        <f t="shared" si="66"/>
        <v>NA</v>
      </c>
      <c r="Y384" s="191"/>
      <c r="Z384" s="190">
        <f t="shared" si="67"/>
        <v>2</v>
      </c>
      <c r="AA384" s="191"/>
      <c r="AB384" s="77" t="str">
        <f t="shared" si="68"/>
        <v>No hay ejecución</v>
      </c>
      <c r="AC384" s="78" t="str">
        <f t="shared" si="69"/>
        <v>NA</v>
      </c>
      <c r="AD384" s="191"/>
      <c r="AE384" s="52">
        <f t="shared" si="70"/>
        <v>0</v>
      </c>
      <c r="AF384" s="77" t="str">
        <f t="shared" si="71"/>
        <v>No hay ejecución</v>
      </c>
      <c r="AG384" s="78" t="str">
        <f t="shared" si="72"/>
        <v>NA</v>
      </c>
      <c r="AH384" s="191"/>
    </row>
    <row r="385" spans="1:34" s="79" customFormat="1" ht="58" customHeight="1" thickTop="1" thickBot="1">
      <c r="A385" s="50">
        <v>371</v>
      </c>
      <c r="B385" s="96" t="s">
        <v>245</v>
      </c>
      <c r="C385" s="96">
        <v>0</v>
      </c>
      <c r="D385" s="96">
        <v>0</v>
      </c>
      <c r="E385" s="96">
        <v>0</v>
      </c>
      <c r="F385" s="96" t="s">
        <v>98</v>
      </c>
      <c r="G385" s="96">
        <v>22</v>
      </c>
      <c r="H385" s="115" t="s">
        <v>2438</v>
      </c>
      <c r="I385" s="98" t="s">
        <v>2607</v>
      </c>
      <c r="J385" s="169" t="s">
        <v>482</v>
      </c>
      <c r="K385" s="99" t="s">
        <v>2435</v>
      </c>
      <c r="L385" s="51">
        <v>1</v>
      </c>
      <c r="M385" s="51">
        <v>1</v>
      </c>
      <c r="N385" s="155">
        <f t="shared" si="62"/>
        <v>2</v>
      </c>
      <c r="O385" s="51">
        <v>1</v>
      </c>
      <c r="P385" s="51">
        <v>1</v>
      </c>
      <c r="Q385" s="155">
        <f t="shared" si="63"/>
        <v>2</v>
      </c>
      <c r="R385" s="155">
        <f t="shared" si="64"/>
        <v>4</v>
      </c>
      <c r="S385" s="78" t="s">
        <v>2569</v>
      </c>
      <c r="T385" s="78" t="s">
        <v>203</v>
      </c>
      <c r="U385" s="190">
        <f t="shared" si="73"/>
        <v>2</v>
      </c>
      <c r="V385" s="191"/>
      <c r="W385" s="77" t="str">
        <f t="shared" si="65"/>
        <v>No hay ejecución</v>
      </c>
      <c r="X385" s="78" t="str">
        <f t="shared" si="66"/>
        <v>NA</v>
      </c>
      <c r="Y385" s="191"/>
      <c r="Z385" s="190">
        <f t="shared" si="67"/>
        <v>2</v>
      </c>
      <c r="AA385" s="191"/>
      <c r="AB385" s="77" t="str">
        <f t="shared" si="68"/>
        <v>No hay ejecución</v>
      </c>
      <c r="AC385" s="78" t="str">
        <f t="shared" si="69"/>
        <v>NA</v>
      </c>
      <c r="AD385" s="191"/>
      <c r="AE385" s="52">
        <f t="shared" si="70"/>
        <v>0</v>
      </c>
      <c r="AF385" s="77" t="str">
        <f t="shared" si="71"/>
        <v>No hay ejecución</v>
      </c>
      <c r="AG385" s="78" t="str">
        <f t="shared" si="72"/>
        <v>NA</v>
      </c>
      <c r="AH385" s="191"/>
    </row>
    <row r="386" spans="1:34" s="79" customFormat="1" ht="58" customHeight="1" thickTop="1" thickBot="1">
      <c r="A386" s="50">
        <v>372</v>
      </c>
      <c r="B386" s="96" t="s">
        <v>245</v>
      </c>
      <c r="C386" s="96" t="s">
        <v>52</v>
      </c>
      <c r="D386" s="96">
        <v>0</v>
      </c>
      <c r="E386" s="96">
        <v>0</v>
      </c>
      <c r="F386" s="96">
        <v>0</v>
      </c>
      <c r="G386" s="96">
        <v>22</v>
      </c>
      <c r="H386" s="115" t="s">
        <v>284</v>
      </c>
      <c r="I386" s="98" t="s">
        <v>2588</v>
      </c>
      <c r="J386" s="169" t="s">
        <v>1287</v>
      </c>
      <c r="K386" s="99" t="s">
        <v>1421</v>
      </c>
      <c r="L386" s="51">
        <v>3</v>
      </c>
      <c r="M386" s="51">
        <v>3</v>
      </c>
      <c r="N386" s="155">
        <f t="shared" si="62"/>
        <v>6</v>
      </c>
      <c r="O386" s="51">
        <v>3</v>
      </c>
      <c r="P386" s="51">
        <v>3</v>
      </c>
      <c r="Q386" s="155">
        <f t="shared" si="63"/>
        <v>6</v>
      </c>
      <c r="R386" s="155">
        <f t="shared" si="64"/>
        <v>12</v>
      </c>
      <c r="S386" s="78" t="s">
        <v>2569</v>
      </c>
      <c r="T386" s="78" t="s">
        <v>203</v>
      </c>
      <c r="U386" s="190">
        <f t="shared" si="73"/>
        <v>6</v>
      </c>
      <c r="V386" s="191"/>
      <c r="W386" s="77" t="str">
        <f t="shared" si="65"/>
        <v>No hay ejecución</v>
      </c>
      <c r="X386" s="78" t="str">
        <f t="shared" si="66"/>
        <v>NA</v>
      </c>
      <c r="Y386" s="191"/>
      <c r="Z386" s="190">
        <f t="shared" si="67"/>
        <v>6</v>
      </c>
      <c r="AA386" s="191"/>
      <c r="AB386" s="77" t="str">
        <f t="shared" si="68"/>
        <v>No hay ejecución</v>
      </c>
      <c r="AC386" s="78" t="str">
        <f t="shared" si="69"/>
        <v>NA</v>
      </c>
      <c r="AD386" s="191"/>
      <c r="AE386" s="52">
        <f t="shared" si="70"/>
        <v>0</v>
      </c>
      <c r="AF386" s="77" t="str">
        <f t="shared" si="71"/>
        <v>No hay ejecución</v>
      </c>
      <c r="AG386" s="78" t="str">
        <f t="shared" si="72"/>
        <v>NA</v>
      </c>
      <c r="AH386" s="191"/>
    </row>
    <row r="387" spans="1:34" s="79" customFormat="1" ht="58" customHeight="1" thickTop="1" thickBot="1">
      <c r="A387" s="50">
        <v>373</v>
      </c>
      <c r="B387" s="96" t="s">
        <v>245</v>
      </c>
      <c r="C387" s="96" t="s">
        <v>52</v>
      </c>
      <c r="D387" s="96">
        <v>0</v>
      </c>
      <c r="E387" s="96">
        <v>0</v>
      </c>
      <c r="F387" s="96">
        <v>0</v>
      </c>
      <c r="G387" s="96">
        <v>22</v>
      </c>
      <c r="H387" s="115" t="s">
        <v>355</v>
      </c>
      <c r="I387" s="98" t="s">
        <v>2573</v>
      </c>
      <c r="J387" s="169" t="s">
        <v>1287</v>
      </c>
      <c r="K387" s="99" t="s">
        <v>1421</v>
      </c>
      <c r="L387" s="51">
        <v>3</v>
      </c>
      <c r="M387" s="51">
        <v>3</v>
      </c>
      <c r="N387" s="155">
        <f t="shared" si="62"/>
        <v>6</v>
      </c>
      <c r="O387" s="51">
        <v>3</v>
      </c>
      <c r="P387" s="51">
        <v>3</v>
      </c>
      <c r="Q387" s="155">
        <f t="shared" si="63"/>
        <v>6</v>
      </c>
      <c r="R387" s="155">
        <f t="shared" si="64"/>
        <v>12</v>
      </c>
      <c r="S387" s="78" t="s">
        <v>2569</v>
      </c>
      <c r="T387" s="78" t="s">
        <v>203</v>
      </c>
      <c r="U387" s="190">
        <f t="shared" si="73"/>
        <v>6</v>
      </c>
      <c r="V387" s="191"/>
      <c r="W387" s="77" t="str">
        <f t="shared" si="65"/>
        <v>No hay ejecución</v>
      </c>
      <c r="X387" s="78" t="str">
        <f t="shared" si="66"/>
        <v>NA</v>
      </c>
      <c r="Y387" s="191"/>
      <c r="Z387" s="190">
        <f t="shared" si="67"/>
        <v>6</v>
      </c>
      <c r="AA387" s="191"/>
      <c r="AB387" s="77" t="str">
        <f t="shared" si="68"/>
        <v>No hay ejecución</v>
      </c>
      <c r="AC387" s="78" t="str">
        <f t="shared" si="69"/>
        <v>NA</v>
      </c>
      <c r="AD387" s="191"/>
      <c r="AE387" s="52">
        <f t="shared" si="70"/>
        <v>0</v>
      </c>
      <c r="AF387" s="77" t="str">
        <f t="shared" si="71"/>
        <v>No hay ejecución</v>
      </c>
      <c r="AG387" s="78" t="str">
        <f t="shared" si="72"/>
        <v>NA</v>
      </c>
      <c r="AH387" s="191"/>
    </row>
    <row r="388" spans="1:34" s="79" customFormat="1" ht="58" customHeight="1" thickTop="1" thickBot="1">
      <c r="A388" s="50">
        <v>374</v>
      </c>
      <c r="B388" s="96" t="s">
        <v>245</v>
      </c>
      <c r="C388" s="96" t="s">
        <v>52</v>
      </c>
      <c r="D388" s="96">
        <v>0</v>
      </c>
      <c r="E388" s="96">
        <v>0</v>
      </c>
      <c r="F388" s="96">
        <v>0</v>
      </c>
      <c r="G388" s="96">
        <v>22</v>
      </c>
      <c r="H388" s="115" t="s">
        <v>2579</v>
      </c>
      <c r="I388" s="98" t="s">
        <v>2589</v>
      </c>
      <c r="J388" s="169" t="s">
        <v>1287</v>
      </c>
      <c r="K388" s="99" t="s">
        <v>1421</v>
      </c>
      <c r="L388" s="51">
        <v>7</v>
      </c>
      <c r="M388" s="51">
        <v>7</v>
      </c>
      <c r="N388" s="155">
        <f t="shared" si="62"/>
        <v>14</v>
      </c>
      <c r="O388" s="51">
        <v>7</v>
      </c>
      <c r="P388" s="51">
        <v>7</v>
      </c>
      <c r="Q388" s="155">
        <f t="shared" si="63"/>
        <v>14</v>
      </c>
      <c r="R388" s="155">
        <f t="shared" si="64"/>
        <v>28</v>
      </c>
      <c r="S388" s="78" t="s">
        <v>2569</v>
      </c>
      <c r="T388" s="78" t="s">
        <v>203</v>
      </c>
      <c r="U388" s="190">
        <f t="shared" si="73"/>
        <v>14</v>
      </c>
      <c r="V388" s="191"/>
      <c r="W388" s="77" t="str">
        <f t="shared" si="65"/>
        <v>No hay ejecución</v>
      </c>
      <c r="X388" s="78" t="str">
        <f t="shared" si="66"/>
        <v>NA</v>
      </c>
      <c r="Y388" s="191"/>
      <c r="Z388" s="190">
        <f t="shared" si="67"/>
        <v>14</v>
      </c>
      <c r="AA388" s="191"/>
      <c r="AB388" s="77" t="str">
        <f t="shared" si="68"/>
        <v>No hay ejecución</v>
      </c>
      <c r="AC388" s="78" t="str">
        <f t="shared" si="69"/>
        <v>NA</v>
      </c>
      <c r="AD388" s="191"/>
      <c r="AE388" s="52">
        <f t="shared" si="70"/>
        <v>0</v>
      </c>
      <c r="AF388" s="77" t="str">
        <f t="shared" si="71"/>
        <v>No hay ejecución</v>
      </c>
      <c r="AG388" s="78" t="str">
        <f t="shared" si="72"/>
        <v>NA</v>
      </c>
      <c r="AH388" s="191"/>
    </row>
    <row r="389" spans="1:34" s="79" customFormat="1" ht="58" customHeight="1" thickTop="1" thickBot="1">
      <c r="A389" s="50">
        <v>375</v>
      </c>
      <c r="B389" s="96" t="s">
        <v>245</v>
      </c>
      <c r="C389" s="96" t="s">
        <v>52</v>
      </c>
      <c r="D389" s="96">
        <v>0</v>
      </c>
      <c r="E389" s="96">
        <v>0</v>
      </c>
      <c r="F389" s="96">
        <v>0</v>
      </c>
      <c r="G389" s="96">
        <v>22</v>
      </c>
      <c r="H389" s="115" t="s">
        <v>4108</v>
      </c>
      <c r="I389" s="98" t="s">
        <v>2831</v>
      </c>
      <c r="J389" s="169" t="s">
        <v>1287</v>
      </c>
      <c r="K389" s="99" t="s">
        <v>1421</v>
      </c>
      <c r="L389" s="51">
        <v>3</v>
      </c>
      <c r="M389" s="51">
        <v>3</v>
      </c>
      <c r="N389" s="155">
        <f t="shared" si="62"/>
        <v>6</v>
      </c>
      <c r="O389" s="51">
        <v>3</v>
      </c>
      <c r="P389" s="51">
        <v>3</v>
      </c>
      <c r="Q389" s="155">
        <f t="shared" si="63"/>
        <v>6</v>
      </c>
      <c r="R389" s="155">
        <f t="shared" si="64"/>
        <v>12</v>
      </c>
      <c r="S389" s="78" t="s">
        <v>2569</v>
      </c>
      <c r="T389" s="78" t="s">
        <v>203</v>
      </c>
      <c r="U389" s="190">
        <f t="shared" si="73"/>
        <v>6</v>
      </c>
      <c r="V389" s="191"/>
      <c r="W389" s="77" t="str">
        <f t="shared" si="65"/>
        <v>No hay ejecución</v>
      </c>
      <c r="X389" s="78" t="str">
        <f t="shared" si="66"/>
        <v>NA</v>
      </c>
      <c r="Y389" s="191"/>
      <c r="Z389" s="190">
        <f t="shared" si="67"/>
        <v>6</v>
      </c>
      <c r="AA389" s="191"/>
      <c r="AB389" s="77" t="str">
        <f t="shared" si="68"/>
        <v>No hay ejecución</v>
      </c>
      <c r="AC389" s="78" t="str">
        <f t="shared" si="69"/>
        <v>NA</v>
      </c>
      <c r="AD389" s="191"/>
      <c r="AE389" s="52">
        <f t="shared" si="70"/>
        <v>0</v>
      </c>
      <c r="AF389" s="77" t="str">
        <f t="shared" si="71"/>
        <v>No hay ejecución</v>
      </c>
      <c r="AG389" s="78" t="str">
        <f t="shared" si="72"/>
        <v>NA</v>
      </c>
      <c r="AH389" s="191"/>
    </row>
    <row r="390" spans="1:34" s="79" customFormat="1" ht="58" customHeight="1" thickTop="1" thickBot="1">
      <c r="A390" s="50">
        <v>376</v>
      </c>
      <c r="B390" s="96" t="s">
        <v>245</v>
      </c>
      <c r="C390" s="96" t="s">
        <v>52</v>
      </c>
      <c r="D390" s="96">
        <v>0</v>
      </c>
      <c r="E390" s="96">
        <v>0</v>
      </c>
      <c r="F390" s="96">
        <v>0</v>
      </c>
      <c r="G390" s="96">
        <v>22</v>
      </c>
      <c r="H390" s="115" t="s">
        <v>4108</v>
      </c>
      <c r="I390" s="98" t="s">
        <v>4116</v>
      </c>
      <c r="J390" s="169" t="s">
        <v>1287</v>
      </c>
      <c r="K390" s="99" t="s">
        <v>1421</v>
      </c>
      <c r="L390" s="51">
        <v>0</v>
      </c>
      <c r="M390" s="51">
        <v>3</v>
      </c>
      <c r="N390" s="155">
        <f t="shared" si="62"/>
        <v>3</v>
      </c>
      <c r="O390" s="51">
        <v>3</v>
      </c>
      <c r="P390" s="51">
        <v>3</v>
      </c>
      <c r="Q390" s="155">
        <f t="shared" si="63"/>
        <v>6</v>
      </c>
      <c r="R390" s="155">
        <f t="shared" si="64"/>
        <v>9</v>
      </c>
      <c r="S390" s="78" t="s">
        <v>2569</v>
      </c>
      <c r="T390" s="78" t="s">
        <v>203</v>
      </c>
      <c r="U390" s="190">
        <f t="shared" si="73"/>
        <v>3</v>
      </c>
      <c r="V390" s="191"/>
      <c r="W390" s="77" t="str">
        <f t="shared" si="65"/>
        <v>No hay ejecución</v>
      </c>
      <c r="X390" s="78" t="str">
        <f t="shared" si="66"/>
        <v>NA</v>
      </c>
      <c r="Y390" s="191"/>
      <c r="Z390" s="190">
        <f t="shared" si="67"/>
        <v>6</v>
      </c>
      <c r="AA390" s="191"/>
      <c r="AB390" s="77" t="str">
        <f t="shared" si="68"/>
        <v>No hay ejecución</v>
      </c>
      <c r="AC390" s="78" t="str">
        <f t="shared" si="69"/>
        <v>NA</v>
      </c>
      <c r="AD390" s="191"/>
      <c r="AE390" s="52">
        <f t="shared" si="70"/>
        <v>0</v>
      </c>
      <c r="AF390" s="77" t="str">
        <f t="shared" si="71"/>
        <v>No hay ejecución</v>
      </c>
      <c r="AG390" s="78" t="str">
        <f t="shared" si="72"/>
        <v>NA</v>
      </c>
      <c r="AH390" s="191"/>
    </row>
    <row r="391" spans="1:34" s="79" customFormat="1" ht="58" customHeight="1" thickTop="1" thickBot="1">
      <c r="A391" s="50">
        <v>377</v>
      </c>
      <c r="B391" s="96" t="s">
        <v>245</v>
      </c>
      <c r="C391" s="96">
        <v>0</v>
      </c>
      <c r="D391" s="96">
        <v>0</v>
      </c>
      <c r="E391" s="96">
        <v>0</v>
      </c>
      <c r="F391" s="96">
        <v>0</v>
      </c>
      <c r="G391" s="96">
        <v>22</v>
      </c>
      <c r="H391" s="115" t="s">
        <v>1592</v>
      </c>
      <c r="I391" s="98" t="s">
        <v>4117</v>
      </c>
      <c r="J391" s="169" t="s">
        <v>4118</v>
      </c>
      <c r="K391" s="99" t="s">
        <v>2389</v>
      </c>
      <c r="L391" s="51">
        <v>1</v>
      </c>
      <c r="M391" s="51">
        <v>1</v>
      </c>
      <c r="N391" s="155">
        <f t="shared" si="62"/>
        <v>2</v>
      </c>
      <c r="O391" s="51">
        <v>1</v>
      </c>
      <c r="P391" s="51">
        <v>1</v>
      </c>
      <c r="Q391" s="155">
        <f t="shared" si="63"/>
        <v>2</v>
      </c>
      <c r="R391" s="155">
        <f t="shared" si="64"/>
        <v>4</v>
      </c>
      <c r="S391" s="78" t="s">
        <v>2569</v>
      </c>
      <c r="T391" s="78" t="s">
        <v>203</v>
      </c>
      <c r="U391" s="190">
        <f t="shared" si="73"/>
        <v>2</v>
      </c>
      <c r="V391" s="191"/>
      <c r="W391" s="77" t="str">
        <f t="shared" si="65"/>
        <v>No hay ejecución</v>
      </c>
      <c r="X391" s="78" t="str">
        <f t="shared" si="66"/>
        <v>NA</v>
      </c>
      <c r="Y391" s="191"/>
      <c r="Z391" s="190">
        <f t="shared" si="67"/>
        <v>2</v>
      </c>
      <c r="AA391" s="191"/>
      <c r="AB391" s="77" t="str">
        <f t="shared" si="68"/>
        <v>No hay ejecución</v>
      </c>
      <c r="AC391" s="78" t="str">
        <f t="shared" si="69"/>
        <v>NA</v>
      </c>
      <c r="AD391" s="191"/>
      <c r="AE391" s="52">
        <f t="shared" si="70"/>
        <v>0</v>
      </c>
      <c r="AF391" s="77" t="str">
        <f t="shared" si="71"/>
        <v>No hay ejecución</v>
      </c>
      <c r="AG391" s="78" t="str">
        <f t="shared" si="72"/>
        <v>NA</v>
      </c>
      <c r="AH391" s="191"/>
    </row>
    <row r="392" spans="1:34" s="79" customFormat="1" ht="58" customHeight="1" thickTop="1" thickBot="1">
      <c r="A392" s="50">
        <v>378</v>
      </c>
      <c r="B392" s="96" t="s">
        <v>245</v>
      </c>
      <c r="C392" s="96">
        <v>0</v>
      </c>
      <c r="D392" s="96">
        <v>0</v>
      </c>
      <c r="E392" s="96">
        <v>0</v>
      </c>
      <c r="F392" s="96">
        <v>0</v>
      </c>
      <c r="G392" s="96">
        <v>22</v>
      </c>
      <c r="H392" s="115" t="s">
        <v>1592</v>
      </c>
      <c r="I392" s="98" t="s">
        <v>3497</v>
      </c>
      <c r="J392" s="169" t="s">
        <v>497</v>
      </c>
      <c r="K392" s="99" t="s">
        <v>2389</v>
      </c>
      <c r="L392" s="51">
        <v>1</v>
      </c>
      <c r="M392" s="51">
        <v>1</v>
      </c>
      <c r="N392" s="155">
        <f t="shared" si="62"/>
        <v>2</v>
      </c>
      <c r="O392" s="51">
        <v>1</v>
      </c>
      <c r="P392" s="51">
        <v>1</v>
      </c>
      <c r="Q392" s="155">
        <f t="shared" si="63"/>
        <v>2</v>
      </c>
      <c r="R392" s="155">
        <f t="shared" si="64"/>
        <v>4</v>
      </c>
      <c r="S392" s="78" t="s">
        <v>2569</v>
      </c>
      <c r="T392" s="78" t="s">
        <v>203</v>
      </c>
      <c r="U392" s="190">
        <f t="shared" si="73"/>
        <v>2</v>
      </c>
      <c r="V392" s="191"/>
      <c r="W392" s="77" t="str">
        <f t="shared" si="65"/>
        <v>No hay ejecución</v>
      </c>
      <c r="X392" s="78" t="str">
        <f t="shared" si="66"/>
        <v>NA</v>
      </c>
      <c r="Y392" s="191"/>
      <c r="Z392" s="190">
        <f t="shared" si="67"/>
        <v>2</v>
      </c>
      <c r="AA392" s="191"/>
      <c r="AB392" s="77" t="str">
        <f t="shared" si="68"/>
        <v>No hay ejecución</v>
      </c>
      <c r="AC392" s="78" t="str">
        <f t="shared" si="69"/>
        <v>NA</v>
      </c>
      <c r="AD392" s="191"/>
      <c r="AE392" s="52">
        <f t="shared" si="70"/>
        <v>0</v>
      </c>
      <c r="AF392" s="77" t="str">
        <f t="shared" si="71"/>
        <v>No hay ejecución</v>
      </c>
      <c r="AG392" s="78" t="str">
        <f t="shared" si="72"/>
        <v>NA</v>
      </c>
      <c r="AH392" s="191"/>
    </row>
    <row r="393" spans="1:34" s="79" customFormat="1" ht="58" customHeight="1" thickTop="1" thickBot="1">
      <c r="A393" s="50">
        <v>379</v>
      </c>
      <c r="B393" s="96" t="s">
        <v>245</v>
      </c>
      <c r="C393" s="96">
        <v>0</v>
      </c>
      <c r="D393" s="96">
        <v>0</v>
      </c>
      <c r="E393" s="96">
        <v>0</v>
      </c>
      <c r="F393" s="96" t="s">
        <v>1270</v>
      </c>
      <c r="G393" s="96">
        <v>22</v>
      </c>
      <c r="H393" s="115" t="s">
        <v>4119</v>
      </c>
      <c r="I393" s="98" t="s">
        <v>2558</v>
      </c>
      <c r="J393" s="169" t="s">
        <v>482</v>
      </c>
      <c r="K393" s="99" t="s">
        <v>622</v>
      </c>
      <c r="L393" s="51">
        <v>1</v>
      </c>
      <c r="M393" s="51">
        <v>1</v>
      </c>
      <c r="N393" s="155">
        <f t="shared" si="62"/>
        <v>2</v>
      </c>
      <c r="O393" s="51">
        <v>1</v>
      </c>
      <c r="P393" s="51">
        <v>1</v>
      </c>
      <c r="Q393" s="155">
        <f t="shared" si="63"/>
        <v>2</v>
      </c>
      <c r="R393" s="155">
        <f t="shared" si="64"/>
        <v>4</v>
      </c>
      <c r="S393" s="78" t="s">
        <v>2569</v>
      </c>
      <c r="T393" s="78" t="s">
        <v>203</v>
      </c>
      <c r="U393" s="190">
        <f t="shared" si="73"/>
        <v>2</v>
      </c>
      <c r="V393" s="191"/>
      <c r="W393" s="77" t="str">
        <f t="shared" si="65"/>
        <v>No hay ejecución</v>
      </c>
      <c r="X393" s="78" t="str">
        <f t="shared" si="66"/>
        <v>NA</v>
      </c>
      <c r="Y393" s="191"/>
      <c r="Z393" s="190">
        <f t="shared" si="67"/>
        <v>2</v>
      </c>
      <c r="AA393" s="191"/>
      <c r="AB393" s="77" t="str">
        <f t="shared" si="68"/>
        <v>No hay ejecución</v>
      </c>
      <c r="AC393" s="78" t="str">
        <f t="shared" si="69"/>
        <v>NA</v>
      </c>
      <c r="AD393" s="191"/>
      <c r="AE393" s="52">
        <f t="shared" si="70"/>
        <v>0</v>
      </c>
      <c r="AF393" s="77" t="str">
        <f t="shared" si="71"/>
        <v>No hay ejecución</v>
      </c>
      <c r="AG393" s="78" t="str">
        <f t="shared" si="72"/>
        <v>NA</v>
      </c>
      <c r="AH393" s="191"/>
    </row>
    <row r="394" spans="1:34" s="79" customFormat="1" ht="58" customHeight="1" thickTop="1" thickBot="1">
      <c r="A394" s="50">
        <v>380</v>
      </c>
      <c r="B394" s="96" t="s">
        <v>245</v>
      </c>
      <c r="C394" s="96">
        <v>0</v>
      </c>
      <c r="D394" s="96">
        <v>0</v>
      </c>
      <c r="E394" s="96">
        <v>0</v>
      </c>
      <c r="F394" s="96" t="s">
        <v>1270</v>
      </c>
      <c r="G394" s="96">
        <v>22</v>
      </c>
      <c r="H394" s="115" t="s">
        <v>4119</v>
      </c>
      <c r="I394" s="98" t="s">
        <v>2446</v>
      </c>
      <c r="J394" s="169" t="s">
        <v>482</v>
      </c>
      <c r="K394" s="99" t="s">
        <v>622</v>
      </c>
      <c r="L394" s="51">
        <v>3</v>
      </c>
      <c r="M394" s="51">
        <v>3</v>
      </c>
      <c r="N394" s="155">
        <f t="shared" si="62"/>
        <v>6</v>
      </c>
      <c r="O394" s="51">
        <v>3</v>
      </c>
      <c r="P394" s="51">
        <v>2</v>
      </c>
      <c r="Q394" s="155">
        <f t="shared" si="63"/>
        <v>5</v>
      </c>
      <c r="R394" s="155">
        <f t="shared" si="64"/>
        <v>11</v>
      </c>
      <c r="S394" s="78" t="s">
        <v>2569</v>
      </c>
      <c r="T394" s="78" t="s">
        <v>203</v>
      </c>
      <c r="U394" s="190">
        <f t="shared" si="73"/>
        <v>6</v>
      </c>
      <c r="V394" s="191"/>
      <c r="W394" s="77" t="str">
        <f t="shared" si="65"/>
        <v>No hay ejecución</v>
      </c>
      <c r="X394" s="78" t="str">
        <f t="shared" si="66"/>
        <v>NA</v>
      </c>
      <c r="Y394" s="191"/>
      <c r="Z394" s="190">
        <f t="shared" si="67"/>
        <v>5</v>
      </c>
      <c r="AA394" s="191"/>
      <c r="AB394" s="77" t="str">
        <f t="shared" si="68"/>
        <v>No hay ejecución</v>
      </c>
      <c r="AC394" s="78" t="str">
        <f t="shared" si="69"/>
        <v>NA</v>
      </c>
      <c r="AD394" s="191"/>
      <c r="AE394" s="52">
        <f t="shared" si="70"/>
        <v>0</v>
      </c>
      <c r="AF394" s="77" t="str">
        <f t="shared" si="71"/>
        <v>No hay ejecución</v>
      </c>
      <c r="AG394" s="78" t="str">
        <f t="shared" si="72"/>
        <v>NA</v>
      </c>
      <c r="AH394" s="191"/>
    </row>
    <row r="395" spans="1:34" s="79" customFormat="1" ht="58" customHeight="1" thickTop="1" thickBot="1">
      <c r="A395" s="50">
        <v>381</v>
      </c>
      <c r="B395" s="96" t="s">
        <v>245</v>
      </c>
      <c r="C395" s="96">
        <v>0</v>
      </c>
      <c r="D395" s="96">
        <v>0</v>
      </c>
      <c r="E395" s="96">
        <v>0</v>
      </c>
      <c r="F395" s="96" t="s">
        <v>1270</v>
      </c>
      <c r="G395" s="96">
        <v>22</v>
      </c>
      <c r="H395" s="115" t="s">
        <v>4119</v>
      </c>
      <c r="I395" s="98" t="s">
        <v>2448</v>
      </c>
      <c r="J395" s="169" t="s">
        <v>482</v>
      </c>
      <c r="K395" s="99" t="s">
        <v>622</v>
      </c>
      <c r="L395" s="51">
        <v>2</v>
      </c>
      <c r="M395" s="51">
        <v>2</v>
      </c>
      <c r="N395" s="155">
        <f t="shared" si="62"/>
        <v>4</v>
      </c>
      <c r="O395" s="51">
        <v>2</v>
      </c>
      <c r="P395" s="51">
        <v>2</v>
      </c>
      <c r="Q395" s="155">
        <f t="shared" si="63"/>
        <v>4</v>
      </c>
      <c r="R395" s="155">
        <f t="shared" si="64"/>
        <v>8</v>
      </c>
      <c r="S395" s="78" t="s">
        <v>2569</v>
      </c>
      <c r="T395" s="78" t="s">
        <v>203</v>
      </c>
      <c r="U395" s="190">
        <f t="shared" si="73"/>
        <v>4</v>
      </c>
      <c r="V395" s="191"/>
      <c r="W395" s="77" t="str">
        <f t="shared" si="65"/>
        <v>No hay ejecución</v>
      </c>
      <c r="X395" s="78" t="str">
        <f t="shared" si="66"/>
        <v>NA</v>
      </c>
      <c r="Y395" s="191"/>
      <c r="Z395" s="190">
        <f t="shared" si="67"/>
        <v>4</v>
      </c>
      <c r="AA395" s="191"/>
      <c r="AB395" s="77" t="str">
        <f t="shared" si="68"/>
        <v>No hay ejecución</v>
      </c>
      <c r="AC395" s="78" t="str">
        <f t="shared" si="69"/>
        <v>NA</v>
      </c>
      <c r="AD395" s="191"/>
      <c r="AE395" s="52">
        <f t="shared" si="70"/>
        <v>0</v>
      </c>
      <c r="AF395" s="77" t="str">
        <f t="shared" si="71"/>
        <v>No hay ejecución</v>
      </c>
      <c r="AG395" s="78" t="str">
        <f t="shared" si="72"/>
        <v>NA</v>
      </c>
      <c r="AH395" s="191"/>
    </row>
    <row r="396" spans="1:34" s="79" customFormat="1" ht="58" customHeight="1" thickTop="1" thickBot="1">
      <c r="A396" s="50">
        <v>382</v>
      </c>
      <c r="B396" s="96" t="s">
        <v>245</v>
      </c>
      <c r="C396" s="96">
        <v>0</v>
      </c>
      <c r="D396" s="96">
        <v>0</v>
      </c>
      <c r="E396" s="96">
        <v>0</v>
      </c>
      <c r="F396" s="96" t="s">
        <v>1270</v>
      </c>
      <c r="G396" s="96">
        <v>22</v>
      </c>
      <c r="H396" s="115" t="s">
        <v>4119</v>
      </c>
      <c r="I396" s="98" t="s">
        <v>2651</v>
      </c>
      <c r="J396" s="169" t="s">
        <v>482</v>
      </c>
      <c r="K396" s="99" t="s">
        <v>622</v>
      </c>
      <c r="L396" s="51">
        <v>2</v>
      </c>
      <c r="M396" s="51">
        <v>2</v>
      </c>
      <c r="N396" s="155">
        <f t="shared" si="62"/>
        <v>4</v>
      </c>
      <c r="O396" s="51">
        <v>2</v>
      </c>
      <c r="P396" s="51">
        <v>2</v>
      </c>
      <c r="Q396" s="155">
        <f t="shared" si="63"/>
        <v>4</v>
      </c>
      <c r="R396" s="155">
        <f t="shared" si="64"/>
        <v>8</v>
      </c>
      <c r="S396" s="78" t="s">
        <v>2569</v>
      </c>
      <c r="T396" s="78" t="s">
        <v>203</v>
      </c>
      <c r="U396" s="190">
        <f t="shared" si="73"/>
        <v>4</v>
      </c>
      <c r="V396" s="191"/>
      <c r="W396" s="77" t="str">
        <f t="shared" si="65"/>
        <v>No hay ejecución</v>
      </c>
      <c r="X396" s="78" t="str">
        <f t="shared" si="66"/>
        <v>NA</v>
      </c>
      <c r="Y396" s="191"/>
      <c r="Z396" s="190">
        <f t="shared" si="67"/>
        <v>4</v>
      </c>
      <c r="AA396" s="191"/>
      <c r="AB396" s="77" t="str">
        <f t="shared" si="68"/>
        <v>No hay ejecución</v>
      </c>
      <c r="AC396" s="78" t="str">
        <f t="shared" si="69"/>
        <v>NA</v>
      </c>
      <c r="AD396" s="191"/>
      <c r="AE396" s="52">
        <f t="shared" si="70"/>
        <v>0</v>
      </c>
      <c r="AF396" s="77" t="str">
        <f t="shared" si="71"/>
        <v>No hay ejecución</v>
      </c>
      <c r="AG396" s="78" t="str">
        <f t="shared" si="72"/>
        <v>NA</v>
      </c>
      <c r="AH396" s="191"/>
    </row>
    <row r="397" spans="1:34" s="79" customFormat="1" ht="58" customHeight="1" thickTop="1" thickBot="1">
      <c r="A397" s="50">
        <v>383</v>
      </c>
      <c r="B397" s="96" t="s">
        <v>245</v>
      </c>
      <c r="C397" s="96">
        <v>0</v>
      </c>
      <c r="D397" s="96">
        <v>0</v>
      </c>
      <c r="E397" s="96">
        <v>0</v>
      </c>
      <c r="F397" s="96">
        <v>0</v>
      </c>
      <c r="G397" s="96">
        <v>22</v>
      </c>
      <c r="H397" s="115" t="s">
        <v>273</v>
      </c>
      <c r="I397" s="98" t="s">
        <v>4098</v>
      </c>
      <c r="J397" s="169" t="s">
        <v>2523</v>
      </c>
      <c r="K397" s="99" t="s">
        <v>616</v>
      </c>
      <c r="L397" s="51">
        <v>0</v>
      </c>
      <c r="M397" s="51">
        <v>0</v>
      </c>
      <c r="N397" s="155">
        <f t="shared" si="62"/>
        <v>0</v>
      </c>
      <c r="O397" s="51">
        <v>1</v>
      </c>
      <c r="P397" s="51">
        <v>0</v>
      </c>
      <c r="Q397" s="155">
        <f t="shared" si="63"/>
        <v>1</v>
      </c>
      <c r="R397" s="155">
        <f t="shared" si="64"/>
        <v>1</v>
      </c>
      <c r="S397" s="78" t="s">
        <v>2569</v>
      </c>
      <c r="T397" s="78" t="s">
        <v>203</v>
      </c>
      <c r="U397" s="190">
        <f t="shared" si="73"/>
        <v>0</v>
      </c>
      <c r="V397" s="191"/>
      <c r="W397" s="77" t="str">
        <f t="shared" si="65"/>
        <v>No hay ejecución</v>
      </c>
      <c r="X397" s="78" t="str">
        <f t="shared" si="66"/>
        <v>NA</v>
      </c>
      <c r="Y397" s="191"/>
      <c r="Z397" s="190">
        <f t="shared" si="67"/>
        <v>1</v>
      </c>
      <c r="AA397" s="191"/>
      <c r="AB397" s="77" t="str">
        <f t="shared" si="68"/>
        <v>No hay ejecución</v>
      </c>
      <c r="AC397" s="78" t="str">
        <f t="shared" si="69"/>
        <v>NA</v>
      </c>
      <c r="AD397" s="191"/>
      <c r="AE397" s="52">
        <f t="shared" si="70"/>
        <v>0</v>
      </c>
      <c r="AF397" s="77" t="str">
        <f t="shared" si="71"/>
        <v>No hay ejecución</v>
      </c>
      <c r="AG397" s="78" t="str">
        <f t="shared" si="72"/>
        <v>NA</v>
      </c>
      <c r="AH397" s="191"/>
    </row>
    <row r="398" spans="1:34" s="79" customFormat="1" ht="58" customHeight="1" thickTop="1" thickBot="1">
      <c r="A398" s="50">
        <v>384</v>
      </c>
      <c r="B398" s="96" t="s">
        <v>245</v>
      </c>
      <c r="C398" s="96">
        <v>0</v>
      </c>
      <c r="D398" s="96">
        <v>0</v>
      </c>
      <c r="E398" s="96">
        <v>0</v>
      </c>
      <c r="F398" s="96">
        <v>0</v>
      </c>
      <c r="G398" s="96">
        <v>22</v>
      </c>
      <c r="H398" s="115" t="s">
        <v>314</v>
      </c>
      <c r="I398" s="98" t="s">
        <v>3506</v>
      </c>
      <c r="J398" s="169" t="s">
        <v>501</v>
      </c>
      <c r="K398" s="99" t="s">
        <v>734</v>
      </c>
      <c r="L398" s="51">
        <v>1</v>
      </c>
      <c r="M398" s="51">
        <v>1</v>
      </c>
      <c r="N398" s="155">
        <f t="shared" si="62"/>
        <v>2</v>
      </c>
      <c r="O398" s="51">
        <v>1</v>
      </c>
      <c r="P398" s="51">
        <v>1</v>
      </c>
      <c r="Q398" s="155">
        <f t="shared" si="63"/>
        <v>2</v>
      </c>
      <c r="R398" s="155">
        <f t="shared" si="64"/>
        <v>4</v>
      </c>
      <c r="S398" s="78" t="s">
        <v>2569</v>
      </c>
      <c r="T398" s="78" t="s">
        <v>203</v>
      </c>
      <c r="U398" s="190">
        <f t="shared" si="73"/>
        <v>2</v>
      </c>
      <c r="V398" s="191"/>
      <c r="W398" s="77" t="str">
        <f t="shared" si="65"/>
        <v>No hay ejecución</v>
      </c>
      <c r="X398" s="78" t="str">
        <f t="shared" si="66"/>
        <v>NA</v>
      </c>
      <c r="Y398" s="191"/>
      <c r="Z398" s="190">
        <f t="shared" si="67"/>
        <v>2</v>
      </c>
      <c r="AA398" s="191"/>
      <c r="AB398" s="77" t="str">
        <f t="shared" si="68"/>
        <v>No hay ejecución</v>
      </c>
      <c r="AC398" s="78" t="str">
        <f t="shared" si="69"/>
        <v>NA</v>
      </c>
      <c r="AD398" s="191"/>
      <c r="AE398" s="52">
        <f t="shared" si="70"/>
        <v>0</v>
      </c>
      <c r="AF398" s="77" t="str">
        <f t="shared" si="71"/>
        <v>No hay ejecución</v>
      </c>
      <c r="AG398" s="78" t="str">
        <f t="shared" si="72"/>
        <v>NA</v>
      </c>
      <c r="AH398" s="191"/>
    </row>
    <row r="399" spans="1:34" s="79" customFormat="1" ht="58" customHeight="1" thickTop="1" thickBot="1">
      <c r="A399" s="50">
        <v>385</v>
      </c>
      <c r="B399" s="96" t="s">
        <v>245</v>
      </c>
      <c r="C399" s="96">
        <v>0</v>
      </c>
      <c r="D399" s="96">
        <v>0</v>
      </c>
      <c r="E399" s="96">
        <v>0</v>
      </c>
      <c r="F399" s="96">
        <v>0</v>
      </c>
      <c r="G399" s="96">
        <v>22</v>
      </c>
      <c r="H399" s="115" t="s">
        <v>314</v>
      </c>
      <c r="I399" s="98" t="s">
        <v>2639</v>
      </c>
      <c r="J399" s="169" t="s">
        <v>501</v>
      </c>
      <c r="K399" s="99" t="s">
        <v>717</v>
      </c>
      <c r="L399" s="51">
        <v>1</v>
      </c>
      <c r="M399" s="51">
        <v>1</v>
      </c>
      <c r="N399" s="155">
        <f t="shared" si="62"/>
        <v>2</v>
      </c>
      <c r="O399" s="51">
        <v>1</v>
      </c>
      <c r="P399" s="51">
        <v>1</v>
      </c>
      <c r="Q399" s="155">
        <f t="shared" si="63"/>
        <v>2</v>
      </c>
      <c r="R399" s="155">
        <f t="shared" si="64"/>
        <v>4</v>
      </c>
      <c r="S399" s="78" t="s">
        <v>2569</v>
      </c>
      <c r="T399" s="78" t="s">
        <v>203</v>
      </c>
      <c r="U399" s="190">
        <f t="shared" si="73"/>
        <v>2</v>
      </c>
      <c r="V399" s="191"/>
      <c r="W399" s="77" t="str">
        <f t="shared" si="65"/>
        <v>No hay ejecución</v>
      </c>
      <c r="X399" s="78" t="str">
        <f t="shared" si="66"/>
        <v>NA</v>
      </c>
      <c r="Y399" s="191"/>
      <c r="Z399" s="190">
        <f t="shared" si="67"/>
        <v>2</v>
      </c>
      <c r="AA399" s="191"/>
      <c r="AB399" s="77" t="str">
        <f t="shared" si="68"/>
        <v>No hay ejecución</v>
      </c>
      <c r="AC399" s="78" t="str">
        <f t="shared" si="69"/>
        <v>NA</v>
      </c>
      <c r="AD399" s="191"/>
      <c r="AE399" s="52">
        <f t="shared" si="70"/>
        <v>0</v>
      </c>
      <c r="AF399" s="77" t="str">
        <f t="shared" si="71"/>
        <v>No hay ejecución</v>
      </c>
      <c r="AG399" s="78" t="str">
        <f t="shared" si="72"/>
        <v>NA</v>
      </c>
      <c r="AH399" s="191"/>
    </row>
    <row r="400" spans="1:34" s="79" customFormat="1" ht="58" customHeight="1" thickTop="1" thickBot="1">
      <c r="A400" s="50">
        <v>386</v>
      </c>
      <c r="B400" s="96" t="s">
        <v>245</v>
      </c>
      <c r="C400" s="96">
        <v>0</v>
      </c>
      <c r="D400" s="96">
        <v>0</v>
      </c>
      <c r="E400" s="96">
        <v>0</v>
      </c>
      <c r="F400" s="96">
        <v>0</v>
      </c>
      <c r="G400" s="96">
        <v>22</v>
      </c>
      <c r="H400" s="115" t="s">
        <v>314</v>
      </c>
      <c r="I400" s="98" t="s">
        <v>2880</v>
      </c>
      <c r="J400" s="169" t="s">
        <v>501</v>
      </c>
      <c r="K400" s="99" t="s">
        <v>734</v>
      </c>
      <c r="L400" s="51">
        <v>1</v>
      </c>
      <c r="M400" s="51">
        <v>1</v>
      </c>
      <c r="N400" s="155">
        <f t="shared" ref="N400:N463" si="74">L400+M400</f>
        <v>2</v>
      </c>
      <c r="O400" s="51">
        <v>1</v>
      </c>
      <c r="P400" s="51">
        <v>1</v>
      </c>
      <c r="Q400" s="155">
        <f t="shared" ref="Q400:Q463" si="75">O400+P400</f>
        <v>2</v>
      </c>
      <c r="R400" s="155">
        <f t="shared" ref="R400:R463" si="76">N400+Q400</f>
        <v>4</v>
      </c>
      <c r="S400" s="78" t="s">
        <v>2569</v>
      </c>
      <c r="T400" s="78" t="s">
        <v>203</v>
      </c>
      <c r="U400" s="190">
        <f t="shared" si="73"/>
        <v>2</v>
      </c>
      <c r="V400" s="191"/>
      <c r="W400" s="77" t="str">
        <f t="shared" ref="W400:W463" si="77">IF(V400="","No hay ejecución",IF(AND(U400&gt;0), V400/U400,"No hay Programación"))</f>
        <v>No hay ejecución</v>
      </c>
      <c r="X400" s="78" t="str">
        <f t="shared" ref="X400:X463" si="78">IF(W400="No hay ejecución","NA",IF(W400&gt;=90%,"De acuerdo a lo programado",IF(W400&gt;=70%,"Atraso Leve",IF(W400&lt;70%,"En Riesgo de no Cumplimiento"))))</f>
        <v>NA</v>
      </c>
      <c r="Y400" s="191"/>
      <c r="Z400" s="190">
        <f t="shared" ref="Z400:Z463" si="79">+Q400</f>
        <v>2</v>
      </c>
      <c r="AA400" s="191"/>
      <c r="AB400" s="77" t="str">
        <f t="shared" ref="AB400:AB463" si="80">IF(AA400="","No hay ejecución",IF(AND(Z400&gt;0), AA400/Z400,"No hay Programación"))</f>
        <v>No hay ejecución</v>
      </c>
      <c r="AC400" s="78" t="str">
        <f t="shared" ref="AC400:AC463" si="81">IF(AB400="No hay ejecución","NA",IF(AB400&gt;=90%,"De acuerdo a lo programado",IF(AB400&gt;=70%,"Atraso Leve",IF(AB400&lt;70%,"En Riesgo de no Cumplimiento"))))</f>
        <v>NA</v>
      </c>
      <c r="AD400" s="191"/>
      <c r="AE400" s="52">
        <f t="shared" ref="AE400:AE463" si="82">V400+AA400</f>
        <v>0</v>
      </c>
      <c r="AF400" s="77" t="str">
        <f t="shared" ref="AF400:AF463" si="83">IF(AE400=0,"No hay ejecución",IF(AND(AE400&gt;0), AE400/R400,"No hay Programación"))</f>
        <v>No hay ejecución</v>
      </c>
      <c r="AG400" s="78" t="str">
        <f t="shared" ref="AG400:AG463" si="84">IF(AF400="No hay ejecución","NA",IF(AF400&gt;=90%,"De acuerdo a lo programado",IF(AF400&gt;=70%,"Atraso Leve",IF(AF400&lt;70%,"Incumplimiento"))))</f>
        <v>NA</v>
      </c>
      <c r="AH400" s="191"/>
    </row>
    <row r="401" spans="1:34" s="79" customFormat="1" ht="58" customHeight="1" thickTop="1" thickBot="1">
      <c r="A401" s="50">
        <v>387</v>
      </c>
      <c r="B401" s="96" t="s">
        <v>245</v>
      </c>
      <c r="C401" s="96">
        <v>0</v>
      </c>
      <c r="D401" s="96">
        <v>0</v>
      </c>
      <c r="E401" s="96">
        <v>0</v>
      </c>
      <c r="F401" s="96">
        <v>0</v>
      </c>
      <c r="G401" s="96">
        <v>22</v>
      </c>
      <c r="H401" s="115" t="s">
        <v>1592</v>
      </c>
      <c r="I401" s="98" t="s">
        <v>4088</v>
      </c>
      <c r="J401" s="169" t="s">
        <v>1293</v>
      </c>
      <c r="K401" s="99" t="s">
        <v>1421</v>
      </c>
      <c r="L401" s="51">
        <v>0</v>
      </c>
      <c r="M401" s="51">
        <v>0</v>
      </c>
      <c r="N401" s="155">
        <f t="shared" si="74"/>
        <v>0</v>
      </c>
      <c r="O401" s="51">
        <v>0</v>
      </c>
      <c r="P401" s="51">
        <v>1</v>
      </c>
      <c r="Q401" s="155">
        <f t="shared" si="75"/>
        <v>1</v>
      </c>
      <c r="R401" s="155">
        <f t="shared" si="76"/>
        <v>1</v>
      </c>
      <c r="S401" s="78" t="s">
        <v>2569</v>
      </c>
      <c r="T401" s="78" t="s">
        <v>203</v>
      </c>
      <c r="U401" s="190">
        <f t="shared" ref="U401:U464" si="85">N401</f>
        <v>0</v>
      </c>
      <c r="V401" s="191"/>
      <c r="W401" s="77" t="str">
        <f t="shared" si="77"/>
        <v>No hay ejecución</v>
      </c>
      <c r="X401" s="78" t="str">
        <f t="shared" si="78"/>
        <v>NA</v>
      </c>
      <c r="Y401" s="191"/>
      <c r="Z401" s="190">
        <f t="shared" si="79"/>
        <v>1</v>
      </c>
      <c r="AA401" s="191"/>
      <c r="AB401" s="77" t="str">
        <f t="shared" si="80"/>
        <v>No hay ejecución</v>
      </c>
      <c r="AC401" s="78" t="str">
        <f t="shared" si="81"/>
        <v>NA</v>
      </c>
      <c r="AD401" s="191"/>
      <c r="AE401" s="52">
        <f t="shared" si="82"/>
        <v>0</v>
      </c>
      <c r="AF401" s="77" t="str">
        <f t="shared" si="83"/>
        <v>No hay ejecución</v>
      </c>
      <c r="AG401" s="78" t="str">
        <f t="shared" si="84"/>
        <v>NA</v>
      </c>
      <c r="AH401" s="191"/>
    </row>
    <row r="402" spans="1:34" s="79" customFormat="1" ht="58" customHeight="1" thickTop="1" thickBot="1">
      <c r="A402" s="50">
        <v>388</v>
      </c>
      <c r="B402" s="96" t="s">
        <v>245</v>
      </c>
      <c r="C402" s="96">
        <v>0</v>
      </c>
      <c r="D402" s="96">
        <v>0</v>
      </c>
      <c r="E402" s="96">
        <v>0</v>
      </c>
      <c r="F402" s="96">
        <v>0</v>
      </c>
      <c r="G402" s="96">
        <v>22</v>
      </c>
      <c r="H402" s="115" t="s">
        <v>1592</v>
      </c>
      <c r="I402" s="98" t="s">
        <v>4089</v>
      </c>
      <c r="J402" s="169" t="s">
        <v>1293</v>
      </c>
      <c r="K402" s="99" t="s">
        <v>505</v>
      </c>
      <c r="L402" s="51">
        <v>0</v>
      </c>
      <c r="M402" s="51">
        <v>0</v>
      </c>
      <c r="N402" s="155">
        <f t="shared" si="74"/>
        <v>0</v>
      </c>
      <c r="O402" s="51">
        <v>0</v>
      </c>
      <c r="P402" s="51">
        <v>1</v>
      </c>
      <c r="Q402" s="155">
        <f t="shared" si="75"/>
        <v>1</v>
      </c>
      <c r="R402" s="155">
        <f t="shared" si="76"/>
        <v>1</v>
      </c>
      <c r="S402" s="78" t="s">
        <v>2569</v>
      </c>
      <c r="T402" s="78" t="s">
        <v>203</v>
      </c>
      <c r="U402" s="190">
        <f t="shared" si="85"/>
        <v>0</v>
      </c>
      <c r="V402" s="191"/>
      <c r="W402" s="77" t="str">
        <f t="shared" si="77"/>
        <v>No hay ejecución</v>
      </c>
      <c r="X402" s="78" t="str">
        <f t="shared" si="78"/>
        <v>NA</v>
      </c>
      <c r="Y402" s="191"/>
      <c r="Z402" s="190">
        <f t="shared" si="79"/>
        <v>1</v>
      </c>
      <c r="AA402" s="191"/>
      <c r="AB402" s="77" t="str">
        <f t="shared" si="80"/>
        <v>No hay ejecución</v>
      </c>
      <c r="AC402" s="78" t="str">
        <f t="shared" si="81"/>
        <v>NA</v>
      </c>
      <c r="AD402" s="191"/>
      <c r="AE402" s="52">
        <f t="shared" si="82"/>
        <v>0</v>
      </c>
      <c r="AF402" s="77" t="str">
        <f t="shared" si="83"/>
        <v>No hay ejecución</v>
      </c>
      <c r="AG402" s="78" t="str">
        <f t="shared" si="84"/>
        <v>NA</v>
      </c>
      <c r="AH402" s="191"/>
    </row>
    <row r="403" spans="1:34" s="79" customFormat="1" ht="58" customHeight="1" thickTop="1" thickBot="1">
      <c r="A403" s="50">
        <v>389</v>
      </c>
      <c r="B403" s="96" t="s">
        <v>245</v>
      </c>
      <c r="C403" s="96">
        <v>0</v>
      </c>
      <c r="D403" s="96">
        <v>0</v>
      </c>
      <c r="E403" s="96">
        <v>0</v>
      </c>
      <c r="F403" s="96">
        <v>0</v>
      </c>
      <c r="G403" s="96">
        <v>22</v>
      </c>
      <c r="H403" s="115" t="s">
        <v>1592</v>
      </c>
      <c r="I403" s="98" t="s">
        <v>4120</v>
      </c>
      <c r="J403" s="169" t="s">
        <v>497</v>
      </c>
      <c r="K403" s="99" t="s">
        <v>527</v>
      </c>
      <c r="L403" s="51">
        <v>1</v>
      </c>
      <c r="M403" s="51">
        <v>1</v>
      </c>
      <c r="N403" s="155">
        <f t="shared" si="74"/>
        <v>2</v>
      </c>
      <c r="O403" s="51">
        <v>1</v>
      </c>
      <c r="P403" s="51">
        <v>1</v>
      </c>
      <c r="Q403" s="155">
        <f t="shared" si="75"/>
        <v>2</v>
      </c>
      <c r="R403" s="155">
        <f t="shared" si="76"/>
        <v>4</v>
      </c>
      <c r="S403" s="78" t="s">
        <v>2569</v>
      </c>
      <c r="T403" s="78" t="s">
        <v>203</v>
      </c>
      <c r="U403" s="190">
        <f t="shared" si="85"/>
        <v>2</v>
      </c>
      <c r="V403" s="191"/>
      <c r="W403" s="77" t="str">
        <f t="shared" si="77"/>
        <v>No hay ejecución</v>
      </c>
      <c r="X403" s="78" t="str">
        <f t="shared" si="78"/>
        <v>NA</v>
      </c>
      <c r="Y403" s="191"/>
      <c r="Z403" s="190">
        <f t="shared" si="79"/>
        <v>2</v>
      </c>
      <c r="AA403" s="191"/>
      <c r="AB403" s="77" t="str">
        <f t="shared" si="80"/>
        <v>No hay ejecución</v>
      </c>
      <c r="AC403" s="78" t="str">
        <f t="shared" si="81"/>
        <v>NA</v>
      </c>
      <c r="AD403" s="191"/>
      <c r="AE403" s="52">
        <f t="shared" si="82"/>
        <v>0</v>
      </c>
      <c r="AF403" s="77" t="str">
        <f t="shared" si="83"/>
        <v>No hay ejecución</v>
      </c>
      <c r="AG403" s="78" t="str">
        <f t="shared" si="84"/>
        <v>NA</v>
      </c>
      <c r="AH403" s="191"/>
    </row>
    <row r="404" spans="1:34" s="79" customFormat="1" ht="58" customHeight="1" thickTop="1" thickBot="1">
      <c r="A404" s="50">
        <v>390</v>
      </c>
      <c r="B404" s="96" t="s">
        <v>245</v>
      </c>
      <c r="C404" s="96">
        <v>0</v>
      </c>
      <c r="D404" s="96">
        <v>0</v>
      </c>
      <c r="E404" s="96">
        <v>0</v>
      </c>
      <c r="F404" s="96">
        <v>0</v>
      </c>
      <c r="G404" s="96">
        <v>22</v>
      </c>
      <c r="H404" s="115" t="s">
        <v>1592</v>
      </c>
      <c r="I404" s="98" t="s">
        <v>4091</v>
      </c>
      <c r="J404" s="169" t="s">
        <v>497</v>
      </c>
      <c r="K404" s="99" t="s">
        <v>527</v>
      </c>
      <c r="L404" s="51">
        <v>3</v>
      </c>
      <c r="M404" s="51">
        <v>3</v>
      </c>
      <c r="N404" s="155">
        <f t="shared" si="74"/>
        <v>6</v>
      </c>
      <c r="O404" s="51">
        <v>3</v>
      </c>
      <c r="P404" s="51">
        <v>3</v>
      </c>
      <c r="Q404" s="155">
        <f t="shared" si="75"/>
        <v>6</v>
      </c>
      <c r="R404" s="155">
        <f t="shared" si="76"/>
        <v>12</v>
      </c>
      <c r="S404" s="78" t="s">
        <v>2569</v>
      </c>
      <c r="T404" s="78" t="s">
        <v>203</v>
      </c>
      <c r="U404" s="190">
        <f t="shared" si="85"/>
        <v>6</v>
      </c>
      <c r="V404" s="191"/>
      <c r="W404" s="77" t="str">
        <f t="shared" si="77"/>
        <v>No hay ejecución</v>
      </c>
      <c r="X404" s="78" t="str">
        <f t="shared" si="78"/>
        <v>NA</v>
      </c>
      <c r="Y404" s="191"/>
      <c r="Z404" s="190">
        <f t="shared" si="79"/>
        <v>6</v>
      </c>
      <c r="AA404" s="191"/>
      <c r="AB404" s="77" t="str">
        <f t="shared" si="80"/>
        <v>No hay ejecución</v>
      </c>
      <c r="AC404" s="78" t="str">
        <f t="shared" si="81"/>
        <v>NA</v>
      </c>
      <c r="AD404" s="191"/>
      <c r="AE404" s="52">
        <f t="shared" si="82"/>
        <v>0</v>
      </c>
      <c r="AF404" s="77" t="str">
        <f t="shared" si="83"/>
        <v>No hay ejecución</v>
      </c>
      <c r="AG404" s="78" t="str">
        <f t="shared" si="84"/>
        <v>NA</v>
      </c>
      <c r="AH404" s="191"/>
    </row>
    <row r="405" spans="1:34" s="79" customFormat="1" ht="58" customHeight="1" thickTop="1" thickBot="1">
      <c r="A405" s="50">
        <v>391</v>
      </c>
      <c r="B405" s="96" t="s">
        <v>245</v>
      </c>
      <c r="C405" s="96">
        <v>0</v>
      </c>
      <c r="D405" s="96">
        <v>0</v>
      </c>
      <c r="E405" s="96">
        <v>0</v>
      </c>
      <c r="F405" s="96">
        <v>0</v>
      </c>
      <c r="G405" s="96">
        <v>22</v>
      </c>
      <c r="H405" s="115" t="s">
        <v>1592</v>
      </c>
      <c r="I405" s="98" t="s">
        <v>4068</v>
      </c>
      <c r="J405" s="169" t="s">
        <v>497</v>
      </c>
      <c r="K405" s="99" t="s">
        <v>622</v>
      </c>
      <c r="L405" s="51">
        <v>3</v>
      </c>
      <c r="M405" s="51">
        <v>3</v>
      </c>
      <c r="N405" s="155">
        <f t="shared" si="74"/>
        <v>6</v>
      </c>
      <c r="O405" s="51">
        <v>3</v>
      </c>
      <c r="P405" s="51">
        <v>3</v>
      </c>
      <c r="Q405" s="155">
        <f t="shared" si="75"/>
        <v>6</v>
      </c>
      <c r="R405" s="155">
        <f t="shared" si="76"/>
        <v>12</v>
      </c>
      <c r="S405" s="78" t="s">
        <v>2569</v>
      </c>
      <c r="T405" s="78" t="s">
        <v>203</v>
      </c>
      <c r="U405" s="190">
        <f t="shared" si="85"/>
        <v>6</v>
      </c>
      <c r="V405" s="191"/>
      <c r="W405" s="77" t="str">
        <f t="shared" si="77"/>
        <v>No hay ejecución</v>
      </c>
      <c r="X405" s="78" t="str">
        <f t="shared" si="78"/>
        <v>NA</v>
      </c>
      <c r="Y405" s="191"/>
      <c r="Z405" s="190">
        <f t="shared" si="79"/>
        <v>6</v>
      </c>
      <c r="AA405" s="191"/>
      <c r="AB405" s="77" t="str">
        <f t="shared" si="80"/>
        <v>No hay ejecución</v>
      </c>
      <c r="AC405" s="78" t="str">
        <f t="shared" si="81"/>
        <v>NA</v>
      </c>
      <c r="AD405" s="191"/>
      <c r="AE405" s="52">
        <f t="shared" si="82"/>
        <v>0</v>
      </c>
      <c r="AF405" s="77" t="str">
        <f t="shared" si="83"/>
        <v>No hay ejecución</v>
      </c>
      <c r="AG405" s="78" t="str">
        <f t="shared" si="84"/>
        <v>NA</v>
      </c>
      <c r="AH405" s="191"/>
    </row>
    <row r="406" spans="1:34" s="79" customFormat="1" ht="58" customHeight="1" thickTop="1" thickBot="1">
      <c r="A406" s="50">
        <v>392</v>
      </c>
      <c r="B406" s="96" t="s">
        <v>245</v>
      </c>
      <c r="C406" s="96" t="s">
        <v>52</v>
      </c>
      <c r="D406" s="96">
        <v>0</v>
      </c>
      <c r="E406" s="96">
        <v>0</v>
      </c>
      <c r="F406" s="96">
        <v>0</v>
      </c>
      <c r="G406" s="96">
        <v>22</v>
      </c>
      <c r="H406" s="115" t="s">
        <v>284</v>
      </c>
      <c r="I406" s="98" t="s">
        <v>4115</v>
      </c>
      <c r="J406" s="169" t="s">
        <v>1287</v>
      </c>
      <c r="K406" s="99" t="s">
        <v>1421</v>
      </c>
      <c r="L406" s="51">
        <v>4</v>
      </c>
      <c r="M406" s="51">
        <v>4</v>
      </c>
      <c r="N406" s="155">
        <f t="shared" si="74"/>
        <v>8</v>
      </c>
      <c r="O406" s="51">
        <v>4</v>
      </c>
      <c r="P406" s="51">
        <v>4</v>
      </c>
      <c r="Q406" s="155">
        <f t="shared" si="75"/>
        <v>8</v>
      </c>
      <c r="R406" s="155">
        <f t="shared" si="76"/>
        <v>16</v>
      </c>
      <c r="S406" s="78" t="s">
        <v>2569</v>
      </c>
      <c r="T406" s="78" t="s">
        <v>203</v>
      </c>
      <c r="U406" s="190">
        <f t="shared" si="85"/>
        <v>8</v>
      </c>
      <c r="V406" s="191"/>
      <c r="W406" s="77" t="str">
        <f t="shared" si="77"/>
        <v>No hay ejecución</v>
      </c>
      <c r="X406" s="78" t="str">
        <f t="shared" si="78"/>
        <v>NA</v>
      </c>
      <c r="Y406" s="191"/>
      <c r="Z406" s="190">
        <f t="shared" si="79"/>
        <v>8</v>
      </c>
      <c r="AA406" s="191"/>
      <c r="AB406" s="77" t="str">
        <f t="shared" si="80"/>
        <v>No hay ejecución</v>
      </c>
      <c r="AC406" s="78" t="str">
        <f t="shared" si="81"/>
        <v>NA</v>
      </c>
      <c r="AD406" s="191"/>
      <c r="AE406" s="52">
        <f t="shared" si="82"/>
        <v>0</v>
      </c>
      <c r="AF406" s="77" t="str">
        <f t="shared" si="83"/>
        <v>No hay ejecución</v>
      </c>
      <c r="AG406" s="78" t="str">
        <f t="shared" si="84"/>
        <v>NA</v>
      </c>
      <c r="AH406" s="191"/>
    </row>
    <row r="407" spans="1:34" s="79" customFormat="1" ht="58" customHeight="1" thickTop="1" thickBot="1">
      <c r="A407" s="50">
        <v>393</v>
      </c>
      <c r="B407" s="96" t="s">
        <v>245</v>
      </c>
      <c r="C407" s="96" t="s">
        <v>52</v>
      </c>
      <c r="D407" s="96">
        <v>0</v>
      </c>
      <c r="E407" s="96">
        <v>0</v>
      </c>
      <c r="F407" s="96">
        <v>0</v>
      </c>
      <c r="G407" s="96">
        <v>22</v>
      </c>
      <c r="H407" s="115" t="s">
        <v>284</v>
      </c>
      <c r="I407" s="98" t="s">
        <v>4115</v>
      </c>
      <c r="J407" s="169" t="s">
        <v>1287</v>
      </c>
      <c r="K407" s="99" t="s">
        <v>1421</v>
      </c>
      <c r="L407" s="51">
        <v>1</v>
      </c>
      <c r="M407" s="51">
        <v>1</v>
      </c>
      <c r="N407" s="155">
        <f t="shared" si="74"/>
        <v>2</v>
      </c>
      <c r="O407" s="51">
        <v>1</v>
      </c>
      <c r="P407" s="51">
        <v>1</v>
      </c>
      <c r="Q407" s="155">
        <f t="shared" si="75"/>
        <v>2</v>
      </c>
      <c r="R407" s="155">
        <f t="shared" si="76"/>
        <v>4</v>
      </c>
      <c r="S407" s="78" t="s">
        <v>2569</v>
      </c>
      <c r="T407" s="78" t="s">
        <v>203</v>
      </c>
      <c r="U407" s="190">
        <f t="shared" si="85"/>
        <v>2</v>
      </c>
      <c r="V407" s="191"/>
      <c r="W407" s="77" t="str">
        <f t="shared" si="77"/>
        <v>No hay ejecución</v>
      </c>
      <c r="X407" s="78" t="str">
        <f t="shared" si="78"/>
        <v>NA</v>
      </c>
      <c r="Y407" s="191"/>
      <c r="Z407" s="190">
        <f t="shared" si="79"/>
        <v>2</v>
      </c>
      <c r="AA407" s="191"/>
      <c r="AB407" s="77" t="str">
        <f t="shared" si="80"/>
        <v>No hay ejecución</v>
      </c>
      <c r="AC407" s="78" t="str">
        <f t="shared" si="81"/>
        <v>NA</v>
      </c>
      <c r="AD407" s="191"/>
      <c r="AE407" s="52">
        <f t="shared" si="82"/>
        <v>0</v>
      </c>
      <c r="AF407" s="77" t="str">
        <f t="shared" si="83"/>
        <v>No hay ejecución</v>
      </c>
      <c r="AG407" s="78" t="str">
        <f t="shared" si="84"/>
        <v>NA</v>
      </c>
      <c r="AH407" s="191"/>
    </row>
    <row r="408" spans="1:34" s="79" customFormat="1" ht="58" customHeight="1" thickTop="1" thickBot="1">
      <c r="A408" s="50">
        <v>394</v>
      </c>
      <c r="B408" s="96" t="s">
        <v>245</v>
      </c>
      <c r="C408" s="96" t="s">
        <v>52</v>
      </c>
      <c r="D408" s="96">
        <v>0</v>
      </c>
      <c r="E408" s="96">
        <v>0</v>
      </c>
      <c r="F408" s="96">
        <v>0</v>
      </c>
      <c r="G408" s="96">
        <v>22</v>
      </c>
      <c r="H408" s="115" t="s">
        <v>284</v>
      </c>
      <c r="I408" s="98" t="s">
        <v>4115</v>
      </c>
      <c r="J408" s="169" t="s">
        <v>1287</v>
      </c>
      <c r="K408" s="99" t="s">
        <v>1421</v>
      </c>
      <c r="L408" s="51">
        <v>2</v>
      </c>
      <c r="M408" s="51">
        <v>2</v>
      </c>
      <c r="N408" s="155">
        <f t="shared" si="74"/>
        <v>4</v>
      </c>
      <c r="O408" s="51">
        <v>2</v>
      </c>
      <c r="P408" s="51">
        <v>2</v>
      </c>
      <c r="Q408" s="155">
        <f t="shared" si="75"/>
        <v>4</v>
      </c>
      <c r="R408" s="155">
        <f t="shared" si="76"/>
        <v>8</v>
      </c>
      <c r="S408" s="78" t="s">
        <v>2569</v>
      </c>
      <c r="T408" s="78" t="s">
        <v>203</v>
      </c>
      <c r="U408" s="190">
        <f t="shared" si="85"/>
        <v>4</v>
      </c>
      <c r="V408" s="191"/>
      <c r="W408" s="77" t="str">
        <f t="shared" si="77"/>
        <v>No hay ejecución</v>
      </c>
      <c r="X408" s="78" t="str">
        <f t="shared" si="78"/>
        <v>NA</v>
      </c>
      <c r="Y408" s="191"/>
      <c r="Z408" s="190">
        <f t="shared" si="79"/>
        <v>4</v>
      </c>
      <c r="AA408" s="191"/>
      <c r="AB408" s="77" t="str">
        <f t="shared" si="80"/>
        <v>No hay ejecución</v>
      </c>
      <c r="AC408" s="78" t="str">
        <f t="shared" si="81"/>
        <v>NA</v>
      </c>
      <c r="AD408" s="191"/>
      <c r="AE408" s="52">
        <f t="shared" si="82"/>
        <v>0</v>
      </c>
      <c r="AF408" s="77" t="str">
        <f t="shared" si="83"/>
        <v>No hay ejecución</v>
      </c>
      <c r="AG408" s="78" t="str">
        <f t="shared" si="84"/>
        <v>NA</v>
      </c>
      <c r="AH408" s="191"/>
    </row>
    <row r="409" spans="1:34" s="79" customFormat="1" ht="58" customHeight="1" thickTop="1" thickBot="1">
      <c r="A409" s="50">
        <v>395</v>
      </c>
      <c r="B409" s="96" t="s">
        <v>245</v>
      </c>
      <c r="C409" s="96" t="s">
        <v>52</v>
      </c>
      <c r="D409" s="96">
        <v>0</v>
      </c>
      <c r="E409" s="96">
        <v>0</v>
      </c>
      <c r="F409" s="96">
        <v>0</v>
      </c>
      <c r="G409" s="96">
        <v>22</v>
      </c>
      <c r="H409" s="115" t="s">
        <v>284</v>
      </c>
      <c r="I409" s="98" t="s">
        <v>2627</v>
      </c>
      <c r="J409" s="169" t="s">
        <v>1287</v>
      </c>
      <c r="K409" s="99" t="s">
        <v>1421</v>
      </c>
      <c r="L409" s="51">
        <v>1</v>
      </c>
      <c r="M409" s="51">
        <v>1</v>
      </c>
      <c r="N409" s="155">
        <f t="shared" si="74"/>
        <v>2</v>
      </c>
      <c r="O409" s="51">
        <v>1</v>
      </c>
      <c r="P409" s="51">
        <v>1</v>
      </c>
      <c r="Q409" s="155">
        <f t="shared" si="75"/>
        <v>2</v>
      </c>
      <c r="R409" s="155">
        <f t="shared" si="76"/>
        <v>4</v>
      </c>
      <c r="S409" s="78" t="s">
        <v>2569</v>
      </c>
      <c r="T409" s="78" t="s">
        <v>203</v>
      </c>
      <c r="U409" s="190">
        <f t="shared" si="85"/>
        <v>2</v>
      </c>
      <c r="V409" s="191"/>
      <c r="W409" s="77" t="str">
        <f t="shared" si="77"/>
        <v>No hay ejecución</v>
      </c>
      <c r="X409" s="78" t="str">
        <f t="shared" si="78"/>
        <v>NA</v>
      </c>
      <c r="Y409" s="191"/>
      <c r="Z409" s="190">
        <f t="shared" si="79"/>
        <v>2</v>
      </c>
      <c r="AA409" s="191"/>
      <c r="AB409" s="77" t="str">
        <f t="shared" si="80"/>
        <v>No hay ejecución</v>
      </c>
      <c r="AC409" s="78" t="str">
        <f t="shared" si="81"/>
        <v>NA</v>
      </c>
      <c r="AD409" s="191"/>
      <c r="AE409" s="52">
        <f t="shared" si="82"/>
        <v>0</v>
      </c>
      <c r="AF409" s="77" t="str">
        <f t="shared" si="83"/>
        <v>No hay ejecución</v>
      </c>
      <c r="AG409" s="78" t="str">
        <f t="shared" si="84"/>
        <v>NA</v>
      </c>
      <c r="AH409" s="191"/>
    </row>
    <row r="410" spans="1:34" s="79" customFormat="1" ht="58" customHeight="1" thickTop="1" thickBot="1">
      <c r="A410" s="50">
        <v>396</v>
      </c>
      <c r="B410" s="96" t="s">
        <v>245</v>
      </c>
      <c r="C410" s="96" t="s">
        <v>52</v>
      </c>
      <c r="D410" s="96">
        <v>0</v>
      </c>
      <c r="E410" s="96">
        <v>0</v>
      </c>
      <c r="F410" s="96">
        <v>0</v>
      </c>
      <c r="G410" s="96">
        <v>22</v>
      </c>
      <c r="H410" s="115" t="s">
        <v>292</v>
      </c>
      <c r="I410" s="98" t="s">
        <v>2591</v>
      </c>
      <c r="J410" s="169" t="s">
        <v>1287</v>
      </c>
      <c r="K410" s="99" t="s">
        <v>1421</v>
      </c>
      <c r="L410" s="51">
        <v>1</v>
      </c>
      <c r="M410" s="51">
        <v>1</v>
      </c>
      <c r="N410" s="155">
        <f t="shared" si="74"/>
        <v>2</v>
      </c>
      <c r="O410" s="51">
        <v>1</v>
      </c>
      <c r="P410" s="51">
        <v>1</v>
      </c>
      <c r="Q410" s="155">
        <f t="shared" si="75"/>
        <v>2</v>
      </c>
      <c r="R410" s="155">
        <f t="shared" si="76"/>
        <v>4</v>
      </c>
      <c r="S410" s="78" t="s">
        <v>2569</v>
      </c>
      <c r="T410" s="78" t="s">
        <v>203</v>
      </c>
      <c r="U410" s="190">
        <f t="shared" si="85"/>
        <v>2</v>
      </c>
      <c r="V410" s="191"/>
      <c r="W410" s="77" t="str">
        <f t="shared" si="77"/>
        <v>No hay ejecución</v>
      </c>
      <c r="X410" s="78" t="str">
        <f t="shared" si="78"/>
        <v>NA</v>
      </c>
      <c r="Y410" s="191"/>
      <c r="Z410" s="190">
        <f t="shared" si="79"/>
        <v>2</v>
      </c>
      <c r="AA410" s="191"/>
      <c r="AB410" s="77" t="str">
        <f t="shared" si="80"/>
        <v>No hay ejecución</v>
      </c>
      <c r="AC410" s="78" t="str">
        <f t="shared" si="81"/>
        <v>NA</v>
      </c>
      <c r="AD410" s="191"/>
      <c r="AE410" s="52">
        <f t="shared" si="82"/>
        <v>0</v>
      </c>
      <c r="AF410" s="77" t="str">
        <f t="shared" si="83"/>
        <v>No hay ejecución</v>
      </c>
      <c r="AG410" s="78" t="str">
        <f t="shared" si="84"/>
        <v>NA</v>
      </c>
      <c r="AH410" s="191"/>
    </row>
    <row r="411" spans="1:34" s="79" customFormat="1" ht="58" customHeight="1" thickTop="1" thickBot="1">
      <c r="A411" s="50">
        <v>397</v>
      </c>
      <c r="B411" s="96" t="s">
        <v>245</v>
      </c>
      <c r="C411" s="96" t="s">
        <v>52</v>
      </c>
      <c r="D411" s="96">
        <v>0</v>
      </c>
      <c r="E411" s="96">
        <v>0</v>
      </c>
      <c r="F411" s="96">
        <v>0</v>
      </c>
      <c r="G411" s="96">
        <v>22</v>
      </c>
      <c r="H411" s="115" t="s">
        <v>355</v>
      </c>
      <c r="I411" s="98" t="s">
        <v>4121</v>
      </c>
      <c r="J411" s="169" t="s">
        <v>1287</v>
      </c>
      <c r="K411" s="99" t="s">
        <v>1421</v>
      </c>
      <c r="L411" s="51">
        <v>3</v>
      </c>
      <c r="M411" s="51">
        <v>3</v>
      </c>
      <c r="N411" s="155">
        <f t="shared" si="74"/>
        <v>6</v>
      </c>
      <c r="O411" s="51">
        <v>3</v>
      </c>
      <c r="P411" s="51">
        <v>3</v>
      </c>
      <c r="Q411" s="155">
        <f t="shared" si="75"/>
        <v>6</v>
      </c>
      <c r="R411" s="155">
        <f t="shared" si="76"/>
        <v>12</v>
      </c>
      <c r="S411" s="78" t="s">
        <v>2569</v>
      </c>
      <c r="T411" s="78" t="s">
        <v>203</v>
      </c>
      <c r="U411" s="190">
        <f t="shared" si="85"/>
        <v>6</v>
      </c>
      <c r="V411" s="191"/>
      <c r="W411" s="77" t="str">
        <f t="shared" si="77"/>
        <v>No hay ejecución</v>
      </c>
      <c r="X411" s="78" t="str">
        <f t="shared" si="78"/>
        <v>NA</v>
      </c>
      <c r="Y411" s="191"/>
      <c r="Z411" s="190">
        <f t="shared" si="79"/>
        <v>6</v>
      </c>
      <c r="AA411" s="191"/>
      <c r="AB411" s="77" t="str">
        <f t="shared" si="80"/>
        <v>No hay ejecución</v>
      </c>
      <c r="AC411" s="78" t="str">
        <f t="shared" si="81"/>
        <v>NA</v>
      </c>
      <c r="AD411" s="191"/>
      <c r="AE411" s="52">
        <f t="shared" si="82"/>
        <v>0</v>
      </c>
      <c r="AF411" s="77" t="str">
        <f t="shared" si="83"/>
        <v>No hay ejecución</v>
      </c>
      <c r="AG411" s="78" t="str">
        <f t="shared" si="84"/>
        <v>NA</v>
      </c>
      <c r="AH411" s="191"/>
    </row>
    <row r="412" spans="1:34" s="79" customFormat="1" ht="58" customHeight="1" thickTop="1" thickBot="1">
      <c r="A412" s="50">
        <v>398</v>
      </c>
      <c r="B412" s="96" t="s">
        <v>245</v>
      </c>
      <c r="C412" s="96" t="s">
        <v>52</v>
      </c>
      <c r="D412" s="96">
        <v>0</v>
      </c>
      <c r="E412" s="96">
        <v>0</v>
      </c>
      <c r="F412" s="96">
        <v>0</v>
      </c>
      <c r="G412" s="96">
        <v>22</v>
      </c>
      <c r="H412" s="115" t="s">
        <v>355</v>
      </c>
      <c r="I412" s="98" t="s">
        <v>4122</v>
      </c>
      <c r="J412" s="169" t="s">
        <v>1287</v>
      </c>
      <c r="K412" s="99" t="s">
        <v>1421</v>
      </c>
      <c r="L412" s="51">
        <v>9</v>
      </c>
      <c r="M412" s="51">
        <v>9</v>
      </c>
      <c r="N412" s="155">
        <f t="shared" si="74"/>
        <v>18</v>
      </c>
      <c r="O412" s="51">
        <v>9</v>
      </c>
      <c r="P412" s="51">
        <v>9</v>
      </c>
      <c r="Q412" s="155">
        <f t="shared" si="75"/>
        <v>18</v>
      </c>
      <c r="R412" s="155">
        <f t="shared" si="76"/>
        <v>36</v>
      </c>
      <c r="S412" s="78" t="s">
        <v>2569</v>
      </c>
      <c r="T412" s="78" t="s">
        <v>203</v>
      </c>
      <c r="U412" s="190">
        <f t="shared" si="85"/>
        <v>18</v>
      </c>
      <c r="V412" s="191"/>
      <c r="W412" s="77" t="str">
        <f t="shared" si="77"/>
        <v>No hay ejecución</v>
      </c>
      <c r="X412" s="78" t="str">
        <f t="shared" si="78"/>
        <v>NA</v>
      </c>
      <c r="Y412" s="191"/>
      <c r="Z412" s="190">
        <f t="shared" si="79"/>
        <v>18</v>
      </c>
      <c r="AA412" s="191"/>
      <c r="AB412" s="77" t="str">
        <f t="shared" si="80"/>
        <v>No hay ejecución</v>
      </c>
      <c r="AC412" s="78" t="str">
        <f t="shared" si="81"/>
        <v>NA</v>
      </c>
      <c r="AD412" s="191"/>
      <c r="AE412" s="52">
        <f t="shared" si="82"/>
        <v>0</v>
      </c>
      <c r="AF412" s="77" t="str">
        <f t="shared" si="83"/>
        <v>No hay ejecución</v>
      </c>
      <c r="AG412" s="78" t="str">
        <f t="shared" si="84"/>
        <v>NA</v>
      </c>
      <c r="AH412" s="191"/>
    </row>
    <row r="413" spans="1:34" s="79" customFormat="1" ht="58" customHeight="1" thickTop="1" thickBot="1">
      <c r="A413" s="50">
        <v>399</v>
      </c>
      <c r="B413" s="96" t="s">
        <v>245</v>
      </c>
      <c r="C413" s="96" t="s">
        <v>52</v>
      </c>
      <c r="D413" s="96">
        <v>0</v>
      </c>
      <c r="E413" s="96">
        <v>0</v>
      </c>
      <c r="F413" s="96">
        <v>0</v>
      </c>
      <c r="G413" s="96">
        <v>22</v>
      </c>
      <c r="H413" s="115" t="s">
        <v>355</v>
      </c>
      <c r="I413" s="98" t="s">
        <v>4122</v>
      </c>
      <c r="J413" s="169" t="s">
        <v>1287</v>
      </c>
      <c r="K413" s="99" t="s">
        <v>1421</v>
      </c>
      <c r="L413" s="51">
        <v>3</v>
      </c>
      <c r="M413" s="51">
        <v>3</v>
      </c>
      <c r="N413" s="155">
        <f t="shared" si="74"/>
        <v>6</v>
      </c>
      <c r="O413" s="51">
        <v>3</v>
      </c>
      <c r="P413" s="51">
        <v>3</v>
      </c>
      <c r="Q413" s="155">
        <f t="shared" si="75"/>
        <v>6</v>
      </c>
      <c r="R413" s="155">
        <f t="shared" si="76"/>
        <v>12</v>
      </c>
      <c r="S413" s="78" t="s">
        <v>2569</v>
      </c>
      <c r="T413" s="78" t="s">
        <v>203</v>
      </c>
      <c r="U413" s="190">
        <f t="shared" si="85"/>
        <v>6</v>
      </c>
      <c r="V413" s="191"/>
      <c r="W413" s="77" t="str">
        <f t="shared" si="77"/>
        <v>No hay ejecución</v>
      </c>
      <c r="X413" s="78" t="str">
        <f t="shared" si="78"/>
        <v>NA</v>
      </c>
      <c r="Y413" s="191"/>
      <c r="Z413" s="190">
        <f t="shared" si="79"/>
        <v>6</v>
      </c>
      <c r="AA413" s="191"/>
      <c r="AB413" s="77" t="str">
        <f t="shared" si="80"/>
        <v>No hay ejecución</v>
      </c>
      <c r="AC413" s="78" t="str">
        <f t="shared" si="81"/>
        <v>NA</v>
      </c>
      <c r="AD413" s="191"/>
      <c r="AE413" s="52">
        <f t="shared" si="82"/>
        <v>0</v>
      </c>
      <c r="AF413" s="77" t="str">
        <f t="shared" si="83"/>
        <v>No hay ejecución</v>
      </c>
      <c r="AG413" s="78" t="str">
        <f t="shared" si="84"/>
        <v>NA</v>
      </c>
      <c r="AH413" s="191"/>
    </row>
    <row r="414" spans="1:34" s="79" customFormat="1" ht="58" customHeight="1" thickTop="1" thickBot="1">
      <c r="A414" s="50">
        <v>400</v>
      </c>
      <c r="B414" s="96" t="s">
        <v>245</v>
      </c>
      <c r="C414" s="96" t="s">
        <v>52</v>
      </c>
      <c r="D414" s="96">
        <v>0</v>
      </c>
      <c r="E414" s="96">
        <v>0</v>
      </c>
      <c r="F414" s="96">
        <v>0</v>
      </c>
      <c r="G414" s="96">
        <v>22</v>
      </c>
      <c r="H414" s="115" t="s">
        <v>355</v>
      </c>
      <c r="I414" s="98" t="s">
        <v>2587</v>
      </c>
      <c r="J414" s="169" t="s">
        <v>1287</v>
      </c>
      <c r="K414" s="99" t="s">
        <v>1421</v>
      </c>
      <c r="L414" s="51">
        <v>2</v>
      </c>
      <c r="M414" s="51">
        <v>2</v>
      </c>
      <c r="N414" s="155">
        <f t="shared" si="74"/>
        <v>4</v>
      </c>
      <c r="O414" s="51">
        <v>2</v>
      </c>
      <c r="P414" s="51">
        <v>2</v>
      </c>
      <c r="Q414" s="155">
        <f t="shared" si="75"/>
        <v>4</v>
      </c>
      <c r="R414" s="155">
        <f t="shared" si="76"/>
        <v>8</v>
      </c>
      <c r="S414" s="78" t="s">
        <v>2569</v>
      </c>
      <c r="T414" s="78" t="s">
        <v>203</v>
      </c>
      <c r="U414" s="190">
        <f t="shared" si="85"/>
        <v>4</v>
      </c>
      <c r="V414" s="191"/>
      <c r="W414" s="77" t="str">
        <f t="shared" si="77"/>
        <v>No hay ejecución</v>
      </c>
      <c r="X414" s="78" t="str">
        <f t="shared" si="78"/>
        <v>NA</v>
      </c>
      <c r="Y414" s="191"/>
      <c r="Z414" s="190">
        <f t="shared" si="79"/>
        <v>4</v>
      </c>
      <c r="AA414" s="191"/>
      <c r="AB414" s="77" t="str">
        <f t="shared" si="80"/>
        <v>No hay ejecución</v>
      </c>
      <c r="AC414" s="78" t="str">
        <f t="shared" si="81"/>
        <v>NA</v>
      </c>
      <c r="AD414" s="191"/>
      <c r="AE414" s="52">
        <f t="shared" si="82"/>
        <v>0</v>
      </c>
      <c r="AF414" s="77" t="str">
        <f t="shared" si="83"/>
        <v>No hay ejecución</v>
      </c>
      <c r="AG414" s="78" t="str">
        <f t="shared" si="84"/>
        <v>NA</v>
      </c>
      <c r="AH414" s="191"/>
    </row>
    <row r="415" spans="1:34" s="79" customFormat="1" ht="58" customHeight="1" thickTop="1" thickBot="1">
      <c r="A415" s="50">
        <v>401</v>
      </c>
      <c r="B415" s="96" t="s">
        <v>245</v>
      </c>
      <c r="C415" s="96" t="s">
        <v>52</v>
      </c>
      <c r="D415" s="96">
        <v>0</v>
      </c>
      <c r="E415" s="96">
        <v>0</v>
      </c>
      <c r="F415" s="96">
        <v>0</v>
      </c>
      <c r="G415" s="96">
        <v>22</v>
      </c>
      <c r="H415" s="115" t="s">
        <v>355</v>
      </c>
      <c r="I415" s="98" t="s">
        <v>2587</v>
      </c>
      <c r="J415" s="169" t="s">
        <v>1287</v>
      </c>
      <c r="K415" s="99" t="s">
        <v>1421</v>
      </c>
      <c r="L415" s="51">
        <v>1</v>
      </c>
      <c r="M415" s="51">
        <v>1</v>
      </c>
      <c r="N415" s="155">
        <f t="shared" si="74"/>
        <v>2</v>
      </c>
      <c r="O415" s="51">
        <v>1</v>
      </c>
      <c r="P415" s="51">
        <v>1</v>
      </c>
      <c r="Q415" s="155">
        <f t="shared" si="75"/>
        <v>2</v>
      </c>
      <c r="R415" s="155">
        <f t="shared" si="76"/>
        <v>4</v>
      </c>
      <c r="S415" s="78" t="s">
        <v>2569</v>
      </c>
      <c r="T415" s="78" t="s">
        <v>203</v>
      </c>
      <c r="U415" s="190">
        <f t="shared" si="85"/>
        <v>2</v>
      </c>
      <c r="V415" s="191"/>
      <c r="W415" s="77" t="str">
        <f t="shared" si="77"/>
        <v>No hay ejecución</v>
      </c>
      <c r="X415" s="78" t="str">
        <f t="shared" si="78"/>
        <v>NA</v>
      </c>
      <c r="Y415" s="191"/>
      <c r="Z415" s="190">
        <f t="shared" si="79"/>
        <v>2</v>
      </c>
      <c r="AA415" s="191"/>
      <c r="AB415" s="77" t="str">
        <f t="shared" si="80"/>
        <v>No hay ejecución</v>
      </c>
      <c r="AC415" s="78" t="str">
        <f t="shared" si="81"/>
        <v>NA</v>
      </c>
      <c r="AD415" s="191"/>
      <c r="AE415" s="52">
        <f t="shared" si="82"/>
        <v>0</v>
      </c>
      <c r="AF415" s="77" t="str">
        <f t="shared" si="83"/>
        <v>No hay ejecución</v>
      </c>
      <c r="AG415" s="78" t="str">
        <f t="shared" si="84"/>
        <v>NA</v>
      </c>
      <c r="AH415" s="191"/>
    </row>
    <row r="416" spans="1:34" s="79" customFormat="1" ht="58" customHeight="1" thickTop="1" thickBot="1">
      <c r="A416" s="50">
        <v>402</v>
      </c>
      <c r="B416" s="96" t="s">
        <v>245</v>
      </c>
      <c r="C416" s="96" t="s">
        <v>52</v>
      </c>
      <c r="D416" s="96">
        <v>0</v>
      </c>
      <c r="E416" s="96">
        <v>0</v>
      </c>
      <c r="F416" s="96">
        <v>0</v>
      </c>
      <c r="G416" s="96">
        <v>22</v>
      </c>
      <c r="H416" s="115" t="s">
        <v>355</v>
      </c>
      <c r="I416" s="98" t="s">
        <v>2576</v>
      </c>
      <c r="J416" s="169" t="s">
        <v>1287</v>
      </c>
      <c r="K416" s="99" t="s">
        <v>1421</v>
      </c>
      <c r="L416" s="51">
        <v>2</v>
      </c>
      <c r="M416" s="51">
        <v>2</v>
      </c>
      <c r="N416" s="155">
        <f t="shared" si="74"/>
        <v>4</v>
      </c>
      <c r="O416" s="51">
        <v>2</v>
      </c>
      <c r="P416" s="51">
        <v>2</v>
      </c>
      <c r="Q416" s="155">
        <f t="shared" si="75"/>
        <v>4</v>
      </c>
      <c r="R416" s="155">
        <f t="shared" si="76"/>
        <v>8</v>
      </c>
      <c r="S416" s="78" t="s">
        <v>2569</v>
      </c>
      <c r="T416" s="78" t="s">
        <v>203</v>
      </c>
      <c r="U416" s="190">
        <f t="shared" si="85"/>
        <v>4</v>
      </c>
      <c r="V416" s="191"/>
      <c r="W416" s="77" t="str">
        <f t="shared" si="77"/>
        <v>No hay ejecución</v>
      </c>
      <c r="X416" s="78" t="str">
        <f t="shared" si="78"/>
        <v>NA</v>
      </c>
      <c r="Y416" s="191"/>
      <c r="Z416" s="190">
        <f t="shared" si="79"/>
        <v>4</v>
      </c>
      <c r="AA416" s="191"/>
      <c r="AB416" s="77" t="str">
        <f t="shared" si="80"/>
        <v>No hay ejecución</v>
      </c>
      <c r="AC416" s="78" t="str">
        <f t="shared" si="81"/>
        <v>NA</v>
      </c>
      <c r="AD416" s="191"/>
      <c r="AE416" s="52">
        <f t="shared" si="82"/>
        <v>0</v>
      </c>
      <c r="AF416" s="77" t="str">
        <f t="shared" si="83"/>
        <v>No hay ejecución</v>
      </c>
      <c r="AG416" s="78" t="str">
        <f t="shared" si="84"/>
        <v>NA</v>
      </c>
      <c r="AH416" s="191"/>
    </row>
    <row r="417" spans="1:34" s="79" customFormat="1" ht="58" customHeight="1" thickTop="1" thickBot="1">
      <c r="A417" s="50">
        <v>403</v>
      </c>
      <c r="B417" s="96" t="s">
        <v>245</v>
      </c>
      <c r="C417" s="96" t="s">
        <v>52</v>
      </c>
      <c r="D417" s="96">
        <v>0</v>
      </c>
      <c r="E417" s="96">
        <v>0</v>
      </c>
      <c r="F417" s="96">
        <v>0</v>
      </c>
      <c r="G417" s="96">
        <v>22</v>
      </c>
      <c r="H417" s="115" t="s">
        <v>355</v>
      </c>
      <c r="I417" s="98" t="s">
        <v>2576</v>
      </c>
      <c r="J417" s="169" t="s">
        <v>1287</v>
      </c>
      <c r="K417" s="99" t="s">
        <v>1421</v>
      </c>
      <c r="L417" s="51">
        <v>4</v>
      </c>
      <c r="M417" s="51">
        <v>4</v>
      </c>
      <c r="N417" s="155">
        <f t="shared" si="74"/>
        <v>8</v>
      </c>
      <c r="O417" s="51">
        <v>4</v>
      </c>
      <c r="P417" s="51">
        <v>4</v>
      </c>
      <c r="Q417" s="155">
        <f t="shared" si="75"/>
        <v>8</v>
      </c>
      <c r="R417" s="155">
        <f t="shared" si="76"/>
        <v>16</v>
      </c>
      <c r="S417" s="78" t="s">
        <v>2569</v>
      </c>
      <c r="T417" s="78" t="s">
        <v>203</v>
      </c>
      <c r="U417" s="190">
        <f t="shared" si="85"/>
        <v>8</v>
      </c>
      <c r="V417" s="191"/>
      <c r="W417" s="77" t="str">
        <f t="shared" si="77"/>
        <v>No hay ejecución</v>
      </c>
      <c r="X417" s="78" t="str">
        <f t="shared" si="78"/>
        <v>NA</v>
      </c>
      <c r="Y417" s="191"/>
      <c r="Z417" s="190">
        <f t="shared" si="79"/>
        <v>8</v>
      </c>
      <c r="AA417" s="191"/>
      <c r="AB417" s="77" t="str">
        <f t="shared" si="80"/>
        <v>No hay ejecución</v>
      </c>
      <c r="AC417" s="78" t="str">
        <f t="shared" si="81"/>
        <v>NA</v>
      </c>
      <c r="AD417" s="191"/>
      <c r="AE417" s="52">
        <f t="shared" si="82"/>
        <v>0</v>
      </c>
      <c r="AF417" s="77" t="str">
        <f t="shared" si="83"/>
        <v>No hay ejecución</v>
      </c>
      <c r="AG417" s="78" t="str">
        <f t="shared" si="84"/>
        <v>NA</v>
      </c>
      <c r="AH417" s="191"/>
    </row>
    <row r="418" spans="1:34" s="79" customFormat="1" ht="58" customHeight="1" thickTop="1" thickBot="1">
      <c r="A418" s="50">
        <v>404</v>
      </c>
      <c r="B418" s="96" t="s">
        <v>245</v>
      </c>
      <c r="C418" s="96" t="s">
        <v>52</v>
      </c>
      <c r="D418" s="96">
        <v>0</v>
      </c>
      <c r="E418" s="96">
        <v>0</v>
      </c>
      <c r="F418" s="96">
        <v>0</v>
      </c>
      <c r="G418" s="96">
        <v>22</v>
      </c>
      <c r="H418" s="115" t="s">
        <v>355</v>
      </c>
      <c r="I418" s="98" t="s">
        <v>2576</v>
      </c>
      <c r="J418" s="169" t="s">
        <v>1287</v>
      </c>
      <c r="K418" s="99" t="s">
        <v>1421</v>
      </c>
      <c r="L418" s="51">
        <v>1</v>
      </c>
      <c r="M418" s="51">
        <v>1</v>
      </c>
      <c r="N418" s="155">
        <f t="shared" si="74"/>
        <v>2</v>
      </c>
      <c r="O418" s="51">
        <v>1</v>
      </c>
      <c r="P418" s="51">
        <v>1</v>
      </c>
      <c r="Q418" s="155">
        <f t="shared" si="75"/>
        <v>2</v>
      </c>
      <c r="R418" s="155">
        <f t="shared" si="76"/>
        <v>4</v>
      </c>
      <c r="S418" s="78" t="s">
        <v>2569</v>
      </c>
      <c r="T418" s="78" t="s">
        <v>203</v>
      </c>
      <c r="U418" s="190">
        <f t="shared" si="85"/>
        <v>2</v>
      </c>
      <c r="V418" s="191"/>
      <c r="W418" s="77" t="str">
        <f t="shared" si="77"/>
        <v>No hay ejecución</v>
      </c>
      <c r="X418" s="78" t="str">
        <f t="shared" si="78"/>
        <v>NA</v>
      </c>
      <c r="Y418" s="191"/>
      <c r="Z418" s="190">
        <f t="shared" si="79"/>
        <v>2</v>
      </c>
      <c r="AA418" s="191"/>
      <c r="AB418" s="77" t="str">
        <f t="shared" si="80"/>
        <v>No hay ejecución</v>
      </c>
      <c r="AC418" s="78" t="str">
        <f t="shared" si="81"/>
        <v>NA</v>
      </c>
      <c r="AD418" s="191"/>
      <c r="AE418" s="52">
        <f t="shared" si="82"/>
        <v>0</v>
      </c>
      <c r="AF418" s="77" t="str">
        <f t="shared" si="83"/>
        <v>No hay ejecución</v>
      </c>
      <c r="AG418" s="78" t="str">
        <f t="shared" si="84"/>
        <v>NA</v>
      </c>
      <c r="AH418" s="191"/>
    </row>
    <row r="419" spans="1:34" s="79" customFormat="1" ht="58" customHeight="1" thickTop="1" thickBot="1">
      <c r="A419" s="50">
        <v>405</v>
      </c>
      <c r="B419" s="96" t="s">
        <v>245</v>
      </c>
      <c r="C419" s="96" t="s">
        <v>52</v>
      </c>
      <c r="D419" s="96">
        <v>0</v>
      </c>
      <c r="E419" s="96">
        <v>0</v>
      </c>
      <c r="F419" s="96">
        <v>0</v>
      </c>
      <c r="G419" s="96">
        <v>22</v>
      </c>
      <c r="H419" s="115" t="s">
        <v>4108</v>
      </c>
      <c r="I419" s="98" t="s">
        <v>2584</v>
      </c>
      <c r="J419" s="169" t="s">
        <v>1287</v>
      </c>
      <c r="K419" s="99" t="s">
        <v>1421</v>
      </c>
      <c r="L419" s="51">
        <v>2</v>
      </c>
      <c r="M419" s="51">
        <v>2</v>
      </c>
      <c r="N419" s="155">
        <f t="shared" si="74"/>
        <v>4</v>
      </c>
      <c r="O419" s="51">
        <v>2</v>
      </c>
      <c r="P419" s="51">
        <v>2</v>
      </c>
      <c r="Q419" s="155">
        <f t="shared" si="75"/>
        <v>4</v>
      </c>
      <c r="R419" s="155">
        <f t="shared" si="76"/>
        <v>8</v>
      </c>
      <c r="S419" s="78" t="s">
        <v>2569</v>
      </c>
      <c r="T419" s="78" t="s">
        <v>203</v>
      </c>
      <c r="U419" s="190">
        <f t="shared" si="85"/>
        <v>4</v>
      </c>
      <c r="V419" s="191"/>
      <c r="W419" s="77" t="str">
        <f t="shared" si="77"/>
        <v>No hay ejecución</v>
      </c>
      <c r="X419" s="78" t="str">
        <f t="shared" si="78"/>
        <v>NA</v>
      </c>
      <c r="Y419" s="191"/>
      <c r="Z419" s="190">
        <f t="shared" si="79"/>
        <v>4</v>
      </c>
      <c r="AA419" s="191"/>
      <c r="AB419" s="77" t="str">
        <f t="shared" si="80"/>
        <v>No hay ejecución</v>
      </c>
      <c r="AC419" s="78" t="str">
        <f t="shared" si="81"/>
        <v>NA</v>
      </c>
      <c r="AD419" s="191"/>
      <c r="AE419" s="52">
        <f t="shared" si="82"/>
        <v>0</v>
      </c>
      <c r="AF419" s="77" t="str">
        <f t="shared" si="83"/>
        <v>No hay ejecución</v>
      </c>
      <c r="AG419" s="78" t="str">
        <f t="shared" si="84"/>
        <v>NA</v>
      </c>
      <c r="AH419" s="191"/>
    </row>
    <row r="420" spans="1:34" s="79" customFormat="1" ht="58" customHeight="1" thickTop="1" thickBot="1">
      <c r="A420" s="50">
        <v>406</v>
      </c>
      <c r="B420" s="96" t="s">
        <v>245</v>
      </c>
      <c r="C420" s="96" t="s">
        <v>52</v>
      </c>
      <c r="D420" s="96">
        <v>0</v>
      </c>
      <c r="E420" s="96">
        <v>0</v>
      </c>
      <c r="F420" s="96">
        <v>0</v>
      </c>
      <c r="G420" s="96">
        <v>22</v>
      </c>
      <c r="H420" s="115" t="s">
        <v>4108</v>
      </c>
      <c r="I420" s="98" t="s">
        <v>2617</v>
      </c>
      <c r="J420" s="169" t="s">
        <v>1287</v>
      </c>
      <c r="K420" s="99" t="s">
        <v>1421</v>
      </c>
      <c r="L420" s="51">
        <v>1</v>
      </c>
      <c r="M420" s="51">
        <v>1</v>
      </c>
      <c r="N420" s="155">
        <f t="shared" si="74"/>
        <v>2</v>
      </c>
      <c r="O420" s="51">
        <v>1</v>
      </c>
      <c r="P420" s="51">
        <v>1</v>
      </c>
      <c r="Q420" s="155">
        <f t="shared" si="75"/>
        <v>2</v>
      </c>
      <c r="R420" s="155">
        <f t="shared" si="76"/>
        <v>4</v>
      </c>
      <c r="S420" s="78" t="s">
        <v>2569</v>
      </c>
      <c r="T420" s="78" t="s">
        <v>203</v>
      </c>
      <c r="U420" s="190">
        <f t="shared" si="85"/>
        <v>2</v>
      </c>
      <c r="V420" s="191"/>
      <c r="W420" s="77" t="str">
        <f t="shared" si="77"/>
        <v>No hay ejecución</v>
      </c>
      <c r="X420" s="78" t="str">
        <f t="shared" si="78"/>
        <v>NA</v>
      </c>
      <c r="Y420" s="191"/>
      <c r="Z420" s="190">
        <f t="shared" si="79"/>
        <v>2</v>
      </c>
      <c r="AA420" s="191"/>
      <c r="AB420" s="77" t="str">
        <f t="shared" si="80"/>
        <v>No hay ejecución</v>
      </c>
      <c r="AC420" s="78" t="str">
        <f t="shared" si="81"/>
        <v>NA</v>
      </c>
      <c r="AD420" s="191"/>
      <c r="AE420" s="52">
        <f t="shared" si="82"/>
        <v>0</v>
      </c>
      <c r="AF420" s="77" t="str">
        <f t="shared" si="83"/>
        <v>No hay ejecución</v>
      </c>
      <c r="AG420" s="78" t="str">
        <f t="shared" si="84"/>
        <v>NA</v>
      </c>
      <c r="AH420" s="191"/>
    </row>
    <row r="421" spans="1:34" s="79" customFormat="1" ht="58" customHeight="1" thickTop="1" thickBot="1">
      <c r="A421" s="50">
        <v>407</v>
      </c>
      <c r="B421" s="96" t="s">
        <v>245</v>
      </c>
      <c r="C421" s="96" t="s">
        <v>52</v>
      </c>
      <c r="D421" s="96">
        <v>0</v>
      </c>
      <c r="E421" s="96">
        <v>0</v>
      </c>
      <c r="F421" s="96">
        <v>0</v>
      </c>
      <c r="G421" s="96">
        <v>22</v>
      </c>
      <c r="H421" s="115" t="s">
        <v>2579</v>
      </c>
      <c r="I421" s="98" t="s">
        <v>2831</v>
      </c>
      <c r="J421" s="169" t="s">
        <v>2399</v>
      </c>
      <c r="K421" s="99" t="s">
        <v>1421</v>
      </c>
      <c r="L421" s="51">
        <v>11</v>
      </c>
      <c r="M421" s="51">
        <v>11</v>
      </c>
      <c r="N421" s="155">
        <f t="shared" si="74"/>
        <v>22</v>
      </c>
      <c r="O421" s="51">
        <v>11</v>
      </c>
      <c r="P421" s="51">
        <v>11</v>
      </c>
      <c r="Q421" s="155">
        <f t="shared" si="75"/>
        <v>22</v>
      </c>
      <c r="R421" s="155">
        <f t="shared" si="76"/>
        <v>44</v>
      </c>
      <c r="S421" s="78" t="s">
        <v>2569</v>
      </c>
      <c r="T421" s="78" t="s">
        <v>203</v>
      </c>
      <c r="U421" s="190">
        <f t="shared" si="85"/>
        <v>22</v>
      </c>
      <c r="V421" s="191"/>
      <c r="W421" s="77" t="str">
        <f t="shared" si="77"/>
        <v>No hay ejecución</v>
      </c>
      <c r="X421" s="78" t="str">
        <f t="shared" si="78"/>
        <v>NA</v>
      </c>
      <c r="Y421" s="191"/>
      <c r="Z421" s="190">
        <f t="shared" si="79"/>
        <v>22</v>
      </c>
      <c r="AA421" s="191"/>
      <c r="AB421" s="77" t="str">
        <f t="shared" si="80"/>
        <v>No hay ejecución</v>
      </c>
      <c r="AC421" s="78" t="str">
        <f t="shared" si="81"/>
        <v>NA</v>
      </c>
      <c r="AD421" s="191"/>
      <c r="AE421" s="52">
        <f t="shared" si="82"/>
        <v>0</v>
      </c>
      <c r="AF421" s="77" t="str">
        <f t="shared" si="83"/>
        <v>No hay ejecución</v>
      </c>
      <c r="AG421" s="78" t="str">
        <f t="shared" si="84"/>
        <v>NA</v>
      </c>
      <c r="AH421" s="191"/>
    </row>
    <row r="422" spans="1:34" s="79" customFormat="1" ht="58" customHeight="1" thickTop="1" thickBot="1">
      <c r="A422" s="50">
        <v>408</v>
      </c>
      <c r="B422" s="96" t="s">
        <v>245</v>
      </c>
      <c r="C422" s="96" t="s">
        <v>52</v>
      </c>
      <c r="D422" s="96">
        <v>0</v>
      </c>
      <c r="E422" s="96">
        <v>0</v>
      </c>
      <c r="F422" s="96">
        <v>0</v>
      </c>
      <c r="G422" s="96">
        <v>22</v>
      </c>
      <c r="H422" s="115" t="s">
        <v>2579</v>
      </c>
      <c r="I422" s="98" t="s">
        <v>2831</v>
      </c>
      <c r="J422" s="169" t="s">
        <v>2399</v>
      </c>
      <c r="K422" s="99" t="s">
        <v>1421</v>
      </c>
      <c r="L422" s="51">
        <v>4</v>
      </c>
      <c r="M422" s="51">
        <v>4</v>
      </c>
      <c r="N422" s="155">
        <f t="shared" si="74"/>
        <v>8</v>
      </c>
      <c r="O422" s="51">
        <v>4</v>
      </c>
      <c r="P422" s="51">
        <v>4</v>
      </c>
      <c r="Q422" s="155">
        <f t="shared" si="75"/>
        <v>8</v>
      </c>
      <c r="R422" s="155">
        <f t="shared" si="76"/>
        <v>16</v>
      </c>
      <c r="S422" s="78" t="s">
        <v>2569</v>
      </c>
      <c r="T422" s="78" t="s">
        <v>203</v>
      </c>
      <c r="U422" s="190">
        <f t="shared" si="85"/>
        <v>8</v>
      </c>
      <c r="V422" s="191"/>
      <c r="W422" s="77" t="str">
        <f t="shared" si="77"/>
        <v>No hay ejecución</v>
      </c>
      <c r="X422" s="78" t="str">
        <f t="shared" si="78"/>
        <v>NA</v>
      </c>
      <c r="Y422" s="191"/>
      <c r="Z422" s="190">
        <f t="shared" si="79"/>
        <v>8</v>
      </c>
      <c r="AA422" s="191"/>
      <c r="AB422" s="77" t="str">
        <f t="shared" si="80"/>
        <v>No hay ejecución</v>
      </c>
      <c r="AC422" s="78" t="str">
        <f t="shared" si="81"/>
        <v>NA</v>
      </c>
      <c r="AD422" s="191"/>
      <c r="AE422" s="52">
        <f t="shared" si="82"/>
        <v>0</v>
      </c>
      <c r="AF422" s="77" t="str">
        <f t="shared" si="83"/>
        <v>No hay ejecución</v>
      </c>
      <c r="AG422" s="78" t="str">
        <f t="shared" si="84"/>
        <v>NA</v>
      </c>
      <c r="AH422" s="191"/>
    </row>
    <row r="423" spans="1:34" s="79" customFormat="1" ht="58" customHeight="1" thickTop="1" thickBot="1">
      <c r="A423" s="50">
        <v>409</v>
      </c>
      <c r="B423" s="96" t="s">
        <v>245</v>
      </c>
      <c r="C423" s="96" t="s">
        <v>52</v>
      </c>
      <c r="D423" s="96">
        <v>0</v>
      </c>
      <c r="E423" s="96">
        <v>0</v>
      </c>
      <c r="F423" s="96">
        <v>0</v>
      </c>
      <c r="G423" s="96">
        <v>22</v>
      </c>
      <c r="H423" s="115" t="s">
        <v>2579</v>
      </c>
      <c r="I423" s="98" t="s">
        <v>2831</v>
      </c>
      <c r="J423" s="169" t="s">
        <v>2399</v>
      </c>
      <c r="K423" s="99" t="s">
        <v>1421</v>
      </c>
      <c r="L423" s="51">
        <v>10</v>
      </c>
      <c r="M423" s="51">
        <v>10</v>
      </c>
      <c r="N423" s="155">
        <f t="shared" si="74"/>
        <v>20</v>
      </c>
      <c r="O423" s="51">
        <v>10</v>
      </c>
      <c r="P423" s="51">
        <v>10</v>
      </c>
      <c r="Q423" s="155">
        <f t="shared" si="75"/>
        <v>20</v>
      </c>
      <c r="R423" s="155">
        <f t="shared" si="76"/>
        <v>40</v>
      </c>
      <c r="S423" s="78" t="s">
        <v>2569</v>
      </c>
      <c r="T423" s="78" t="s">
        <v>203</v>
      </c>
      <c r="U423" s="190">
        <f t="shared" si="85"/>
        <v>20</v>
      </c>
      <c r="V423" s="191"/>
      <c r="W423" s="77" t="str">
        <f t="shared" si="77"/>
        <v>No hay ejecución</v>
      </c>
      <c r="X423" s="78" t="str">
        <f t="shared" si="78"/>
        <v>NA</v>
      </c>
      <c r="Y423" s="191"/>
      <c r="Z423" s="190">
        <f t="shared" si="79"/>
        <v>20</v>
      </c>
      <c r="AA423" s="191"/>
      <c r="AB423" s="77" t="str">
        <f t="shared" si="80"/>
        <v>No hay ejecución</v>
      </c>
      <c r="AC423" s="78" t="str">
        <f t="shared" si="81"/>
        <v>NA</v>
      </c>
      <c r="AD423" s="191"/>
      <c r="AE423" s="52">
        <f t="shared" si="82"/>
        <v>0</v>
      </c>
      <c r="AF423" s="77" t="str">
        <f t="shared" si="83"/>
        <v>No hay ejecución</v>
      </c>
      <c r="AG423" s="78" t="str">
        <f t="shared" si="84"/>
        <v>NA</v>
      </c>
      <c r="AH423" s="191"/>
    </row>
    <row r="424" spans="1:34" s="79" customFormat="1" ht="58" customHeight="1" thickTop="1" thickBot="1">
      <c r="A424" s="50">
        <v>410</v>
      </c>
      <c r="B424" s="96" t="s">
        <v>245</v>
      </c>
      <c r="C424" s="96" t="s">
        <v>52</v>
      </c>
      <c r="D424" s="96">
        <v>0</v>
      </c>
      <c r="E424" s="96">
        <v>0</v>
      </c>
      <c r="F424" s="96">
        <v>0</v>
      </c>
      <c r="G424" s="96">
        <v>22</v>
      </c>
      <c r="H424" s="115" t="s">
        <v>2579</v>
      </c>
      <c r="I424" s="98" t="s">
        <v>2591</v>
      </c>
      <c r="J424" s="169" t="s">
        <v>1287</v>
      </c>
      <c r="K424" s="99" t="s">
        <v>1421</v>
      </c>
      <c r="L424" s="51">
        <v>1</v>
      </c>
      <c r="M424" s="51">
        <v>1</v>
      </c>
      <c r="N424" s="155">
        <f t="shared" si="74"/>
        <v>2</v>
      </c>
      <c r="O424" s="51">
        <v>1</v>
      </c>
      <c r="P424" s="51">
        <v>1</v>
      </c>
      <c r="Q424" s="155">
        <f t="shared" si="75"/>
        <v>2</v>
      </c>
      <c r="R424" s="155">
        <f t="shared" si="76"/>
        <v>4</v>
      </c>
      <c r="S424" s="78" t="s">
        <v>2569</v>
      </c>
      <c r="T424" s="78" t="s">
        <v>203</v>
      </c>
      <c r="U424" s="190">
        <f t="shared" si="85"/>
        <v>2</v>
      </c>
      <c r="V424" s="191"/>
      <c r="W424" s="77" t="str">
        <f t="shared" si="77"/>
        <v>No hay ejecución</v>
      </c>
      <c r="X424" s="78" t="str">
        <f t="shared" si="78"/>
        <v>NA</v>
      </c>
      <c r="Y424" s="191"/>
      <c r="Z424" s="190">
        <f t="shared" si="79"/>
        <v>2</v>
      </c>
      <c r="AA424" s="191"/>
      <c r="AB424" s="77" t="str">
        <f t="shared" si="80"/>
        <v>No hay ejecución</v>
      </c>
      <c r="AC424" s="78" t="str">
        <f t="shared" si="81"/>
        <v>NA</v>
      </c>
      <c r="AD424" s="191"/>
      <c r="AE424" s="52">
        <f t="shared" si="82"/>
        <v>0</v>
      </c>
      <c r="AF424" s="77" t="str">
        <f t="shared" si="83"/>
        <v>No hay ejecución</v>
      </c>
      <c r="AG424" s="78" t="str">
        <f t="shared" si="84"/>
        <v>NA</v>
      </c>
      <c r="AH424" s="191"/>
    </row>
    <row r="425" spans="1:34" s="79" customFormat="1" ht="58" customHeight="1" thickTop="1" thickBot="1">
      <c r="A425" s="50">
        <v>411</v>
      </c>
      <c r="B425" s="96" t="s">
        <v>245</v>
      </c>
      <c r="C425" s="96" t="s">
        <v>52</v>
      </c>
      <c r="D425" s="96">
        <v>0</v>
      </c>
      <c r="E425" s="96">
        <v>0</v>
      </c>
      <c r="F425" s="96">
        <v>0</v>
      </c>
      <c r="G425" s="96">
        <v>22</v>
      </c>
      <c r="H425" s="115" t="s">
        <v>4106</v>
      </c>
      <c r="I425" s="98" t="s">
        <v>4123</v>
      </c>
      <c r="J425" s="169" t="s">
        <v>1287</v>
      </c>
      <c r="K425" s="99" t="s">
        <v>1421</v>
      </c>
      <c r="L425" s="51">
        <v>1</v>
      </c>
      <c r="M425" s="51">
        <v>1</v>
      </c>
      <c r="N425" s="155">
        <f t="shared" si="74"/>
        <v>2</v>
      </c>
      <c r="O425" s="51">
        <v>1</v>
      </c>
      <c r="P425" s="51">
        <v>1</v>
      </c>
      <c r="Q425" s="155">
        <f t="shared" si="75"/>
        <v>2</v>
      </c>
      <c r="R425" s="155">
        <f t="shared" si="76"/>
        <v>4</v>
      </c>
      <c r="S425" s="78" t="s">
        <v>2569</v>
      </c>
      <c r="T425" s="78" t="s">
        <v>203</v>
      </c>
      <c r="U425" s="190">
        <f t="shared" si="85"/>
        <v>2</v>
      </c>
      <c r="V425" s="191"/>
      <c r="W425" s="77" t="str">
        <f t="shared" si="77"/>
        <v>No hay ejecución</v>
      </c>
      <c r="X425" s="78" t="str">
        <f t="shared" si="78"/>
        <v>NA</v>
      </c>
      <c r="Y425" s="191"/>
      <c r="Z425" s="190">
        <f t="shared" si="79"/>
        <v>2</v>
      </c>
      <c r="AA425" s="191"/>
      <c r="AB425" s="77" t="str">
        <f t="shared" si="80"/>
        <v>No hay ejecución</v>
      </c>
      <c r="AC425" s="78" t="str">
        <f t="shared" si="81"/>
        <v>NA</v>
      </c>
      <c r="AD425" s="191"/>
      <c r="AE425" s="52">
        <f t="shared" si="82"/>
        <v>0</v>
      </c>
      <c r="AF425" s="77" t="str">
        <f t="shared" si="83"/>
        <v>No hay ejecución</v>
      </c>
      <c r="AG425" s="78" t="str">
        <f t="shared" si="84"/>
        <v>NA</v>
      </c>
      <c r="AH425" s="191"/>
    </row>
    <row r="426" spans="1:34" s="79" customFormat="1" ht="58" customHeight="1" thickTop="1" thickBot="1">
      <c r="A426" s="50">
        <v>412</v>
      </c>
      <c r="B426" s="96" t="s">
        <v>245</v>
      </c>
      <c r="C426" s="96" t="s">
        <v>52</v>
      </c>
      <c r="D426" s="96">
        <v>0</v>
      </c>
      <c r="E426" s="96">
        <v>0</v>
      </c>
      <c r="F426" s="96">
        <v>0</v>
      </c>
      <c r="G426" s="96">
        <v>22</v>
      </c>
      <c r="H426" s="115" t="s">
        <v>2577</v>
      </c>
      <c r="I426" s="98" t="s">
        <v>4124</v>
      </c>
      <c r="J426" s="169" t="s">
        <v>1552</v>
      </c>
      <c r="K426" s="99" t="s">
        <v>993</v>
      </c>
      <c r="L426" s="51">
        <v>0</v>
      </c>
      <c r="M426" s="51">
        <v>2</v>
      </c>
      <c r="N426" s="155">
        <f t="shared" si="74"/>
        <v>2</v>
      </c>
      <c r="O426" s="51">
        <v>1</v>
      </c>
      <c r="P426" s="51">
        <v>0</v>
      </c>
      <c r="Q426" s="155">
        <f t="shared" si="75"/>
        <v>1</v>
      </c>
      <c r="R426" s="155">
        <f t="shared" si="76"/>
        <v>3</v>
      </c>
      <c r="S426" s="78" t="s">
        <v>2569</v>
      </c>
      <c r="T426" s="78" t="s">
        <v>203</v>
      </c>
      <c r="U426" s="190">
        <f t="shared" si="85"/>
        <v>2</v>
      </c>
      <c r="V426" s="191"/>
      <c r="W426" s="77" t="str">
        <f t="shared" si="77"/>
        <v>No hay ejecución</v>
      </c>
      <c r="X426" s="78" t="str">
        <f t="shared" si="78"/>
        <v>NA</v>
      </c>
      <c r="Y426" s="191"/>
      <c r="Z426" s="190">
        <f t="shared" si="79"/>
        <v>1</v>
      </c>
      <c r="AA426" s="191"/>
      <c r="AB426" s="77" t="str">
        <f t="shared" si="80"/>
        <v>No hay ejecución</v>
      </c>
      <c r="AC426" s="78" t="str">
        <f t="shared" si="81"/>
        <v>NA</v>
      </c>
      <c r="AD426" s="191"/>
      <c r="AE426" s="52">
        <f t="shared" si="82"/>
        <v>0</v>
      </c>
      <c r="AF426" s="77" t="str">
        <f t="shared" si="83"/>
        <v>No hay ejecución</v>
      </c>
      <c r="AG426" s="78" t="str">
        <f t="shared" si="84"/>
        <v>NA</v>
      </c>
      <c r="AH426" s="191"/>
    </row>
    <row r="427" spans="1:34" s="79" customFormat="1" ht="58" customHeight="1" thickTop="1" thickBot="1">
      <c r="A427" s="50">
        <v>413</v>
      </c>
      <c r="B427" s="96" t="s">
        <v>245</v>
      </c>
      <c r="C427" s="96" t="s">
        <v>52</v>
      </c>
      <c r="D427" s="96">
        <v>0</v>
      </c>
      <c r="E427" s="96">
        <v>0</v>
      </c>
      <c r="F427" s="96">
        <v>0</v>
      </c>
      <c r="G427" s="96">
        <v>22</v>
      </c>
      <c r="H427" s="115" t="s">
        <v>2577</v>
      </c>
      <c r="I427" s="98" t="s">
        <v>4124</v>
      </c>
      <c r="J427" s="169" t="s">
        <v>1194</v>
      </c>
      <c r="K427" s="99" t="s">
        <v>993</v>
      </c>
      <c r="L427" s="51">
        <v>0</v>
      </c>
      <c r="M427" s="51">
        <v>2</v>
      </c>
      <c r="N427" s="155">
        <f t="shared" si="74"/>
        <v>2</v>
      </c>
      <c r="O427" s="51">
        <v>1</v>
      </c>
      <c r="P427" s="51">
        <v>0</v>
      </c>
      <c r="Q427" s="155">
        <f t="shared" si="75"/>
        <v>1</v>
      </c>
      <c r="R427" s="155">
        <f t="shared" si="76"/>
        <v>3</v>
      </c>
      <c r="S427" s="78" t="s">
        <v>2569</v>
      </c>
      <c r="T427" s="78" t="s">
        <v>203</v>
      </c>
      <c r="U427" s="190">
        <f t="shared" si="85"/>
        <v>2</v>
      </c>
      <c r="V427" s="191"/>
      <c r="W427" s="77" t="str">
        <f t="shared" si="77"/>
        <v>No hay ejecución</v>
      </c>
      <c r="X427" s="78" t="str">
        <f t="shared" si="78"/>
        <v>NA</v>
      </c>
      <c r="Y427" s="191"/>
      <c r="Z427" s="190">
        <f t="shared" si="79"/>
        <v>1</v>
      </c>
      <c r="AA427" s="191"/>
      <c r="AB427" s="77" t="str">
        <f t="shared" si="80"/>
        <v>No hay ejecución</v>
      </c>
      <c r="AC427" s="78" t="str">
        <f t="shared" si="81"/>
        <v>NA</v>
      </c>
      <c r="AD427" s="191"/>
      <c r="AE427" s="52">
        <f t="shared" si="82"/>
        <v>0</v>
      </c>
      <c r="AF427" s="77" t="str">
        <f t="shared" si="83"/>
        <v>No hay ejecución</v>
      </c>
      <c r="AG427" s="78" t="str">
        <f t="shared" si="84"/>
        <v>NA</v>
      </c>
      <c r="AH427" s="191"/>
    </row>
    <row r="428" spans="1:34" s="79" customFormat="1" ht="58" customHeight="1" thickTop="1" thickBot="1">
      <c r="A428" s="50">
        <v>414</v>
      </c>
      <c r="B428" s="96" t="s">
        <v>245</v>
      </c>
      <c r="C428" s="96" t="s">
        <v>52</v>
      </c>
      <c r="D428" s="96">
        <v>0</v>
      </c>
      <c r="E428" s="96">
        <v>0</v>
      </c>
      <c r="F428" s="96">
        <v>0</v>
      </c>
      <c r="G428" s="96">
        <v>22</v>
      </c>
      <c r="H428" s="115" t="s">
        <v>284</v>
      </c>
      <c r="I428" s="98" t="s">
        <v>4072</v>
      </c>
      <c r="J428" s="169" t="s">
        <v>501</v>
      </c>
      <c r="K428" s="99" t="s">
        <v>505</v>
      </c>
      <c r="L428" s="51">
        <v>2</v>
      </c>
      <c r="M428" s="51">
        <v>2</v>
      </c>
      <c r="N428" s="155">
        <f t="shared" si="74"/>
        <v>4</v>
      </c>
      <c r="O428" s="51">
        <v>2</v>
      </c>
      <c r="P428" s="51">
        <v>2</v>
      </c>
      <c r="Q428" s="155">
        <f t="shared" si="75"/>
        <v>4</v>
      </c>
      <c r="R428" s="155">
        <f t="shared" si="76"/>
        <v>8</v>
      </c>
      <c r="S428" s="78" t="s">
        <v>2569</v>
      </c>
      <c r="T428" s="78" t="s">
        <v>203</v>
      </c>
      <c r="U428" s="190">
        <f t="shared" si="85"/>
        <v>4</v>
      </c>
      <c r="V428" s="191"/>
      <c r="W428" s="77" t="str">
        <f t="shared" si="77"/>
        <v>No hay ejecución</v>
      </c>
      <c r="X428" s="78" t="str">
        <f t="shared" si="78"/>
        <v>NA</v>
      </c>
      <c r="Y428" s="191"/>
      <c r="Z428" s="190">
        <f t="shared" si="79"/>
        <v>4</v>
      </c>
      <c r="AA428" s="191"/>
      <c r="AB428" s="77" t="str">
        <f t="shared" si="80"/>
        <v>No hay ejecución</v>
      </c>
      <c r="AC428" s="78" t="str">
        <f t="shared" si="81"/>
        <v>NA</v>
      </c>
      <c r="AD428" s="191"/>
      <c r="AE428" s="52">
        <f t="shared" si="82"/>
        <v>0</v>
      </c>
      <c r="AF428" s="77" t="str">
        <f t="shared" si="83"/>
        <v>No hay ejecución</v>
      </c>
      <c r="AG428" s="78" t="str">
        <f t="shared" si="84"/>
        <v>NA</v>
      </c>
      <c r="AH428" s="191"/>
    </row>
    <row r="429" spans="1:34" s="79" customFormat="1" ht="58" customHeight="1" thickTop="1" thickBot="1">
      <c r="A429" s="50">
        <v>415</v>
      </c>
      <c r="B429" s="96" t="s">
        <v>245</v>
      </c>
      <c r="C429" s="96" t="s">
        <v>52</v>
      </c>
      <c r="D429" s="96">
        <v>0</v>
      </c>
      <c r="E429" s="96">
        <v>0</v>
      </c>
      <c r="F429" s="96">
        <v>0</v>
      </c>
      <c r="G429" s="96">
        <v>22</v>
      </c>
      <c r="H429" s="115" t="s">
        <v>309</v>
      </c>
      <c r="I429" s="98" t="s">
        <v>4107</v>
      </c>
      <c r="J429" s="169" t="s">
        <v>1602</v>
      </c>
      <c r="K429" s="99" t="s">
        <v>505</v>
      </c>
      <c r="L429" s="51">
        <v>4</v>
      </c>
      <c r="M429" s="51">
        <v>4</v>
      </c>
      <c r="N429" s="155">
        <f t="shared" si="74"/>
        <v>8</v>
      </c>
      <c r="O429" s="51">
        <v>4</v>
      </c>
      <c r="P429" s="51">
        <v>4</v>
      </c>
      <c r="Q429" s="155">
        <f t="shared" si="75"/>
        <v>8</v>
      </c>
      <c r="R429" s="155">
        <f t="shared" si="76"/>
        <v>16</v>
      </c>
      <c r="S429" s="78" t="s">
        <v>2569</v>
      </c>
      <c r="T429" s="78" t="s">
        <v>203</v>
      </c>
      <c r="U429" s="190">
        <f t="shared" si="85"/>
        <v>8</v>
      </c>
      <c r="V429" s="191"/>
      <c r="W429" s="77" t="str">
        <f t="shared" si="77"/>
        <v>No hay ejecución</v>
      </c>
      <c r="X429" s="78" t="str">
        <f t="shared" si="78"/>
        <v>NA</v>
      </c>
      <c r="Y429" s="191"/>
      <c r="Z429" s="190">
        <f t="shared" si="79"/>
        <v>8</v>
      </c>
      <c r="AA429" s="191"/>
      <c r="AB429" s="77" t="str">
        <f t="shared" si="80"/>
        <v>No hay ejecución</v>
      </c>
      <c r="AC429" s="78" t="str">
        <f t="shared" si="81"/>
        <v>NA</v>
      </c>
      <c r="AD429" s="191"/>
      <c r="AE429" s="52">
        <f t="shared" si="82"/>
        <v>0</v>
      </c>
      <c r="AF429" s="77" t="str">
        <f t="shared" si="83"/>
        <v>No hay ejecución</v>
      </c>
      <c r="AG429" s="78" t="str">
        <f t="shared" si="84"/>
        <v>NA</v>
      </c>
      <c r="AH429" s="191"/>
    </row>
    <row r="430" spans="1:34" s="79" customFormat="1" ht="58" customHeight="1" thickTop="1" thickBot="1">
      <c r="A430" s="50">
        <v>416</v>
      </c>
      <c r="B430" s="96" t="s">
        <v>245</v>
      </c>
      <c r="C430" s="96" t="s">
        <v>52</v>
      </c>
      <c r="D430" s="96">
        <v>0</v>
      </c>
      <c r="E430" s="96">
        <v>0</v>
      </c>
      <c r="F430" s="96">
        <v>0</v>
      </c>
      <c r="G430" s="96">
        <v>22</v>
      </c>
      <c r="H430" s="115" t="s">
        <v>2577</v>
      </c>
      <c r="I430" s="98" t="s">
        <v>4124</v>
      </c>
      <c r="J430" s="169" t="s">
        <v>1196</v>
      </c>
      <c r="K430" s="99" t="s">
        <v>993</v>
      </c>
      <c r="L430" s="51">
        <v>0</v>
      </c>
      <c r="M430" s="51">
        <v>0</v>
      </c>
      <c r="N430" s="155">
        <f t="shared" si="74"/>
        <v>0</v>
      </c>
      <c r="O430" s="51">
        <v>0</v>
      </c>
      <c r="P430" s="51">
        <v>1</v>
      </c>
      <c r="Q430" s="155">
        <f t="shared" si="75"/>
        <v>1</v>
      </c>
      <c r="R430" s="155">
        <f t="shared" si="76"/>
        <v>1</v>
      </c>
      <c r="S430" s="78" t="s">
        <v>2569</v>
      </c>
      <c r="T430" s="78" t="s">
        <v>203</v>
      </c>
      <c r="U430" s="190">
        <f t="shared" si="85"/>
        <v>0</v>
      </c>
      <c r="V430" s="191"/>
      <c r="W430" s="77" t="str">
        <f t="shared" si="77"/>
        <v>No hay ejecución</v>
      </c>
      <c r="X430" s="78" t="str">
        <f t="shared" si="78"/>
        <v>NA</v>
      </c>
      <c r="Y430" s="191"/>
      <c r="Z430" s="190">
        <f t="shared" si="79"/>
        <v>1</v>
      </c>
      <c r="AA430" s="191"/>
      <c r="AB430" s="77" t="str">
        <f t="shared" si="80"/>
        <v>No hay ejecución</v>
      </c>
      <c r="AC430" s="78" t="str">
        <f t="shared" si="81"/>
        <v>NA</v>
      </c>
      <c r="AD430" s="191"/>
      <c r="AE430" s="52">
        <f t="shared" si="82"/>
        <v>0</v>
      </c>
      <c r="AF430" s="77" t="str">
        <f t="shared" si="83"/>
        <v>No hay ejecución</v>
      </c>
      <c r="AG430" s="78" t="str">
        <f t="shared" si="84"/>
        <v>NA</v>
      </c>
      <c r="AH430" s="191"/>
    </row>
    <row r="431" spans="1:34" s="79" customFormat="1" ht="58" customHeight="1" thickTop="1" thickBot="1">
      <c r="A431" s="50">
        <v>417</v>
      </c>
      <c r="B431" s="96" t="s">
        <v>245</v>
      </c>
      <c r="C431" s="96" t="s">
        <v>52</v>
      </c>
      <c r="D431" s="96">
        <v>0</v>
      </c>
      <c r="E431" s="96">
        <v>0</v>
      </c>
      <c r="F431" s="96">
        <v>0</v>
      </c>
      <c r="G431" s="96">
        <v>22</v>
      </c>
      <c r="H431" s="115" t="s">
        <v>284</v>
      </c>
      <c r="I431" s="98" t="s">
        <v>4072</v>
      </c>
      <c r="J431" s="169" t="s">
        <v>501</v>
      </c>
      <c r="K431" s="99" t="s">
        <v>505</v>
      </c>
      <c r="L431" s="51">
        <v>1</v>
      </c>
      <c r="M431" s="51">
        <v>1</v>
      </c>
      <c r="N431" s="155">
        <f t="shared" si="74"/>
        <v>2</v>
      </c>
      <c r="O431" s="51">
        <v>1</v>
      </c>
      <c r="P431" s="51">
        <v>1</v>
      </c>
      <c r="Q431" s="155">
        <f t="shared" si="75"/>
        <v>2</v>
      </c>
      <c r="R431" s="155">
        <f t="shared" si="76"/>
        <v>4</v>
      </c>
      <c r="S431" s="78" t="s">
        <v>2569</v>
      </c>
      <c r="T431" s="78" t="s">
        <v>203</v>
      </c>
      <c r="U431" s="190">
        <f t="shared" si="85"/>
        <v>2</v>
      </c>
      <c r="V431" s="191"/>
      <c r="W431" s="77" t="str">
        <f t="shared" si="77"/>
        <v>No hay ejecución</v>
      </c>
      <c r="X431" s="78" t="str">
        <f t="shared" si="78"/>
        <v>NA</v>
      </c>
      <c r="Y431" s="191"/>
      <c r="Z431" s="190">
        <f t="shared" si="79"/>
        <v>2</v>
      </c>
      <c r="AA431" s="191"/>
      <c r="AB431" s="77" t="str">
        <f t="shared" si="80"/>
        <v>No hay ejecución</v>
      </c>
      <c r="AC431" s="78" t="str">
        <f t="shared" si="81"/>
        <v>NA</v>
      </c>
      <c r="AD431" s="191"/>
      <c r="AE431" s="52">
        <f t="shared" si="82"/>
        <v>0</v>
      </c>
      <c r="AF431" s="77" t="str">
        <f t="shared" si="83"/>
        <v>No hay ejecución</v>
      </c>
      <c r="AG431" s="78" t="str">
        <f t="shared" si="84"/>
        <v>NA</v>
      </c>
      <c r="AH431" s="191"/>
    </row>
    <row r="432" spans="1:34" s="79" customFormat="1" ht="58" customHeight="1" thickTop="1" thickBot="1">
      <c r="A432" s="50">
        <v>418</v>
      </c>
      <c r="B432" s="96" t="s">
        <v>245</v>
      </c>
      <c r="C432" s="96" t="s">
        <v>52</v>
      </c>
      <c r="D432" s="96">
        <v>0</v>
      </c>
      <c r="E432" s="96">
        <v>0</v>
      </c>
      <c r="F432" s="96">
        <v>0</v>
      </c>
      <c r="G432" s="96">
        <v>22</v>
      </c>
      <c r="H432" s="115" t="s">
        <v>284</v>
      </c>
      <c r="I432" s="98" t="s">
        <v>4072</v>
      </c>
      <c r="J432" s="169" t="s">
        <v>501</v>
      </c>
      <c r="K432" s="99" t="s">
        <v>505</v>
      </c>
      <c r="L432" s="51">
        <v>1</v>
      </c>
      <c r="M432" s="51">
        <v>1</v>
      </c>
      <c r="N432" s="155">
        <f t="shared" si="74"/>
        <v>2</v>
      </c>
      <c r="O432" s="51">
        <v>1</v>
      </c>
      <c r="P432" s="51">
        <v>1</v>
      </c>
      <c r="Q432" s="155">
        <f t="shared" si="75"/>
        <v>2</v>
      </c>
      <c r="R432" s="155">
        <f t="shared" si="76"/>
        <v>4</v>
      </c>
      <c r="S432" s="78" t="s">
        <v>2569</v>
      </c>
      <c r="T432" s="78" t="s">
        <v>203</v>
      </c>
      <c r="U432" s="190">
        <f t="shared" si="85"/>
        <v>2</v>
      </c>
      <c r="V432" s="191"/>
      <c r="W432" s="77" t="str">
        <f t="shared" si="77"/>
        <v>No hay ejecución</v>
      </c>
      <c r="X432" s="78" t="str">
        <f t="shared" si="78"/>
        <v>NA</v>
      </c>
      <c r="Y432" s="191"/>
      <c r="Z432" s="190">
        <f t="shared" si="79"/>
        <v>2</v>
      </c>
      <c r="AA432" s="191"/>
      <c r="AB432" s="77" t="str">
        <f t="shared" si="80"/>
        <v>No hay ejecución</v>
      </c>
      <c r="AC432" s="78" t="str">
        <f t="shared" si="81"/>
        <v>NA</v>
      </c>
      <c r="AD432" s="191"/>
      <c r="AE432" s="52">
        <f t="shared" si="82"/>
        <v>0</v>
      </c>
      <c r="AF432" s="77" t="str">
        <f t="shared" si="83"/>
        <v>No hay ejecución</v>
      </c>
      <c r="AG432" s="78" t="str">
        <f t="shared" si="84"/>
        <v>NA</v>
      </c>
      <c r="AH432" s="191"/>
    </row>
    <row r="433" spans="1:34" s="79" customFormat="1" ht="58" customHeight="1" thickTop="1" thickBot="1">
      <c r="A433" s="50">
        <v>419</v>
      </c>
      <c r="B433" s="96" t="s">
        <v>245</v>
      </c>
      <c r="C433" s="96" t="s">
        <v>52</v>
      </c>
      <c r="D433" s="96">
        <v>0</v>
      </c>
      <c r="E433" s="96">
        <v>0</v>
      </c>
      <c r="F433" s="96">
        <v>0</v>
      </c>
      <c r="G433" s="96">
        <v>22</v>
      </c>
      <c r="H433" s="115" t="s">
        <v>309</v>
      </c>
      <c r="I433" s="98" t="s">
        <v>4107</v>
      </c>
      <c r="J433" s="169" t="s">
        <v>1602</v>
      </c>
      <c r="K433" s="99" t="s">
        <v>505</v>
      </c>
      <c r="L433" s="51">
        <v>3</v>
      </c>
      <c r="M433" s="51">
        <v>3</v>
      </c>
      <c r="N433" s="155">
        <f t="shared" si="74"/>
        <v>6</v>
      </c>
      <c r="O433" s="51">
        <v>3</v>
      </c>
      <c r="P433" s="51">
        <v>3</v>
      </c>
      <c r="Q433" s="155">
        <f t="shared" si="75"/>
        <v>6</v>
      </c>
      <c r="R433" s="155">
        <f t="shared" si="76"/>
        <v>12</v>
      </c>
      <c r="S433" s="78" t="s">
        <v>2569</v>
      </c>
      <c r="T433" s="78" t="s">
        <v>203</v>
      </c>
      <c r="U433" s="190">
        <f t="shared" si="85"/>
        <v>6</v>
      </c>
      <c r="V433" s="191"/>
      <c r="W433" s="77" t="str">
        <f t="shared" si="77"/>
        <v>No hay ejecución</v>
      </c>
      <c r="X433" s="78" t="str">
        <f t="shared" si="78"/>
        <v>NA</v>
      </c>
      <c r="Y433" s="191"/>
      <c r="Z433" s="190">
        <f t="shared" si="79"/>
        <v>6</v>
      </c>
      <c r="AA433" s="191"/>
      <c r="AB433" s="77" t="str">
        <f t="shared" si="80"/>
        <v>No hay ejecución</v>
      </c>
      <c r="AC433" s="78" t="str">
        <f t="shared" si="81"/>
        <v>NA</v>
      </c>
      <c r="AD433" s="191"/>
      <c r="AE433" s="52">
        <f t="shared" si="82"/>
        <v>0</v>
      </c>
      <c r="AF433" s="77" t="str">
        <f t="shared" si="83"/>
        <v>No hay ejecución</v>
      </c>
      <c r="AG433" s="78" t="str">
        <f t="shared" si="84"/>
        <v>NA</v>
      </c>
      <c r="AH433" s="191"/>
    </row>
    <row r="434" spans="1:34" s="79" customFormat="1" ht="58" customHeight="1" thickTop="1" thickBot="1">
      <c r="A434" s="50">
        <v>420</v>
      </c>
      <c r="B434" s="96" t="s">
        <v>245</v>
      </c>
      <c r="C434" s="96" t="s">
        <v>52</v>
      </c>
      <c r="D434" s="96">
        <v>0</v>
      </c>
      <c r="E434" s="96">
        <v>0</v>
      </c>
      <c r="F434" s="96">
        <v>0</v>
      </c>
      <c r="G434" s="96">
        <v>22</v>
      </c>
      <c r="H434" s="115" t="s">
        <v>309</v>
      </c>
      <c r="I434" s="98" t="s">
        <v>4107</v>
      </c>
      <c r="J434" s="169" t="s">
        <v>1602</v>
      </c>
      <c r="K434" s="99" t="s">
        <v>505</v>
      </c>
      <c r="L434" s="51">
        <v>1</v>
      </c>
      <c r="M434" s="51">
        <v>1</v>
      </c>
      <c r="N434" s="155">
        <f t="shared" si="74"/>
        <v>2</v>
      </c>
      <c r="O434" s="51">
        <v>1</v>
      </c>
      <c r="P434" s="51">
        <v>1</v>
      </c>
      <c r="Q434" s="155">
        <f t="shared" si="75"/>
        <v>2</v>
      </c>
      <c r="R434" s="155">
        <f t="shared" si="76"/>
        <v>4</v>
      </c>
      <c r="S434" s="78" t="s">
        <v>2569</v>
      </c>
      <c r="T434" s="78" t="s">
        <v>203</v>
      </c>
      <c r="U434" s="190">
        <f t="shared" si="85"/>
        <v>2</v>
      </c>
      <c r="V434" s="191"/>
      <c r="W434" s="77" t="str">
        <f t="shared" si="77"/>
        <v>No hay ejecución</v>
      </c>
      <c r="X434" s="78" t="str">
        <f t="shared" si="78"/>
        <v>NA</v>
      </c>
      <c r="Y434" s="191"/>
      <c r="Z434" s="190">
        <f t="shared" si="79"/>
        <v>2</v>
      </c>
      <c r="AA434" s="191"/>
      <c r="AB434" s="77" t="str">
        <f t="shared" si="80"/>
        <v>No hay ejecución</v>
      </c>
      <c r="AC434" s="78" t="str">
        <f t="shared" si="81"/>
        <v>NA</v>
      </c>
      <c r="AD434" s="191"/>
      <c r="AE434" s="52">
        <f t="shared" si="82"/>
        <v>0</v>
      </c>
      <c r="AF434" s="77" t="str">
        <f t="shared" si="83"/>
        <v>No hay ejecución</v>
      </c>
      <c r="AG434" s="78" t="str">
        <f t="shared" si="84"/>
        <v>NA</v>
      </c>
      <c r="AH434" s="191"/>
    </row>
    <row r="435" spans="1:34" s="79" customFormat="1" ht="58" customHeight="1" thickTop="1" thickBot="1">
      <c r="A435" s="50">
        <v>421</v>
      </c>
      <c r="B435" s="96" t="s">
        <v>245</v>
      </c>
      <c r="C435" s="96" t="s">
        <v>52</v>
      </c>
      <c r="D435" s="96">
        <v>0</v>
      </c>
      <c r="E435" s="96">
        <v>0</v>
      </c>
      <c r="F435" s="96">
        <v>0</v>
      </c>
      <c r="G435" s="96">
        <v>22</v>
      </c>
      <c r="H435" s="115" t="s">
        <v>2577</v>
      </c>
      <c r="I435" s="98" t="s">
        <v>4124</v>
      </c>
      <c r="J435" s="169" t="s">
        <v>1196</v>
      </c>
      <c r="K435" s="99" t="s">
        <v>993</v>
      </c>
      <c r="L435" s="51">
        <v>0</v>
      </c>
      <c r="M435" s="51">
        <v>0</v>
      </c>
      <c r="N435" s="155">
        <f t="shared" si="74"/>
        <v>0</v>
      </c>
      <c r="O435" s="51">
        <v>0</v>
      </c>
      <c r="P435" s="51">
        <v>1</v>
      </c>
      <c r="Q435" s="155">
        <f t="shared" si="75"/>
        <v>1</v>
      </c>
      <c r="R435" s="155">
        <f t="shared" si="76"/>
        <v>1</v>
      </c>
      <c r="S435" s="78" t="s">
        <v>2569</v>
      </c>
      <c r="T435" s="78" t="s">
        <v>203</v>
      </c>
      <c r="U435" s="190">
        <f t="shared" si="85"/>
        <v>0</v>
      </c>
      <c r="V435" s="191"/>
      <c r="W435" s="77" t="str">
        <f t="shared" si="77"/>
        <v>No hay ejecución</v>
      </c>
      <c r="X435" s="78" t="str">
        <f t="shared" si="78"/>
        <v>NA</v>
      </c>
      <c r="Y435" s="191"/>
      <c r="Z435" s="190">
        <f t="shared" si="79"/>
        <v>1</v>
      </c>
      <c r="AA435" s="191"/>
      <c r="AB435" s="77" t="str">
        <f t="shared" si="80"/>
        <v>No hay ejecución</v>
      </c>
      <c r="AC435" s="78" t="str">
        <f t="shared" si="81"/>
        <v>NA</v>
      </c>
      <c r="AD435" s="191"/>
      <c r="AE435" s="52">
        <f t="shared" si="82"/>
        <v>0</v>
      </c>
      <c r="AF435" s="77" t="str">
        <f t="shared" si="83"/>
        <v>No hay ejecución</v>
      </c>
      <c r="AG435" s="78" t="str">
        <f t="shared" si="84"/>
        <v>NA</v>
      </c>
      <c r="AH435" s="191"/>
    </row>
    <row r="436" spans="1:34" s="79" customFormat="1" ht="58" customHeight="1" thickTop="1" thickBot="1">
      <c r="A436" s="50">
        <v>422</v>
      </c>
      <c r="B436" s="96" t="s">
        <v>245</v>
      </c>
      <c r="C436" s="96" t="s">
        <v>52</v>
      </c>
      <c r="D436" s="96">
        <v>0</v>
      </c>
      <c r="E436" s="96">
        <v>0</v>
      </c>
      <c r="F436" s="96">
        <v>0</v>
      </c>
      <c r="G436" s="96">
        <v>22</v>
      </c>
      <c r="H436" s="115" t="s">
        <v>287</v>
      </c>
      <c r="I436" s="98" t="s">
        <v>2595</v>
      </c>
      <c r="J436" s="169" t="s">
        <v>1287</v>
      </c>
      <c r="K436" s="99" t="s">
        <v>1421</v>
      </c>
      <c r="L436" s="51">
        <v>1</v>
      </c>
      <c r="M436" s="51">
        <v>1</v>
      </c>
      <c r="N436" s="155">
        <f t="shared" si="74"/>
        <v>2</v>
      </c>
      <c r="O436" s="51">
        <v>1</v>
      </c>
      <c r="P436" s="51">
        <v>1</v>
      </c>
      <c r="Q436" s="155">
        <f t="shared" si="75"/>
        <v>2</v>
      </c>
      <c r="R436" s="155">
        <f t="shared" si="76"/>
        <v>4</v>
      </c>
      <c r="S436" s="78" t="s">
        <v>2569</v>
      </c>
      <c r="T436" s="78" t="s">
        <v>203</v>
      </c>
      <c r="U436" s="190">
        <f t="shared" si="85"/>
        <v>2</v>
      </c>
      <c r="V436" s="191"/>
      <c r="W436" s="77" t="str">
        <f t="shared" si="77"/>
        <v>No hay ejecución</v>
      </c>
      <c r="X436" s="78" t="str">
        <f t="shared" si="78"/>
        <v>NA</v>
      </c>
      <c r="Y436" s="191"/>
      <c r="Z436" s="190">
        <f t="shared" si="79"/>
        <v>2</v>
      </c>
      <c r="AA436" s="191"/>
      <c r="AB436" s="77" t="str">
        <f t="shared" si="80"/>
        <v>No hay ejecución</v>
      </c>
      <c r="AC436" s="78" t="str">
        <f t="shared" si="81"/>
        <v>NA</v>
      </c>
      <c r="AD436" s="191"/>
      <c r="AE436" s="52">
        <f t="shared" si="82"/>
        <v>0</v>
      </c>
      <c r="AF436" s="77" t="str">
        <f t="shared" si="83"/>
        <v>No hay ejecución</v>
      </c>
      <c r="AG436" s="78" t="str">
        <f t="shared" si="84"/>
        <v>NA</v>
      </c>
      <c r="AH436" s="191"/>
    </row>
    <row r="437" spans="1:34" s="79" customFormat="1" ht="58" customHeight="1" thickTop="1" thickBot="1">
      <c r="A437" s="50">
        <v>423</v>
      </c>
      <c r="B437" s="96" t="s">
        <v>245</v>
      </c>
      <c r="C437" s="96" t="s">
        <v>52</v>
      </c>
      <c r="D437" s="96">
        <v>0</v>
      </c>
      <c r="E437" s="96">
        <v>0</v>
      </c>
      <c r="F437" s="96">
        <v>0</v>
      </c>
      <c r="G437" s="96">
        <v>22</v>
      </c>
      <c r="H437" s="115" t="s">
        <v>287</v>
      </c>
      <c r="I437" s="98" t="s">
        <v>2595</v>
      </c>
      <c r="J437" s="169" t="s">
        <v>1287</v>
      </c>
      <c r="K437" s="99" t="s">
        <v>1421</v>
      </c>
      <c r="L437" s="51">
        <v>2</v>
      </c>
      <c r="M437" s="51">
        <v>2</v>
      </c>
      <c r="N437" s="155">
        <f t="shared" si="74"/>
        <v>4</v>
      </c>
      <c r="O437" s="51">
        <v>2</v>
      </c>
      <c r="P437" s="51">
        <v>2</v>
      </c>
      <c r="Q437" s="155">
        <f t="shared" si="75"/>
        <v>4</v>
      </c>
      <c r="R437" s="155">
        <f t="shared" si="76"/>
        <v>8</v>
      </c>
      <c r="S437" s="78" t="s">
        <v>2569</v>
      </c>
      <c r="T437" s="78" t="s">
        <v>203</v>
      </c>
      <c r="U437" s="190">
        <f t="shared" si="85"/>
        <v>4</v>
      </c>
      <c r="V437" s="191"/>
      <c r="W437" s="77" t="str">
        <f t="shared" si="77"/>
        <v>No hay ejecución</v>
      </c>
      <c r="X437" s="78" t="str">
        <f t="shared" si="78"/>
        <v>NA</v>
      </c>
      <c r="Y437" s="191"/>
      <c r="Z437" s="190">
        <f t="shared" si="79"/>
        <v>4</v>
      </c>
      <c r="AA437" s="191"/>
      <c r="AB437" s="77" t="str">
        <f t="shared" si="80"/>
        <v>No hay ejecución</v>
      </c>
      <c r="AC437" s="78" t="str">
        <f t="shared" si="81"/>
        <v>NA</v>
      </c>
      <c r="AD437" s="191"/>
      <c r="AE437" s="52">
        <f t="shared" si="82"/>
        <v>0</v>
      </c>
      <c r="AF437" s="77" t="str">
        <f t="shared" si="83"/>
        <v>No hay ejecución</v>
      </c>
      <c r="AG437" s="78" t="str">
        <f t="shared" si="84"/>
        <v>NA</v>
      </c>
      <c r="AH437" s="191"/>
    </row>
    <row r="438" spans="1:34" s="79" customFormat="1" ht="58" customHeight="1" thickTop="1" thickBot="1">
      <c r="A438" s="50">
        <v>424</v>
      </c>
      <c r="B438" s="96" t="s">
        <v>245</v>
      </c>
      <c r="C438" s="96" t="s">
        <v>52</v>
      </c>
      <c r="D438" s="96">
        <v>0</v>
      </c>
      <c r="E438" s="96">
        <v>0</v>
      </c>
      <c r="F438" s="96">
        <v>0</v>
      </c>
      <c r="G438" s="96">
        <v>22</v>
      </c>
      <c r="H438" s="115" t="s">
        <v>287</v>
      </c>
      <c r="I438" s="98" t="s">
        <v>4125</v>
      </c>
      <c r="J438" s="169" t="s">
        <v>1287</v>
      </c>
      <c r="K438" s="99" t="s">
        <v>1421</v>
      </c>
      <c r="L438" s="51">
        <v>1</v>
      </c>
      <c r="M438" s="51">
        <v>1</v>
      </c>
      <c r="N438" s="155">
        <f t="shared" si="74"/>
        <v>2</v>
      </c>
      <c r="O438" s="51">
        <v>1</v>
      </c>
      <c r="P438" s="51">
        <v>1</v>
      </c>
      <c r="Q438" s="155">
        <f t="shared" si="75"/>
        <v>2</v>
      </c>
      <c r="R438" s="155">
        <f t="shared" si="76"/>
        <v>4</v>
      </c>
      <c r="S438" s="78" t="s">
        <v>2569</v>
      </c>
      <c r="T438" s="78" t="s">
        <v>203</v>
      </c>
      <c r="U438" s="190">
        <f t="shared" si="85"/>
        <v>2</v>
      </c>
      <c r="V438" s="191"/>
      <c r="W438" s="77" t="str">
        <f t="shared" si="77"/>
        <v>No hay ejecución</v>
      </c>
      <c r="X438" s="78" t="str">
        <f t="shared" si="78"/>
        <v>NA</v>
      </c>
      <c r="Y438" s="191"/>
      <c r="Z438" s="190">
        <f t="shared" si="79"/>
        <v>2</v>
      </c>
      <c r="AA438" s="191"/>
      <c r="AB438" s="77" t="str">
        <f t="shared" si="80"/>
        <v>No hay ejecución</v>
      </c>
      <c r="AC438" s="78" t="str">
        <f t="shared" si="81"/>
        <v>NA</v>
      </c>
      <c r="AD438" s="191"/>
      <c r="AE438" s="52">
        <f t="shared" si="82"/>
        <v>0</v>
      </c>
      <c r="AF438" s="77" t="str">
        <f t="shared" si="83"/>
        <v>No hay ejecución</v>
      </c>
      <c r="AG438" s="78" t="str">
        <f t="shared" si="84"/>
        <v>NA</v>
      </c>
      <c r="AH438" s="191"/>
    </row>
    <row r="439" spans="1:34" s="79" customFormat="1" ht="58" customHeight="1" thickTop="1" thickBot="1">
      <c r="A439" s="50">
        <v>425</v>
      </c>
      <c r="B439" s="96" t="s">
        <v>245</v>
      </c>
      <c r="C439" s="96" t="s">
        <v>52</v>
      </c>
      <c r="D439" s="96">
        <v>0</v>
      </c>
      <c r="E439" s="96">
        <v>0</v>
      </c>
      <c r="F439" s="96">
        <v>0</v>
      </c>
      <c r="G439" s="96">
        <v>22</v>
      </c>
      <c r="H439" s="115" t="s">
        <v>287</v>
      </c>
      <c r="I439" s="98" t="s">
        <v>4111</v>
      </c>
      <c r="J439" s="169" t="s">
        <v>1287</v>
      </c>
      <c r="K439" s="99" t="s">
        <v>1421</v>
      </c>
      <c r="L439" s="51">
        <v>1</v>
      </c>
      <c r="M439" s="51">
        <v>1</v>
      </c>
      <c r="N439" s="155">
        <f t="shared" si="74"/>
        <v>2</v>
      </c>
      <c r="O439" s="51">
        <v>1</v>
      </c>
      <c r="P439" s="51">
        <v>1</v>
      </c>
      <c r="Q439" s="155">
        <f t="shared" si="75"/>
        <v>2</v>
      </c>
      <c r="R439" s="155">
        <f t="shared" si="76"/>
        <v>4</v>
      </c>
      <c r="S439" s="78" t="s">
        <v>2569</v>
      </c>
      <c r="T439" s="78" t="s">
        <v>203</v>
      </c>
      <c r="U439" s="190">
        <f t="shared" si="85"/>
        <v>2</v>
      </c>
      <c r="V439" s="191"/>
      <c r="W439" s="77" t="str">
        <f t="shared" si="77"/>
        <v>No hay ejecución</v>
      </c>
      <c r="X439" s="78" t="str">
        <f t="shared" si="78"/>
        <v>NA</v>
      </c>
      <c r="Y439" s="191"/>
      <c r="Z439" s="190">
        <f t="shared" si="79"/>
        <v>2</v>
      </c>
      <c r="AA439" s="191"/>
      <c r="AB439" s="77" t="str">
        <f t="shared" si="80"/>
        <v>No hay ejecución</v>
      </c>
      <c r="AC439" s="78" t="str">
        <f t="shared" si="81"/>
        <v>NA</v>
      </c>
      <c r="AD439" s="191"/>
      <c r="AE439" s="52">
        <f t="shared" si="82"/>
        <v>0</v>
      </c>
      <c r="AF439" s="77" t="str">
        <f t="shared" si="83"/>
        <v>No hay ejecución</v>
      </c>
      <c r="AG439" s="78" t="str">
        <f t="shared" si="84"/>
        <v>NA</v>
      </c>
      <c r="AH439" s="191"/>
    </row>
    <row r="440" spans="1:34" s="79" customFormat="1" ht="58" customHeight="1" thickTop="1" thickBot="1">
      <c r="A440" s="50">
        <v>426</v>
      </c>
      <c r="B440" s="96" t="s">
        <v>245</v>
      </c>
      <c r="C440" s="96" t="s">
        <v>52</v>
      </c>
      <c r="D440" s="96">
        <v>0</v>
      </c>
      <c r="E440" s="96">
        <v>0</v>
      </c>
      <c r="F440" s="96">
        <v>0</v>
      </c>
      <c r="G440" s="96">
        <v>22</v>
      </c>
      <c r="H440" s="115" t="s">
        <v>287</v>
      </c>
      <c r="I440" s="98" t="s">
        <v>4111</v>
      </c>
      <c r="J440" s="169" t="s">
        <v>1287</v>
      </c>
      <c r="K440" s="99" t="s">
        <v>1421</v>
      </c>
      <c r="L440" s="51">
        <v>1</v>
      </c>
      <c r="M440" s="51">
        <v>1</v>
      </c>
      <c r="N440" s="155">
        <f t="shared" si="74"/>
        <v>2</v>
      </c>
      <c r="O440" s="51">
        <v>1</v>
      </c>
      <c r="P440" s="51">
        <v>1</v>
      </c>
      <c r="Q440" s="155">
        <f t="shared" si="75"/>
        <v>2</v>
      </c>
      <c r="R440" s="155">
        <f t="shared" si="76"/>
        <v>4</v>
      </c>
      <c r="S440" s="78" t="s">
        <v>2569</v>
      </c>
      <c r="T440" s="78" t="s">
        <v>203</v>
      </c>
      <c r="U440" s="190">
        <f t="shared" si="85"/>
        <v>2</v>
      </c>
      <c r="V440" s="191"/>
      <c r="W440" s="77" t="str">
        <f t="shared" si="77"/>
        <v>No hay ejecución</v>
      </c>
      <c r="X440" s="78" t="str">
        <f t="shared" si="78"/>
        <v>NA</v>
      </c>
      <c r="Y440" s="191"/>
      <c r="Z440" s="190">
        <f t="shared" si="79"/>
        <v>2</v>
      </c>
      <c r="AA440" s="191"/>
      <c r="AB440" s="77" t="str">
        <f t="shared" si="80"/>
        <v>No hay ejecución</v>
      </c>
      <c r="AC440" s="78" t="str">
        <f t="shared" si="81"/>
        <v>NA</v>
      </c>
      <c r="AD440" s="191"/>
      <c r="AE440" s="52">
        <f t="shared" si="82"/>
        <v>0</v>
      </c>
      <c r="AF440" s="77" t="str">
        <f t="shared" si="83"/>
        <v>No hay ejecución</v>
      </c>
      <c r="AG440" s="78" t="str">
        <f t="shared" si="84"/>
        <v>NA</v>
      </c>
      <c r="AH440" s="191"/>
    </row>
    <row r="441" spans="1:34" s="79" customFormat="1" ht="58" customHeight="1" thickTop="1" thickBot="1">
      <c r="A441" s="50">
        <v>427</v>
      </c>
      <c r="B441" s="96" t="s">
        <v>245</v>
      </c>
      <c r="C441" s="96" t="s">
        <v>52</v>
      </c>
      <c r="D441" s="96">
        <v>0</v>
      </c>
      <c r="E441" s="96">
        <v>0</v>
      </c>
      <c r="F441" s="96">
        <v>0</v>
      </c>
      <c r="G441" s="96">
        <v>22</v>
      </c>
      <c r="H441" s="115" t="s">
        <v>292</v>
      </c>
      <c r="I441" s="98" t="s">
        <v>4126</v>
      </c>
      <c r="J441" s="169" t="s">
        <v>1287</v>
      </c>
      <c r="K441" s="99" t="s">
        <v>1421</v>
      </c>
      <c r="L441" s="51">
        <v>1</v>
      </c>
      <c r="M441" s="51">
        <v>1</v>
      </c>
      <c r="N441" s="155">
        <f t="shared" si="74"/>
        <v>2</v>
      </c>
      <c r="O441" s="51">
        <v>1</v>
      </c>
      <c r="P441" s="51">
        <v>1</v>
      </c>
      <c r="Q441" s="155">
        <f t="shared" si="75"/>
        <v>2</v>
      </c>
      <c r="R441" s="155">
        <f t="shared" si="76"/>
        <v>4</v>
      </c>
      <c r="S441" s="78" t="s">
        <v>2569</v>
      </c>
      <c r="T441" s="78" t="s">
        <v>203</v>
      </c>
      <c r="U441" s="190">
        <f t="shared" si="85"/>
        <v>2</v>
      </c>
      <c r="V441" s="191"/>
      <c r="W441" s="77" t="str">
        <f t="shared" si="77"/>
        <v>No hay ejecución</v>
      </c>
      <c r="X441" s="78" t="str">
        <f t="shared" si="78"/>
        <v>NA</v>
      </c>
      <c r="Y441" s="191"/>
      <c r="Z441" s="190">
        <f t="shared" si="79"/>
        <v>2</v>
      </c>
      <c r="AA441" s="191"/>
      <c r="AB441" s="77" t="str">
        <f t="shared" si="80"/>
        <v>No hay ejecución</v>
      </c>
      <c r="AC441" s="78" t="str">
        <f t="shared" si="81"/>
        <v>NA</v>
      </c>
      <c r="AD441" s="191"/>
      <c r="AE441" s="52">
        <f t="shared" si="82"/>
        <v>0</v>
      </c>
      <c r="AF441" s="77" t="str">
        <f t="shared" si="83"/>
        <v>No hay ejecución</v>
      </c>
      <c r="AG441" s="78" t="str">
        <f t="shared" si="84"/>
        <v>NA</v>
      </c>
      <c r="AH441" s="191"/>
    </row>
    <row r="442" spans="1:34" s="79" customFormat="1" ht="58" customHeight="1" thickTop="1" thickBot="1">
      <c r="A442" s="50">
        <v>428</v>
      </c>
      <c r="B442" s="96" t="s">
        <v>245</v>
      </c>
      <c r="C442" s="96" t="s">
        <v>52</v>
      </c>
      <c r="D442" s="96">
        <v>0</v>
      </c>
      <c r="E442" s="96">
        <v>0</v>
      </c>
      <c r="F442" s="96">
        <v>0</v>
      </c>
      <c r="G442" s="96">
        <v>22</v>
      </c>
      <c r="H442" s="115" t="s">
        <v>270</v>
      </c>
      <c r="I442" s="98" t="s">
        <v>2601</v>
      </c>
      <c r="J442" s="169" t="s">
        <v>1287</v>
      </c>
      <c r="K442" s="99" t="s">
        <v>1421</v>
      </c>
      <c r="L442" s="51">
        <v>2</v>
      </c>
      <c r="M442" s="51">
        <v>2</v>
      </c>
      <c r="N442" s="155">
        <f t="shared" si="74"/>
        <v>4</v>
      </c>
      <c r="O442" s="51">
        <v>2</v>
      </c>
      <c r="P442" s="51">
        <v>2</v>
      </c>
      <c r="Q442" s="155">
        <f t="shared" si="75"/>
        <v>4</v>
      </c>
      <c r="R442" s="155">
        <f t="shared" si="76"/>
        <v>8</v>
      </c>
      <c r="S442" s="78" t="s">
        <v>2569</v>
      </c>
      <c r="T442" s="78" t="s">
        <v>203</v>
      </c>
      <c r="U442" s="190">
        <f t="shared" si="85"/>
        <v>4</v>
      </c>
      <c r="V442" s="191"/>
      <c r="W442" s="77" t="str">
        <f t="shared" si="77"/>
        <v>No hay ejecución</v>
      </c>
      <c r="X442" s="78" t="str">
        <f t="shared" si="78"/>
        <v>NA</v>
      </c>
      <c r="Y442" s="191"/>
      <c r="Z442" s="190">
        <f t="shared" si="79"/>
        <v>4</v>
      </c>
      <c r="AA442" s="191"/>
      <c r="AB442" s="77" t="str">
        <f t="shared" si="80"/>
        <v>No hay ejecución</v>
      </c>
      <c r="AC442" s="78" t="str">
        <f t="shared" si="81"/>
        <v>NA</v>
      </c>
      <c r="AD442" s="191"/>
      <c r="AE442" s="52">
        <f t="shared" si="82"/>
        <v>0</v>
      </c>
      <c r="AF442" s="77" t="str">
        <f t="shared" si="83"/>
        <v>No hay ejecución</v>
      </c>
      <c r="AG442" s="78" t="str">
        <f t="shared" si="84"/>
        <v>NA</v>
      </c>
      <c r="AH442" s="191"/>
    </row>
    <row r="443" spans="1:34" s="79" customFormat="1" ht="58" customHeight="1" thickTop="1" thickBot="1">
      <c r="A443" s="50">
        <v>429</v>
      </c>
      <c r="B443" s="96" t="s">
        <v>245</v>
      </c>
      <c r="C443" s="96" t="s">
        <v>52</v>
      </c>
      <c r="D443" s="96">
        <v>0</v>
      </c>
      <c r="E443" s="96">
        <v>0</v>
      </c>
      <c r="F443" s="96">
        <v>0</v>
      </c>
      <c r="G443" s="96">
        <v>22</v>
      </c>
      <c r="H443" s="115" t="s">
        <v>312</v>
      </c>
      <c r="I443" s="98" t="s">
        <v>2592</v>
      </c>
      <c r="J443" s="169" t="s">
        <v>1287</v>
      </c>
      <c r="K443" s="99" t="s">
        <v>1421</v>
      </c>
      <c r="L443" s="51">
        <v>1</v>
      </c>
      <c r="M443" s="51">
        <v>1</v>
      </c>
      <c r="N443" s="155">
        <f t="shared" si="74"/>
        <v>2</v>
      </c>
      <c r="O443" s="51">
        <v>1</v>
      </c>
      <c r="P443" s="51">
        <v>1</v>
      </c>
      <c r="Q443" s="155">
        <f t="shared" si="75"/>
        <v>2</v>
      </c>
      <c r="R443" s="155">
        <f t="shared" si="76"/>
        <v>4</v>
      </c>
      <c r="S443" s="78" t="s">
        <v>2569</v>
      </c>
      <c r="T443" s="78" t="s">
        <v>203</v>
      </c>
      <c r="U443" s="190">
        <f t="shared" si="85"/>
        <v>2</v>
      </c>
      <c r="V443" s="191"/>
      <c r="W443" s="77" t="str">
        <f t="shared" si="77"/>
        <v>No hay ejecución</v>
      </c>
      <c r="X443" s="78" t="str">
        <f t="shared" si="78"/>
        <v>NA</v>
      </c>
      <c r="Y443" s="191"/>
      <c r="Z443" s="190">
        <f t="shared" si="79"/>
        <v>2</v>
      </c>
      <c r="AA443" s="191"/>
      <c r="AB443" s="77" t="str">
        <f t="shared" si="80"/>
        <v>No hay ejecución</v>
      </c>
      <c r="AC443" s="78" t="str">
        <f t="shared" si="81"/>
        <v>NA</v>
      </c>
      <c r="AD443" s="191"/>
      <c r="AE443" s="52">
        <f t="shared" si="82"/>
        <v>0</v>
      </c>
      <c r="AF443" s="77" t="str">
        <f t="shared" si="83"/>
        <v>No hay ejecución</v>
      </c>
      <c r="AG443" s="78" t="str">
        <f t="shared" si="84"/>
        <v>NA</v>
      </c>
      <c r="AH443" s="191"/>
    </row>
    <row r="444" spans="1:34" s="79" customFormat="1" ht="58" customHeight="1" thickTop="1" thickBot="1">
      <c r="A444" s="50">
        <v>430</v>
      </c>
      <c r="B444" s="96" t="s">
        <v>245</v>
      </c>
      <c r="C444" s="96" t="s">
        <v>52</v>
      </c>
      <c r="D444" s="96">
        <v>0</v>
      </c>
      <c r="E444" s="96">
        <v>0</v>
      </c>
      <c r="F444" s="96">
        <v>0</v>
      </c>
      <c r="G444" s="96">
        <v>22</v>
      </c>
      <c r="H444" s="115" t="s">
        <v>2400</v>
      </c>
      <c r="I444" s="98" t="s">
        <v>4127</v>
      </c>
      <c r="J444" s="169" t="s">
        <v>1194</v>
      </c>
      <c r="K444" s="99" t="s">
        <v>993</v>
      </c>
      <c r="L444" s="51">
        <v>1</v>
      </c>
      <c r="M444" s="51">
        <v>0</v>
      </c>
      <c r="N444" s="155">
        <f t="shared" si="74"/>
        <v>1</v>
      </c>
      <c r="O444" s="51">
        <v>0</v>
      </c>
      <c r="P444" s="51">
        <v>1</v>
      </c>
      <c r="Q444" s="155">
        <f t="shared" si="75"/>
        <v>1</v>
      </c>
      <c r="R444" s="155">
        <f t="shared" si="76"/>
        <v>2</v>
      </c>
      <c r="S444" s="78" t="s">
        <v>2569</v>
      </c>
      <c r="T444" s="78" t="s">
        <v>203</v>
      </c>
      <c r="U444" s="190">
        <f t="shared" si="85"/>
        <v>1</v>
      </c>
      <c r="V444" s="191"/>
      <c r="W444" s="77" t="str">
        <f t="shared" si="77"/>
        <v>No hay ejecución</v>
      </c>
      <c r="X444" s="78" t="str">
        <f t="shared" si="78"/>
        <v>NA</v>
      </c>
      <c r="Y444" s="191"/>
      <c r="Z444" s="190">
        <f t="shared" si="79"/>
        <v>1</v>
      </c>
      <c r="AA444" s="191"/>
      <c r="AB444" s="77" t="str">
        <f t="shared" si="80"/>
        <v>No hay ejecución</v>
      </c>
      <c r="AC444" s="78" t="str">
        <f t="shared" si="81"/>
        <v>NA</v>
      </c>
      <c r="AD444" s="191"/>
      <c r="AE444" s="52">
        <f t="shared" si="82"/>
        <v>0</v>
      </c>
      <c r="AF444" s="77" t="str">
        <f t="shared" si="83"/>
        <v>No hay ejecución</v>
      </c>
      <c r="AG444" s="78" t="str">
        <f t="shared" si="84"/>
        <v>NA</v>
      </c>
      <c r="AH444" s="191"/>
    </row>
    <row r="445" spans="1:34" s="79" customFormat="1" ht="58" customHeight="1" thickTop="1" thickBot="1">
      <c r="A445" s="50">
        <v>431</v>
      </c>
      <c r="B445" s="96" t="s">
        <v>245</v>
      </c>
      <c r="C445" s="96" t="s">
        <v>52</v>
      </c>
      <c r="D445" s="96">
        <v>0</v>
      </c>
      <c r="E445" s="96">
        <v>0</v>
      </c>
      <c r="F445" s="96">
        <v>0</v>
      </c>
      <c r="G445" s="96">
        <v>22</v>
      </c>
      <c r="H445" s="115" t="s">
        <v>4108</v>
      </c>
      <c r="I445" s="98" t="s">
        <v>2584</v>
      </c>
      <c r="J445" s="169" t="s">
        <v>1287</v>
      </c>
      <c r="K445" s="99" t="s">
        <v>1421</v>
      </c>
      <c r="L445" s="51">
        <v>1</v>
      </c>
      <c r="M445" s="51">
        <v>1</v>
      </c>
      <c r="N445" s="155">
        <f t="shared" si="74"/>
        <v>2</v>
      </c>
      <c r="O445" s="51">
        <v>1</v>
      </c>
      <c r="P445" s="51">
        <v>1</v>
      </c>
      <c r="Q445" s="155">
        <f t="shared" si="75"/>
        <v>2</v>
      </c>
      <c r="R445" s="155">
        <f t="shared" si="76"/>
        <v>4</v>
      </c>
      <c r="S445" s="78" t="s">
        <v>2569</v>
      </c>
      <c r="T445" s="78" t="s">
        <v>203</v>
      </c>
      <c r="U445" s="190">
        <f t="shared" si="85"/>
        <v>2</v>
      </c>
      <c r="V445" s="191"/>
      <c r="W445" s="77" t="str">
        <f t="shared" si="77"/>
        <v>No hay ejecución</v>
      </c>
      <c r="X445" s="78" t="str">
        <f t="shared" si="78"/>
        <v>NA</v>
      </c>
      <c r="Y445" s="191"/>
      <c r="Z445" s="190">
        <f t="shared" si="79"/>
        <v>2</v>
      </c>
      <c r="AA445" s="191"/>
      <c r="AB445" s="77" t="str">
        <f t="shared" si="80"/>
        <v>No hay ejecución</v>
      </c>
      <c r="AC445" s="78" t="str">
        <f t="shared" si="81"/>
        <v>NA</v>
      </c>
      <c r="AD445" s="191"/>
      <c r="AE445" s="52">
        <f t="shared" si="82"/>
        <v>0</v>
      </c>
      <c r="AF445" s="77" t="str">
        <f t="shared" si="83"/>
        <v>No hay ejecución</v>
      </c>
      <c r="AG445" s="78" t="str">
        <f t="shared" si="84"/>
        <v>NA</v>
      </c>
      <c r="AH445" s="191"/>
    </row>
    <row r="446" spans="1:34" s="79" customFormat="1" ht="58" customHeight="1" thickTop="1" thickBot="1">
      <c r="A446" s="50">
        <v>432</v>
      </c>
      <c r="B446" s="96" t="s">
        <v>245</v>
      </c>
      <c r="C446" s="96" t="s">
        <v>52</v>
      </c>
      <c r="D446" s="96">
        <v>0</v>
      </c>
      <c r="E446" s="96">
        <v>0</v>
      </c>
      <c r="F446" s="96">
        <v>0</v>
      </c>
      <c r="G446" s="96">
        <v>22</v>
      </c>
      <c r="H446" s="115" t="s">
        <v>292</v>
      </c>
      <c r="I446" s="98" t="s">
        <v>2591</v>
      </c>
      <c r="J446" s="169" t="s">
        <v>1287</v>
      </c>
      <c r="K446" s="99" t="s">
        <v>1421</v>
      </c>
      <c r="L446" s="51">
        <v>1</v>
      </c>
      <c r="M446" s="51">
        <v>1</v>
      </c>
      <c r="N446" s="155">
        <f t="shared" si="74"/>
        <v>2</v>
      </c>
      <c r="O446" s="51">
        <v>1</v>
      </c>
      <c r="P446" s="51">
        <v>1</v>
      </c>
      <c r="Q446" s="155">
        <f t="shared" si="75"/>
        <v>2</v>
      </c>
      <c r="R446" s="155">
        <f t="shared" si="76"/>
        <v>4</v>
      </c>
      <c r="S446" s="78" t="s">
        <v>2569</v>
      </c>
      <c r="T446" s="78" t="s">
        <v>203</v>
      </c>
      <c r="U446" s="190">
        <f t="shared" si="85"/>
        <v>2</v>
      </c>
      <c r="V446" s="191"/>
      <c r="W446" s="77" t="str">
        <f t="shared" si="77"/>
        <v>No hay ejecución</v>
      </c>
      <c r="X446" s="78" t="str">
        <f t="shared" si="78"/>
        <v>NA</v>
      </c>
      <c r="Y446" s="191"/>
      <c r="Z446" s="190">
        <f t="shared" si="79"/>
        <v>2</v>
      </c>
      <c r="AA446" s="191"/>
      <c r="AB446" s="77" t="str">
        <f t="shared" si="80"/>
        <v>No hay ejecución</v>
      </c>
      <c r="AC446" s="78" t="str">
        <f t="shared" si="81"/>
        <v>NA</v>
      </c>
      <c r="AD446" s="191"/>
      <c r="AE446" s="52">
        <f t="shared" si="82"/>
        <v>0</v>
      </c>
      <c r="AF446" s="77" t="str">
        <f t="shared" si="83"/>
        <v>No hay ejecución</v>
      </c>
      <c r="AG446" s="78" t="str">
        <f t="shared" si="84"/>
        <v>NA</v>
      </c>
      <c r="AH446" s="191"/>
    </row>
    <row r="447" spans="1:34" s="79" customFormat="1" ht="58" customHeight="1" thickTop="1" thickBot="1">
      <c r="A447" s="50">
        <v>433</v>
      </c>
      <c r="B447" s="96" t="s">
        <v>245</v>
      </c>
      <c r="C447" s="96" t="s">
        <v>52</v>
      </c>
      <c r="D447" s="96">
        <v>0</v>
      </c>
      <c r="E447" s="96">
        <v>0</v>
      </c>
      <c r="F447" s="96">
        <v>0</v>
      </c>
      <c r="G447" s="96">
        <v>22</v>
      </c>
      <c r="H447" s="115" t="s">
        <v>355</v>
      </c>
      <c r="I447" s="98" t="s">
        <v>2576</v>
      </c>
      <c r="J447" s="169" t="s">
        <v>1287</v>
      </c>
      <c r="K447" s="99" t="s">
        <v>1421</v>
      </c>
      <c r="L447" s="51">
        <v>1</v>
      </c>
      <c r="M447" s="51">
        <v>1</v>
      </c>
      <c r="N447" s="155">
        <f t="shared" si="74"/>
        <v>2</v>
      </c>
      <c r="O447" s="51">
        <v>1</v>
      </c>
      <c r="P447" s="51">
        <v>1</v>
      </c>
      <c r="Q447" s="155">
        <f t="shared" si="75"/>
        <v>2</v>
      </c>
      <c r="R447" s="155">
        <f t="shared" si="76"/>
        <v>4</v>
      </c>
      <c r="S447" s="78" t="s">
        <v>2569</v>
      </c>
      <c r="T447" s="78" t="s">
        <v>203</v>
      </c>
      <c r="U447" s="190">
        <f t="shared" si="85"/>
        <v>2</v>
      </c>
      <c r="V447" s="191"/>
      <c r="W447" s="77" t="str">
        <f t="shared" si="77"/>
        <v>No hay ejecución</v>
      </c>
      <c r="X447" s="78" t="str">
        <f t="shared" si="78"/>
        <v>NA</v>
      </c>
      <c r="Y447" s="191"/>
      <c r="Z447" s="190">
        <f t="shared" si="79"/>
        <v>2</v>
      </c>
      <c r="AA447" s="191"/>
      <c r="AB447" s="77" t="str">
        <f t="shared" si="80"/>
        <v>No hay ejecución</v>
      </c>
      <c r="AC447" s="78" t="str">
        <f t="shared" si="81"/>
        <v>NA</v>
      </c>
      <c r="AD447" s="191"/>
      <c r="AE447" s="52">
        <f t="shared" si="82"/>
        <v>0</v>
      </c>
      <c r="AF447" s="77" t="str">
        <f t="shared" si="83"/>
        <v>No hay ejecución</v>
      </c>
      <c r="AG447" s="78" t="str">
        <f t="shared" si="84"/>
        <v>NA</v>
      </c>
      <c r="AH447" s="191"/>
    </row>
    <row r="448" spans="1:34" s="79" customFormat="1" ht="58" customHeight="1" thickTop="1" thickBot="1">
      <c r="A448" s="50">
        <v>434</v>
      </c>
      <c r="B448" s="96" t="s">
        <v>245</v>
      </c>
      <c r="C448" s="96" t="s">
        <v>52</v>
      </c>
      <c r="D448" s="96">
        <v>0</v>
      </c>
      <c r="E448" s="96">
        <v>0</v>
      </c>
      <c r="F448" s="96">
        <v>0</v>
      </c>
      <c r="G448" s="96">
        <v>22</v>
      </c>
      <c r="H448" s="115" t="s">
        <v>2579</v>
      </c>
      <c r="I448" s="98" t="s">
        <v>2831</v>
      </c>
      <c r="J448" s="169" t="s">
        <v>2399</v>
      </c>
      <c r="K448" s="99" t="s">
        <v>1421</v>
      </c>
      <c r="L448" s="51">
        <v>1</v>
      </c>
      <c r="M448" s="51">
        <v>1</v>
      </c>
      <c r="N448" s="155">
        <f t="shared" si="74"/>
        <v>2</v>
      </c>
      <c r="O448" s="51">
        <v>1</v>
      </c>
      <c r="P448" s="51">
        <v>1</v>
      </c>
      <c r="Q448" s="155">
        <f t="shared" si="75"/>
        <v>2</v>
      </c>
      <c r="R448" s="155">
        <f t="shared" si="76"/>
        <v>4</v>
      </c>
      <c r="S448" s="78" t="s">
        <v>2569</v>
      </c>
      <c r="T448" s="78" t="s">
        <v>203</v>
      </c>
      <c r="U448" s="190">
        <f t="shared" si="85"/>
        <v>2</v>
      </c>
      <c r="V448" s="191"/>
      <c r="W448" s="77" t="str">
        <f t="shared" si="77"/>
        <v>No hay ejecución</v>
      </c>
      <c r="X448" s="78" t="str">
        <f t="shared" si="78"/>
        <v>NA</v>
      </c>
      <c r="Y448" s="191"/>
      <c r="Z448" s="190">
        <f t="shared" si="79"/>
        <v>2</v>
      </c>
      <c r="AA448" s="191"/>
      <c r="AB448" s="77" t="str">
        <f t="shared" si="80"/>
        <v>No hay ejecución</v>
      </c>
      <c r="AC448" s="78" t="str">
        <f t="shared" si="81"/>
        <v>NA</v>
      </c>
      <c r="AD448" s="191"/>
      <c r="AE448" s="52">
        <f t="shared" si="82"/>
        <v>0</v>
      </c>
      <c r="AF448" s="77" t="str">
        <f t="shared" si="83"/>
        <v>No hay ejecución</v>
      </c>
      <c r="AG448" s="78" t="str">
        <f t="shared" si="84"/>
        <v>NA</v>
      </c>
      <c r="AH448" s="191"/>
    </row>
    <row r="449" spans="1:34" s="79" customFormat="1" ht="58" customHeight="1" thickTop="1" thickBot="1">
      <c r="A449" s="50">
        <v>435</v>
      </c>
      <c r="B449" s="96" t="s">
        <v>245</v>
      </c>
      <c r="C449" s="96" t="s">
        <v>52</v>
      </c>
      <c r="D449" s="96">
        <v>0</v>
      </c>
      <c r="E449" s="96">
        <v>0</v>
      </c>
      <c r="F449" s="96">
        <v>0</v>
      </c>
      <c r="G449" s="96">
        <v>22</v>
      </c>
      <c r="H449" s="115" t="s">
        <v>284</v>
      </c>
      <c r="I449" s="98" t="s">
        <v>4128</v>
      </c>
      <c r="J449" s="169" t="s">
        <v>1287</v>
      </c>
      <c r="K449" s="99" t="s">
        <v>1421</v>
      </c>
      <c r="L449" s="51">
        <v>1</v>
      </c>
      <c r="M449" s="51">
        <v>1</v>
      </c>
      <c r="N449" s="155">
        <f t="shared" si="74"/>
        <v>2</v>
      </c>
      <c r="O449" s="51">
        <v>1</v>
      </c>
      <c r="P449" s="51">
        <v>1</v>
      </c>
      <c r="Q449" s="155">
        <f t="shared" si="75"/>
        <v>2</v>
      </c>
      <c r="R449" s="155">
        <f t="shared" si="76"/>
        <v>4</v>
      </c>
      <c r="S449" s="78" t="s">
        <v>2569</v>
      </c>
      <c r="T449" s="78" t="s">
        <v>203</v>
      </c>
      <c r="U449" s="190">
        <f t="shared" si="85"/>
        <v>2</v>
      </c>
      <c r="V449" s="191"/>
      <c r="W449" s="77" t="str">
        <f t="shared" si="77"/>
        <v>No hay ejecución</v>
      </c>
      <c r="X449" s="78" t="str">
        <f t="shared" si="78"/>
        <v>NA</v>
      </c>
      <c r="Y449" s="191"/>
      <c r="Z449" s="190">
        <f t="shared" si="79"/>
        <v>2</v>
      </c>
      <c r="AA449" s="191"/>
      <c r="AB449" s="77" t="str">
        <f t="shared" si="80"/>
        <v>No hay ejecución</v>
      </c>
      <c r="AC449" s="78" t="str">
        <f t="shared" si="81"/>
        <v>NA</v>
      </c>
      <c r="AD449" s="191"/>
      <c r="AE449" s="52">
        <f t="shared" si="82"/>
        <v>0</v>
      </c>
      <c r="AF449" s="77" t="str">
        <f t="shared" si="83"/>
        <v>No hay ejecución</v>
      </c>
      <c r="AG449" s="78" t="str">
        <f t="shared" si="84"/>
        <v>NA</v>
      </c>
      <c r="AH449" s="191"/>
    </row>
    <row r="450" spans="1:34" s="79" customFormat="1" ht="58" customHeight="1" thickTop="1" thickBot="1">
      <c r="A450" s="50">
        <v>436</v>
      </c>
      <c r="B450" s="96" t="s">
        <v>245</v>
      </c>
      <c r="C450" s="96" t="s">
        <v>52</v>
      </c>
      <c r="D450" s="96">
        <v>0</v>
      </c>
      <c r="E450" s="96">
        <v>0</v>
      </c>
      <c r="F450" s="96">
        <v>0</v>
      </c>
      <c r="G450" s="96">
        <v>22</v>
      </c>
      <c r="H450" s="115" t="s">
        <v>309</v>
      </c>
      <c r="I450" s="98" t="s">
        <v>2608</v>
      </c>
      <c r="J450" s="169" t="s">
        <v>482</v>
      </c>
      <c r="K450" s="99" t="s">
        <v>2435</v>
      </c>
      <c r="L450" s="51">
        <v>1</v>
      </c>
      <c r="M450" s="51">
        <v>1</v>
      </c>
      <c r="N450" s="155">
        <f t="shared" si="74"/>
        <v>2</v>
      </c>
      <c r="O450" s="51">
        <v>1</v>
      </c>
      <c r="P450" s="51">
        <v>1</v>
      </c>
      <c r="Q450" s="155">
        <f t="shared" si="75"/>
        <v>2</v>
      </c>
      <c r="R450" s="155">
        <f t="shared" si="76"/>
        <v>4</v>
      </c>
      <c r="S450" s="78" t="s">
        <v>2569</v>
      </c>
      <c r="T450" s="78" t="s">
        <v>203</v>
      </c>
      <c r="U450" s="190">
        <f t="shared" si="85"/>
        <v>2</v>
      </c>
      <c r="V450" s="191"/>
      <c r="W450" s="77" t="str">
        <f t="shared" si="77"/>
        <v>No hay ejecución</v>
      </c>
      <c r="X450" s="78" t="str">
        <f t="shared" si="78"/>
        <v>NA</v>
      </c>
      <c r="Y450" s="191"/>
      <c r="Z450" s="190">
        <f t="shared" si="79"/>
        <v>2</v>
      </c>
      <c r="AA450" s="191"/>
      <c r="AB450" s="77" t="str">
        <f t="shared" si="80"/>
        <v>No hay ejecución</v>
      </c>
      <c r="AC450" s="78" t="str">
        <f t="shared" si="81"/>
        <v>NA</v>
      </c>
      <c r="AD450" s="191"/>
      <c r="AE450" s="52">
        <f t="shared" si="82"/>
        <v>0</v>
      </c>
      <c r="AF450" s="77" t="str">
        <f t="shared" si="83"/>
        <v>No hay ejecución</v>
      </c>
      <c r="AG450" s="78" t="str">
        <f t="shared" si="84"/>
        <v>NA</v>
      </c>
      <c r="AH450" s="191"/>
    </row>
    <row r="451" spans="1:34" s="79" customFormat="1" ht="58" customHeight="1" thickTop="1" thickBot="1">
      <c r="A451" s="50">
        <v>437</v>
      </c>
      <c r="B451" s="96" t="s">
        <v>245</v>
      </c>
      <c r="C451" s="96" t="s">
        <v>52</v>
      </c>
      <c r="D451" s="96">
        <v>0</v>
      </c>
      <c r="E451" s="96">
        <v>0</v>
      </c>
      <c r="F451" s="96">
        <v>0</v>
      </c>
      <c r="G451" s="96">
        <v>22</v>
      </c>
      <c r="H451" s="115" t="s">
        <v>309</v>
      </c>
      <c r="I451" s="98" t="s">
        <v>2570</v>
      </c>
      <c r="J451" s="169" t="s">
        <v>482</v>
      </c>
      <c r="K451" s="99" t="s">
        <v>2435</v>
      </c>
      <c r="L451" s="51">
        <v>1</v>
      </c>
      <c r="M451" s="51">
        <v>1</v>
      </c>
      <c r="N451" s="155">
        <f t="shared" si="74"/>
        <v>2</v>
      </c>
      <c r="O451" s="51">
        <v>1</v>
      </c>
      <c r="P451" s="51">
        <v>1</v>
      </c>
      <c r="Q451" s="155">
        <f t="shared" si="75"/>
        <v>2</v>
      </c>
      <c r="R451" s="155">
        <f t="shared" si="76"/>
        <v>4</v>
      </c>
      <c r="S451" s="78" t="s">
        <v>2569</v>
      </c>
      <c r="T451" s="78" t="s">
        <v>203</v>
      </c>
      <c r="U451" s="190">
        <f t="shared" si="85"/>
        <v>2</v>
      </c>
      <c r="V451" s="191"/>
      <c r="W451" s="77" t="str">
        <f t="shared" si="77"/>
        <v>No hay ejecución</v>
      </c>
      <c r="X451" s="78" t="str">
        <f t="shared" si="78"/>
        <v>NA</v>
      </c>
      <c r="Y451" s="191"/>
      <c r="Z451" s="190">
        <f t="shared" si="79"/>
        <v>2</v>
      </c>
      <c r="AA451" s="191"/>
      <c r="AB451" s="77" t="str">
        <f t="shared" si="80"/>
        <v>No hay ejecución</v>
      </c>
      <c r="AC451" s="78" t="str">
        <f t="shared" si="81"/>
        <v>NA</v>
      </c>
      <c r="AD451" s="191"/>
      <c r="AE451" s="52">
        <f t="shared" si="82"/>
        <v>0</v>
      </c>
      <c r="AF451" s="77" t="str">
        <f t="shared" si="83"/>
        <v>No hay ejecución</v>
      </c>
      <c r="AG451" s="78" t="str">
        <f t="shared" si="84"/>
        <v>NA</v>
      </c>
      <c r="AH451" s="191"/>
    </row>
    <row r="452" spans="1:34" s="79" customFormat="1" ht="58" customHeight="1" thickTop="1" thickBot="1">
      <c r="A452" s="50">
        <v>438</v>
      </c>
      <c r="B452" s="96" t="s">
        <v>245</v>
      </c>
      <c r="C452" s="96" t="s">
        <v>52</v>
      </c>
      <c r="D452" s="96">
        <v>0</v>
      </c>
      <c r="E452" s="96">
        <v>0</v>
      </c>
      <c r="F452" s="96" t="s">
        <v>103</v>
      </c>
      <c r="G452" s="96">
        <v>22</v>
      </c>
      <c r="H452" s="115" t="s">
        <v>309</v>
      </c>
      <c r="I452" s="98" t="s">
        <v>2570</v>
      </c>
      <c r="J452" s="169" t="s">
        <v>482</v>
      </c>
      <c r="K452" s="99" t="s">
        <v>2435</v>
      </c>
      <c r="L452" s="51">
        <v>1</v>
      </c>
      <c r="M452" s="51">
        <v>1</v>
      </c>
      <c r="N452" s="155">
        <f t="shared" si="74"/>
        <v>2</v>
      </c>
      <c r="O452" s="51">
        <v>1</v>
      </c>
      <c r="P452" s="51">
        <v>1</v>
      </c>
      <c r="Q452" s="155">
        <f t="shared" si="75"/>
        <v>2</v>
      </c>
      <c r="R452" s="155">
        <f t="shared" si="76"/>
        <v>4</v>
      </c>
      <c r="S452" s="78" t="s">
        <v>2569</v>
      </c>
      <c r="T452" s="78" t="s">
        <v>203</v>
      </c>
      <c r="U452" s="190">
        <f t="shared" si="85"/>
        <v>2</v>
      </c>
      <c r="V452" s="191"/>
      <c r="W452" s="77" t="str">
        <f t="shared" si="77"/>
        <v>No hay ejecución</v>
      </c>
      <c r="X452" s="78" t="str">
        <f t="shared" si="78"/>
        <v>NA</v>
      </c>
      <c r="Y452" s="191"/>
      <c r="Z452" s="190">
        <f t="shared" si="79"/>
        <v>2</v>
      </c>
      <c r="AA452" s="191"/>
      <c r="AB452" s="77" t="str">
        <f t="shared" si="80"/>
        <v>No hay ejecución</v>
      </c>
      <c r="AC452" s="78" t="str">
        <f t="shared" si="81"/>
        <v>NA</v>
      </c>
      <c r="AD452" s="191"/>
      <c r="AE452" s="52">
        <f t="shared" si="82"/>
        <v>0</v>
      </c>
      <c r="AF452" s="77" t="str">
        <f t="shared" si="83"/>
        <v>No hay ejecución</v>
      </c>
      <c r="AG452" s="78" t="str">
        <f t="shared" si="84"/>
        <v>NA</v>
      </c>
      <c r="AH452" s="191"/>
    </row>
    <row r="453" spans="1:34" s="79" customFormat="1" ht="58" customHeight="1" thickTop="1" thickBot="1">
      <c r="A453" s="50">
        <v>439</v>
      </c>
      <c r="B453" s="96" t="s">
        <v>245</v>
      </c>
      <c r="C453" s="96" t="s">
        <v>52</v>
      </c>
      <c r="D453" s="96">
        <v>0</v>
      </c>
      <c r="E453" s="96">
        <v>0</v>
      </c>
      <c r="F453" s="96">
        <v>0</v>
      </c>
      <c r="G453" s="96">
        <v>22</v>
      </c>
      <c r="H453" s="115" t="s">
        <v>284</v>
      </c>
      <c r="I453" s="98" t="s">
        <v>4115</v>
      </c>
      <c r="J453" s="169" t="s">
        <v>1287</v>
      </c>
      <c r="K453" s="99" t="s">
        <v>1421</v>
      </c>
      <c r="L453" s="51">
        <v>3</v>
      </c>
      <c r="M453" s="51">
        <v>3</v>
      </c>
      <c r="N453" s="155">
        <f t="shared" si="74"/>
        <v>6</v>
      </c>
      <c r="O453" s="51">
        <v>3</v>
      </c>
      <c r="P453" s="51">
        <v>3</v>
      </c>
      <c r="Q453" s="155">
        <f t="shared" si="75"/>
        <v>6</v>
      </c>
      <c r="R453" s="155">
        <f t="shared" si="76"/>
        <v>12</v>
      </c>
      <c r="S453" s="78" t="s">
        <v>2569</v>
      </c>
      <c r="T453" s="78" t="s">
        <v>203</v>
      </c>
      <c r="U453" s="190">
        <f t="shared" si="85"/>
        <v>6</v>
      </c>
      <c r="V453" s="191"/>
      <c r="W453" s="77" t="str">
        <f t="shared" si="77"/>
        <v>No hay ejecución</v>
      </c>
      <c r="X453" s="78" t="str">
        <f t="shared" si="78"/>
        <v>NA</v>
      </c>
      <c r="Y453" s="191"/>
      <c r="Z453" s="190">
        <f t="shared" si="79"/>
        <v>6</v>
      </c>
      <c r="AA453" s="191"/>
      <c r="AB453" s="77" t="str">
        <f t="shared" si="80"/>
        <v>No hay ejecución</v>
      </c>
      <c r="AC453" s="78" t="str">
        <f t="shared" si="81"/>
        <v>NA</v>
      </c>
      <c r="AD453" s="191"/>
      <c r="AE453" s="52">
        <f t="shared" si="82"/>
        <v>0</v>
      </c>
      <c r="AF453" s="77" t="str">
        <f t="shared" si="83"/>
        <v>No hay ejecución</v>
      </c>
      <c r="AG453" s="78" t="str">
        <f t="shared" si="84"/>
        <v>NA</v>
      </c>
      <c r="AH453" s="191"/>
    </row>
    <row r="454" spans="1:34" s="79" customFormat="1" ht="58" customHeight="1" thickTop="1" thickBot="1">
      <c r="A454" s="50">
        <v>440</v>
      </c>
      <c r="B454" s="96" t="s">
        <v>245</v>
      </c>
      <c r="C454" s="96" t="s">
        <v>52</v>
      </c>
      <c r="D454" s="96">
        <v>0</v>
      </c>
      <c r="E454" s="96">
        <v>0</v>
      </c>
      <c r="F454" s="96">
        <v>0</v>
      </c>
      <c r="G454" s="96">
        <v>22</v>
      </c>
      <c r="H454" s="115" t="s">
        <v>284</v>
      </c>
      <c r="I454" s="98" t="s">
        <v>2627</v>
      </c>
      <c r="J454" s="169" t="s">
        <v>1287</v>
      </c>
      <c r="K454" s="99" t="s">
        <v>1421</v>
      </c>
      <c r="L454" s="51">
        <v>1</v>
      </c>
      <c r="M454" s="51">
        <v>1</v>
      </c>
      <c r="N454" s="155">
        <f t="shared" si="74"/>
        <v>2</v>
      </c>
      <c r="O454" s="51">
        <v>1</v>
      </c>
      <c r="P454" s="51">
        <v>1</v>
      </c>
      <c r="Q454" s="155">
        <f t="shared" si="75"/>
        <v>2</v>
      </c>
      <c r="R454" s="155">
        <f t="shared" si="76"/>
        <v>4</v>
      </c>
      <c r="S454" s="78" t="s">
        <v>2569</v>
      </c>
      <c r="T454" s="78" t="s">
        <v>203</v>
      </c>
      <c r="U454" s="190">
        <f t="shared" si="85"/>
        <v>2</v>
      </c>
      <c r="V454" s="191"/>
      <c r="W454" s="77" t="str">
        <f t="shared" si="77"/>
        <v>No hay ejecución</v>
      </c>
      <c r="X454" s="78" t="str">
        <f t="shared" si="78"/>
        <v>NA</v>
      </c>
      <c r="Y454" s="191"/>
      <c r="Z454" s="190">
        <f t="shared" si="79"/>
        <v>2</v>
      </c>
      <c r="AA454" s="191"/>
      <c r="AB454" s="77" t="str">
        <f t="shared" si="80"/>
        <v>No hay ejecución</v>
      </c>
      <c r="AC454" s="78" t="str">
        <f t="shared" si="81"/>
        <v>NA</v>
      </c>
      <c r="AD454" s="191"/>
      <c r="AE454" s="52">
        <f t="shared" si="82"/>
        <v>0</v>
      </c>
      <c r="AF454" s="77" t="str">
        <f t="shared" si="83"/>
        <v>No hay ejecución</v>
      </c>
      <c r="AG454" s="78" t="str">
        <f t="shared" si="84"/>
        <v>NA</v>
      </c>
      <c r="AH454" s="191"/>
    </row>
    <row r="455" spans="1:34" s="79" customFormat="1" ht="58" customHeight="1" thickTop="1" thickBot="1">
      <c r="A455" s="50">
        <v>441</v>
      </c>
      <c r="B455" s="96" t="s">
        <v>245</v>
      </c>
      <c r="C455" s="96" t="s">
        <v>52</v>
      </c>
      <c r="D455" s="96">
        <v>0</v>
      </c>
      <c r="E455" s="96">
        <v>0</v>
      </c>
      <c r="F455" s="96" t="s">
        <v>103</v>
      </c>
      <c r="G455" s="96">
        <v>22</v>
      </c>
      <c r="H455" s="115" t="s">
        <v>355</v>
      </c>
      <c r="I455" s="98" t="s">
        <v>4122</v>
      </c>
      <c r="J455" s="169" t="s">
        <v>1287</v>
      </c>
      <c r="K455" s="99" t="s">
        <v>1421</v>
      </c>
      <c r="L455" s="51">
        <v>2</v>
      </c>
      <c r="M455" s="51">
        <v>2</v>
      </c>
      <c r="N455" s="155">
        <f t="shared" si="74"/>
        <v>4</v>
      </c>
      <c r="O455" s="51">
        <v>2</v>
      </c>
      <c r="P455" s="51">
        <v>2</v>
      </c>
      <c r="Q455" s="155">
        <f t="shared" si="75"/>
        <v>4</v>
      </c>
      <c r="R455" s="155">
        <f t="shared" si="76"/>
        <v>8</v>
      </c>
      <c r="S455" s="78" t="s">
        <v>2569</v>
      </c>
      <c r="T455" s="78" t="s">
        <v>203</v>
      </c>
      <c r="U455" s="190">
        <f t="shared" si="85"/>
        <v>4</v>
      </c>
      <c r="V455" s="191"/>
      <c r="W455" s="77" t="str">
        <f t="shared" si="77"/>
        <v>No hay ejecución</v>
      </c>
      <c r="X455" s="78" t="str">
        <f t="shared" si="78"/>
        <v>NA</v>
      </c>
      <c r="Y455" s="191"/>
      <c r="Z455" s="190">
        <f t="shared" si="79"/>
        <v>4</v>
      </c>
      <c r="AA455" s="191"/>
      <c r="AB455" s="77" t="str">
        <f t="shared" si="80"/>
        <v>No hay ejecución</v>
      </c>
      <c r="AC455" s="78" t="str">
        <f t="shared" si="81"/>
        <v>NA</v>
      </c>
      <c r="AD455" s="191"/>
      <c r="AE455" s="52">
        <f t="shared" si="82"/>
        <v>0</v>
      </c>
      <c r="AF455" s="77" t="str">
        <f t="shared" si="83"/>
        <v>No hay ejecución</v>
      </c>
      <c r="AG455" s="78" t="str">
        <f t="shared" si="84"/>
        <v>NA</v>
      </c>
      <c r="AH455" s="191"/>
    </row>
    <row r="456" spans="1:34" s="79" customFormat="1" ht="58" customHeight="1" thickTop="1" thickBot="1">
      <c r="A456" s="50">
        <v>442</v>
      </c>
      <c r="B456" s="96" t="s">
        <v>245</v>
      </c>
      <c r="C456" s="96" t="s">
        <v>52</v>
      </c>
      <c r="D456" s="96">
        <v>0</v>
      </c>
      <c r="E456" s="96">
        <v>0</v>
      </c>
      <c r="F456" s="96" t="s">
        <v>103</v>
      </c>
      <c r="G456" s="96">
        <v>22</v>
      </c>
      <c r="H456" s="115" t="s">
        <v>355</v>
      </c>
      <c r="I456" s="98" t="s">
        <v>4122</v>
      </c>
      <c r="J456" s="169" t="s">
        <v>1287</v>
      </c>
      <c r="K456" s="99" t="s">
        <v>1421</v>
      </c>
      <c r="L456" s="51">
        <v>1</v>
      </c>
      <c r="M456" s="51">
        <v>1</v>
      </c>
      <c r="N456" s="155">
        <f t="shared" si="74"/>
        <v>2</v>
      </c>
      <c r="O456" s="51">
        <v>1</v>
      </c>
      <c r="P456" s="51">
        <v>1</v>
      </c>
      <c r="Q456" s="155">
        <f t="shared" si="75"/>
        <v>2</v>
      </c>
      <c r="R456" s="155">
        <f t="shared" si="76"/>
        <v>4</v>
      </c>
      <c r="S456" s="78" t="s">
        <v>2569</v>
      </c>
      <c r="T456" s="78" t="s">
        <v>203</v>
      </c>
      <c r="U456" s="190">
        <f t="shared" si="85"/>
        <v>2</v>
      </c>
      <c r="V456" s="191"/>
      <c r="W456" s="77" t="str">
        <f t="shared" si="77"/>
        <v>No hay ejecución</v>
      </c>
      <c r="X456" s="78" t="str">
        <f t="shared" si="78"/>
        <v>NA</v>
      </c>
      <c r="Y456" s="191"/>
      <c r="Z456" s="190">
        <f t="shared" si="79"/>
        <v>2</v>
      </c>
      <c r="AA456" s="191"/>
      <c r="AB456" s="77" t="str">
        <f t="shared" si="80"/>
        <v>No hay ejecución</v>
      </c>
      <c r="AC456" s="78" t="str">
        <f t="shared" si="81"/>
        <v>NA</v>
      </c>
      <c r="AD456" s="191"/>
      <c r="AE456" s="52">
        <f t="shared" si="82"/>
        <v>0</v>
      </c>
      <c r="AF456" s="77" t="str">
        <f t="shared" si="83"/>
        <v>No hay ejecución</v>
      </c>
      <c r="AG456" s="78" t="str">
        <f t="shared" si="84"/>
        <v>NA</v>
      </c>
      <c r="AH456" s="191"/>
    </row>
    <row r="457" spans="1:34" s="79" customFormat="1" ht="58" customHeight="1" thickTop="1" thickBot="1">
      <c r="A457" s="50">
        <v>443</v>
      </c>
      <c r="B457" s="96" t="s">
        <v>245</v>
      </c>
      <c r="C457" s="96" t="s">
        <v>52</v>
      </c>
      <c r="D457" s="96">
        <v>0</v>
      </c>
      <c r="E457" s="96">
        <v>0</v>
      </c>
      <c r="F457" s="96" t="s">
        <v>103</v>
      </c>
      <c r="G457" s="96">
        <v>22</v>
      </c>
      <c r="H457" s="115" t="s">
        <v>4108</v>
      </c>
      <c r="I457" s="98" t="s">
        <v>2617</v>
      </c>
      <c r="J457" s="169" t="s">
        <v>1287</v>
      </c>
      <c r="K457" s="99" t="s">
        <v>1421</v>
      </c>
      <c r="L457" s="51">
        <v>1</v>
      </c>
      <c r="M457" s="51">
        <v>1</v>
      </c>
      <c r="N457" s="155">
        <f t="shared" si="74"/>
        <v>2</v>
      </c>
      <c r="O457" s="51">
        <v>1</v>
      </c>
      <c r="P457" s="51">
        <v>1</v>
      </c>
      <c r="Q457" s="155">
        <f t="shared" si="75"/>
        <v>2</v>
      </c>
      <c r="R457" s="155">
        <f t="shared" si="76"/>
        <v>4</v>
      </c>
      <c r="S457" s="78" t="s">
        <v>2569</v>
      </c>
      <c r="T457" s="78" t="s">
        <v>203</v>
      </c>
      <c r="U457" s="190">
        <f t="shared" si="85"/>
        <v>2</v>
      </c>
      <c r="V457" s="191"/>
      <c r="W457" s="77" t="str">
        <f t="shared" si="77"/>
        <v>No hay ejecución</v>
      </c>
      <c r="X457" s="78" t="str">
        <f t="shared" si="78"/>
        <v>NA</v>
      </c>
      <c r="Y457" s="191"/>
      <c r="Z457" s="190">
        <f t="shared" si="79"/>
        <v>2</v>
      </c>
      <c r="AA457" s="191"/>
      <c r="AB457" s="77" t="str">
        <f t="shared" si="80"/>
        <v>No hay ejecución</v>
      </c>
      <c r="AC457" s="78" t="str">
        <f t="shared" si="81"/>
        <v>NA</v>
      </c>
      <c r="AD457" s="191"/>
      <c r="AE457" s="52">
        <f t="shared" si="82"/>
        <v>0</v>
      </c>
      <c r="AF457" s="77" t="str">
        <f t="shared" si="83"/>
        <v>No hay ejecución</v>
      </c>
      <c r="AG457" s="78" t="str">
        <f t="shared" si="84"/>
        <v>NA</v>
      </c>
      <c r="AH457" s="191"/>
    </row>
    <row r="458" spans="1:34" s="79" customFormat="1" ht="58" customHeight="1" thickTop="1" thickBot="1">
      <c r="A458" s="50">
        <v>444</v>
      </c>
      <c r="B458" s="96" t="s">
        <v>245</v>
      </c>
      <c r="C458" s="96" t="s">
        <v>52</v>
      </c>
      <c r="D458" s="96">
        <v>0</v>
      </c>
      <c r="E458" s="96">
        <v>0</v>
      </c>
      <c r="F458" s="96" t="s">
        <v>103</v>
      </c>
      <c r="G458" s="96">
        <v>22</v>
      </c>
      <c r="H458" s="115" t="s">
        <v>2579</v>
      </c>
      <c r="I458" s="98" t="s">
        <v>2831</v>
      </c>
      <c r="J458" s="169" t="s">
        <v>2399</v>
      </c>
      <c r="K458" s="99" t="s">
        <v>1421</v>
      </c>
      <c r="L458" s="51">
        <v>1</v>
      </c>
      <c r="M458" s="51">
        <v>1</v>
      </c>
      <c r="N458" s="155">
        <f t="shared" si="74"/>
        <v>2</v>
      </c>
      <c r="O458" s="51">
        <v>1</v>
      </c>
      <c r="P458" s="51">
        <v>1</v>
      </c>
      <c r="Q458" s="155">
        <f t="shared" si="75"/>
        <v>2</v>
      </c>
      <c r="R458" s="155">
        <f t="shared" si="76"/>
        <v>4</v>
      </c>
      <c r="S458" s="78" t="s">
        <v>2569</v>
      </c>
      <c r="T458" s="78" t="s">
        <v>203</v>
      </c>
      <c r="U458" s="190">
        <f t="shared" si="85"/>
        <v>2</v>
      </c>
      <c r="V458" s="191"/>
      <c r="W458" s="77" t="str">
        <f t="shared" si="77"/>
        <v>No hay ejecución</v>
      </c>
      <c r="X458" s="78" t="str">
        <f t="shared" si="78"/>
        <v>NA</v>
      </c>
      <c r="Y458" s="191"/>
      <c r="Z458" s="190">
        <f t="shared" si="79"/>
        <v>2</v>
      </c>
      <c r="AA458" s="191"/>
      <c r="AB458" s="77" t="str">
        <f t="shared" si="80"/>
        <v>No hay ejecución</v>
      </c>
      <c r="AC458" s="78" t="str">
        <f t="shared" si="81"/>
        <v>NA</v>
      </c>
      <c r="AD458" s="191"/>
      <c r="AE458" s="52">
        <f t="shared" si="82"/>
        <v>0</v>
      </c>
      <c r="AF458" s="77" t="str">
        <f t="shared" si="83"/>
        <v>No hay ejecución</v>
      </c>
      <c r="AG458" s="78" t="str">
        <f t="shared" si="84"/>
        <v>NA</v>
      </c>
      <c r="AH458" s="191"/>
    </row>
    <row r="459" spans="1:34" s="79" customFormat="1" ht="58" customHeight="1" thickTop="1" thickBot="1">
      <c r="A459" s="50">
        <v>445</v>
      </c>
      <c r="B459" s="96" t="s">
        <v>245</v>
      </c>
      <c r="C459" s="96" t="s">
        <v>52</v>
      </c>
      <c r="D459" s="96">
        <v>0</v>
      </c>
      <c r="E459" s="96">
        <v>0</v>
      </c>
      <c r="F459" s="96">
        <v>0</v>
      </c>
      <c r="G459" s="96">
        <v>22</v>
      </c>
      <c r="H459" s="115" t="s">
        <v>284</v>
      </c>
      <c r="I459" s="98" t="s">
        <v>4129</v>
      </c>
      <c r="J459" s="169" t="s">
        <v>1196</v>
      </c>
      <c r="K459" s="99" t="s">
        <v>2435</v>
      </c>
      <c r="L459" s="51">
        <v>1</v>
      </c>
      <c r="M459" s="51">
        <v>1</v>
      </c>
      <c r="N459" s="155">
        <f t="shared" si="74"/>
        <v>2</v>
      </c>
      <c r="O459" s="51">
        <v>1</v>
      </c>
      <c r="P459" s="51">
        <v>1</v>
      </c>
      <c r="Q459" s="155">
        <f t="shared" si="75"/>
        <v>2</v>
      </c>
      <c r="R459" s="155">
        <f t="shared" si="76"/>
        <v>4</v>
      </c>
      <c r="S459" s="78" t="s">
        <v>2569</v>
      </c>
      <c r="T459" s="78" t="s">
        <v>203</v>
      </c>
      <c r="U459" s="190">
        <f t="shared" si="85"/>
        <v>2</v>
      </c>
      <c r="V459" s="191"/>
      <c r="W459" s="77" t="str">
        <f t="shared" si="77"/>
        <v>No hay ejecución</v>
      </c>
      <c r="X459" s="78" t="str">
        <f t="shared" si="78"/>
        <v>NA</v>
      </c>
      <c r="Y459" s="191"/>
      <c r="Z459" s="190">
        <f t="shared" si="79"/>
        <v>2</v>
      </c>
      <c r="AA459" s="191"/>
      <c r="AB459" s="77" t="str">
        <f t="shared" si="80"/>
        <v>No hay ejecución</v>
      </c>
      <c r="AC459" s="78" t="str">
        <f t="shared" si="81"/>
        <v>NA</v>
      </c>
      <c r="AD459" s="191"/>
      <c r="AE459" s="52">
        <f t="shared" si="82"/>
        <v>0</v>
      </c>
      <c r="AF459" s="77" t="str">
        <f t="shared" si="83"/>
        <v>No hay ejecución</v>
      </c>
      <c r="AG459" s="78" t="str">
        <f t="shared" si="84"/>
        <v>NA</v>
      </c>
      <c r="AH459" s="191"/>
    </row>
    <row r="460" spans="1:34" s="79" customFormat="1" ht="58" customHeight="1" thickTop="1" thickBot="1">
      <c r="A460" s="50">
        <v>446</v>
      </c>
      <c r="B460" s="96" t="s">
        <v>245</v>
      </c>
      <c r="C460" s="96" t="s">
        <v>52</v>
      </c>
      <c r="D460" s="96">
        <v>0</v>
      </c>
      <c r="E460" s="96">
        <v>0</v>
      </c>
      <c r="F460" s="96">
        <v>0</v>
      </c>
      <c r="G460" s="96">
        <v>22</v>
      </c>
      <c r="H460" s="115" t="s">
        <v>273</v>
      </c>
      <c r="I460" s="98" t="s">
        <v>4117</v>
      </c>
      <c r="J460" s="169" t="s">
        <v>497</v>
      </c>
      <c r="K460" s="99" t="s">
        <v>2389</v>
      </c>
      <c r="L460" s="51">
        <v>1</v>
      </c>
      <c r="M460" s="51">
        <v>1</v>
      </c>
      <c r="N460" s="155">
        <f t="shared" si="74"/>
        <v>2</v>
      </c>
      <c r="O460" s="51">
        <v>1</v>
      </c>
      <c r="P460" s="51">
        <v>1</v>
      </c>
      <c r="Q460" s="155">
        <f t="shared" si="75"/>
        <v>2</v>
      </c>
      <c r="R460" s="155">
        <f t="shared" si="76"/>
        <v>4</v>
      </c>
      <c r="S460" s="78" t="s">
        <v>2569</v>
      </c>
      <c r="T460" s="78" t="s">
        <v>203</v>
      </c>
      <c r="U460" s="190">
        <f t="shared" si="85"/>
        <v>2</v>
      </c>
      <c r="V460" s="191"/>
      <c r="W460" s="77" t="str">
        <f t="shared" si="77"/>
        <v>No hay ejecución</v>
      </c>
      <c r="X460" s="78" t="str">
        <f t="shared" si="78"/>
        <v>NA</v>
      </c>
      <c r="Y460" s="191"/>
      <c r="Z460" s="190">
        <f t="shared" si="79"/>
        <v>2</v>
      </c>
      <c r="AA460" s="191"/>
      <c r="AB460" s="77" t="str">
        <f t="shared" si="80"/>
        <v>No hay ejecución</v>
      </c>
      <c r="AC460" s="78" t="str">
        <f t="shared" si="81"/>
        <v>NA</v>
      </c>
      <c r="AD460" s="191"/>
      <c r="AE460" s="52">
        <f t="shared" si="82"/>
        <v>0</v>
      </c>
      <c r="AF460" s="77" t="str">
        <f t="shared" si="83"/>
        <v>No hay ejecución</v>
      </c>
      <c r="AG460" s="78" t="str">
        <f t="shared" si="84"/>
        <v>NA</v>
      </c>
      <c r="AH460" s="191"/>
    </row>
    <row r="461" spans="1:34" s="79" customFormat="1" ht="58" customHeight="1" thickTop="1" thickBot="1">
      <c r="A461" s="50">
        <v>447</v>
      </c>
      <c r="B461" s="96" t="s">
        <v>245</v>
      </c>
      <c r="C461" s="96" t="s">
        <v>52</v>
      </c>
      <c r="D461" s="96">
        <v>0</v>
      </c>
      <c r="E461" s="96">
        <v>0</v>
      </c>
      <c r="F461" s="96">
        <v>0</v>
      </c>
      <c r="G461" s="96">
        <v>22</v>
      </c>
      <c r="H461" s="115" t="s">
        <v>273</v>
      </c>
      <c r="I461" s="98" t="s">
        <v>4130</v>
      </c>
      <c r="J461" s="169" t="s">
        <v>501</v>
      </c>
      <c r="K461" s="99" t="s">
        <v>2389</v>
      </c>
      <c r="L461" s="51">
        <v>1</v>
      </c>
      <c r="M461" s="51">
        <v>0</v>
      </c>
      <c r="N461" s="155">
        <f t="shared" si="74"/>
        <v>1</v>
      </c>
      <c r="O461" s="51">
        <v>0</v>
      </c>
      <c r="P461" s="51">
        <v>0</v>
      </c>
      <c r="Q461" s="155">
        <f t="shared" si="75"/>
        <v>0</v>
      </c>
      <c r="R461" s="155">
        <f t="shared" si="76"/>
        <v>1</v>
      </c>
      <c r="S461" s="78" t="s">
        <v>2569</v>
      </c>
      <c r="T461" s="78" t="s">
        <v>203</v>
      </c>
      <c r="U461" s="190">
        <f t="shared" si="85"/>
        <v>1</v>
      </c>
      <c r="V461" s="191"/>
      <c r="W461" s="77" t="str">
        <f t="shared" si="77"/>
        <v>No hay ejecución</v>
      </c>
      <c r="X461" s="78" t="str">
        <f t="shared" si="78"/>
        <v>NA</v>
      </c>
      <c r="Y461" s="191"/>
      <c r="Z461" s="190">
        <f t="shared" si="79"/>
        <v>0</v>
      </c>
      <c r="AA461" s="191"/>
      <c r="AB461" s="77" t="str">
        <f t="shared" si="80"/>
        <v>No hay ejecución</v>
      </c>
      <c r="AC461" s="78" t="str">
        <f t="shared" si="81"/>
        <v>NA</v>
      </c>
      <c r="AD461" s="191"/>
      <c r="AE461" s="52">
        <f t="shared" si="82"/>
        <v>0</v>
      </c>
      <c r="AF461" s="77" t="str">
        <f t="shared" si="83"/>
        <v>No hay ejecución</v>
      </c>
      <c r="AG461" s="78" t="str">
        <f t="shared" si="84"/>
        <v>NA</v>
      </c>
      <c r="AH461" s="191"/>
    </row>
    <row r="462" spans="1:34" s="79" customFormat="1" ht="58" customHeight="1" thickTop="1" thickBot="1">
      <c r="A462" s="50">
        <v>448</v>
      </c>
      <c r="B462" s="96" t="s">
        <v>245</v>
      </c>
      <c r="C462" s="96" t="s">
        <v>52</v>
      </c>
      <c r="D462" s="96">
        <v>0</v>
      </c>
      <c r="E462" s="96">
        <v>0</v>
      </c>
      <c r="F462" s="96">
        <v>0</v>
      </c>
      <c r="G462" s="96">
        <v>22</v>
      </c>
      <c r="H462" s="115" t="s">
        <v>273</v>
      </c>
      <c r="I462" s="98" t="s">
        <v>3497</v>
      </c>
      <c r="J462" s="169" t="s">
        <v>497</v>
      </c>
      <c r="K462" s="99" t="s">
        <v>2389</v>
      </c>
      <c r="L462" s="51">
        <v>1</v>
      </c>
      <c r="M462" s="51">
        <v>1</v>
      </c>
      <c r="N462" s="155">
        <f t="shared" si="74"/>
        <v>2</v>
      </c>
      <c r="O462" s="51">
        <v>1</v>
      </c>
      <c r="P462" s="51">
        <v>1</v>
      </c>
      <c r="Q462" s="155">
        <f t="shared" si="75"/>
        <v>2</v>
      </c>
      <c r="R462" s="155">
        <f t="shared" si="76"/>
        <v>4</v>
      </c>
      <c r="S462" s="78" t="s">
        <v>2569</v>
      </c>
      <c r="T462" s="78" t="s">
        <v>203</v>
      </c>
      <c r="U462" s="190">
        <f t="shared" si="85"/>
        <v>2</v>
      </c>
      <c r="V462" s="191"/>
      <c r="W462" s="77" t="str">
        <f t="shared" si="77"/>
        <v>No hay ejecución</v>
      </c>
      <c r="X462" s="78" t="str">
        <f t="shared" si="78"/>
        <v>NA</v>
      </c>
      <c r="Y462" s="191"/>
      <c r="Z462" s="190">
        <f t="shared" si="79"/>
        <v>2</v>
      </c>
      <c r="AA462" s="191"/>
      <c r="AB462" s="77" t="str">
        <f t="shared" si="80"/>
        <v>No hay ejecución</v>
      </c>
      <c r="AC462" s="78" t="str">
        <f t="shared" si="81"/>
        <v>NA</v>
      </c>
      <c r="AD462" s="191"/>
      <c r="AE462" s="52">
        <f t="shared" si="82"/>
        <v>0</v>
      </c>
      <c r="AF462" s="77" t="str">
        <f t="shared" si="83"/>
        <v>No hay ejecución</v>
      </c>
      <c r="AG462" s="78" t="str">
        <f t="shared" si="84"/>
        <v>NA</v>
      </c>
      <c r="AH462" s="191"/>
    </row>
    <row r="463" spans="1:34" s="79" customFormat="1" ht="58" customHeight="1" thickTop="1" thickBot="1">
      <c r="A463" s="50">
        <v>449</v>
      </c>
      <c r="B463" s="96" t="s">
        <v>245</v>
      </c>
      <c r="C463" s="96" t="s">
        <v>52</v>
      </c>
      <c r="D463" s="96">
        <v>0</v>
      </c>
      <c r="E463" s="96">
        <v>0</v>
      </c>
      <c r="F463" s="96">
        <v>0</v>
      </c>
      <c r="G463" s="96">
        <v>22</v>
      </c>
      <c r="H463" s="115" t="s">
        <v>273</v>
      </c>
      <c r="I463" s="98" t="s">
        <v>2637</v>
      </c>
      <c r="J463" s="169" t="s">
        <v>482</v>
      </c>
      <c r="K463" s="99" t="s">
        <v>622</v>
      </c>
      <c r="L463" s="51">
        <v>2</v>
      </c>
      <c r="M463" s="51">
        <v>1</v>
      </c>
      <c r="N463" s="155">
        <f t="shared" si="74"/>
        <v>3</v>
      </c>
      <c r="O463" s="51">
        <v>1</v>
      </c>
      <c r="P463" s="51">
        <v>2</v>
      </c>
      <c r="Q463" s="155">
        <f t="shared" si="75"/>
        <v>3</v>
      </c>
      <c r="R463" s="155">
        <f t="shared" si="76"/>
        <v>6</v>
      </c>
      <c r="S463" s="78" t="s">
        <v>2569</v>
      </c>
      <c r="T463" s="78" t="s">
        <v>203</v>
      </c>
      <c r="U463" s="190">
        <f t="shared" si="85"/>
        <v>3</v>
      </c>
      <c r="V463" s="191"/>
      <c r="W463" s="77" t="str">
        <f t="shared" si="77"/>
        <v>No hay ejecución</v>
      </c>
      <c r="X463" s="78" t="str">
        <f t="shared" si="78"/>
        <v>NA</v>
      </c>
      <c r="Y463" s="191"/>
      <c r="Z463" s="190">
        <f t="shared" si="79"/>
        <v>3</v>
      </c>
      <c r="AA463" s="191"/>
      <c r="AB463" s="77" t="str">
        <f t="shared" si="80"/>
        <v>No hay ejecución</v>
      </c>
      <c r="AC463" s="78" t="str">
        <f t="shared" si="81"/>
        <v>NA</v>
      </c>
      <c r="AD463" s="191"/>
      <c r="AE463" s="52">
        <f t="shared" si="82"/>
        <v>0</v>
      </c>
      <c r="AF463" s="77" t="str">
        <f t="shared" si="83"/>
        <v>No hay ejecución</v>
      </c>
      <c r="AG463" s="78" t="str">
        <f t="shared" si="84"/>
        <v>NA</v>
      </c>
      <c r="AH463" s="191"/>
    </row>
    <row r="464" spans="1:34" s="79" customFormat="1" ht="58" customHeight="1" thickTop="1" thickBot="1">
      <c r="A464" s="50">
        <v>450</v>
      </c>
      <c r="B464" s="96" t="s">
        <v>245</v>
      </c>
      <c r="C464" s="96" t="s">
        <v>52</v>
      </c>
      <c r="D464" s="96">
        <v>0</v>
      </c>
      <c r="E464" s="96">
        <v>0</v>
      </c>
      <c r="F464" s="96">
        <v>0</v>
      </c>
      <c r="G464" s="96">
        <v>22</v>
      </c>
      <c r="H464" s="115" t="s">
        <v>273</v>
      </c>
      <c r="I464" s="98" t="s">
        <v>2448</v>
      </c>
      <c r="J464" s="169" t="s">
        <v>482</v>
      </c>
      <c r="K464" s="99" t="s">
        <v>993</v>
      </c>
      <c r="L464" s="51">
        <v>3</v>
      </c>
      <c r="M464" s="51">
        <v>3</v>
      </c>
      <c r="N464" s="155">
        <f t="shared" ref="N464:N527" si="86">L464+M464</f>
        <v>6</v>
      </c>
      <c r="O464" s="51">
        <v>3</v>
      </c>
      <c r="P464" s="51">
        <v>3</v>
      </c>
      <c r="Q464" s="155">
        <f t="shared" ref="Q464:Q527" si="87">O464+P464</f>
        <v>6</v>
      </c>
      <c r="R464" s="155">
        <f t="shared" ref="R464:R527" si="88">N464+Q464</f>
        <v>12</v>
      </c>
      <c r="S464" s="78" t="s">
        <v>2569</v>
      </c>
      <c r="T464" s="78" t="s">
        <v>203</v>
      </c>
      <c r="U464" s="190">
        <f t="shared" si="85"/>
        <v>6</v>
      </c>
      <c r="V464" s="191"/>
      <c r="W464" s="77" t="str">
        <f t="shared" ref="W464:W527" si="89">IF(V464="","No hay ejecución",IF(AND(U464&gt;0), V464/U464,"No hay Programación"))</f>
        <v>No hay ejecución</v>
      </c>
      <c r="X464" s="78" t="str">
        <f t="shared" ref="X464:X527" si="90">IF(W464="No hay ejecución","NA",IF(W464&gt;=90%,"De acuerdo a lo programado",IF(W464&gt;=70%,"Atraso Leve",IF(W464&lt;70%,"En Riesgo de no Cumplimiento"))))</f>
        <v>NA</v>
      </c>
      <c r="Y464" s="191"/>
      <c r="Z464" s="190">
        <f t="shared" ref="Z464:Z527" si="91">+Q464</f>
        <v>6</v>
      </c>
      <c r="AA464" s="191"/>
      <c r="AB464" s="77" t="str">
        <f t="shared" ref="AB464:AB527" si="92">IF(AA464="","No hay ejecución",IF(AND(Z464&gt;0), AA464/Z464,"No hay Programación"))</f>
        <v>No hay ejecución</v>
      </c>
      <c r="AC464" s="78" t="str">
        <f t="shared" ref="AC464:AC527" si="93">IF(AB464="No hay ejecución","NA",IF(AB464&gt;=90%,"De acuerdo a lo programado",IF(AB464&gt;=70%,"Atraso Leve",IF(AB464&lt;70%,"En Riesgo de no Cumplimiento"))))</f>
        <v>NA</v>
      </c>
      <c r="AD464" s="191"/>
      <c r="AE464" s="52">
        <f t="shared" ref="AE464:AE527" si="94">V464+AA464</f>
        <v>0</v>
      </c>
      <c r="AF464" s="77" t="str">
        <f t="shared" ref="AF464:AF527" si="95">IF(AE464=0,"No hay ejecución",IF(AND(AE464&gt;0), AE464/R464,"No hay Programación"))</f>
        <v>No hay ejecución</v>
      </c>
      <c r="AG464" s="78" t="str">
        <f t="shared" ref="AG464:AG527" si="96">IF(AF464="No hay ejecución","NA",IF(AF464&gt;=90%,"De acuerdo a lo programado",IF(AF464&gt;=70%,"Atraso Leve",IF(AF464&lt;70%,"Incumplimiento"))))</f>
        <v>NA</v>
      </c>
      <c r="AH464" s="191"/>
    </row>
    <row r="465" spans="1:34" s="79" customFormat="1" ht="58" customHeight="1" thickTop="1" thickBot="1">
      <c r="A465" s="50">
        <v>451</v>
      </c>
      <c r="B465" s="96" t="s">
        <v>245</v>
      </c>
      <c r="C465" s="96" t="s">
        <v>52</v>
      </c>
      <c r="D465" s="96">
        <v>0</v>
      </c>
      <c r="E465" s="96">
        <v>0</v>
      </c>
      <c r="F465" s="96">
        <v>0</v>
      </c>
      <c r="G465" s="96">
        <v>22</v>
      </c>
      <c r="H465" s="115" t="s">
        <v>273</v>
      </c>
      <c r="I465" s="98" t="s">
        <v>4131</v>
      </c>
      <c r="J465" s="169" t="s">
        <v>482</v>
      </c>
      <c r="K465" s="99" t="s">
        <v>993</v>
      </c>
      <c r="L465" s="51">
        <v>3</v>
      </c>
      <c r="M465" s="51">
        <v>3</v>
      </c>
      <c r="N465" s="155">
        <f t="shared" si="86"/>
        <v>6</v>
      </c>
      <c r="O465" s="51">
        <v>3</v>
      </c>
      <c r="P465" s="51">
        <v>3</v>
      </c>
      <c r="Q465" s="155">
        <f t="shared" si="87"/>
        <v>6</v>
      </c>
      <c r="R465" s="155">
        <f t="shared" si="88"/>
        <v>12</v>
      </c>
      <c r="S465" s="78" t="s">
        <v>2569</v>
      </c>
      <c r="T465" s="78" t="s">
        <v>203</v>
      </c>
      <c r="U465" s="190">
        <f t="shared" ref="U465:U528" si="97">N465</f>
        <v>6</v>
      </c>
      <c r="V465" s="191"/>
      <c r="W465" s="77" t="str">
        <f t="shared" si="89"/>
        <v>No hay ejecución</v>
      </c>
      <c r="X465" s="78" t="str">
        <f t="shared" si="90"/>
        <v>NA</v>
      </c>
      <c r="Y465" s="191"/>
      <c r="Z465" s="190">
        <f t="shared" si="91"/>
        <v>6</v>
      </c>
      <c r="AA465" s="191"/>
      <c r="AB465" s="77" t="str">
        <f t="shared" si="92"/>
        <v>No hay ejecución</v>
      </c>
      <c r="AC465" s="78" t="str">
        <f t="shared" si="93"/>
        <v>NA</v>
      </c>
      <c r="AD465" s="191"/>
      <c r="AE465" s="52">
        <f t="shared" si="94"/>
        <v>0</v>
      </c>
      <c r="AF465" s="77" t="str">
        <f t="shared" si="95"/>
        <v>No hay ejecución</v>
      </c>
      <c r="AG465" s="78" t="str">
        <f t="shared" si="96"/>
        <v>NA</v>
      </c>
      <c r="AH465" s="191"/>
    </row>
    <row r="466" spans="1:34" s="79" customFormat="1" ht="58" customHeight="1" thickTop="1" thickBot="1">
      <c r="A466" s="50">
        <v>452</v>
      </c>
      <c r="B466" s="96" t="s">
        <v>245</v>
      </c>
      <c r="C466" s="96" t="s">
        <v>52</v>
      </c>
      <c r="D466" s="96">
        <v>0</v>
      </c>
      <c r="E466" s="96">
        <v>0</v>
      </c>
      <c r="F466" s="96">
        <v>0</v>
      </c>
      <c r="G466" s="96">
        <v>22</v>
      </c>
      <c r="H466" s="115" t="s">
        <v>273</v>
      </c>
      <c r="I466" s="98" t="s">
        <v>4132</v>
      </c>
      <c r="J466" s="169" t="s">
        <v>2523</v>
      </c>
      <c r="K466" s="99" t="s">
        <v>505</v>
      </c>
      <c r="L466" s="51">
        <v>1</v>
      </c>
      <c r="M466" s="51">
        <v>0</v>
      </c>
      <c r="N466" s="155">
        <f t="shared" si="86"/>
        <v>1</v>
      </c>
      <c r="O466" s="51">
        <v>1</v>
      </c>
      <c r="P466" s="51">
        <v>1</v>
      </c>
      <c r="Q466" s="155">
        <f t="shared" si="87"/>
        <v>2</v>
      </c>
      <c r="R466" s="155">
        <f t="shared" si="88"/>
        <v>3</v>
      </c>
      <c r="S466" s="78" t="s">
        <v>2569</v>
      </c>
      <c r="T466" s="78" t="s">
        <v>203</v>
      </c>
      <c r="U466" s="190">
        <f t="shared" si="97"/>
        <v>1</v>
      </c>
      <c r="V466" s="191"/>
      <c r="W466" s="77" t="str">
        <f t="shared" si="89"/>
        <v>No hay ejecución</v>
      </c>
      <c r="X466" s="78" t="str">
        <f t="shared" si="90"/>
        <v>NA</v>
      </c>
      <c r="Y466" s="191"/>
      <c r="Z466" s="190">
        <f t="shared" si="91"/>
        <v>2</v>
      </c>
      <c r="AA466" s="191"/>
      <c r="AB466" s="77" t="str">
        <f t="shared" si="92"/>
        <v>No hay ejecución</v>
      </c>
      <c r="AC466" s="78" t="str">
        <f t="shared" si="93"/>
        <v>NA</v>
      </c>
      <c r="AD466" s="191"/>
      <c r="AE466" s="52">
        <f t="shared" si="94"/>
        <v>0</v>
      </c>
      <c r="AF466" s="77" t="str">
        <f t="shared" si="95"/>
        <v>No hay ejecución</v>
      </c>
      <c r="AG466" s="78" t="str">
        <f t="shared" si="96"/>
        <v>NA</v>
      </c>
      <c r="AH466" s="191"/>
    </row>
    <row r="467" spans="1:34" s="79" customFormat="1" ht="58" customHeight="1" thickTop="1" thickBot="1">
      <c r="A467" s="50">
        <v>453</v>
      </c>
      <c r="B467" s="96" t="s">
        <v>245</v>
      </c>
      <c r="C467" s="96" t="s">
        <v>52</v>
      </c>
      <c r="D467" s="96">
        <v>0</v>
      </c>
      <c r="E467" s="96">
        <v>0</v>
      </c>
      <c r="F467" s="96">
        <v>0</v>
      </c>
      <c r="G467" s="96">
        <v>22</v>
      </c>
      <c r="H467" s="115" t="s">
        <v>318</v>
      </c>
      <c r="I467" s="98" t="s">
        <v>3506</v>
      </c>
      <c r="J467" s="169" t="s">
        <v>497</v>
      </c>
      <c r="K467" s="99" t="s">
        <v>717</v>
      </c>
      <c r="L467" s="51">
        <v>1</v>
      </c>
      <c r="M467" s="51">
        <v>1</v>
      </c>
      <c r="N467" s="155">
        <f t="shared" si="86"/>
        <v>2</v>
      </c>
      <c r="O467" s="51">
        <v>0</v>
      </c>
      <c r="P467" s="51">
        <v>1</v>
      </c>
      <c r="Q467" s="155">
        <f t="shared" si="87"/>
        <v>1</v>
      </c>
      <c r="R467" s="155">
        <f t="shared" si="88"/>
        <v>3</v>
      </c>
      <c r="S467" s="78" t="s">
        <v>2569</v>
      </c>
      <c r="T467" s="78" t="s">
        <v>203</v>
      </c>
      <c r="U467" s="190">
        <f t="shared" si="97"/>
        <v>2</v>
      </c>
      <c r="V467" s="191"/>
      <c r="W467" s="77" t="str">
        <f t="shared" si="89"/>
        <v>No hay ejecución</v>
      </c>
      <c r="X467" s="78" t="str">
        <f t="shared" si="90"/>
        <v>NA</v>
      </c>
      <c r="Y467" s="191"/>
      <c r="Z467" s="190">
        <f t="shared" si="91"/>
        <v>1</v>
      </c>
      <c r="AA467" s="191"/>
      <c r="AB467" s="77" t="str">
        <f t="shared" si="92"/>
        <v>No hay ejecución</v>
      </c>
      <c r="AC467" s="78" t="str">
        <f t="shared" si="93"/>
        <v>NA</v>
      </c>
      <c r="AD467" s="191"/>
      <c r="AE467" s="52">
        <f t="shared" si="94"/>
        <v>0</v>
      </c>
      <c r="AF467" s="77" t="str">
        <f t="shared" si="95"/>
        <v>No hay ejecución</v>
      </c>
      <c r="AG467" s="78" t="str">
        <f t="shared" si="96"/>
        <v>NA</v>
      </c>
      <c r="AH467" s="191"/>
    </row>
    <row r="468" spans="1:34" s="79" customFormat="1" ht="58" customHeight="1" thickTop="1" thickBot="1">
      <c r="A468" s="50">
        <v>454</v>
      </c>
      <c r="B468" s="96" t="s">
        <v>245</v>
      </c>
      <c r="C468" s="96" t="s">
        <v>52</v>
      </c>
      <c r="D468" s="96">
        <v>0</v>
      </c>
      <c r="E468" s="96">
        <v>0</v>
      </c>
      <c r="F468" s="96">
        <v>0</v>
      </c>
      <c r="G468" s="96">
        <v>22</v>
      </c>
      <c r="H468" s="115" t="s">
        <v>303</v>
      </c>
      <c r="I468" s="98" t="s">
        <v>2639</v>
      </c>
      <c r="J468" s="169" t="s">
        <v>497</v>
      </c>
      <c r="K468" s="99" t="s">
        <v>734</v>
      </c>
      <c r="L468" s="51">
        <v>1</v>
      </c>
      <c r="M468" s="51">
        <v>1</v>
      </c>
      <c r="N468" s="155">
        <f t="shared" si="86"/>
        <v>2</v>
      </c>
      <c r="O468" s="51">
        <v>0</v>
      </c>
      <c r="P468" s="51">
        <v>1</v>
      </c>
      <c r="Q468" s="155">
        <f t="shared" si="87"/>
        <v>1</v>
      </c>
      <c r="R468" s="155">
        <f t="shared" si="88"/>
        <v>3</v>
      </c>
      <c r="S468" s="78" t="s">
        <v>2569</v>
      </c>
      <c r="T468" s="78" t="s">
        <v>203</v>
      </c>
      <c r="U468" s="190">
        <f t="shared" si="97"/>
        <v>2</v>
      </c>
      <c r="V468" s="191"/>
      <c r="W468" s="77" t="str">
        <f t="shared" si="89"/>
        <v>No hay ejecución</v>
      </c>
      <c r="X468" s="78" t="str">
        <f t="shared" si="90"/>
        <v>NA</v>
      </c>
      <c r="Y468" s="191"/>
      <c r="Z468" s="190">
        <f t="shared" si="91"/>
        <v>1</v>
      </c>
      <c r="AA468" s="191"/>
      <c r="AB468" s="77" t="str">
        <f t="shared" si="92"/>
        <v>No hay ejecución</v>
      </c>
      <c r="AC468" s="78" t="str">
        <f t="shared" si="93"/>
        <v>NA</v>
      </c>
      <c r="AD468" s="191"/>
      <c r="AE468" s="52">
        <f t="shared" si="94"/>
        <v>0</v>
      </c>
      <c r="AF468" s="77" t="str">
        <f t="shared" si="95"/>
        <v>No hay ejecución</v>
      </c>
      <c r="AG468" s="78" t="str">
        <f t="shared" si="96"/>
        <v>NA</v>
      </c>
      <c r="AH468" s="191"/>
    </row>
    <row r="469" spans="1:34" s="79" customFormat="1" ht="58" customHeight="1" thickTop="1" thickBot="1">
      <c r="A469" s="50">
        <v>455</v>
      </c>
      <c r="B469" s="96" t="s">
        <v>245</v>
      </c>
      <c r="C469" s="96" t="s">
        <v>52</v>
      </c>
      <c r="D469" s="96">
        <v>0</v>
      </c>
      <c r="E469" s="96">
        <v>0</v>
      </c>
      <c r="F469" s="96">
        <v>0</v>
      </c>
      <c r="G469" s="96">
        <v>22</v>
      </c>
      <c r="H469" s="115" t="s">
        <v>1592</v>
      </c>
      <c r="I469" s="98" t="s">
        <v>4133</v>
      </c>
      <c r="J469" s="169" t="s">
        <v>497</v>
      </c>
      <c r="K469" s="99" t="s">
        <v>2435</v>
      </c>
      <c r="L469" s="51">
        <v>60</v>
      </c>
      <c r="M469" s="51">
        <v>45</v>
      </c>
      <c r="N469" s="155">
        <f t="shared" si="86"/>
        <v>105</v>
      </c>
      <c r="O469" s="51">
        <v>0</v>
      </c>
      <c r="P469" s="51">
        <v>0</v>
      </c>
      <c r="Q469" s="155">
        <f t="shared" si="87"/>
        <v>0</v>
      </c>
      <c r="R469" s="155">
        <f t="shared" si="88"/>
        <v>105</v>
      </c>
      <c r="S469" s="78" t="s">
        <v>2569</v>
      </c>
      <c r="T469" s="78" t="s">
        <v>203</v>
      </c>
      <c r="U469" s="190">
        <f t="shared" si="97"/>
        <v>105</v>
      </c>
      <c r="V469" s="191"/>
      <c r="W469" s="77" t="str">
        <f t="shared" si="89"/>
        <v>No hay ejecución</v>
      </c>
      <c r="X469" s="78" t="str">
        <f t="shared" si="90"/>
        <v>NA</v>
      </c>
      <c r="Y469" s="191"/>
      <c r="Z469" s="190">
        <f t="shared" si="91"/>
        <v>0</v>
      </c>
      <c r="AA469" s="191"/>
      <c r="AB469" s="77" t="str">
        <f t="shared" si="92"/>
        <v>No hay ejecución</v>
      </c>
      <c r="AC469" s="78" t="str">
        <f t="shared" si="93"/>
        <v>NA</v>
      </c>
      <c r="AD469" s="191"/>
      <c r="AE469" s="52">
        <f t="shared" si="94"/>
        <v>0</v>
      </c>
      <c r="AF469" s="77" t="str">
        <f t="shared" si="95"/>
        <v>No hay ejecución</v>
      </c>
      <c r="AG469" s="78" t="str">
        <f t="shared" si="96"/>
        <v>NA</v>
      </c>
      <c r="AH469" s="191"/>
    </row>
    <row r="470" spans="1:34" s="79" customFormat="1" ht="58" customHeight="1" thickTop="1" thickBot="1">
      <c r="A470" s="50">
        <v>456</v>
      </c>
      <c r="B470" s="96" t="s">
        <v>245</v>
      </c>
      <c r="C470" s="96" t="s">
        <v>52</v>
      </c>
      <c r="D470" s="96">
        <v>0</v>
      </c>
      <c r="E470" s="96">
        <v>0</v>
      </c>
      <c r="F470" s="96">
        <v>0</v>
      </c>
      <c r="G470" s="96">
        <v>22</v>
      </c>
      <c r="H470" s="115" t="s">
        <v>1592</v>
      </c>
      <c r="I470" s="98" t="s">
        <v>4134</v>
      </c>
      <c r="J470" s="169" t="s">
        <v>497</v>
      </c>
      <c r="K470" s="99" t="s">
        <v>2389</v>
      </c>
      <c r="L470" s="51">
        <v>1</v>
      </c>
      <c r="M470" s="51">
        <v>1</v>
      </c>
      <c r="N470" s="155">
        <f t="shared" si="86"/>
        <v>2</v>
      </c>
      <c r="O470" s="51">
        <v>1</v>
      </c>
      <c r="P470" s="51">
        <v>1</v>
      </c>
      <c r="Q470" s="155">
        <f t="shared" si="87"/>
        <v>2</v>
      </c>
      <c r="R470" s="155">
        <f t="shared" si="88"/>
        <v>4</v>
      </c>
      <c r="S470" s="78" t="s">
        <v>2569</v>
      </c>
      <c r="T470" s="78" t="s">
        <v>203</v>
      </c>
      <c r="U470" s="190">
        <f t="shared" si="97"/>
        <v>2</v>
      </c>
      <c r="V470" s="191"/>
      <c r="W470" s="77" t="str">
        <f t="shared" si="89"/>
        <v>No hay ejecución</v>
      </c>
      <c r="X470" s="78" t="str">
        <f t="shared" si="90"/>
        <v>NA</v>
      </c>
      <c r="Y470" s="191"/>
      <c r="Z470" s="190">
        <f t="shared" si="91"/>
        <v>2</v>
      </c>
      <c r="AA470" s="191"/>
      <c r="AB470" s="77" t="str">
        <f t="shared" si="92"/>
        <v>No hay ejecución</v>
      </c>
      <c r="AC470" s="78" t="str">
        <f t="shared" si="93"/>
        <v>NA</v>
      </c>
      <c r="AD470" s="191"/>
      <c r="AE470" s="52">
        <f t="shared" si="94"/>
        <v>0</v>
      </c>
      <c r="AF470" s="77" t="str">
        <f t="shared" si="95"/>
        <v>No hay ejecución</v>
      </c>
      <c r="AG470" s="78" t="str">
        <f t="shared" si="96"/>
        <v>NA</v>
      </c>
      <c r="AH470" s="191"/>
    </row>
    <row r="471" spans="1:34" s="79" customFormat="1" ht="58" customHeight="1" thickTop="1" thickBot="1">
      <c r="A471" s="50">
        <v>457</v>
      </c>
      <c r="B471" s="96" t="s">
        <v>245</v>
      </c>
      <c r="C471" s="96" t="s">
        <v>52</v>
      </c>
      <c r="D471" s="96">
        <v>0</v>
      </c>
      <c r="E471" s="96">
        <v>0</v>
      </c>
      <c r="F471" s="96">
        <v>0</v>
      </c>
      <c r="G471" s="96">
        <v>22</v>
      </c>
      <c r="H471" s="115" t="s">
        <v>1592</v>
      </c>
      <c r="I471" s="98" t="s">
        <v>4135</v>
      </c>
      <c r="J471" s="169" t="s">
        <v>497</v>
      </c>
      <c r="K471" s="99" t="s">
        <v>2389</v>
      </c>
      <c r="L471" s="51">
        <v>1</v>
      </c>
      <c r="M471" s="51">
        <v>1</v>
      </c>
      <c r="N471" s="155">
        <f t="shared" si="86"/>
        <v>2</v>
      </c>
      <c r="O471" s="51">
        <v>1</v>
      </c>
      <c r="P471" s="51">
        <v>1</v>
      </c>
      <c r="Q471" s="155">
        <f t="shared" si="87"/>
        <v>2</v>
      </c>
      <c r="R471" s="155">
        <f t="shared" si="88"/>
        <v>4</v>
      </c>
      <c r="S471" s="78" t="s">
        <v>2569</v>
      </c>
      <c r="T471" s="78" t="s">
        <v>203</v>
      </c>
      <c r="U471" s="190">
        <f t="shared" si="97"/>
        <v>2</v>
      </c>
      <c r="V471" s="191"/>
      <c r="W471" s="77" t="str">
        <f t="shared" si="89"/>
        <v>No hay ejecución</v>
      </c>
      <c r="X471" s="78" t="str">
        <f t="shared" si="90"/>
        <v>NA</v>
      </c>
      <c r="Y471" s="191"/>
      <c r="Z471" s="190">
        <f t="shared" si="91"/>
        <v>2</v>
      </c>
      <c r="AA471" s="191"/>
      <c r="AB471" s="77" t="str">
        <f t="shared" si="92"/>
        <v>No hay ejecución</v>
      </c>
      <c r="AC471" s="78" t="str">
        <f t="shared" si="93"/>
        <v>NA</v>
      </c>
      <c r="AD471" s="191"/>
      <c r="AE471" s="52">
        <f t="shared" si="94"/>
        <v>0</v>
      </c>
      <c r="AF471" s="77" t="str">
        <f t="shared" si="95"/>
        <v>No hay ejecución</v>
      </c>
      <c r="AG471" s="78" t="str">
        <f t="shared" si="96"/>
        <v>NA</v>
      </c>
      <c r="AH471" s="191"/>
    </row>
    <row r="472" spans="1:34" s="79" customFormat="1" ht="58" customHeight="1" thickTop="1" thickBot="1">
      <c r="A472" s="50">
        <v>458</v>
      </c>
      <c r="B472" s="96" t="s">
        <v>245</v>
      </c>
      <c r="C472" s="96" t="s">
        <v>52</v>
      </c>
      <c r="D472" s="96">
        <v>0</v>
      </c>
      <c r="E472" s="96">
        <v>0</v>
      </c>
      <c r="F472" s="96">
        <v>0</v>
      </c>
      <c r="G472" s="96">
        <v>22</v>
      </c>
      <c r="H472" s="115" t="s">
        <v>1592</v>
      </c>
      <c r="I472" s="98" t="s">
        <v>4136</v>
      </c>
      <c r="J472" s="169" t="s">
        <v>1285</v>
      </c>
      <c r="K472" s="99" t="s">
        <v>4137</v>
      </c>
      <c r="L472" s="51">
        <v>1</v>
      </c>
      <c r="M472" s="51">
        <v>1</v>
      </c>
      <c r="N472" s="155">
        <f t="shared" si="86"/>
        <v>2</v>
      </c>
      <c r="O472" s="51">
        <v>1</v>
      </c>
      <c r="P472" s="51">
        <v>1</v>
      </c>
      <c r="Q472" s="155">
        <f t="shared" si="87"/>
        <v>2</v>
      </c>
      <c r="R472" s="155">
        <f t="shared" si="88"/>
        <v>4</v>
      </c>
      <c r="S472" s="78" t="s">
        <v>2569</v>
      </c>
      <c r="T472" s="78" t="s">
        <v>203</v>
      </c>
      <c r="U472" s="190">
        <f t="shared" si="97"/>
        <v>2</v>
      </c>
      <c r="V472" s="191"/>
      <c r="W472" s="77" t="str">
        <f t="shared" si="89"/>
        <v>No hay ejecución</v>
      </c>
      <c r="X472" s="78" t="str">
        <f t="shared" si="90"/>
        <v>NA</v>
      </c>
      <c r="Y472" s="191"/>
      <c r="Z472" s="190">
        <f t="shared" si="91"/>
        <v>2</v>
      </c>
      <c r="AA472" s="191"/>
      <c r="AB472" s="77" t="str">
        <f t="shared" si="92"/>
        <v>No hay ejecución</v>
      </c>
      <c r="AC472" s="78" t="str">
        <f t="shared" si="93"/>
        <v>NA</v>
      </c>
      <c r="AD472" s="191"/>
      <c r="AE472" s="52">
        <f t="shared" si="94"/>
        <v>0</v>
      </c>
      <c r="AF472" s="77" t="str">
        <f t="shared" si="95"/>
        <v>No hay ejecución</v>
      </c>
      <c r="AG472" s="78" t="str">
        <f t="shared" si="96"/>
        <v>NA</v>
      </c>
      <c r="AH472" s="191"/>
    </row>
    <row r="473" spans="1:34" s="79" customFormat="1" ht="58" customHeight="1" thickTop="1" thickBot="1">
      <c r="A473" s="50">
        <v>459</v>
      </c>
      <c r="B473" s="96" t="s">
        <v>245</v>
      </c>
      <c r="C473" s="96" t="s">
        <v>52</v>
      </c>
      <c r="D473" s="96">
        <v>0</v>
      </c>
      <c r="E473" s="96">
        <v>0</v>
      </c>
      <c r="F473" s="96">
        <v>0</v>
      </c>
      <c r="G473" s="96">
        <v>22</v>
      </c>
      <c r="H473" s="115" t="s">
        <v>1592</v>
      </c>
      <c r="I473" s="98" t="s">
        <v>4138</v>
      </c>
      <c r="J473" s="169" t="s">
        <v>4139</v>
      </c>
      <c r="K473" s="99" t="s">
        <v>527</v>
      </c>
      <c r="L473" s="51">
        <v>1</v>
      </c>
      <c r="M473" s="51">
        <v>1</v>
      </c>
      <c r="N473" s="155">
        <f t="shared" si="86"/>
        <v>2</v>
      </c>
      <c r="O473" s="51">
        <v>1</v>
      </c>
      <c r="P473" s="51">
        <v>1</v>
      </c>
      <c r="Q473" s="155">
        <f t="shared" si="87"/>
        <v>2</v>
      </c>
      <c r="R473" s="155">
        <f t="shared" si="88"/>
        <v>4</v>
      </c>
      <c r="S473" s="78" t="s">
        <v>2569</v>
      </c>
      <c r="T473" s="78" t="s">
        <v>203</v>
      </c>
      <c r="U473" s="190">
        <f t="shared" si="97"/>
        <v>2</v>
      </c>
      <c r="V473" s="191"/>
      <c r="W473" s="77" t="str">
        <f t="shared" si="89"/>
        <v>No hay ejecución</v>
      </c>
      <c r="X473" s="78" t="str">
        <f t="shared" si="90"/>
        <v>NA</v>
      </c>
      <c r="Y473" s="191"/>
      <c r="Z473" s="190">
        <f t="shared" si="91"/>
        <v>2</v>
      </c>
      <c r="AA473" s="191"/>
      <c r="AB473" s="77" t="str">
        <f t="shared" si="92"/>
        <v>No hay ejecución</v>
      </c>
      <c r="AC473" s="78" t="str">
        <f t="shared" si="93"/>
        <v>NA</v>
      </c>
      <c r="AD473" s="191"/>
      <c r="AE473" s="52">
        <f t="shared" si="94"/>
        <v>0</v>
      </c>
      <c r="AF473" s="77" t="str">
        <f t="shared" si="95"/>
        <v>No hay ejecución</v>
      </c>
      <c r="AG473" s="78" t="str">
        <f t="shared" si="96"/>
        <v>NA</v>
      </c>
      <c r="AH473" s="191"/>
    </row>
    <row r="474" spans="1:34" s="79" customFormat="1" ht="58" customHeight="1" thickTop="1" thickBot="1">
      <c r="A474" s="50">
        <v>460</v>
      </c>
      <c r="B474" s="96" t="s">
        <v>245</v>
      </c>
      <c r="C474" s="96" t="s">
        <v>52</v>
      </c>
      <c r="D474" s="96">
        <v>0</v>
      </c>
      <c r="E474" s="96">
        <v>0</v>
      </c>
      <c r="F474" s="96">
        <v>0</v>
      </c>
      <c r="G474" s="96">
        <v>22</v>
      </c>
      <c r="H474" s="115" t="s">
        <v>1592</v>
      </c>
      <c r="I474" s="98" t="s">
        <v>4140</v>
      </c>
      <c r="J474" s="169" t="s">
        <v>4139</v>
      </c>
      <c r="K474" s="99" t="s">
        <v>527</v>
      </c>
      <c r="L474" s="51">
        <v>1</v>
      </c>
      <c r="M474" s="51">
        <v>1</v>
      </c>
      <c r="N474" s="155">
        <f t="shared" si="86"/>
        <v>2</v>
      </c>
      <c r="O474" s="51">
        <v>1</v>
      </c>
      <c r="P474" s="51">
        <v>1</v>
      </c>
      <c r="Q474" s="155">
        <f t="shared" si="87"/>
        <v>2</v>
      </c>
      <c r="R474" s="155">
        <f t="shared" si="88"/>
        <v>4</v>
      </c>
      <c r="S474" s="78" t="s">
        <v>2569</v>
      </c>
      <c r="T474" s="78" t="s">
        <v>203</v>
      </c>
      <c r="U474" s="190">
        <f t="shared" si="97"/>
        <v>2</v>
      </c>
      <c r="V474" s="191"/>
      <c r="W474" s="77" t="str">
        <f t="shared" si="89"/>
        <v>No hay ejecución</v>
      </c>
      <c r="X474" s="78" t="str">
        <f t="shared" si="90"/>
        <v>NA</v>
      </c>
      <c r="Y474" s="191"/>
      <c r="Z474" s="190">
        <f t="shared" si="91"/>
        <v>2</v>
      </c>
      <c r="AA474" s="191"/>
      <c r="AB474" s="77" t="str">
        <f t="shared" si="92"/>
        <v>No hay ejecución</v>
      </c>
      <c r="AC474" s="78" t="str">
        <f t="shared" si="93"/>
        <v>NA</v>
      </c>
      <c r="AD474" s="191"/>
      <c r="AE474" s="52">
        <f t="shared" si="94"/>
        <v>0</v>
      </c>
      <c r="AF474" s="77" t="str">
        <f t="shared" si="95"/>
        <v>No hay ejecución</v>
      </c>
      <c r="AG474" s="78" t="str">
        <f t="shared" si="96"/>
        <v>NA</v>
      </c>
      <c r="AH474" s="191"/>
    </row>
    <row r="475" spans="1:34" s="79" customFormat="1" ht="58" customHeight="1" thickTop="1" thickBot="1">
      <c r="A475" s="50">
        <v>461</v>
      </c>
      <c r="B475" s="96" t="s">
        <v>245</v>
      </c>
      <c r="C475" s="96" t="s">
        <v>52</v>
      </c>
      <c r="D475" s="96">
        <v>0</v>
      </c>
      <c r="E475" s="96">
        <v>0</v>
      </c>
      <c r="F475" s="96">
        <v>0</v>
      </c>
      <c r="G475" s="96">
        <v>22</v>
      </c>
      <c r="H475" s="115" t="s">
        <v>1592</v>
      </c>
      <c r="I475" s="98" t="s">
        <v>4068</v>
      </c>
      <c r="J475" s="169" t="s">
        <v>4141</v>
      </c>
      <c r="K475" s="99" t="s">
        <v>527</v>
      </c>
      <c r="L475" s="51">
        <v>1</v>
      </c>
      <c r="M475" s="51">
        <v>1</v>
      </c>
      <c r="N475" s="155">
        <f t="shared" si="86"/>
        <v>2</v>
      </c>
      <c r="O475" s="51">
        <v>1</v>
      </c>
      <c r="P475" s="51">
        <v>1</v>
      </c>
      <c r="Q475" s="155">
        <f t="shared" si="87"/>
        <v>2</v>
      </c>
      <c r="R475" s="155">
        <f t="shared" si="88"/>
        <v>4</v>
      </c>
      <c r="S475" s="78" t="s">
        <v>2569</v>
      </c>
      <c r="T475" s="78" t="s">
        <v>203</v>
      </c>
      <c r="U475" s="190">
        <f t="shared" si="97"/>
        <v>2</v>
      </c>
      <c r="V475" s="191"/>
      <c r="W475" s="77" t="str">
        <f t="shared" si="89"/>
        <v>No hay ejecución</v>
      </c>
      <c r="X475" s="78" t="str">
        <f t="shared" si="90"/>
        <v>NA</v>
      </c>
      <c r="Y475" s="191"/>
      <c r="Z475" s="190">
        <f t="shared" si="91"/>
        <v>2</v>
      </c>
      <c r="AA475" s="191"/>
      <c r="AB475" s="77" t="str">
        <f t="shared" si="92"/>
        <v>No hay ejecución</v>
      </c>
      <c r="AC475" s="78" t="str">
        <f t="shared" si="93"/>
        <v>NA</v>
      </c>
      <c r="AD475" s="191"/>
      <c r="AE475" s="52">
        <f t="shared" si="94"/>
        <v>0</v>
      </c>
      <c r="AF475" s="77" t="str">
        <f t="shared" si="95"/>
        <v>No hay ejecución</v>
      </c>
      <c r="AG475" s="78" t="str">
        <f t="shared" si="96"/>
        <v>NA</v>
      </c>
      <c r="AH475" s="191"/>
    </row>
    <row r="476" spans="1:34" s="79" customFormat="1" ht="58" customHeight="1" thickTop="1" thickBot="1">
      <c r="A476" s="50">
        <v>462</v>
      </c>
      <c r="B476" s="96" t="s">
        <v>245</v>
      </c>
      <c r="C476" s="96" t="s">
        <v>52</v>
      </c>
      <c r="D476" s="96">
        <v>0</v>
      </c>
      <c r="E476" s="96">
        <v>0</v>
      </c>
      <c r="F476" s="96">
        <v>0</v>
      </c>
      <c r="G476" s="96">
        <v>22</v>
      </c>
      <c r="H476" s="115" t="s">
        <v>1592</v>
      </c>
      <c r="I476" s="98" t="s">
        <v>4142</v>
      </c>
      <c r="J476" s="169" t="s">
        <v>4141</v>
      </c>
      <c r="K476" s="99" t="s">
        <v>622</v>
      </c>
      <c r="L476" s="51">
        <v>3</v>
      </c>
      <c r="M476" s="51">
        <v>3</v>
      </c>
      <c r="N476" s="155">
        <f t="shared" si="86"/>
        <v>6</v>
      </c>
      <c r="O476" s="51">
        <v>3</v>
      </c>
      <c r="P476" s="51">
        <v>3</v>
      </c>
      <c r="Q476" s="155">
        <f t="shared" si="87"/>
        <v>6</v>
      </c>
      <c r="R476" s="155">
        <f t="shared" si="88"/>
        <v>12</v>
      </c>
      <c r="S476" s="78" t="s">
        <v>2569</v>
      </c>
      <c r="T476" s="78" t="s">
        <v>203</v>
      </c>
      <c r="U476" s="190">
        <f t="shared" si="97"/>
        <v>6</v>
      </c>
      <c r="V476" s="191"/>
      <c r="W476" s="77" t="str">
        <f t="shared" si="89"/>
        <v>No hay ejecución</v>
      </c>
      <c r="X476" s="78" t="str">
        <f t="shared" si="90"/>
        <v>NA</v>
      </c>
      <c r="Y476" s="191"/>
      <c r="Z476" s="190">
        <f t="shared" si="91"/>
        <v>6</v>
      </c>
      <c r="AA476" s="191"/>
      <c r="AB476" s="77" t="str">
        <f t="shared" si="92"/>
        <v>No hay ejecución</v>
      </c>
      <c r="AC476" s="78" t="str">
        <f t="shared" si="93"/>
        <v>NA</v>
      </c>
      <c r="AD476" s="191"/>
      <c r="AE476" s="52">
        <f t="shared" si="94"/>
        <v>0</v>
      </c>
      <c r="AF476" s="77" t="str">
        <f t="shared" si="95"/>
        <v>No hay ejecución</v>
      </c>
      <c r="AG476" s="78" t="str">
        <f t="shared" si="96"/>
        <v>NA</v>
      </c>
      <c r="AH476" s="191"/>
    </row>
    <row r="477" spans="1:34" s="79" customFormat="1" ht="58" customHeight="1" thickTop="1" thickBot="1">
      <c r="A477" s="50">
        <v>463</v>
      </c>
      <c r="B477" s="96" t="s">
        <v>245</v>
      </c>
      <c r="C477" s="96" t="s">
        <v>52</v>
      </c>
      <c r="D477" s="96">
        <v>0</v>
      </c>
      <c r="E477" s="96">
        <v>0</v>
      </c>
      <c r="F477" s="96">
        <v>0</v>
      </c>
      <c r="G477" s="96">
        <v>22</v>
      </c>
      <c r="H477" s="115" t="s">
        <v>1592</v>
      </c>
      <c r="I477" s="98" t="s">
        <v>4143</v>
      </c>
      <c r="J477" s="169" t="s">
        <v>4141</v>
      </c>
      <c r="K477" s="99" t="s">
        <v>622</v>
      </c>
      <c r="L477" s="51">
        <v>1</v>
      </c>
      <c r="M477" s="51">
        <v>1</v>
      </c>
      <c r="N477" s="155">
        <f t="shared" si="86"/>
        <v>2</v>
      </c>
      <c r="O477" s="51">
        <v>1</v>
      </c>
      <c r="P477" s="51">
        <v>1</v>
      </c>
      <c r="Q477" s="155">
        <f t="shared" si="87"/>
        <v>2</v>
      </c>
      <c r="R477" s="155">
        <f t="shared" si="88"/>
        <v>4</v>
      </c>
      <c r="S477" s="78" t="s">
        <v>2569</v>
      </c>
      <c r="T477" s="78" t="s">
        <v>203</v>
      </c>
      <c r="U477" s="190">
        <f t="shared" si="97"/>
        <v>2</v>
      </c>
      <c r="V477" s="191"/>
      <c r="W477" s="77" t="str">
        <f t="shared" si="89"/>
        <v>No hay ejecución</v>
      </c>
      <c r="X477" s="78" t="str">
        <f t="shared" si="90"/>
        <v>NA</v>
      </c>
      <c r="Y477" s="191"/>
      <c r="Z477" s="190">
        <f t="shared" si="91"/>
        <v>2</v>
      </c>
      <c r="AA477" s="191"/>
      <c r="AB477" s="77" t="str">
        <f t="shared" si="92"/>
        <v>No hay ejecución</v>
      </c>
      <c r="AC477" s="78" t="str">
        <f t="shared" si="93"/>
        <v>NA</v>
      </c>
      <c r="AD477" s="191"/>
      <c r="AE477" s="52">
        <f t="shared" si="94"/>
        <v>0</v>
      </c>
      <c r="AF477" s="77" t="str">
        <f t="shared" si="95"/>
        <v>No hay ejecución</v>
      </c>
      <c r="AG477" s="78" t="str">
        <f t="shared" si="96"/>
        <v>NA</v>
      </c>
      <c r="AH477" s="191"/>
    </row>
    <row r="478" spans="1:34" s="79" customFormat="1" ht="58" customHeight="1" thickTop="1" thickBot="1">
      <c r="A478" s="50">
        <v>464</v>
      </c>
      <c r="B478" s="96" t="s">
        <v>245</v>
      </c>
      <c r="C478" s="96">
        <v>0</v>
      </c>
      <c r="D478" s="96">
        <v>0</v>
      </c>
      <c r="E478" s="96">
        <v>0</v>
      </c>
      <c r="F478" s="96" t="s">
        <v>98</v>
      </c>
      <c r="G478" s="96">
        <v>22</v>
      </c>
      <c r="H478" s="115" t="s">
        <v>2433</v>
      </c>
      <c r="I478" s="98" t="s">
        <v>4144</v>
      </c>
      <c r="J478" s="169" t="s">
        <v>482</v>
      </c>
      <c r="K478" s="99" t="s">
        <v>622</v>
      </c>
      <c r="L478" s="51">
        <v>3</v>
      </c>
      <c r="M478" s="51">
        <v>3</v>
      </c>
      <c r="N478" s="155">
        <f t="shared" si="86"/>
        <v>6</v>
      </c>
      <c r="O478" s="51">
        <v>3</v>
      </c>
      <c r="P478" s="51">
        <v>3</v>
      </c>
      <c r="Q478" s="155">
        <f t="shared" si="87"/>
        <v>6</v>
      </c>
      <c r="R478" s="155">
        <f t="shared" si="88"/>
        <v>12</v>
      </c>
      <c r="S478" s="78" t="s">
        <v>2569</v>
      </c>
      <c r="T478" s="78" t="s">
        <v>203</v>
      </c>
      <c r="U478" s="190">
        <f t="shared" si="97"/>
        <v>6</v>
      </c>
      <c r="V478" s="191"/>
      <c r="W478" s="77" t="str">
        <f t="shared" si="89"/>
        <v>No hay ejecución</v>
      </c>
      <c r="X478" s="78" t="str">
        <f t="shared" si="90"/>
        <v>NA</v>
      </c>
      <c r="Y478" s="191"/>
      <c r="Z478" s="190">
        <f t="shared" si="91"/>
        <v>6</v>
      </c>
      <c r="AA478" s="191"/>
      <c r="AB478" s="77" t="str">
        <f t="shared" si="92"/>
        <v>No hay ejecución</v>
      </c>
      <c r="AC478" s="78" t="str">
        <f t="shared" si="93"/>
        <v>NA</v>
      </c>
      <c r="AD478" s="191"/>
      <c r="AE478" s="52">
        <f t="shared" si="94"/>
        <v>0</v>
      </c>
      <c r="AF478" s="77" t="str">
        <f t="shared" si="95"/>
        <v>No hay ejecución</v>
      </c>
      <c r="AG478" s="78" t="str">
        <f t="shared" si="96"/>
        <v>NA</v>
      </c>
      <c r="AH478" s="191"/>
    </row>
    <row r="479" spans="1:34" s="79" customFormat="1" ht="58" customHeight="1" thickTop="1" thickBot="1">
      <c r="A479" s="50">
        <v>465</v>
      </c>
      <c r="B479" s="96" t="s">
        <v>245</v>
      </c>
      <c r="C479" s="96" t="s">
        <v>52</v>
      </c>
      <c r="D479" s="96">
        <v>0</v>
      </c>
      <c r="E479" s="96">
        <v>0</v>
      </c>
      <c r="F479" s="96">
        <v>0</v>
      </c>
      <c r="G479" s="96">
        <v>22</v>
      </c>
      <c r="H479" s="115" t="s">
        <v>2579</v>
      </c>
      <c r="I479" s="98" t="s">
        <v>2580</v>
      </c>
      <c r="J479" s="169" t="s">
        <v>1287</v>
      </c>
      <c r="K479" s="99" t="s">
        <v>1421</v>
      </c>
      <c r="L479" s="51">
        <v>12</v>
      </c>
      <c r="M479" s="51">
        <v>12</v>
      </c>
      <c r="N479" s="155">
        <f t="shared" si="86"/>
        <v>24</v>
      </c>
      <c r="O479" s="51">
        <v>12</v>
      </c>
      <c r="P479" s="51">
        <v>12</v>
      </c>
      <c r="Q479" s="155">
        <f t="shared" si="87"/>
        <v>24</v>
      </c>
      <c r="R479" s="155">
        <f t="shared" si="88"/>
        <v>48</v>
      </c>
      <c r="S479" s="78" t="s">
        <v>2569</v>
      </c>
      <c r="T479" s="78" t="s">
        <v>203</v>
      </c>
      <c r="U479" s="190">
        <f t="shared" si="97"/>
        <v>24</v>
      </c>
      <c r="V479" s="191"/>
      <c r="W479" s="77" t="str">
        <f t="shared" si="89"/>
        <v>No hay ejecución</v>
      </c>
      <c r="X479" s="78" t="str">
        <f t="shared" si="90"/>
        <v>NA</v>
      </c>
      <c r="Y479" s="191"/>
      <c r="Z479" s="190">
        <f t="shared" si="91"/>
        <v>24</v>
      </c>
      <c r="AA479" s="191"/>
      <c r="AB479" s="77" t="str">
        <f t="shared" si="92"/>
        <v>No hay ejecución</v>
      </c>
      <c r="AC479" s="78" t="str">
        <f t="shared" si="93"/>
        <v>NA</v>
      </c>
      <c r="AD479" s="191"/>
      <c r="AE479" s="52">
        <f t="shared" si="94"/>
        <v>0</v>
      </c>
      <c r="AF479" s="77" t="str">
        <f t="shared" si="95"/>
        <v>No hay ejecución</v>
      </c>
      <c r="AG479" s="78" t="str">
        <f t="shared" si="96"/>
        <v>NA</v>
      </c>
      <c r="AH479" s="191"/>
    </row>
    <row r="480" spans="1:34" s="79" customFormat="1" ht="58" customHeight="1" thickTop="1" thickBot="1">
      <c r="A480" s="50">
        <v>466</v>
      </c>
      <c r="B480" s="96" t="s">
        <v>245</v>
      </c>
      <c r="C480" s="96" t="s">
        <v>52</v>
      </c>
      <c r="D480" s="96">
        <v>0</v>
      </c>
      <c r="E480" s="96">
        <v>0</v>
      </c>
      <c r="F480" s="96">
        <v>0</v>
      </c>
      <c r="G480" s="96">
        <v>22</v>
      </c>
      <c r="H480" s="115" t="s">
        <v>2579</v>
      </c>
      <c r="I480" s="98" t="s">
        <v>2580</v>
      </c>
      <c r="J480" s="169" t="s">
        <v>1287</v>
      </c>
      <c r="K480" s="99" t="s">
        <v>1421</v>
      </c>
      <c r="L480" s="51">
        <v>11</v>
      </c>
      <c r="M480" s="51">
        <v>11</v>
      </c>
      <c r="N480" s="155">
        <f t="shared" si="86"/>
        <v>22</v>
      </c>
      <c r="O480" s="51">
        <v>11</v>
      </c>
      <c r="P480" s="51">
        <v>11</v>
      </c>
      <c r="Q480" s="155">
        <f t="shared" si="87"/>
        <v>22</v>
      </c>
      <c r="R480" s="155">
        <f t="shared" si="88"/>
        <v>44</v>
      </c>
      <c r="S480" s="78" t="s">
        <v>2569</v>
      </c>
      <c r="T480" s="78" t="s">
        <v>203</v>
      </c>
      <c r="U480" s="190">
        <f t="shared" si="97"/>
        <v>22</v>
      </c>
      <c r="V480" s="191"/>
      <c r="W480" s="77" t="str">
        <f t="shared" si="89"/>
        <v>No hay ejecución</v>
      </c>
      <c r="X480" s="78" t="str">
        <f t="shared" si="90"/>
        <v>NA</v>
      </c>
      <c r="Y480" s="191"/>
      <c r="Z480" s="190">
        <f t="shared" si="91"/>
        <v>22</v>
      </c>
      <c r="AA480" s="191"/>
      <c r="AB480" s="77" t="str">
        <f t="shared" si="92"/>
        <v>No hay ejecución</v>
      </c>
      <c r="AC480" s="78" t="str">
        <f t="shared" si="93"/>
        <v>NA</v>
      </c>
      <c r="AD480" s="191"/>
      <c r="AE480" s="52">
        <f t="shared" si="94"/>
        <v>0</v>
      </c>
      <c r="AF480" s="77" t="str">
        <f t="shared" si="95"/>
        <v>No hay ejecución</v>
      </c>
      <c r="AG480" s="78" t="str">
        <f t="shared" si="96"/>
        <v>NA</v>
      </c>
      <c r="AH480" s="191"/>
    </row>
    <row r="481" spans="1:34" s="79" customFormat="1" ht="58" customHeight="1" thickTop="1" thickBot="1">
      <c r="A481" s="50">
        <v>467</v>
      </c>
      <c r="B481" s="96" t="s">
        <v>245</v>
      </c>
      <c r="C481" s="96" t="s">
        <v>52</v>
      </c>
      <c r="D481" s="96">
        <v>0</v>
      </c>
      <c r="E481" s="96">
        <v>0</v>
      </c>
      <c r="F481" s="96">
        <v>0</v>
      </c>
      <c r="G481" s="96">
        <v>22</v>
      </c>
      <c r="H481" s="115" t="s">
        <v>2579</v>
      </c>
      <c r="I481" s="98" t="s">
        <v>2580</v>
      </c>
      <c r="J481" s="169" t="s">
        <v>1287</v>
      </c>
      <c r="K481" s="99" t="s">
        <v>1421</v>
      </c>
      <c r="L481" s="51">
        <v>1</v>
      </c>
      <c r="M481" s="51">
        <v>1</v>
      </c>
      <c r="N481" s="155">
        <f t="shared" si="86"/>
        <v>2</v>
      </c>
      <c r="O481" s="51">
        <v>1</v>
      </c>
      <c r="P481" s="51">
        <v>1</v>
      </c>
      <c r="Q481" s="155">
        <f t="shared" si="87"/>
        <v>2</v>
      </c>
      <c r="R481" s="155">
        <f t="shared" si="88"/>
        <v>4</v>
      </c>
      <c r="S481" s="78" t="s">
        <v>2569</v>
      </c>
      <c r="T481" s="78" t="s">
        <v>203</v>
      </c>
      <c r="U481" s="190">
        <f t="shared" si="97"/>
        <v>2</v>
      </c>
      <c r="V481" s="191"/>
      <c r="W481" s="77" t="str">
        <f t="shared" si="89"/>
        <v>No hay ejecución</v>
      </c>
      <c r="X481" s="78" t="str">
        <f t="shared" si="90"/>
        <v>NA</v>
      </c>
      <c r="Y481" s="191"/>
      <c r="Z481" s="190">
        <f t="shared" si="91"/>
        <v>2</v>
      </c>
      <c r="AA481" s="191"/>
      <c r="AB481" s="77" t="str">
        <f t="shared" si="92"/>
        <v>No hay ejecución</v>
      </c>
      <c r="AC481" s="78" t="str">
        <f t="shared" si="93"/>
        <v>NA</v>
      </c>
      <c r="AD481" s="191"/>
      <c r="AE481" s="52">
        <f t="shared" si="94"/>
        <v>0</v>
      </c>
      <c r="AF481" s="77" t="str">
        <f t="shared" si="95"/>
        <v>No hay ejecución</v>
      </c>
      <c r="AG481" s="78" t="str">
        <f t="shared" si="96"/>
        <v>NA</v>
      </c>
      <c r="AH481" s="191"/>
    </row>
    <row r="482" spans="1:34" s="79" customFormat="1" ht="58" customHeight="1" thickTop="1" thickBot="1">
      <c r="A482" s="50">
        <v>468</v>
      </c>
      <c r="B482" s="96" t="s">
        <v>245</v>
      </c>
      <c r="C482" s="96">
        <v>0</v>
      </c>
      <c r="D482" s="96">
        <v>0</v>
      </c>
      <c r="E482" s="96">
        <v>0</v>
      </c>
      <c r="F482" s="96">
        <v>0</v>
      </c>
      <c r="G482" s="96">
        <v>22</v>
      </c>
      <c r="H482" s="115" t="s">
        <v>301</v>
      </c>
      <c r="I482" s="98" t="s">
        <v>2622</v>
      </c>
      <c r="J482" s="169" t="s">
        <v>1287</v>
      </c>
      <c r="K482" s="99" t="s">
        <v>1421</v>
      </c>
      <c r="L482" s="51">
        <v>3</v>
      </c>
      <c r="M482" s="51">
        <v>3</v>
      </c>
      <c r="N482" s="155">
        <f t="shared" si="86"/>
        <v>6</v>
      </c>
      <c r="O482" s="51">
        <v>3</v>
      </c>
      <c r="P482" s="51">
        <v>3</v>
      </c>
      <c r="Q482" s="155">
        <f t="shared" si="87"/>
        <v>6</v>
      </c>
      <c r="R482" s="155">
        <f t="shared" si="88"/>
        <v>12</v>
      </c>
      <c r="S482" s="78" t="s">
        <v>2569</v>
      </c>
      <c r="T482" s="78" t="s">
        <v>203</v>
      </c>
      <c r="U482" s="190">
        <f t="shared" si="97"/>
        <v>6</v>
      </c>
      <c r="V482" s="191"/>
      <c r="W482" s="77" t="str">
        <f t="shared" si="89"/>
        <v>No hay ejecución</v>
      </c>
      <c r="X482" s="78" t="str">
        <f t="shared" si="90"/>
        <v>NA</v>
      </c>
      <c r="Y482" s="191"/>
      <c r="Z482" s="190">
        <f t="shared" si="91"/>
        <v>6</v>
      </c>
      <c r="AA482" s="191"/>
      <c r="AB482" s="77" t="str">
        <f t="shared" si="92"/>
        <v>No hay ejecución</v>
      </c>
      <c r="AC482" s="78" t="str">
        <f t="shared" si="93"/>
        <v>NA</v>
      </c>
      <c r="AD482" s="191"/>
      <c r="AE482" s="52">
        <f t="shared" si="94"/>
        <v>0</v>
      </c>
      <c r="AF482" s="77" t="str">
        <f t="shared" si="95"/>
        <v>No hay ejecución</v>
      </c>
      <c r="AG482" s="78" t="str">
        <f t="shared" si="96"/>
        <v>NA</v>
      </c>
      <c r="AH482" s="191"/>
    </row>
    <row r="483" spans="1:34" s="79" customFormat="1" ht="58" customHeight="1" thickTop="1" thickBot="1">
      <c r="A483" s="50">
        <v>469</v>
      </c>
      <c r="B483" s="96" t="s">
        <v>245</v>
      </c>
      <c r="C483" s="96">
        <v>0</v>
      </c>
      <c r="D483" s="96">
        <v>0</v>
      </c>
      <c r="E483" s="96">
        <v>0</v>
      </c>
      <c r="F483" s="96">
        <v>0</v>
      </c>
      <c r="G483" s="96">
        <v>22</v>
      </c>
      <c r="H483" s="115" t="s">
        <v>301</v>
      </c>
      <c r="I483" s="98" t="s">
        <v>2620</v>
      </c>
      <c r="J483" s="169" t="s">
        <v>1287</v>
      </c>
      <c r="K483" s="99" t="s">
        <v>1421</v>
      </c>
      <c r="L483" s="51">
        <v>2</v>
      </c>
      <c r="M483" s="51">
        <v>2</v>
      </c>
      <c r="N483" s="155">
        <f t="shared" si="86"/>
        <v>4</v>
      </c>
      <c r="O483" s="51">
        <v>2</v>
      </c>
      <c r="P483" s="51">
        <v>2</v>
      </c>
      <c r="Q483" s="155">
        <f t="shared" si="87"/>
        <v>4</v>
      </c>
      <c r="R483" s="155">
        <f t="shared" si="88"/>
        <v>8</v>
      </c>
      <c r="S483" s="78" t="s">
        <v>2569</v>
      </c>
      <c r="T483" s="78" t="s">
        <v>203</v>
      </c>
      <c r="U483" s="190">
        <f t="shared" si="97"/>
        <v>4</v>
      </c>
      <c r="V483" s="191"/>
      <c r="W483" s="77" t="str">
        <f t="shared" si="89"/>
        <v>No hay ejecución</v>
      </c>
      <c r="X483" s="78" t="str">
        <f t="shared" si="90"/>
        <v>NA</v>
      </c>
      <c r="Y483" s="191"/>
      <c r="Z483" s="190">
        <f t="shared" si="91"/>
        <v>4</v>
      </c>
      <c r="AA483" s="191"/>
      <c r="AB483" s="77" t="str">
        <f t="shared" si="92"/>
        <v>No hay ejecución</v>
      </c>
      <c r="AC483" s="78" t="str">
        <f t="shared" si="93"/>
        <v>NA</v>
      </c>
      <c r="AD483" s="191"/>
      <c r="AE483" s="52">
        <f t="shared" si="94"/>
        <v>0</v>
      </c>
      <c r="AF483" s="77" t="str">
        <f t="shared" si="95"/>
        <v>No hay ejecución</v>
      </c>
      <c r="AG483" s="78" t="str">
        <f t="shared" si="96"/>
        <v>NA</v>
      </c>
      <c r="AH483" s="191"/>
    </row>
    <row r="484" spans="1:34" s="79" customFormat="1" ht="58" customHeight="1" thickTop="1" thickBot="1">
      <c r="A484" s="50">
        <v>470</v>
      </c>
      <c r="B484" s="96" t="s">
        <v>245</v>
      </c>
      <c r="C484" s="96" t="s">
        <v>41</v>
      </c>
      <c r="D484" s="96">
        <v>0</v>
      </c>
      <c r="E484" s="96">
        <v>0</v>
      </c>
      <c r="F484" s="96" t="s">
        <v>41</v>
      </c>
      <c r="G484" s="96">
        <v>22</v>
      </c>
      <c r="H484" s="115" t="s">
        <v>312</v>
      </c>
      <c r="I484" s="98" t="s">
        <v>2592</v>
      </c>
      <c r="J484" s="169" t="s">
        <v>1287</v>
      </c>
      <c r="K484" s="99" t="s">
        <v>2847</v>
      </c>
      <c r="L484" s="51">
        <v>3</v>
      </c>
      <c r="M484" s="51">
        <v>3</v>
      </c>
      <c r="N484" s="155">
        <f t="shared" si="86"/>
        <v>6</v>
      </c>
      <c r="O484" s="51">
        <v>3</v>
      </c>
      <c r="P484" s="51">
        <v>3</v>
      </c>
      <c r="Q484" s="155">
        <f t="shared" si="87"/>
        <v>6</v>
      </c>
      <c r="R484" s="155">
        <f t="shared" si="88"/>
        <v>12</v>
      </c>
      <c r="S484" s="78" t="s">
        <v>2569</v>
      </c>
      <c r="T484" s="78" t="s">
        <v>203</v>
      </c>
      <c r="U484" s="190">
        <f t="shared" si="97"/>
        <v>6</v>
      </c>
      <c r="V484" s="191"/>
      <c r="W484" s="77" t="str">
        <f t="shared" si="89"/>
        <v>No hay ejecución</v>
      </c>
      <c r="X484" s="78" t="str">
        <f t="shared" si="90"/>
        <v>NA</v>
      </c>
      <c r="Y484" s="191"/>
      <c r="Z484" s="190">
        <f t="shared" si="91"/>
        <v>6</v>
      </c>
      <c r="AA484" s="191"/>
      <c r="AB484" s="77" t="str">
        <f t="shared" si="92"/>
        <v>No hay ejecución</v>
      </c>
      <c r="AC484" s="78" t="str">
        <f t="shared" si="93"/>
        <v>NA</v>
      </c>
      <c r="AD484" s="191"/>
      <c r="AE484" s="52">
        <f t="shared" si="94"/>
        <v>0</v>
      </c>
      <c r="AF484" s="77" t="str">
        <f t="shared" si="95"/>
        <v>No hay ejecución</v>
      </c>
      <c r="AG484" s="78" t="str">
        <f t="shared" si="96"/>
        <v>NA</v>
      </c>
      <c r="AH484" s="191"/>
    </row>
    <row r="485" spans="1:34" s="79" customFormat="1" ht="58" customHeight="1" thickTop="1" thickBot="1">
      <c r="A485" s="50">
        <v>471</v>
      </c>
      <c r="B485" s="96" t="s">
        <v>245</v>
      </c>
      <c r="C485" s="96" t="s">
        <v>41</v>
      </c>
      <c r="D485" s="96">
        <v>0</v>
      </c>
      <c r="E485" s="96">
        <v>0</v>
      </c>
      <c r="F485" s="96" t="s">
        <v>41</v>
      </c>
      <c r="G485" s="96">
        <v>22</v>
      </c>
      <c r="H485" s="115" t="s">
        <v>312</v>
      </c>
      <c r="I485" s="98" t="s">
        <v>2592</v>
      </c>
      <c r="J485" s="169" t="s">
        <v>1287</v>
      </c>
      <c r="K485" s="99" t="s">
        <v>2847</v>
      </c>
      <c r="L485" s="51">
        <v>1</v>
      </c>
      <c r="M485" s="51">
        <v>1</v>
      </c>
      <c r="N485" s="155">
        <f t="shared" si="86"/>
        <v>2</v>
      </c>
      <c r="O485" s="51">
        <v>1</v>
      </c>
      <c r="P485" s="51">
        <v>1</v>
      </c>
      <c r="Q485" s="155">
        <f t="shared" si="87"/>
        <v>2</v>
      </c>
      <c r="R485" s="155">
        <f t="shared" si="88"/>
        <v>4</v>
      </c>
      <c r="S485" s="78" t="s">
        <v>2569</v>
      </c>
      <c r="T485" s="78" t="s">
        <v>203</v>
      </c>
      <c r="U485" s="190">
        <f t="shared" si="97"/>
        <v>2</v>
      </c>
      <c r="V485" s="191"/>
      <c r="W485" s="77" t="str">
        <f t="shared" si="89"/>
        <v>No hay ejecución</v>
      </c>
      <c r="X485" s="78" t="str">
        <f t="shared" si="90"/>
        <v>NA</v>
      </c>
      <c r="Y485" s="191"/>
      <c r="Z485" s="190">
        <f t="shared" si="91"/>
        <v>2</v>
      </c>
      <c r="AA485" s="191"/>
      <c r="AB485" s="77" t="str">
        <f t="shared" si="92"/>
        <v>No hay ejecución</v>
      </c>
      <c r="AC485" s="78" t="str">
        <f t="shared" si="93"/>
        <v>NA</v>
      </c>
      <c r="AD485" s="191"/>
      <c r="AE485" s="52">
        <f t="shared" si="94"/>
        <v>0</v>
      </c>
      <c r="AF485" s="77" t="str">
        <f t="shared" si="95"/>
        <v>No hay ejecución</v>
      </c>
      <c r="AG485" s="78" t="str">
        <f t="shared" si="96"/>
        <v>NA</v>
      </c>
      <c r="AH485" s="191"/>
    </row>
    <row r="486" spans="1:34" s="79" customFormat="1" ht="58" customHeight="1" thickTop="1" thickBot="1">
      <c r="A486" s="50">
        <v>472</v>
      </c>
      <c r="B486" s="96" t="s">
        <v>245</v>
      </c>
      <c r="C486" s="96" t="s">
        <v>41</v>
      </c>
      <c r="D486" s="96">
        <v>0</v>
      </c>
      <c r="E486" s="96">
        <v>0</v>
      </c>
      <c r="F486" s="96" t="s">
        <v>41</v>
      </c>
      <c r="G486" s="96">
        <v>22</v>
      </c>
      <c r="H486" s="115" t="s">
        <v>312</v>
      </c>
      <c r="I486" s="98" t="s">
        <v>2592</v>
      </c>
      <c r="J486" s="169" t="s">
        <v>1014</v>
      </c>
      <c r="K486" s="99" t="s">
        <v>2389</v>
      </c>
      <c r="L486" s="51">
        <v>1</v>
      </c>
      <c r="M486" s="51">
        <v>1</v>
      </c>
      <c r="N486" s="155">
        <f t="shared" si="86"/>
        <v>2</v>
      </c>
      <c r="O486" s="51">
        <v>1</v>
      </c>
      <c r="P486" s="51">
        <v>1</v>
      </c>
      <c r="Q486" s="155">
        <f t="shared" si="87"/>
        <v>2</v>
      </c>
      <c r="R486" s="155">
        <f t="shared" si="88"/>
        <v>4</v>
      </c>
      <c r="S486" s="78" t="s">
        <v>2569</v>
      </c>
      <c r="T486" s="78" t="s">
        <v>203</v>
      </c>
      <c r="U486" s="190">
        <f t="shared" si="97"/>
        <v>2</v>
      </c>
      <c r="V486" s="191"/>
      <c r="W486" s="77" t="str">
        <f t="shared" si="89"/>
        <v>No hay ejecución</v>
      </c>
      <c r="X486" s="78" t="str">
        <f t="shared" si="90"/>
        <v>NA</v>
      </c>
      <c r="Y486" s="191"/>
      <c r="Z486" s="190">
        <f t="shared" si="91"/>
        <v>2</v>
      </c>
      <c r="AA486" s="191"/>
      <c r="AB486" s="77" t="str">
        <f t="shared" si="92"/>
        <v>No hay ejecución</v>
      </c>
      <c r="AC486" s="78" t="str">
        <f t="shared" si="93"/>
        <v>NA</v>
      </c>
      <c r="AD486" s="191"/>
      <c r="AE486" s="52">
        <f t="shared" si="94"/>
        <v>0</v>
      </c>
      <c r="AF486" s="77" t="str">
        <f t="shared" si="95"/>
        <v>No hay ejecución</v>
      </c>
      <c r="AG486" s="78" t="str">
        <f t="shared" si="96"/>
        <v>NA</v>
      </c>
      <c r="AH486" s="191"/>
    </row>
    <row r="487" spans="1:34" s="79" customFormat="1" ht="58" customHeight="1" thickTop="1" thickBot="1">
      <c r="A487" s="50">
        <v>473</v>
      </c>
      <c r="B487" s="96" t="s">
        <v>245</v>
      </c>
      <c r="C487" s="96" t="s">
        <v>41</v>
      </c>
      <c r="D487" s="96">
        <v>0</v>
      </c>
      <c r="E487" s="96">
        <v>0</v>
      </c>
      <c r="F487" s="96" t="s">
        <v>41</v>
      </c>
      <c r="G487" s="96">
        <v>22</v>
      </c>
      <c r="H487" s="115" t="s">
        <v>312</v>
      </c>
      <c r="I487" s="98" t="s">
        <v>2592</v>
      </c>
      <c r="J487" s="169" t="s">
        <v>1014</v>
      </c>
      <c r="K487" s="99" t="s">
        <v>2389</v>
      </c>
      <c r="L487" s="51">
        <v>1</v>
      </c>
      <c r="M487" s="51">
        <v>1</v>
      </c>
      <c r="N487" s="155">
        <f t="shared" si="86"/>
        <v>2</v>
      </c>
      <c r="O487" s="51">
        <v>1</v>
      </c>
      <c r="P487" s="51">
        <v>1</v>
      </c>
      <c r="Q487" s="155">
        <f t="shared" si="87"/>
        <v>2</v>
      </c>
      <c r="R487" s="155">
        <f t="shared" si="88"/>
        <v>4</v>
      </c>
      <c r="S487" s="78" t="s">
        <v>2569</v>
      </c>
      <c r="T487" s="78" t="s">
        <v>203</v>
      </c>
      <c r="U487" s="190">
        <f t="shared" si="97"/>
        <v>2</v>
      </c>
      <c r="V487" s="191"/>
      <c r="W487" s="77" t="str">
        <f t="shared" si="89"/>
        <v>No hay ejecución</v>
      </c>
      <c r="X487" s="78" t="str">
        <f t="shared" si="90"/>
        <v>NA</v>
      </c>
      <c r="Y487" s="191"/>
      <c r="Z487" s="190">
        <f t="shared" si="91"/>
        <v>2</v>
      </c>
      <c r="AA487" s="191"/>
      <c r="AB487" s="77" t="str">
        <f t="shared" si="92"/>
        <v>No hay ejecución</v>
      </c>
      <c r="AC487" s="78" t="str">
        <f t="shared" si="93"/>
        <v>NA</v>
      </c>
      <c r="AD487" s="191"/>
      <c r="AE487" s="52">
        <f t="shared" si="94"/>
        <v>0</v>
      </c>
      <c r="AF487" s="77" t="str">
        <f t="shared" si="95"/>
        <v>No hay ejecución</v>
      </c>
      <c r="AG487" s="78" t="str">
        <f t="shared" si="96"/>
        <v>NA</v>
      </c>
      <c r="AH487" s="191"/>
    </row>
    <row r="488" spans="1:34" s="79" customFormat="1" ht="58" customHeight="1" thickTop="1" thickBot="1">
      <c r="A488" s="50">
        <v>474</v>
      </c>
      <c r="B488" s="96" t="s">
        <v>245</v>
      </c>
      <c r="C488" s="96" t="s">
        <v>52</v>
      </c>
      <c r="D488" s="96">
        <v>0</v>
      </c>
      <c r="E488" s="96">
        <v>0</v>
      </c>
      <c r="F488" s="96">
        <v>0</v>
      </c>
      <c r="G488" s="96">
        <v>22</v>
      </c>
      <c r="H488" s="115" t="s">
        <v>284</v>
      </c>
      <c r="I488" s="98" t="s">
        <v>2582</v>
      </c>
      <c r="J488" s="169" t="s">
        <v>1287</v>
      </c>
      <c r="K488" s="99" t="s">
        <v>1421</v>
      </c>
      <c r="L488" s="51">
        <v>1</v>
      </c>
      <c r="M488" s="51">
        <v>1</v>
      </c>
      <c r="N488" s="155">
        <f t="shared" si="86"/>
        <v>2</v>
      </c>
      <c r="O488" s="51">
        <v>1</v>
      </c>
      <c r="P488" s="51">
        <v>1</v>
      </c>
      <c r="Q488" s="155">
        <f t="shared" si="87"/>
        <v>2</v>
      </c>
      <c r="R488" s="155">
        <f t="shared" si="88"/>
        <v>4</v>
      </c>
      <c r="S488" s="78" t="s">
        <v>2569</v>
      </c>
      <c r="T488" s="78" t="s">
        <v>203</v>
      </c>
      <c r="U488" s="190">
        <f t="shared" si="97"/>
        <v>2</v>
      </c>
      <c r="V488" s="191"/>
      <c r="W488" s="77" t="str">
        <f t="shared" si="89"/>
        <v>No hay ejecución</v>
      </c>
      <c r="X488" s="78" t="str">
        <f t="shared" si="90"/>
        <v>NA</v>
      </c>
      <c r="Y488" s="191"/>
      <c r="Z488" s="190">
        <f t="shared" si="91"/>
        <v>2</v>
      </c>
      <c r="AA488" s="191"/>
      <c r="AB488" s="77" t="str">
        <f t="shared" si="92"/>
        <v>No hay ejecución</v>
      </c>
      <c r="AC488" s="78" t="str">
        <f t="shared" si="93"/>
        <v>NA</v>
      </c>
      <c r="AD488" s="191"/>
      <c r="AE488" s="52">
        <f t="shared" si="94"/>
        <v>0</v>
      </c>
      <c r="AF488" s="77" t="str">
        <f t="shared" si="95"/>
        <v>No hay ejecución</v>
      </c>
      <c r="AG488" s="78" t="str">
        <f t="shared" si="96"/>
        <v>NA</v>
      </c>
      <c r="AH488" s="191"/>
    </row>
    <row r="489" spans="1:34" s="79" customFormat="1" ht="58" customHeight="1" thickTop="1" thickBot="1">
      <c r="A489" s="50">
        <v>475</v>
      </c>
      <c r="B489" s="96" t="s">
        <v>245</v>
      </c>
      <c r="C489" s="96" t="s">
        <v>52</v>
      </c>
      <c r="D489" s="96">
        <v>0</v>
      </c>
      <c r="E489" s="96">
        <v>0</v>
      </c>
      <c r="F489" s="96">
        <v>0</v>
      </c>
      <c r="G489" s="96">
        <v>22</v>
      </c>
      <c r="H489" s="115" t="s">
        <v>284</v>
      </c>
      <c r="I489" s="98" t="s">
        <v>2588</v>
      </c>
      <c r="J489" s="169" t="s">
        <v>1287</v>
      </c>
      <c r="K489" s="99" t="s">
        <v>1421</v>
      </c>
      <c r="L489" s="51">
        <v>2</v>
      </c>
      <c r="M489" s="51">
        <v>2</v>
      </c>
      <c r="N489" s="155">
        <f t="shared" si="86"/>
        <v>4</v>
      </c>
      <c r="O489" s="51">
        <v>2</v>
      </c>
      <c r="P489" s="51">
        <v>2</v>
      </c>
      <c r="Q489" s="155">
        <f t="shared" si="87"/>
        <v>4</v>
      </c>
      <c r="R489" s="155">
        <f t="shared" si="88"/>
        <v>8</v>
      </c>
      <c r="S489" s="78" t="s">
        <v>2569</v>
      </c>
      <c r="T489" s="78" t="s">
        <v>203</v>
      </c>
      <c r="U489" s="190">
        <f t="shared" si="97"/>
        <v>4</v>
      </c>
      <c r="V489" s="191"/>
      <c r="W489" s="77" t="str">
        <f t="shared" si="89"/>
        <v>No hay ejecución</v>
      </c>
      <c r="X489" s="78" t="str">
        <f t="shared" si="90"/>
        <v>NA</v>
      </c>
      <c r="Y489" s="191"/>
      <c r="Z489" s="190">
        <f t="shared" si="91"/>
        <v>4</v>
      </c>
      <c r="AA489" s="191"/>
      <c r="AB489" s="77" t="str">
        <f t="shared" si="92"/>
        <v>No hay ejecución</v>
      </c>
      <c r="AC489" s="78" t="str">
        <f t="shared" si="93"/>
        <v>NA</v>
      </c>
      <c r="AD489" s="191"/>
      <c r="AE489" s="52">
        <f t="shared" si="94"/>
        <v>0</v>
      </c>
      <c r="AF489" s="77" t="str">
        <f t="shared" si="95"/>
        <v>No hay ejecución</v>
      </c>
      <c r="AG489" s="78" t="str">
        <f t="shared" si="96"/>
        <v>NA</v>
      </c>
      <c r="AH489" s="191"/>
    </row>
    <row r="490" spans="1:34" s="79" customFormat="1" ht="58" customHeight="1" thickTop="1" thickBot="1">
      <c r="A490" s="50">
        <v>476</v>
      </c>
      <c r="B490" s="96" t="s">
        <v>245</v>
      </c>
      <c r="C490" s="96" t="s">
        <v>52</v>
      </c>
      <c r="D490" s="96">
        <v>0</v>
      </c>
      <c r="E490" s="96">
        <v>0</v>
      </c>
      <c r="F490" s="96">
        <v>0</v>
      </c>
      <c r="G490" s="96">
        <v>22</v>
      </c>
      <c r="H490" s="115" t="s">
        <v>284</v>
      </c>
      <c r="I490" s="98" t="s">
        <v>2587</v>
      </c>
      <c r="J490" s="169" t="s">
        <v>1287</v>
      </c>
      <c r="K490" s="99" t="s">
        <v>1421</v>
      </c>
      <c r="L490" s="51">
        <v>1</v>
      </c>
      <c r="M490" s="51">
        <v>1</v>
      </c>
      <c r="N490" s="155">
        <f t="shared" si="86"/>
        <v>2</v>
      </c>
      <c r="O490" s="51">
        <v>1</v>
      </c>
      <c r="P490" s="51">
        <v>1</v>
      </c>
      <c r="Q490" s="155">
        <f t="shared" si="87"/>
        <v>2</v>
      </c>
      <c r="R490" s="155">
        <f t="shared" si="88"/>
        <v>4</v>
      </c>
      <c r="S490" s="78" t="s">
        <v>2569</v>
      </c>
      <c r="T490" s="78" t="s">
        <v>203</v>
      </c>
      <c r="U490" s="190">
        <f t="shared" si="97"/>
        <v>2</v>
      </c>
      <c r="V490" s="191"/>
      <c r="W490" s="77" t="str">
        <f t="shared" si="89"/>
        <v>No hay ejecución</v>
      </c>
      <c r="X490" s="78" t="str">
        <f t="shared" si="90"/>
        <v>NA</v>
      </c>
      <c r="Y490" s="191"/>
      <c r="Z490" s="190">
        <f t="shared" si="91"/>
        <v>2</v>
      </c>
      <c r="AA490" s="191"/>
      <c r="AB490" s="77" t="str">
        <f t="shared" si="92"/>
        <v>No hay ejecución</v>
      </c>
      <c r="AC490" s="78" t="str">
        <f t="shared" si="93"/>
        <v>NA</v>
      </c>
      <c r="AD490" s="191"/>
      <c r="AE490" s="52">
        <f t="shared" si="94"/>
        <v>0</v>
      </c>
      <c r="AF490" s="77" t="str">
        <f t="shared" si="95"/>
        <v>No hay ejecución</v>
      </c>
      <c r="AG490" s="78" t="str">
        <f t="shared" si="96"/>
        <v>NA</v>
      </c>
      <c r="AH490" s="191"/>
    </row>
    <row r="491" spans="1:34" s="79" customFormat="1" ht="58" customHeight="1" thickTop="1" thickBot="1">
      <c r="A491" s="50">
        <v>477</v>
      </c>
      <c r="B491" s="96" t="s">
        <v>245</v>
      </c>
      <c r="C491" s="96" t="s">
        <v>52</v>
      </c>
      <c r="D491" s="96">
        <v>0</v>
      </c>
      <c r="E491" s="96">
        <v>0</v>
      </c>
      <c r="F491" s="96">
        <v>0</v>
      </c>
      <c r="G491" s="96">
        <v>22</v>
      </c>
      <c r="H491" s="115" t="s">
        <v>284</v>
      </c>
      <c r="I491" s="98" t="s">
        <v>2615</v>
      </c>
      <c r="J491" s="169" t="s">
        <v>1196</v>
      </c>
      <c r="K491" s="99" t="s">
        <v>622</v>
      </c>
      <c r="L491" s="51">
        <v>1</v>
      </c>
      <c r="M491" s="51">
        <v>1</v>
      </c>
      <c r="N491" s="155">
        <f t="shared" si="86"/>
        <v>2</v>
      </c>
      <c r="O491" s="51">
        <v>1</v>
      </c>
      <c r="P491" s="51">
        <v>1</v>
      </c>
      <c r="Q491" s="155">
        <f t="shared" si="87"/>
        <v>2</v>
      </c>
      <c r="R491" s="155">
        <f t="shared" si="88"/>
        <v>4</v>
      </c>
      <c r="S491" s="78" t="s">
        <v>2569</v>
      </c>
      <c r="T491" s="78" t="s">
        <v>203</v>
      </c>
      <c r="U491" s="190">
        <f t="shared" si="97"/>
        <v>2</v>
      </c>
      <c r="V491" s="191"/>
      <c r="W491" s="77" t="str">
        <f t="shared" si="89"/>
        <v>No hay ejecución</v>
      </c>
      <c r="X491" s="78" t="str">
        <f t="shared" si="90"/>
        <v>NA</v>
      </c>
      <c r="Y491" s="191"/>
      <c r="Z491" s="190">
        <f t="shared" si="91"/>
        <v>2</v>
      </c>
      <c r="AA491" s="191"/>
      <c r="AB491" s="77" t="str">
        <f t="shared" si="92"/>
        <v>No hay ejecución</v>
      </c>
      <c r="AC491" s="78" t="str">
        <f t="shared" si="93"/>
        <v>NA</v>
      </c>
      <c r="AD491" s="191"/>
      <c r="AE491" s="52">
        <f t="shared" si="94"/>
        <v>0</v>
      </c>
      <c r="AF491" s="77" t="str">
        <f t="shared" si="95"/>
        <v>No hay ejecución</v>
      </c>
      <c r="AG491" s="78" t="str">
        <f t="shared" si="96"/>
        <v>NA</v>
      </c>
      <c r="AH491" s="191"/>
    </row>
    <row r="492" spans="1:34" s="79" customFormat="1" ht="58" customHeight="1" thickTop="1" thickBot="1">
      <c r="A492" s="50">
        <v>478</v>
      </c>
      <c r="B492" s="96" t="s">
        <v>245</v>
      </c>
      <c r="C492" s="96" t="s">
        <v>52</v>
      </c>
      <c r="D492" s="96">
        <v>0</v>
      </c>
      <c r="E492" s="96">
        <v>0</v>
      </c>
      <c r="F492" s="96">
        <v>0</v>
      </c>
      <c r="G492" s="96">
        <v>22</v>
      </c>
      <c r="H492" s="115" t="s">
        <v>284</v>
      </c>
      <c r="I492" s="98" t="s">
        <v>4072</v>
      </c>
      <c r="J492" s="169" t="s">
        <v>1287</v>
      </c>
      <c r="K492" s="99" t="s">
        <v>2847</v>
      </c>
      <c r="L492" s="51">
        <v>1</v>
      </c>
      <c r="M492" s="51">
        <v>1</v>
      </c>
      <c r="N492" s="155">
        <f t="shared" si="86"/>
        <v>2</v>
      </c>
      <c r="O492" s="51">
        <v>1</v>
      </c>
      <c r="P492" s="51">
        <v>1</v>
      </c>
      <c r="Q492" s="155">
        <f t="shared" si="87"/>
        <v>2</v>
      </c>
      <c r="R492" s="155">
        <f t="shared" si="88"/>
        <v>4</v>
      </c>
      <c r="S492" s="78" t="s">
        <v>2569</v>
      </c>
      <c r="T492" s="78" t="s">
        <v>203</v>
      </c>
      <c r="U492" s="190">
        <f t="shared" si="97"/>
        <v>2</v>
      </c>
      <c r="V492" s="191"/>
      <c r="W492" s="77" t="str">
        <f t="shared" si="89"/>
        <v>No hay ejecución</v>
      </c>
      <c r="X492" s="78" t="str">
        <f t="shared" si="90"/>
        <v>NA</v>
      </c>
      <c r="Y492" s="191"/>
      <c r="Z492" s="190">
        <f t="shared" si="91"/>
        <v>2</v>
      </c>
      <c r="AA492" s="191"/>
      <c r="AB492" s="77" t="str">
        <f t="shared" si="92"/>
        <v>No hay ejecución</v>
      </c>
      <c r="AC492" s="78" t="str">
        <f t="shared" si="93"/>
        <v>NA</v>
      </c>
      <c r="AD492" s="191"/>
      <c r="AE492" s="52">
        <f t="shared" si="94"/>
        <v>0</v>
      </c>
      <c r="AF492" s="77" t="str">
        <f t="shared" si="95"/>
        <v>No hay ejecución</v>
      </c>
      <c r="AG492" s="78" t="str">
        <f t="shared" si="96"/>
        <v>NA</v>
      </c>
      <c r="AH492" s="191"/>
    </row>
    <row r="493" spans="1:34" s="79" customFormat="1" ht="58" customHeight="1" thickTop="1" thickBot="1">
      <c r="A493" s="50">
        <v>479</v>
      </c>
      <c r="B493" s="96" t="s">
        <v>245</v>
      </c>
      <c r="C493" s="96" t="s">
        <v>52</v>
      </c>
      <c r="D493" s="96">
        <v>0</v>
      </c>
      <c r="E493" s="96">
        <v>0</v>
      </c>
      <c r="F493" s="96">
        <v>0</v>
      </c>
      <c r="G493" s="96">
        <v>22</v>
      </c>
      <c r="H493" s="115" t="s">
        <v>284</v>
      </c>
      <c r="I493" s="98" t="s">
        <v>4072</v>
      </c>
      <c r="J493" s="169" t="s">
        <v>1287</v>
      </c>
      <c r="K493" s="99" t="s">
        <v>2847</v>
      </c>
      <c r="L493" s="51">
        <v>1</v>
      </c>
      <c r="M493" s="51">
        <v>1</v>
      </c>
      <c r="N493" s="155">
        <f t="shared" si="86"/>
        <v>2</v>
      </c>
      <c r="O493" s="51">
        <v>1</v>
      </c>
      <c r="P493" s="51">
        <v>1</v>
      </c>
      <c r="Q493" s="155">
        <f t="shared" si="87"/>
        <v>2</v>
      </c>
      <c r="R493" s="155">
        <f t="shared" si="88"/>
        <v>4</v>
      </c>
      <c r="S493" s="78" t="s">
        <v>2569</v>
      </c>
      <c r="T493" s="78" t="s">
        <v>203</v>
      </c>
      <c r="U493" s="190">
        <f t="shared" si="97"/>
        <v>2</v>
      </c>
      <c r="V493" s="191"/>
      <c r="W493" s="77" t="str">
        <f t="shared" si="89"/>
        <v>No hay ejecución</v>
      </c>
      <c r="X493" s="78" t="str">
        <f t="shared" si="90"/>
        <v>NA</v>
      </c>
      <c r="Y493" s="191"/>
      <c r="Z493" s="190">
        <f t="shared" si="91"/>
        <v>2</v>
      </c>
      <c r="AA493" s="191"/>
      <c r="AB493" s="77" t="str">
        <f t="shared" si="92"/>
        <v>No hay ejecución</v>
      </c>
      <c r="AC493" s="78" t="str">
        <f t="shared" si="93"/>
        <v>NA</v>
      </c>
      <c r="AD493" s="191"/>
      <c r="AE493" s="52">
        <f t="shared" si="94"/>
        <v>0</v>
      </c>
      <c r="AF493" s="77" t="str">
        <f t="shared" si="95"/>
        <v>No hay ejecución</v>
      </c>
      <c r="AG493" s="78" t="str">
        <f t="shared" si="96"/>
        <v>NA</v>
      </c>
      <c r="AH493" s="191"/>
    </row>
    <row r="494" spans="1:34" s="79" customFormat="1" ht="58" customHeight="1" thickTop="1" thickBot="1">
      <c r="A494" s="50">
        <v>480</v>
      </c>
      <c r="B494" s="96" t="s">
        <v>245</v>
      </c>
      <c r="C494" s="96" t="s">
        <v>52</v>
      </c>
      <c r="D494" s="96">
        <v>0</v>
      </c>
      <c r="E494" s="96">
        <v>0</v>
      </c>
      <c r="F494" s="96">
        <v>0</v>
      </c>
      <c r="G494" s="96">
        <v>22</v>
      </c>
      <c r="H494" s="115" t="s">
        <v>284</v>
      </c>
      <c r="I494" s="98" t="s">
        <v>4072</v>
      </c>
      <c r="J494" s="169" t="s">
        <v>1287</v>
      </c>
      <c r="K494" s="99" t="s">
        <v>2847</v>
      </c>
      <c r="L494" s="51">
        <v>3</v>
      </c>
      <c r="M494" s="51">
        <v>3</v>
      </c>
      <c r="N494" s="155">
        <f t="shared" si="86"/>
        <v>6</v>
      </c>
      <c r="O494" s="51">
        <v>3</v>
      </c>
      <c r="P494" s="51">
        <v>3</v>
      </c>
      <c r="Q494" s="155">
        <f t="shared" si="87"/>
        <v>6</v>
      </c>
      <c r="R494" s="155">
        <f t="shared" si="88"/>
        <v>12</v>
      </c>
      <c r="S494" s="78" t="s">
        <v>2569</v>
      </c>
      <c r="T494" s="78" t="s">
        <v>203</v>
      </c>
      <c r="U494" s="190">
        <f t="shared" si="97"/>
        <v>6</v>
      </c>
      <c r="V494" s="191"/>
      <c r="W494" s="77" t="str">
        <f t="shared" si="89"/>
        <v>No hay ejecución</v>
      </c>
      <c r="X494" s="78" t="str">
        <f t="shared" si="90"/>
        <v>NA</v>
      </c>
      <c r="Y494" s="191"/>
      <c r="Z494" s="190">
        <f t="shared" si="91"/>
        <v>6</v>
      </c>
      <c r="AA494" s="191"/>
      <c r="AB494" s="77" t="str">
        <f t="shared" si="92"/>
        <v>No hay ejecución</v>
      </c>
      <c r="AC494" s="78" t="str">
        <f t="shared" si="93"/>
        <v>NA</v>
      </c>
      <c r="AD494" s="191"/>
      <c r="AE494" s="52">
        <f t="shared" si="94"/>
        <v>0</v>
      </c>
      <c r="AF494" s="77" t="str">
        <f t="shared" si="95"/>
        <v>No hay ejecución</v>
      </c>
      <c r="AG494" s="78" t="str">
        <f t="shared" si="96"/>
        <v>NA</v>
      </c>
      <c r="AH494" s="191"/>
    </row>
    <row r="495" spans="1:34" s="79" customFormat="1" ht="58" customHeight="1" thickTop="1" thickBot="1">
      <c r="A495" s="50">
        <v>481</v>
      </c>
      <c r="B495" s="96" t="s">
        <v>245</v>
      </c>
      <c r="C495" s="96" t="s">
        <v>52</v>
      </c>
      <c r="D495" s="96">
        <v>0</v>
      </c>
      <c r="E495" s="96">
        <v>0</v>
      </c>
      <c r="F495" s="96">
        <v>0</v>
      </c>
      <c r="G495" s="96">
        <v>22</v>
      </c>
      <c r="H495" s="115" t="s">
        <v>287</v>
      </c>
      <c r="I495" s="98" t="s">
        <v>2595</v>
      </c>
      <c r="J495" s="169" t="s">
        <v>1287</v>
      </c>
      <c r="K495" s="99" t="s">
        <v>1421</v>
      </c>
      <c r="L495" s="51">
        <v>1</v>
      </c>
      <c r="M495" s="51">
        <v>1</v>
      </c>
      <c r="N495" s="155">
        <f t="shared" si="86"/>
        <v>2</v>
      </c>
      <c r="O495" s="51">
        <v>1</v>
      </c>
      <c r="P495" s="51">
        <v>1</v>
      </c>
      <c r="Q495" s="155">
        <f t="shared" si="87"/>
        <v>2</v>
      </c>
      <c r="R495" s="155">
        <f t="shared" si="88"/>
        <v>4</v>
      </c>
      <c r="S495" s="78" t="s">
        <v>2569</v>
      </c>
      <c r="T495" s="78" t="s">
        <v>203</v>
      </c>
      <c r="U495" s="190">
        <f t="shared" si="97"/>
        <v>2</v>
      </c>
      <c r="V495" s="191"/>
      <c r="W495" s="77" t="str">
        <f t="shared" si="89"/>
        <v>No hay ejecución</v>
      </c>
      <c r="X495" s="78" t="str">
        <f t="shared" si="90"/>
        <v>NA</v>
      </c>
      <c r="Y495" s="191"/>
      <c r="Z495" s="190">
        <f t="shared" si="91"/>
        <v>2</v>
      </c>
      <c r="AA495" s="191"/>
      <c r="AB495" s="77" t="str">
        <f t="shared" si="92"/>
        <v>No hay ejecución</v>
      </c>
      <c r="AC495" s="78" t="str">
        <f t="shared" si="93"/>
        <v>NA</v>
      </c>
      <c r="AD495" s="191"/>
      <c r="AE495" s="52">
        <f t="shared" si="94"/>
        <v>0</v>
      </c>
      <c r="AF495" s="77" t="str">
        <f t="shared" si="95"/>
        <v>No hay ejecución</v>
      </c>
      <c r="AG495" s="78" t="str">
        <f t="shared" si="96"/>
        <v>NA</v>
      </c>
      <c r="AH495" s="191"/>
    </row>
    <row r="496" spans="1:34" s="79" customFormat="1" ht="58" customHeight="1" thickTop="1" thickBot="1">
      <c r="A496" s="50">
        <v>482</v>
      </c>
      <c r="B496" s="96" t="s">
        <v>245</v>
      </c>
      <c r="C496" s="96" t="s">
        <v>52</v>
      </c>
      <c r="D496" s="96">
        <v>0</v>
      </c>
      <c r="E496" s="96">
        <v>0</v>
      </c>
      <c r="F496" s="96">
        <v>0</v>
      </c>
      <c r="G496" s="96">
        <v>22</v>
      </c>
      <c r="H496" s="115" t="s">
        <v>287</v>
      </c>
      <c r="I496" s="98" t="s">
        <v>4145</v>
      </c>
      <c r="J496" s="169" t="s">
        <v>1287</v>
      </c>
      <c r="K496" s="99" t="s">
        <v>1421</v>
      </c>
      <c r="L496" s="51">
        <v>1</v>
      </c>
      <c r="M496" s="51">
        <v>1</v>
      </c>
      <c r="N496" s="155">
        <f t="shared" si="86"/>
        <v>2</v>
      </c>
      <c r="O496" s="51">
        <v>1</v>
      </c>
      <c r="P496" s="51">
        <v>1</v>
      </c>
      <c r="Q496" s="155">
        <f t="shared" si="87"/>
        <v>2</v>
      </c>
      <c r="R496" s="155">
        <f t="shared" si="88"/>
        <v>4</v>
      </c>
      <c r="S496" s="78" t="s">
        <v>2569</v>
      </c>
      <c r="T496" s="78" t="s">
        <v>203</v>
      </c>
      <c r="U496" s="190">
        <f t="shared" si="97"/>
        <v>2</v>
      </c>
      <c r="V496" s="191"/>
      <c r="W496" s="77" t="str">
        <f t="shared" si="89"/>
        <v>No hay ejecución</v>
      </c>
      <c r="X496" s="78" t="str">
        <f t="shared" si="90"/>
        <v>NA</v>
      </c>
      <c r="Y496" s="191"/>
      <c r="Z496" s="190">
        <f t="shared" si="91"/>
        <v>2</v>
      </c>
      <c r="AA496" s="191"/>
      <c r="AB496" s="77" t="str">
        <f t="shared" si="92"/>
        <v>No hay ejecución</v>
      </c>
      <c r="AC496" s="78" t="str">
        <f t="shared" si="93"/>
        <v>NA</v>
      </c>
      <c r="AD496" s="191"/>
      <c r="AE496" s="52">
        <f t="shared" si="94"/>
        <v>0</v>
      </c>
      <c r="AF496" s="77" t="str">
        <f t="shared" si="95"/>
        <v>No hay ejecución</v>
      </c>
      <c r="AG496" s="78" t="str">
        <f t="shared" si="96"/>
        <v>NA</v>
      </c>
      <c r="AH496" s="191"/>
    </row>
    <row r="497" spans="1:34" s="79" customFormat="1" ht="58" customHeight="1" thickTop="1" thickBot="1">
      <c r="A497" s="50">
        <v>483</v>
      </c>
      <c r="B497" s="96" t="s">
        <v>245</v>
      </c>
      <c r="C497" s="96" t="s">
        <v>52</v>
      </c>
      <c r="D497" s="96">
        <v>0</v>
      </c>
      <c r="E497" s="96">
        <v>0</v>
      </c>
      <c r="F497" s="96">
        <v>0</v>
      </c>
      <c r="G497" s="96">
        <v>22</v>
      </c>
      <c r="H497" s="115" t="s">
        <v>287</v>
      </c>
      <c r="I497" s="98" t="s">
        <v>4145</v>
      </c>
      <c r="J497" s="169" t="s">
        <v>1287</v>
      </c>
      <c r="K497" s="99" t="s">
        <v>1421</v>
      </c>
      <c r="L497" s="51">
        <v>2</v>
      </c>
      <c r="M497" s="51">
        <v>2</v>
      </c>
      <c r="N497" s="155">
        <f t="shared" si="86"/>
        <v>4</v>
      </c>
      <c r="O497" s="51">
        <v>2</v>
      </c>
      <c r="P497" s="51">
        <v>2</v>
      </c>
      <c r="Q497" s="155">
        <f t="shared" si="87"/>
        <v>4</v>
      </c>
      <c r="R497" s="155">
        <f t="shared" si="88"/>
        <v>8</v>
      </c>
      <c r="S497" s="78" t="s">
        <v>2569</v>
      </c>
      <c r="T497" s="78" t="s">
        <v>203</v>
      </c>
      <c r="U497" s="190">
        <f t="shared" si="97"/>
        <v>4</v>
      </c>
      <c r="V497" s="191"/>
      <c r="W497" s="77" t="str">
        <f t="shared" si="89"/>
        <v>No hay ejecución</v>
      </c>
      <c r="X497" s="78" t="str">
        <f t="shared" si="90"/>
        <v>NA</v>
      </c>
      <c r="Y497" s="191"/>
      <c r="Z497" s="190">
        <f t="shared" si="91"/>
        <v>4</v>
      </c>
      <c r="AA497" s="191"/>
      <c r="AB497" s="77" t="str">
        <f t="shared" si="92"/>
        <v>No hay ejecución</v>
      </c>
      <c r="AC497" s="78" t="str">
        <f t="shared" si="93"/>
        <v>NA</v>
      </c>
      <c r="AD497" s="191"/>
      <c r="AE497" s="52">
        <f t="shared" si="94"/>
        <v>0</v>
      </c>
      <c r="AF497" s="77" t="str">
        <f t="shared" si="95"/>
        <v>No hay ejecución</v>
      </c>
      <c r="AG497" s="78" t="str">
        <f t="shared" si="96"/>
        <v>NA</v>
      </c>
      <c r="AH497" s="191"/>
    </row>
    <row r="498" spans="1:34" s="79" customFormat="1" ht="58" customHeight="1" thickTop="1" thickBot="1">
      <c r="A498" s="50">
        <v>484</v>
      </c>
      <c r="B498" s="96" t="s">
        <v>245</v>
      </c>
      <c r="C498" s="96" t="s">
        <v>52</v>
      </c>
      <c r="D498" s="96">
        <v>0</v>
      </c>
      <c r="E498" s="96">
        <v>0</v>
      </c>
      <c r="F498" s="96">
        <v>0</v>
      </c>
      <c r="G498" s="96">
        <v>22</v>
      </c>
      <c r="H498" s="115" t="s">
        <v>287</v>
      </c>
      <c r="I498" s="98" t="s">
        <v>2599</v>
      </c>
      <c r="J498" s="169" t="s">
        <v>1287</v>
      </c>
      <c r="K498" s="99" t="s">
        <v>1421</v>
      </c>
      <c r="L498" s="51">
        <v>2</v>
      </c>
      <c r="M498" s="51">
        <v>2</v>
      </c>
      <c r="N498" s="155">
        <f t="shared" si="86"/>
        <v>4</v>
      </c>
      <c r="O498" s="51">
        <v>2</v>
      </c>
      <c r="P498" s="51">
        <v>2</v>
      </c>
      <c r="Q498" s="155">
        <f t="shared" si="87"/>
        <v>4</v>
      </c>
      <c r="R498" s="155">
        <f t="shared" si="88"/>
        <v>8</v>
      </c>
      <c r="S498" s="78" t="s">
        <v>2569</v>
      </c>
      <c r="T498" s="78" t="s">
        <v>203</v>
      </c>
      <c r="U498" s="190">
        <f t="shared" si="97"/>
        <v>4</v>
      </c>
      <c r="V498" s="191"/>
      <c r="W498" s="77" t="str">
        <f t="shared" si="89"/>
        <v>No hay ejecución</v>
      </c>
      <c r="X498" s="78" t="str">
        <f t="shared" si="90"/>
        <v>NA</v>
      </c>
      <c r="Y498" s="191"/>
      <c r="Z498" s="190">
        <f t="shared" si="91"/>
        <v>4</v>
      </c>
      <c r="AA498" s="191"/>
      <c r="AB498" s="77" t="str">
        <f t="shared" si="92"/>
        <v>No hay ejecución</v>
      </c>
      <c r="AC498" s="78" t="str">
        <f t="shared" si="93"/>
        <v>NA</v>
      </c>
      <c r="AD498" s="191"/>
      <c r="AE498" s="52">
        <f t="shared" si="94"/>
        <v>0</v>
      </c>
      <c r="AF498" s="77" t="str">
        <f t="shared" si="95"/>
        <v>No hay ejecución</v>
      </c>
      <c r="AG498" s="78" t="str">
        <f t="shared" si="96"/>
        <v>NA</v>
      </c>
      <c r="AH498" s="191"/>
    </row>
    <row r="499" spans="1:34" s="79" customFormat="1" ht="58" customHeight="1" thickTop="1" thickBot="1">
      <c r="A499" s="50">
        <v>485</v>
      </c>
      <c r="B499" s="96" t="s">
        <v>245</v>
      </c>
      <c r="C499" s="96" t="s">
        <v>52</v>
      </c>
      <c r="D499" s="96">
        <v>0</v>
      </c>
      <c r="E499" s="96">
        <v>0</v>
      </c>
      <c r="F499" s="96">
        <v>0</v>
      </c>
      <c r="G499" s="96">
        <v>22</v>
      </c>
      <c r="H499" s="115" t="s">
        <v>287</v>
      </c>
      <c r="I499" s="98" t="s">
        <v>2595</v>
      </c>
      <c r="J499" s="169" t="s">
        <v>1287</v>
      </c>
      <c r="K499" s="99" t="s">
        <v>1421</v>
      </c>
      <c r="L499" s="51">
        <v>1</v>
      </c>
      <c r="M499" s="51">
        <v>1</v>
      </c>
      <c r="N499" s="155">
        <f t="shared" si="86"/>
        <v>2</v>
      </c>
      <c r="O499" s="51">
        <v>1</v>
      </c>
      <c r="P499" s="51">
        <v>1</v>
      </c>
      <c r="Q499" s="155">
        <f t="shared" si="87"/>
        <v>2</v>
      </c>
      <c r="R499" s="155">
        <f t="shared" si="88"/>
        <v>4</v>
      </c>
      <c r="S499" s="78" t="s">
        <v>2569</v>
      </c>
      <c r="T499" s="78" t="s">
        <v>203</v>
      </c>
      <c r="U499" s="190">
        <f t="shared" si="97"/>
        <v>2</v>
      </c>
      <c r="V499" s="191"/>
      <c r="W499" s="77" t="str">
        <f t="shared" si="89"/>
        <v>No hay ejecución</v>
      </c>
      <c r="X499" s="78" t="str">
        <f t="shared" si="90"/>
        <v>NA</v>
      </c>
      <c r="Y499" s="191"/>
      <c r="Z499" s="190">
        <f t="shared" si="91"/>
        <v>2</v>
      </c>
      <c r="AA499" s="191"/>
      <c r="AB499" s="77" t="str">
        <f t="shared" si="92"/>
        <v>No hay ejecución</v>
      </c>
      <c r="AC499" s="78" t="str">
        <f t="shared" si="93"/>
        <v>NA</v>
      </c>
      <c r="AD499" s="191"/>
      <c r="AE499" s="52">
        <f t="shared" si="94"/>
        <v>0</v>
      </c>
      <c r="AF499" s="77" t="str">
        <f t="shared" si="95"/>
        <v>No hay ejecución</v>
      </c>
      <c r="AG499" s="78" t="str">
        <f t="shared" si="96"/>
        <v>NA</v>
      </c>
      <c r="AH499" s="191"/>
    </row>
    <row r="500" spans="1:34" s="79" customFormat="1" ht="58" customHeight="1" thickTop="1" thickBot="1">
      <c r="A500" s="50">
        <v>486</v>
      </c>
      <c r="B500" s="96" t="s">
        <v>245</v>
      </c>
      <c r="C500" s="96" t="s">
        <v>52</v>
      </c>
      <c r="D500" s="96">
        <v>0</v>
      </c>
      <c r="E500" s="96">
        <v>0</v>
      </c>
      <c r="F500" s="96">
        <v>0</v>
      </c>
      <c r="G500" s="96">
        <v>22</v>
      </c>
      <c r="H500" s="115" t="s">
        <v>292</v>
      </c>
      <c r="I500" s="98" t="s">
        <v>2605</v>
      </c>
      <c r="J500" s="169" t="s">
        <v>1287</v>
      </c>
      <c r="K500" s="99" t="s">
        <v>1421</v>
      </c>
      <c r="L500" s="51">
        <v>2</v>
      </c>
      <c r="M500" s="51">
        <v>2</v>
      </c>
      <c r="N500" s="155">
        <f t="shared" si="86"/>
        <v>4</v>
      </c>
      <c r="O500" s="51">
        <v>2</v>
      </c>
      <c r="P500" s="51">
        <v>2</v>
      </c>
      <c r="Q500" s="155">
        <f t="shared" si="87"/>
        <v>4</v>
      </c>
      <c r="R500" s="155">
        <f t="shared" si="88"/>
        <v>8</v>
      </c>
      <c r="S500" s="78" t="s">
        <v>2569</v>
      </c>
      <c r="T500" s="78" t="s">
        <v>203</v>
      </c>
      <c r="U500" s="190">
        <f t="shared" si="97"/>
        <v>4</v>
      </c>
      <c r="V500" s="191"/>
      <c r="W500" s="77" t="str">
        <f t="shared" si="89"/>
        <v>No hay ejecución</v>
      </c>
      <c r="X500" s="78" t="str">
        <f t="shared" si="90"/>
        <v>NA</v>
      </c>
      <c r="Y500" s="191"/>
      <c r="Z500" s="190">
        <f t="shared" si="91"/>
        <v>4</v>
      </c>
      <c r="AA500" s="191"/>
      <c r="AB500" s="77" t="str">
        <f t="shared" si="92"/>
        <v>No hay ejecución</v>
      </c>
      <c r="AC500" s="78" t="str">
        <f t="shared" si="93"/>
        <v>NA</v>
      </c>
      <c r="AD500" s="191"/>
      <c r="AE500" s="52">
        <f t="shared" si="94"/>
        <v>0</v>
      </c>
      <c r="AF500" s="77" t="str">
        <f t="shared" si="95"/>
        <v>No hay ejecución</v>
      </c>
      <c r="AG500" s="78" t="str">
        <f t="shared" si="96"/>
        <v>NA</v>
      </c>
      <c r="AH500" s="191"/>
    </row>
    <row r="501" spans="1:34" s="79" customFormat="1" ht="58" customHeight="1" thickTop="1" thickBot="1">
      <c r="A501" s="50">
        <v>487</v>
      </c>
      <c r="B501" s="96" t="s">
        <v>245</v>
      </c>
      <c r="C501" s="96" t="s">
        <v>52</v>
      </c>
      <c r="D501" s="96">
        <v>0</v>
      </c>
      <c r="E501" s="96">
        <v>0</v>
      </c>
      <c r="F501" s="96">
        <v>0</v>
      </c>
      <c r="G501" s="96">
        <v>22</v>
      </c>
      <c r="H501" s="115" t="s">
        <v>292</v>
      </c>
      <c r="I501" s="98" t="s">
        <v>2605</v>
      </c>
      <c r="J501" s="169" t="s">
        <v>1287</v>
      </c>
      <c r="K501" s="99" t="s">
        <v>1421</v>
      </c>
      <c r="L501" s="51">
        <v>1</v>
      </c>
      <c r="M501" s="51">
        <v>1</v>
      </c>
      <c r="N501" s="155">
        <f t="shared" si="86"/>
        <v>2</v>
      </c>
      <c r="O501" s="51">
        <v>1</v>
      </c>
      <c r="P501" s="51">
        <v>1</v>
      </c>
      <c r="Q501" s="155">
        <f t="shared" si="87"/>
        <v>2</v>
      </c>
      <c r="R501" s="155">
        <f t="shared" si="88"/>
        <v>4</v>
      </c>
      <c r="S501" s="78" t="s">
        <v>2569</v>
      </c>
      <c r="T501" s="78" t="s">
        <v>203</v>
      </c>
      <c r="U501" s="190">
        <f t="shared" si="97"/>
        <v>2</v>
      </c>
      <c r="V501" s="191"/>
      <c r="W501" s="77" t="str">
        <f t="shared" si="89"/>
        <v>No hay ejecución</v>
      </c>
      <c r="X501" s="78" t="str">
        <f t="shared" si="90"/>
        <v>NA</v>
      </c>
      <c r="Y501" s="191"/>
      <c r="Z501" s="190">
        <f t="shared" si="91"/>
        <v>2</v>
      </c>
      <c r="AA501" s="191"/>
      <c r="AB501" s="77" t="str">
        <f t="shared" si="92"/>
        <v>No hay ejecución</v>
      </c>
      <c r="AC501" s="78" t="str">
        <f t="shared" si="93"/>
        <v>NA</v>
      </c>
      <c r="AD501" s="191"/>
      <c r="AE501" s="52">
        <f t="shared" si="94"/>
        <v>0</v>
      </c>
      <c r="AF501" s="77" t="str">
        <f t="shared" si="95"/>
        <v>No hay ejecución</v>
      </c>
      <c r="AG501" s="78" t="str">
        <f t="shared" si="96"/>
        <v>NA</v>
      </c>
      <c r="AH501" s="191"/>
    </row>
    <row r="502" spans="1:34" s="79" customFormat="1" ht="58" customHeight="1" thickTop="1" thickBot="1">
      <c r="A502" s="50">
        <v>488</v>
      </c>
      <c r="B502" s="96" t="s">
        <v>245</v>
      </c>
      <c r="C502" s="96" t="s">
        <v>52</v>
      </c>
      <c r="D502" s="96">
        <v>0</v>
      </c>
      <c r="E502" s="96">
        <v>0</v>
      </c>
      <c r="F502" s="96">
        <v>0</v>
      </c>
      <c r="G502" s="96">
        <v>22</v>
      </c>
      <c r="H502" s="115" t="s">
        <v>292</v>
      </c>
      <c r="I502" s="98" t="s">
        <v>2596</v>
      </c>
      <c r="J502" s="169" t="s">
        <v>1287</v>
      </c>
      <c r="K502" s="99" t="s">
        <v>1421</v>
      </c>
      <c r="L502" s="51">
        <v>1</v>
      </c>
      <c r="M502" s="51">
        <v>1</v>
      </c>
      <c r="N502" s="155">
        <f t="shared" si="86"/>
        <v>2</v>
      </c>
      <c r="O502" s="51">
        <v>1</v>
      </c>
      <c r="P502" s="51">
        <v>1</v>
      </c>
      <c r="Q502" s="155">
        <f t="shared" si="87"/>
        <v>2</v>
      </c>
      <c r="R502" s="155">
        <f t="shared" si="88"/>
        <v>4</v>
      </c>
      <c r="S502" s="78" t="s">
        <v>2569</v>
      </c>
      <c r="T502" s="78" t="s">
        <v>203</v>
      </c>
      <c r="U502" s="190">
        <f t="shared" si="97"/>
        <v>2</v>
      </c>
      <c r="V502" s="191"/>
      <c r="W502" s="77" t="str">
        <f t="shared" si="89"/>
        <v>No hay ejecución</v>
      </c>
      <c r="X502" s="78" t="str">
        <f t="shared" si="90"/>
        <v>NA</v>
      </c>
      <c r="Y502" s="191"/>
      <c r="Z502" s="190">
        <f t="shared" si="91"/>
        <v>2</v>
      </c>
      <c r="AA502" s="191"/>
      <c r="AB502" s="77" t="str">
        <f t="shared" si="92"/>
        <v>No hay ejecución</v>
      </c>
      <c r="AC502" s="78" t="str">
        <f t="shared" si="93"/>
        <v>NA</v>
      </c>
      <c r="AD502" s="191"/>
      <c r="AE502" s="52">
        <f t="shared" si="94"/>
        <v>0</v>
      </c>
      <c r="AF502" s="77" t="str">
        <f t="shared" si="95"/>
        <v>No hay ejecución</v>
      </c>
      <c r="AG502" s="78" t="str">
        <f t="shared" si="96"/>
        <v>NA</v>
      </c>
      <c r="AH502" s="191"/>
    </row>
    <row r="503" spans="1:34" s="79" customFormat="1" ht="58" customHeight="1" thickTop="1" thickBot="1">
      <c r="A503" s="50">
        <v>489</v>
      </c>
      <c r="B503" s="96" t="s">
        <v>245</v>
      </c>
      <c r="C503" s="96" t="s">
        <v>52</v>
      </c>
      <c r="D503" s="96">
        <v>0</v>
      </c>
      <c r="E503" s="96">
        <v>0</v>
      </c>
      <c r="F503" s="96">
        <v>0</v>
      </c>
      <c r="G503" s="96">
        <v>22</v>
      </c>
      <c r="H503" s="115" t="s">
        <v>292</v>
      </c>
      <c r="I503" s="98" t="s">
        <v>2596</v>
      </c>
      <c r="J503" s="169" t="s">
        <v>1287</v>
      </c>
      <c r="K503" s="99" t="s">
        <v>1421</v>
      </c>
      <c r="L503" s="51">
        <v>1</v>
      </c>
      <c r="M503" s="51">
        <v>1</v>
      </c>
      <c r="N503" s="155">
        <f t="shared" si="86"/>
        <v>2</v>
      </c>
      <c r="O503" s="51">
        <v>1</v>
      </c>
      <c r="P503" s="51">
        <v>1</v>
      </c>
      <c r="Q503" s="155">
        <f t="shared" si="87"/>
        <v>2</v>
      </c>
      <c r="R503" s="155">
        <f t="shared" si="88"/>
        <v>4</v>
      </c>
      <c r="S503" s="78" t="s">
        <v>2569</v>
      </c>
      <c r="T503" s="78" t="s">
        <v>203</v>
      </c>
      <c r="U503" s="190">
        <f t="shared" si="97"/>
        <v>2</v>
      </c>
      <c r="V503" s="191"/>
      <c r="W503" s="77" t="str">
        <f t="shared" si="89"/>
        <v>No hay ejecución</v>
      </c>
      <c r="X503" s="78" t="str">
        <f t="shared" si="90"/>
        <v>NA</v>
      </c>
      <c r="Y503" s="191"/>
      <c r="Z503" s="190">
        <f t="shared" si="91"/>
        <v>2</v>
      </c>
      <c r="AA503" s="191"/>
      <c r="AB503" s="77" t="str">
        <f t="shared" si="92"/>
        <v>No hay ejecución</v>
      </c>
      <c r="AC503" s="78" t="str">
        <f t="shared" si="93"/>
        <v>NA</v>
      </c>
      <c r="AD503" s="191"/>
      <c r="AE503" s="52">
        <f t="shared" si="94"/>
        <v>0</v>
      </c>
      <c r="AF503" s="77" t="str">
        <f t="shared" si="95"/>
        <v>No hay ejecución</v>
      </c>
      <c r="AG503" s="78" t="str">
        <f t="shared" si="96"/>
        <v>NA</v>
      </c>
      <c r="AH503" s="191"/>
    </row>
    <row r="504" spans="1:34" s="79" customFormat="1" ht="58" customHeight="1" thickTop="1" thickBot="1">
      <c r="A504" s="50">
        <v>490</v>
      </c>
      <c r="B504" s="96" t="s">
        <v>245</v>
      </c>
      <c r="C504" s="96" t="s">
        <v>52</v>
      </c>
      <c r="D504" s="96">
        <v>0</v>
      </c>
      <c r="E504" s="96">
        <v>0</v>
      </c>
      <c r="F504" s="96">
        <v>0</v>
      </c>
      <c r="G504" s="96">
        <v>22</v>
      </c>
      <c r="H504" s="115" t="s">
        <v>298</v>
      </c>
      <c r="I504" s="98" t="s">
        <v>2597</v>
      </c>
      <c r="J504" s="169" t="s">
        <v>1287</v>
      </c>
      <c r="K504" s="99" t="s">
        <v>1421</v>
      </c>
      <c r="L504" s="51">
        <v>1</v>
      </c>
      <c r="M504" s="51">
        <v>1</v>
      </c>
      <c r="N504" s="155">
        <f t="shared" si="86"/>
        <v>2</v>
      </c>
      <c r="O504" s="51">
        <v>1</v>
      </c>
      <c r="P504" s="51">
        <v>1</v>
      </c>
      <c r="Q504" s="155">
        <f t="shared" si="87"/>
        <v>2</v>
      </c>
      <c r="R504" s="155">
        <f t="shared" si="88"/>
        <v>4</v>
      </c>
      <c r="S504" s="78" t="s">
        <v>2569</v>
      </c>
      <c r="T504" s="78" t="s">
        <v>203</v>
      </c>
      <c r="U504" s="190">
        <f t="shared" si="97"/>
        <v>2</v>
      </c>
      <c r="V504" s="191"/>
      <c r="W504" s="77" t="str">
        <f t="shared" si="89"/>
        <v>No hay ejecución</v>
      </c>
      <c r="X504" s="78" t="str">
        <f t="shared" si="90"/>
        <v>NA</v>
      </c>
      <c r="Y504" s="191"/>
      <c r="Z504" s="190">
        <f t="shared" si="91"/>
        <v>2</v>
      </c>
      <c r="AA504" s="191"/>
      <c r="AB504" s="77" t="str">
        <f t="shared" si="92"/>
        <v>No hay ejecución</v>
      </c>
      <c r="AC504" s="78" t="str">
        <f t="shared" si="93"/>
        <v>NA</v>
      </c>
      <c r="AD504" s="191"/>
      <c r="AE504" s="52">
        <f t="shared" si="94"/>
        <v>0</v>
      </c>
      <c r="AF504" s="77" t="str">
        <f t="shared" si="95"/>
        <v>No hay ejecución</v>
      </c>
      <c r="AG504" s="78" t="str">
        <f t="shared" si="96"/>
        <v>NA</v>
      </c>
      <c r="AH504" s="191"/>
    </row>
    <row r="505" spans="1:34" s="79" customFormat="1" ht="58" customHeight="1" thickTop="1" thickBot="1">
      <c r="A505" s="50">
        <v>491</v>
      </c>
      <c r="B505" s="96" t="s">
        <v>245</v>
      </c>
      <c r="C505" s="96" t="s">
        <v>52</v>
      </c>
      <c r="D505" s="96">
        <v>0</v>
      </c>
      <c r="E505" s="96">
        <v>0</v>
      </c>
      <c r="F505" s="96">
        <v>0</v>
      </c>
      <c r="G505" s="96">
        <v>22</v>
      </c>
      <c r="H505" s="115" t="s">
        <v>355</v>
      </c>
      <c r="I505" s="98" t="s">
        <v>2573</v>
      </c>
      <c r="J505" s="169" t="s">
        <v>1287</v>
      </c>
      <c r="K505" s="99" t="s">
        <v>1421</v>
      </c>
      <c r="L505" s="51">
        <v>11</v>
      </c>
      <c r="M505" s="51">
        <v>11</v>
      </c>
      <c r="N505" s="155">
        <f t="shared" si="86"/>
        <v>22</v>
      </c>
      <c r="O505" s="51">
        <v>11</v>
      </c>
      <c r="P505" s="51">
        <v>11</v>
      </c>
      <c r="Q505" s="155">
        <f t="shared" si="87"/>
        <v>22</v>
      </c>
      <c r="R505" s="155">
        <f t="shared" si="88"/>
        <v>44</v>
      </c>
      <c r="S505" s="78" t="s">
        <v>2569</v>
      </c>
      <c r="T505" s="78" t="s">
        <v>203</v>
      </c>
      <c r="U505" s="190">
        <f t="shared" si="97"/>
        <v>22</v>
      </c>
      <c r="V505" s="191"/>
      <c r="W505" s="77" t="str">
        <f t="shared" si="89"/>
        <v>No hay ejecución</v>
      </c>
      <c r="X505" s="78" t="str">
        <f t="shared" si="90"/>
        <v>NA</v>
      </c>
      <c r="Y505" s="191"/>
      <c r="Z505" s="190">
        <f t="shared" si="91"/>
        <v>22</v>
      </c>
      <c r="AA505" s="191"/>
      <c r="AB505" s="77" t="str">
        <f t="shared" si="92"/>
        <v>No hay ejecución</v>
      </c>
      <c r="AC505" s="78" t="str">
        <f t="shared" si="93"/>
        <v>NA</v>
      </c>
      <c r="AD505" s="191"/>
      <c r="AE505" s="52">
        <f t="shared" si="94"/>
        <v>0</v>
      </c>
      <c r="AF505" s="77" t="str">
        <f t="shared" si="95"/>
        <v>No hay ejecución</v>
      </c>
      <c r="AG505" s="78" t="str">
        <f t="shared" si="96"/>
        <v>NA</v>
      </c>
      <c r="AH505" s="191"/>
    </row>
    <row r="506" spans="1:34" s="79" customFormat="1" ht="58" customHeight="1" thickTop="1" thickBot="1">
      <c r="A506" s="50">
        <v>492</v>
      </c>
      <c r="B506" s="96" t="s">
        <v>245</v>
      </c>
      <c r="C506" s="96" t="s">
        <v>52</v>
      </c>
      <c r="D506" s="96">
        <v>0</v>
      </c>
      <c r="E506" s="96">
        <v>0</v>
      </c>
      <c r="F506" s="96">
        <v>0</v>
      </c>
      <c r="G506" s="96">
        <v>22</v>
      </c>
      <c r="H506" s="115" t="s">
        <v>355</v>
      </c>
      <c r="I506" s="98" t="s">
        <v>2573</v>
      </c>
      <c r="J506" s="169" t="s">
        <v>1287</v>
      </c>
      <c r="K506" s="99" t="s">
        <v>1421</v>
      </c>
      <c r="L506" s="51">
        <v>4</v>
      </c>
      <c r="M506" s="51">
        <v>4</v>
      </c>
      <c r="N506" s="155">
        <f t="shared" si="86"/>
        <v>8</v>
      </c>
      <c r="O506" s="51">
        <v>4</v>
      </c>
      <c r="P506" s="51">
        <v>4</v>
      </c>
      <c r="Q506" s="155">
        <f t="shared" si="87"/>
        <v>8</v>
      </c>
      <c r="R506" s="155">
        <f t="shared" si="88"/>
        <v>16</v>
      </c>
      <c r="S506" s="78" t="s">
        <v>2569</v>
      </c>
      <c r="T506" s="78" t="s">
        <v>203</v>
      </c>
      <c r="U506" s="190">
        <f t="shared" si="97"/>
        <v>8</v>
      </c>
      <c r="V506" s="191"/>
      <c r="W506" s="77" t="str">
        <f t="shared" si="89"/>
        <v>No hay ejecución</v>
      </c>
      <c r="X506" s="78" t="str">
        <f t="shared" si="90"/>
        <v>NA</v>
      </c>
      <c r="Y506" s="191"/>
      <c r="Z506" s="190">
        <f t="shared" si="91"/>
        <v>8</v>
      </c>
      <c r="AA506" s="191"/>
      <c r="AB506" s="77" t="str">
        <f t="shared" si="92"/>
        <v>No hay ejecución</v>
      </c>
      <c r="AC506" s="78" t="str">
        <f t="shared" si="93"/>
        <v>NA</v>
      </c>
      <c r="AD506" s="191"/>
      <c r="AE506" s="52">
        <f t="shared" si="94"/>
        <v>0</v>
      </c>
      <c r="AF506" s="77" t="str">
        <f t="shared" si="95"/>
        <v>No hay ejecución</v>
      </c>
      <c r="AG506" s="78" t="str">
        <f t="shared" si="96"/>
        <v>NA</v>
      </c>
      <c r="AH506" s="191"/>
    </row>
    <row r="507" spans="1:34" s="79" customFormat="1" ht="58" customHeight="1" thickTop="1" thickBot="1">
      <c r="A507" s="50">
        <v>493</v>
      </c>
      <c r="B507" s="96" t="s">
        <v>245</v>
      </c>
      <c r="C507" s="96" t="s">
        <v>52</v>
      </c>
      <c r="D507" s="96">
        <v>0</v>
      </c>
      <c r="E507" s="96">
        <v>0</v>
      </c>
      <c r="F507" s="96">
        <v>0</v>
      </c>
      <c r="G507" s="96">
        <v>22</v>
      </c>
      <c r="H507" s="115" t="s">
        <v>355</v>
      </c>
      <c r="I507" s="98" t="s">
        <v>4042</v>
      </c>
      <c r="J507" s="169" t="s">
        <v>1287</v>
      </c>
      <c r="K507" s="99" t="s">
        <v>2847</v>
      </c>
      <c r="L507" s="51">
        <v>1</v>
      </c>
      <c r="M507" s="51">
        <v>1</v>
      </c>
      <c r="N507" s="155">
        <f t="shared" si="86"/>
        <v>2</v>
      </c>
      <c r="O507" s="51">
        <v>1</v>
      </c>
      <c r="P507" s="51">
        <v>1</v>
      </c>
      <c r="Q507" s="155">
        <f t="shared" si="87"/>
        <v>2</v>
      </c>
      <c r="R507" s="155">
        <f t="shared" si="88"/>
        <v>4</v>
      </c>
      <c r="S507" s="78" t="s">
        <v>2569</v>
      </c>
      <c r="T507" s="78" t="s">
        <v>203</v>
      </c>
      <c r="U507" s="190">
        <f t="shared" si="97"/>
        <v>2</v>
      </c>
      <c r="V507" s="191"/>
      <c r="W507" s="77" t="str">
        <f t="shared" si="89"/>
        <v>No hay ejecución</v>
      </c>
      <c r="X507" s="78" t="str">
        <f t="shared" si="90"/>
        <v>NA</v>
      </c>
      <c r="Y507" s="191"/>
      <c r="Z507" s="190">
        <f t="shared" si="91"/>
        <v>2</v>
      </c>
      <c r="AA507" s="191"/>
      <c r="AB507" s="77" t="str">
        <f t="shared" si="92"/>
        <v>No hay ejecución</v>
      </c>
      <c r="AC507" s="78" t="str">
        <f t="shared" si="93"/>
        <v>NA</v>
      </c>
      <c r="AD507" s="191"/>
      <c r="AE507" s="52">
        <f t="shared" si="94"/>
        <v>0</v>
      </c>
      <c r="AF507" s="77" t="str">
        <f t="shared" si="95"/>
        <v>No hay ejecución</v>
      </c>
      <c r="AG507" s="78" t="str">
        <f t="shared" si="96"/>
        <v>NA</v>
      </c>
      <c r="AH507" s="191"/>
    </row>
    <row r="508" spans="1:34" s="79" customFormat="1" ht="58" customHeight="1" thickTop="1" thickBot="1">
      <c r="A508" s="50">
        <v>494</v>
      </c>
      <c r="B508" s="96" t="s">
        <v>245</v>
      </c>
      <c r="C508" s="96" t="s">
        <v>52</v>
      </c>
      <c r="D508" s="96">
        <v>0</v>
      </c>
      <c r="E508" s="96">
        <v>0</v>
      </c>
      <c r="F508" s="96">
        <v>0</v>
      </c>
      <c r="G508" s="96">
        <v>22</v>
      </c>
      <c r="H508" s="115" t="s">
        <v>355</v>
      </c>
      <c r="I508" s="98" t="s">
        <v>2573</v>
      </c>
      <c r="J508" s="169" t="s">
        <v>1287</v>
      </c>
      <c r="K508" s="99" t="s">
        <v>2847</v>
      </c>
      <c r="L508" s="51">
        <v>1</v>
      </c>
      <c r="M508" s="51">
        <v>1</v>
      </c>
      <c r="N508" s="155">
        <f t="shared" si="86"/>
        <v>2</v>
      </c>
      <c r="O508" s="51">
        <v>1</v>
      </c>
      <c r="P508" s="51">
        <v>1</v>
      </c>
      <c r="Q508" s="155">
        <f t="shared" si="87"/>
        <v>2</v>
      </c>
      <c r="R508" s="155">
        <f t="shared" si="88"/>
        <v>4</v>
      </c>
      <c r="S508" s="78" t="s">
        <v>2569</v>
      </c>
      <c r="T508" s="78" t="s">
        <v>203</v>
      </c>
      <c r="U508" s="190">
        <f t="shared" si="97"/>
        <v>2</v>
      </c>
      <c r="V508" s="191"/>
      <c r="W508" s="77" t="str">
        <f t="shared" si="89"/>
        <v>No hay ejecución</v>
      </c>
      <c r="X508" s="78" t="str">
        <f t="shared" si="90"/>
        <v>NA</v>
      </c>
      <c r="Y508" s="191"/>
      <c r="Z508" s="190">
        <f t="shared" si="91"/>
        <v>2</v>
      </c>
      <c r="AA508" s="191"/>
      <c r="AB508" s="77" t="str">
        <f t="shared" si="92"/>
        <v>No hay ejecución</v>
      </c>
      <c r="AC508" s="78" t="str">
        <f t="shared" si="93"/>
        <v>NA</v>
      </c>
      <c r="AD508" s="191"/>
      <c r="AE508" s="52">
        <f t="shared" si="94"/>
        <v>0</v>
      </c>
      <c r="AF508" s="77" t="str">
        <f t="shared" si="95"/>
        <v>No hay ejecución</v>
      </c>
      <c r="AG508" s="78" t="str">
        <f t="shared" si="96"/>
        <v>NA</v>
      </c>
      <c r="AH508" s="191"/>
    </row>
    <row r="509" spans="1:34" s="79" customFormat="1" ht="58" customHeight="1" thickTop="1" thickBot="1">
      <c r="A509" s="50">
        <v>495</v>
      </c>
      <c r="B509" s="96" t="s">
        <v>245</v>
      </c>
      <c r="C509" s="96" t="s">
        <v>52</v>
      </c>
      <c r="D509" s="96">
        <v>0</v>
      </c>
      <c r="E509" s="96">
        <v>0</v>
      </c>
      <c r="F509" s="96">
        <v>0</v>
      </c>
      <c r="G509" s="96">
        <v>22</v>
      </c>
      <c r="H509" s="115" t="s">
        <v>355</v>
      </c>
      <c r="I509" s="98" t="s">
        <v>2573</v>
      </c>
      <c r="J509" s="169" t="s">
        <v>1287</v>
      </c>
      <c r="K509" s="99" t="s">
        <v>1421</v>
      </c>
      <c r="L509" s="51">
        <v>6</v>
      </c>
      <c r="M509" s="51">
        <v>6</v>
      </c>
      <c r="N509" s="155">
        <f t="shared" si="86"/>
        <v>12</v>
      </c>
      <c r="O509" s="51">
        <v>6</v>
      </c>
      <c r="P509" s="51">
        <v>6</v>
      </c>
      <c r="Q509" s="155">
        <f t="shared" si="87"/>
        <v>12</v>
      </c>
      <c r="R509" s="155">
        <f t="shared" si="88"/>
        <v>24</v>
      </c>
      <c r="S509" s="78" t="s">
        <v>2569</v>
      </c>
      <c r="T509" s="78" t="s">
        <v>203</v>
      </c>
      <c r="U509" s="190">
        <f t="shared" si="97"/>
        <v>12</v>
      </c>
      <c r="V509" s="191"/>
      <c r="W509" s="77" t="str">
        <f t="shared" si="89"/>
        <v>No hay ejecución</v>
      </c>
      <c r="X509" s="78" t="str">
        <f t="shared" si="90"/>
        <v>NA</v>
      </c>
      <c r="Y509" s="191"/>
      <c r="Z509" s="190">
        <f t="shared" si="91"/>
        <v>12</v>
      </c>
      <c r="AA509" s="191"/>
      <c r="AB509" s="77" t="str">
        <f t="shared" si="92"/>
        <v>No hay ejecución</v>
      </c>
      <c r="AC509" s="78" t="str">
        <f t="shared" si="93"/>
        <v>NA</v>
      </c>
      <c r="AD509" s="191"/>
      <c r="AE509" s="52">
        <f t="shared" si="94"/>
        <v>0</v>
      </c>
      <c r="AF509" s="77" t="str">
        <f t="shared" si="95"/>
        <v>No hay ejecución</v>
      </c>
      <c r="AG509" s="78" t="str">
        <f t="shared" si="96"/>
        <v>NA</v>
      </c>
      <c r="AH509" s="191"/>
    </row>
    <row r="510" spans="1:34" s="79" customFormat="1" ht="58" customHeight="1" thickTop="1" thickBot="1">
      <c r="A510" s="50">
        <v>496</v>
      </c>
      <c r="B510" s="96" t="s">
        <v>245</v>
      </c>
      <c r="C510" s="96" t="s">
        <v>52</v>
      </c>
      <c r="D510" s="96">
        <v>0</v>
      </c>
      <c r="E510" s="96">
        <v>0</v>
      </c>
      <c r="F510" s="96">
        <v>0</v>
      </c>
      <c r="G510" s="96">
        <v>22</v>
      </c>
      <c r="H510" s="115" t="s">
        <v>355</v>
      </c>
      <c r="I510" s="98" t="s">
        <v>2587</v>
      </c>
      <c r="J510" s="169" t="s">
        <v>1287</v>
      </c>
      <c r="K510" s="99" t="s">
        <v>1421</v>
      </c>
      <c r="L510" s="51">
        <v>7</v>
      </c>
      <c r="M510" s="51">
        <v>7</v>
      </c>
      <c r="N510" s="155">
        <f t="shared" si="86"/>
        <v>14</v>
      </c>
      <c r="O510" s="51">
        <v>7</v>
      </c>
      <c r="P510" s="51">
        <v>7</v>
      </c>
      <c r="Q510" s="155">
        <f t="shared" si="87"/>
        <v>14</v>
      </c>
      <c r="R510" s="155">
        <f t="shared" si="88"/>
        <v>28</v>
      </c>
      <c r="S510" s="78" t="s">
        <v>2569</v>
      </c>
      <c r="T510" s="78" t="s">
        <v>203</v>
      </c>
      <c r="U510" s="190">
        <f t="shared" si="97"/>
        <v>14</v>
      </c>
      <c r="V510" s="191"/>
      <c r="W510" s="77" t="str">
        <f t="shared" si="89"/>
        <v>No hay ejecución</v>
      </c>
      <c r="X510" s="78" t="str">
        <f t="shared" si="90"/>
        <v>NA</v>
      </c>
      <c r="Y510" s="191"/>
      <c r="Z510" s="190">
        <f t="shared" si="91"/>
        <v>14</v>
      </c>
      <c r="AA510" s="191"/>
      <c r="AB510" s="77" t="str">
        <f t="shared" si="92"/>
        <v>No hay ejecución</v>
      </c>
      <c r="AC510" s="78" t="str">
        <f t="shared" si="93"/>
        <v>NA</v>
      </c>
      <c r="AD510" s="191"/>
      <c r="AE510" s="52">
        <f t="shared" si="94"/>
        <v>0</v>
      </c>
      <c r="AF510" s="77" t="str">
        <f t="shared" si="95"/>
        <v>No hay ejecución</v>
      </c>
      <c r="AG510" s="78" t="str">
        <f t="shared" si="96"/>
        <v>NA</v>
      </c>
      <c r="AH510" s="191"/>
    </row>
    <row r="511" spans="1:34" s="79" customFormat="1" ht="58" customHeight="1" thickTop="1" thickBot="1">
      <c r="A511" s="50">
        <v>497</v>
      </c>
      <c r="B511" s="96" t="s">
        <v>245</v>
      </c>
      <c r="C511" s="96" t="s">
        <v>52</v>
      </c>
      <c r="D511" s="96">
        <v>0</v>
      </c>
      <c r="E511" s="96">
        <v>0</v>
      </c>
      <c r="F511" s="96">
        <v>0</v>
      </c>
      <c r="G511" s="96">
        <v>22</v>
      </c>
      <c r="H511" s="115" t="s">
        <v>287</v>
      </c>
      <c r="I511" s="98" t="s">
        <v>4146</v>
      </c>
      <c r="J511" s="169" t="s">
        <v>1196</v>
      </c>
      <c r="K511" s="99" t="s">
        <v>993</v>
      </c>
      <c r="L511" s="51">
        <v>0</v>
      </c>
      <c r="M511" s="51">
        <v>1</v>
      </c>
      <c r="N511" s="155">
        <f t="shared" si="86"/>
        <v>1</v>
      </c>
      <c r="O511" s="51">
        <v>0</v>
      </c>
      <c r="P511" s="51">
        <v>0</v>
      </c>
      <c r="Q511" s="155">
        <f t="shared" si="87"/>
        <v>0</v>
      </c>
      <c r="R511" s="155">
        <f t="shared" si="88"/>
        <v>1</v>
      </c>
      <c r="S511" s="78" t="s">
        <v>2569</v>
      </c>
      <c r="T511" s="78" t="s">
        <v>203</v>
      </c>
      <c r="U511" s="190">
        <f t="shared" si="97"/>
        <v>1</v>
      </c>
      <c r="V511" s="191"/>
      <c r="W511" s="77" t="str">
        <f t="shared" si="89"/>
        <v>No hay ejecución</v>
      </c>
      <c r="X511" s="78" t="str">
        <f t="shared" si="90"/>
        <v>NA</v>
      </c>
      <c r="Y511" s="191"/>
      <c r="Z511" s="190">
        <f t="shared" si="91"/>
        <v>0</v>
      </c>
      <c r="AA511" s="191"/>
      <c r="AB511" s="77" t="str">
        <f t="shared" si="92"/>
        <v>No hay ejecución</v>
      </c>
      <c r="AC511" s="78" t="str">
        <f t="shared" si="93"/>
        <v>NA</v>
      </c>
      <c r="AD511" s="191"/>
      <c r="AE511" s="52">
        <f t="shared" si="94"/>
        <v>0</v>
      </c>
      <c r="AF511" s="77" t="str">
        <f t="shared" si="95"/>
        <v>No hay ejecución</v>
      </c>
      <c r="AG511" s="78" t="str">
        <f t="shared" si="96"/>
        <v>NA</v>
      </c>
      <c r="AH511" s="191"/>
    </row>
    <row r="512" spans="1:34" s="79" customFormat="1" ht="58" customHeight="1" thickTop="1" thickBot="1">
      <c r="A512" s="50">
        <v>498</v>
      </c>
      <c r="B512" s="96" t="s">
        <v>245</v>
      </c>
      <c r="C512" s="96" t="s">
        <v>52</v>
      </c>
      <c r="D512" s="96">
        <v>0</v>
      </c>
      <c r="E512" s="96">
        <v>0</v>
      </c>
      <c r="F512" s="96">
        <v>0</v>
      </c>
      <c r="G512" s="96">
        <v>22</v>
      </c>
      <c r="H512" s="115" t="s">
        <v>270</v>
      </c>
      <c r="I512" s="98" t="s">
        <v>4147</v>
      </c>
      <c r="J512" s="169" t="s">
        <v>1196</v>
      </c>
      <c r="K512" s="99" t="s">
        <v>993</v>
      </c>
      <c r="L512" s="51">
        <v>1</v>
      </c>
      <c r="M512" s="51">
        <v>0</v>
      </c>
      <c r="N512" s="155">
        <f t="shared" si="86"/>
        <v>1</v>
      </c>
      <c r="O512" s="51">
        <v>0</v>
      </c>
      <c r="P512" s="51">
        <v>0</v>
      </c>
      <c r="Q512" s="155">
        <f t="shared" si="87"/>
        <v>0</v>
      </c>
      <c r="R512" s="155">
        <f t="shared" si="88"/>
        <v>1</v>
      </c>
      <c r="S512" s="78" t="s">
        <v>2569</v>
      </c>
      <c r="T512" s="78" t="s">
        <v>203</v>
      </c>
      <c r="U512" s="190">
        <f t="shared" si="97"/>
        <v>1</v>
      </c>
      <c r="V512" s="191"/>
      <c r="W512" s="77" t="str">
        <f t="shared" si="89"/>
        <v>No hay ejecución</v>
      </c>
      <c r="X512" s="78" t="str">
        <f t="shared" si="90"/>
        <v>NA</v>
      </c>
      <c r="Y512" s="191"/>
      <c r="Z512" s="190">
        <f t="shared" si="91"/>
        <v>0</v>
      </c>
      <c r="AA512" s="191"/>
      <c r="AB512" s="77" t="str">
        <f t="shared" si="92"/>
        <v>No hay ejecución</v>
      </c>
      <c r="AC512" s="78" t="str">
        <f t="shared" si="93"/>
        <v>NA</v>
      </c>
      <c r="AD512" s="191"/>
      <c r="AE512" s="52">
        <f t="shared" si="94"/>
        <v>0</v>
      </c>
      <c r="AF512" s="77" t="str">
        <f t="shared" si="95"/>
        <v>No hay ejecución</v>
      </c>
      <c r="AG512" s="78" t="str">
        <f t="shared" si="96"/>
        <v>NA</v>
      </c>
      <c r="AH512" s="191"/>
    </row>
    <row r="513" spans="1:34" s="79" customFormat="1" ht="58" customHeight="1" thickTop="1" thickBot="1">
      <c r="A513" s="50">
        <v>499</v>
      </c>
      <c r="B513" s="96" t="s">
        <v>245</v>
      </c>
      <c r="C513" s="96" t="s">
        <v>41</v>
      </c>
      <c r="D513" s="96">
        <v>0</v>
      </c>
      <c r="E513" s="96">
        <v>0</v>
      </c>
      <c r="F513" s="96" t="s">
        <v>41</v>
      </c>
      <c r="G513" s="96">
        <v>22</v>
      </c>
      <c r="H513" s="115" t="s">
        <v>312</v>
      </c>
      <c r="I513" s="98" t="s">
        <v>4148</v>
      </c>
      <c r="J513" s="169" t="s">
        <v>1196</v>
      </c>
      <c r="K513" s="99" t="s">
        <v>993</v>
      </c>
      <c r="L513" s="51">
        <v>0</v>
      </c>
      <c r="M513" s="51">
        <v>0</v>
      </c>
      <c r="N513" s="155">
        <f t="shared" si="86"/>
        <v>0</v>
      </c>
      <c r="O513" s="51">
        <v>1</v>
      </c>
      <c r="P513" s="51">
        <v>0</v>
      </c>
      <c r="Q513" s="155">
        <f t="shared" si="87"/>
        <v>1</v>
      </c>
      <c r="R513" s="155">
        <f t="shared" si="88"/>
        <v>1</v>
      </c>
      <c r="S513" s="78" t="s">
        <v>2569</v>
      </c>
      <c r="T513" s="78" t="s">
        <v>203</v>
      </c>
      <c r="U513" s="190">
        <f t="shared" si="97"/>
        <v>0</v>
      </c>
      <c r="V513" s="191"/>
      <c r="W513" s="77" t="str">
        <f t="shared" si="89"/>
        <v>No hay ejecución</v>
      </c>
      <c r="X513" s="78" t="str">
        <f t="shared" si="90"/>
        <v>NA</v>
      </c>
      <c r="Y513" s="191"/>
      <c r="Z513" s="190">
        <f t="shared" si="91"/>
        <v>1</v>
      </c>
      <c r="AA513" s="191"/>
      <c r="AB513" s="77" t="str">
        <f t="shared" si="92"/>
        <v>No hay ejecución</v>
      </c>
      <c r="AC513" s="78" t="str">
        <f t="shared" si="93"/>
        <v>NA</v>
      </c>
      <c r="AD513" s="191"/>
      <c r="AE513" s="52">
        <f t="shared" si="94"/>
        <v>0</v>
      </c>
      <c r="AF513" s="77" t="str">
        <f t="shared" si="95"/>
        <v>No hay ejecución</v>
      </c>
      <c r="AG513" s="78" t="str">
        <f t="shared" si="96"/>
        <v>NA</v>
      </c>
      <c r="AH513" s="191"/>
    </row>
    <row r="514" spans="1:34" s="79" customFormat="1" ht="58" customHeight="1" thickTop="1" thickBot="1">
      <c r="A514" s="50">
        <v>500</v>
      </c>
      <c r="B514" s="96" t="s">
        <v>245</v>
      </c>
      <c r="C514" s="96" t="s">
        <v>52</v>
      </c>
      <c r="D514" s="96">
        <v>0</v>
      </c>
      <c r="E514" s="96">
        <v>0</v>
      </c>
      <c r="F514" s="96" t="s">
        <v>76</v>
      </c>
      <c r="G514" s="96">
        <v>22</v>
      </c>
      <c r="H514" s="115" t="s">
        <v>2400</v>
      </c>
      <c r="I514" s="98" t="s">
        <v>4149</v>
      </c>
      <c r="J514" s="169" t="s">
        <v>1196</v>
      </c>
      <c r="K514" s="99" t="s">
        <v>993</v>
      </c>
      <c r="L514" s="51">
        <v>0</v>
      </c>
      <c r="M514" s="51">
        <v>0</v>
      </c>
      <c r="N514" s="155">
        <f t="shared" si="86"/>
        <v>0</v>
      </c>
      <c r="O514" s="51">
        <v>1</v>
      </c>
      <c r="P514" s="51">
        <v>0</v>
      </c>
      <c r="Q514" s="155">
        <f t="shared" si="87"/>
        <v>1</v>
      </c>
      <c r="R514" s="155">
        <f t="shared" si="88"/>
        <v>1</v>
      </c>
      <c r="S514" s="78" t="s">
        <v>2569</v>
      </c>
      <c r="T514" s="78" t="s">
        <v>203</v>
      </c>
      <c r="U514" s="190">
        <f t="shared" si="97"/>
        <v>0</v>
      </c>
      <c r="V514" s="191"/>
      <c r="W514" s="77" t="str">
        <f t="shared" si="89"/>
        <v>No hay ejecución</v>
      </c>
      <c r="X514" s="78" t="str">
        <f t="shared" si="90"/>
        <v>NA</v>
      </c>
      <c r="Y514" s="191"/>
      <c r="Z514" s="190">
        <f t="shared" si="91"/>
        <v>1</v>
      </c>
      <c r="AA514" s="191"/>
      <c r="AB514" s="77" t="str">
        <f t="shared" si="92"/>
        <v>No hay ejecución</v>
      </c>
      <c r="AC514" s="78" t="str">
        <f t="shared" si="93"/>
        <v>NA</v>
      </c>
      <c r="AD514" s="191"/>
      <c r="AE514" s="52">
        <f t="shared" si="94"/>
        <v>0</v>
      </c>
      <c r="AF514" s="77" t="str">
        <f t="shared" si="95"/>
        <v>No hay ejecución</v>
      </c>
      <c r="AG514" s="78" t="str">
        <f t="shared" si="96"/>
        <v>NA</v>
      </c>
      <c r="AH514" s="191"/>
    </row>
    <row r="515" spans="1:34" s="79" customFormat="1" ht="58" customHeight="1" thickTop="1" thickBot="1">
      <c r="A515" s="50">
        <v>501</v>
      </c>
      <c r="B515" s="96" t="s">
        <v>245</v>
      </c>
      <c r="C515" s="96" t="s">
        <v>52</v>
      </c>
      <c r="D515" s="96">
        <v>0</v>
      </c>
      <c r="E515" s="96">
        <v>0</v>
      </c>
      <c r="F515" s="96" t="s">
        <v>76</v>
      </c>
      <c r="G515" s="96">
        <v>22</v>
      </c>
      <c r="H515" s="115" t="s">
        <v>2577</v>
      </c>
      <c r="I515" s="98" t="s">
        <v>4150</v>
      </c>
      <c r="J515" s="169" t="s">
        <v>1196</v>
      </c>
      <c r="K515" s="99" t="s">
        <v>993</v>
      </c>
      <c r="L515" s="51">
        <v>0</v>
      </c>
      <c r="M515" s="51">
        <v>0</v>
      </c>
      <c r="N515" s="155">
        <f t="shared" si="86"/>
        <v>0</v>
      </c>
      <c r="O515" s="51">
        <v>0</v>
      </c>
      <c r="P515" s="51">
        <v>1</v>
      </c>
      <c r="Q515" s="155">
        <f t="shared" si="87"/>
        <v>1</v>
      </c>
      <c r="R515" s="155">
        <f t="shared" si="88"/>
        <v>1</v>
      </c>
      <c r="S515" s="78" t="s">
        <v>2569</v>
      </c>
      <c r="T515" s="78" t="s">
        <v>203</v>
      </c>
      <c r="U515" s="190">
        <f t="shared" si="97"/>
        <v>0</v>
      </c>
      <c r="V515" s="191"/>
      <c r="W515" s="77" t="str">
        <f t="shared" si="89"/>
        <v>No hay ejecución</v>
      </c>
      <c r="X515" s="78" t="str">
        <f t="shared" si="90"/>
        <v>NA</v>
      </c>
      <c r="Y515" s="191"/>
      <c r="Z515" s="190">
        <f t="shared" si="91"/>
        <v>1</v>
      </c>
      <c r="AA515" s="191"/>
      <c r="AB515" s="77" t="str">
        <f t="shared" si="92"/>
        <v>No hay ejecución</v>
      </c>
      <c r="AC515" s="78" t="str">
        <f t="shared" si="93"/>
        <v>NA</v>
      </c>
      <c r="AD515" s="191"/>
      <c r="AE515" s="52">
        <f t="shared" si="94"/>
        <v>0</v>
      </c>
      <c r="AF515" s="77" t="str">
        <f t="shared" si="95"/>
        <v>No hay ejecución</v>
      </c>
      <c r="AG515" s="78" t="str">
        <f t="shared" si="96"/>
        <v>NA</v>
      </c>
      <c r="AH515" s="191"/>
    </row>
    <row r="516" spans="1:34" s="79" customFormat="1" ht="58" customHeight="1" thickTop="1" thickBot="1">
      <c r="A516" s="50">
        <v>502</v>
      </c>
      <c r="B516" s="96" t="s">
        <v>245</v>
      </c>
      <c r="C516" s="96" t="s">
        <v>52</v>
      </c>
      <c r="D516" s="96">
        <v>0</v>
      </c>
      <c r="E516" s="96">
        <v>0</v>
      </c>
      <c r="F516" s="96" t="s">
        <v>76</v>
      </c>
      <c r="G516" s="96">
        <v>22</v>
      </c>
      <c r="H516" s="115" t="s">
        <v>2577</v>
      </c>
      <c r="I516" s="98" t="s">
        <v>4151</v>
      </c>
      <c r="J516" s="169" t="s">
        <v>1196</v>
      </c>
      <c r="K516" s="99" t="s">
        <v>993</v>
      </c>
      <c r="L516" s="51">
        <v>0</v>
      </c>
      <c r="M516" s="51">
        <v>0</v>
      </c>
      <c r="N516" s="155">
        <f t="shared" si="86"/>
        <v>0</v>
      </c>
      <c r="O516" s="51">
        <v>0</v>
      </c>
      <c r="P516" s="51">
        <v>1</v>
      </c>
      <c r="Q516" s="155">
        <f t="shared" si="87"/>
        <v>1</v>
      </c>
      <c r="R516" s="155">
        <f t="shared" si="88"/>
        <v>1</v>
      </c>
      <c r="S516" s="78" t="s">
        <v>2569</v>
      </c>
      <c r="T516" s="78" t="s">
        <v>203</v>
      </c>
      <c r="U516" s="190">
        <f t="shared" si="97"/>
        <v>0</v>
      </c>
      <c r="V516" s="191"/>
      <c r="W516" s="77" t="str">
        <f t="shared" si="89"/>
        <v>No hay ejecución</v>
      </c>
      <c r="X516" s="78" t="str">
        <f t="shared" si="90"/>
        <v>NA</v>
      </c>
      <c r="Y516" s="191"/>
      <c r="Z516" s="190">
        <f t="shared" si="91"/>
        <v>1</v>
      </c>
      <c r="AA516" s="191"/>
      <c r="AB516" s="77" t="str">
        <f t="shared" si="92"/>
        <v>No hay ejecución</v>
      </c>
      <c r="AC516" s="78" t="str">
        <f t="shared" si="93"/>
        <v>NA</v>
      </c>
      <c r="AD516" s="191"/>
      <c r="AE516" s="52">
        <f t="shared" si="94"/>
        <v>0</v>
      </c>
      <c r="AF516" s="77" t="str">
        <f t="shared" si="95"/>
        <v>No hay ejecución</v>
      </c>
      <c r="AG516" s="78" t="str">
        <f t="shared" si="96"/>
        <v>NA</v>
      </c>
      <c r="AH516" s="191"/>
    </row>
    <row r="517" spans="1:34" s="79" customFormat="1" ht="58" customHeight="1" thickTop="1" thickBot="1">
      <c r="A517" s="50">
        <v>503</v>
      </c>
      <c r="B517" s="96" t="s">
        <v>245</v>
      </c>
      <c r="C517" s="96" t="s">
        <v>52</v>
      </c>
      <c r="D517" s="96">
        <v>0</v>
      </c>
      <c r="E517" s="96">
        <v>0</v>
      </c>
      <c r="F517" s="96" t="s">
        <v>76</v>
      </c>
      <c r="G517" s="96">
        <v>22</v>
      </c>
      <c r="H517" s="115" t="s">
        <v>2577</v>
      </c>
      <c r="I517" s="98" t="s">
        <v>4152</v>
      </c>
      <c r="J517" s="169" t="s">
        <v>1196</v>
      </c>
      <c r="K517" s="99" t="s">
        <v>993</v>
      </c>
      <c r="L517" s="51">
        <v>1</v>
      </c>
      <c r="M517" s="51">
        <v>0</v>
      </c>
      <c r="N517" s="155">
        <f t="shared" si="86"/>
        <v>1</v>
      </c>
      <c r="O517" s="51">
        <v>0</v>
      </c>
      <c r="P517" s="51">
        <v>0</v>
      </c>
      <c r="Q517" s="155">
        <f t="shared" si="87"/>
        <v>0</v>
      </c>
      <c r="R517" s="155">
        <f t="shared" si="88"/>
        <v>1</v>
      </c>
      <c r="S517" s="78" t="s">
        <v>2569</v>
      </c>
      <c r="T517" s="78" t="s">
        <v>203</v>
      </c>
      <c r="U517" s="190">
        <f t="shared" si="97"/>
        <v>1</v>
      </c>
      <c r="V517" s="191"/>
      <c r="W517" s="77" t="str">
        <f t="shared" si="89"/>
        <v>No hay ejecución</v>
      </c>
      <c r="X517" s="78" t="str">
        <f t="shared" si="90"/>
        <v>NA</v>
      </c>
      <c r="Y517" s="191"/>
      <c r="Z517" s="190">
        <f t="shared" si="91"/>
        <v>0</v>
      </c>
      <c r="AA517" s="191"/>
      <c r="AB517" s="77" t="str">
        <f t="shared" si="92"/>
        <v>No hay ejecución</v>
      </c>
      <c r="AC517" s="78" t="str">
        <f t="shared" si="93"/>
        <v>NA</v>
      </c>
      <c r="AD517" s="191"/>
      <c r="AE517" s="52">
        <f t="shared" si="94"/>
        <v>0</v>
      </c>
      <c r="AF517" s="77" t="str">
        <f t="shared" si="95"/>
        <v>No hay ejecución</v>
      </c>
      <c r="AG517" s="78" t="str">
        <f t="shared" si="96"/>
        <v>NA</v>
      </c>
      <c r="AH517" s="191"/>
    </row>
    <row r="518" spans="1:34" s="79" customFormat="1" ht="58" customHeight="1" thickTop="1" thickBot="1">
      <c r="A518" s="50">
        <v>504</v>
      </c>
      <c r="B518" s="96" t="s">
        <v>245</v>
      </c>
      <c r="C518" s="96" t="s">
        <v>52</v>
      </c>
      <c r="D518" s="96">
        <v>0</v>
      </c>
      <c r="E518" s="96">
        <v>0</v>
      </c>
      <c r="F518" s="96" t="s">
        <v>76</v>
      </c>
      <c r="G518" s="96">
        <v>22</v>
      </c>
      <c r="H518" s="115" t="s">
        <v>2577</v>
      </c>
      <c r="I518" s="98" t="s">
        <v>4153</v>
      </c>
      <c r="J518" s="169" t="s">
        <v>1196</v>
      </c>
      <c r="K518" s="99" t="s">
        <v>993</v>
      </c>
      <c r="L518" s="51">
        <v>0</v>
      </c>
      <c r="M518" s="51">
        <v>0</v>
      </c>
      <c r="N518" s="155">
        <f t="shared" si="86"/>
        <v>0</v>
      </c>
      <c r="O518" s="51">
        <v>0</v>
      </c>
      <c r="P518" s="51">
        <v>1</v>
      </c>
      <c r="Q518" s="155">
        <f t="shared" si="87"/>
        <v>1</v>
      </c>
      <c r="R518" s="155">
        <f t="shared" si="88"/>
        <v>1</v>
      </c>
      <c r="S518" s="78" t="s">
        <v>2569</v>
      </c>
      <c r="T518" s="78" t="s">
        <v>203</v>
      </c>
      <c r="U518" s="190">
        <f t="shared" si="97"/>
        <v>0</v>
      </c>
      <c r="V518" s="191"/>
      <c r="W518" s="77" t="str">
        <f t="shared" si="89"/>
        <v>No hay ejecución</v>
      </c>
      <c r="X518" s="78" t="str">
        <f t="shared" si="90"/>
        <v>NA</v>
      </c>
      <c r="Y518" s="191"/>
      <c r="Z518" s="190">
        <f t="shared" si="91"/>
        <v>1</v>
      </c>
      <c r="AA518" s="191"/>
      <c r="AB518" s="77" t="str">
        <f t="shared" si="92"/>
        <v>No hay ejecución</v>
      </c>
      <c r="AC518" s="78" t="str">
        <f t="shared" si="93"/>
        <v>NA</v>
      </c>
      <c r="AD518" s="191"/>
      <c r="AE518" s="52">
        <f t="shared" si="94"/>
        <v>0</v>
      </c>
      <c r="AF518" s="77" t="str">
        <f t="shared" si="95"/>
        <v>No hay ejecución</v>
      </c>
      <c r="AG518" s="78" t="str">
        <f t="shared" si="96"/>
        <v>NA</v>
      </c>
      <c r="AH518" s="191"/>
    </row>
    <row r="519" spans="1:34" s="79" customFormat="1" ht="58" customHeight="1" thickTop="1" thickBot="1">
      <c r="A519" s="50">
        <v>505</v>
      </c>
      <c r="B519" s="96" t="s">
        <v>245</v>
      </c>
      <c r="C519" s="96" t="s">
        <v>52</v>
      </c>
      <c r="D519" s="96">
        <v>0</v>
      </c>
      <c r="E519" s="96">
        <v>0</v>
      </c>
      <c r="F519" s="96" t="s">
        <v>76</v>
      </c>
      <c r="G519" s="96">
        <v>22</v>
      </c>
      <c r="H519" s="115" t="s">
        <v>2577</v>
      </c>
      <c r="I519" s="98" t="s">
        <v>4154</v>
      </c>
      <c r="J519" s="169" t="s">
        <v>1196</v>
      </c>
      <c r="K519" s="99" t="s">
        <v>993</v>
      </c>
      <c r="L519" s="51">
        <v>0</v>
      </c>
      <c r="M519" s="51">
        <v>0</v>
      </c>
      <c r="N519" s="155">
        <f t="shared" si="86"/>
        <v>0</v>
      </c>
      <c r="O519" s="51">
        <v>0</v>
      </c>
      <c r="P519" s="51">
        <v>1</v>
      </c>
      <c r="Q519" s="155">
        <f t="shared" si="87"/>
        <v>1</v>
      </c>
      <c r="R519" s="155">
        <f t="shared" si="88"/>
        <v>1</v>
      </c>
      <c r="S519" s="78" t="s">
        <v>2569</v>
      </c>
      <c r="T519" s="78" t="s">
        <v>203</v>
      </c>
      <c r="U519" s="190">
        <f t="shared" si="97"/>
        <v>0</v>
      </c>
      <c r="V519" s="191"/>
      <c r="W519" s="77" t="str">
        <f t="shared" si="89"/>
        <v>No hay ejecución</v>
      </c>
      <c r="X519" s="78" t="str">
        <f t="shared" si="90"/>
        <v>NA</v>
      </c>
      <c r="Y519" s="191"/>
      <c r="Z519" s="190">
        <f t="shared" si="91"/>
        <v>1</v>
      </c>
      <c r="AA519" s="191"/>
      <c r="AB519" s="77" t="str">
        <f t="shared" si="92"/>
        <v>No hay ejecución</v>
      </c>
      <c r="AC519" s="78" t="str">
        <f t="shared" si="93"/>
        <v>NA</v>
      </c>
      <c r="AD519" s="191"/>
      <c r="AE519" s="52">
        <f t="shared" si="94"/>
        <v>0</v>
      </c>
      <c r="AF519" s="77" t="str">
        <f t="shared" si="95"/>
        <v>No hay ejecución</v>
      </c>
      <c r="AG519" s="78" t="str">
        <f t="shared" si="96"/>
        <v>NA</v>
      </c>
      <c r="AH519" s="191"/>
    </row>
    <row r="520" spans="1:34" s="79" customFormat="1" ht="58" customHeight="1" thickTop="1" thickBot="1">
      <c r="A520" s="50">
        <v>506</v>
      </c>
      <c r="B520" s="96" t="s">
        <v>245</v>
      </c>
      <c r="C520" s="96">
        <v>0</v>
      </c>
      <c r="D520" s="96">
        <v>0</v>
      </c>
      <c r="E520" s="96">
        <v>0</v>
      </c>
      <c r="F520" s="96">
        <v>0</v>
      </c>
      <c r="G520" s="96">
        <v>22</v>
      </c>
      <c r="H520" s="115" t="s">
        <v>336</v>
      </c>
      <c r="I520" s="98" t="s">
        <v>4155</v>
      </c>
      <c r="J520" s="169" t="s">
        <v>1196</v>
      </c>
      <c r="K520" s="99" t="s">
        <v>993</v>
      </c>
      <c r="L520" s="51">
        <v>0</v>
      </c>
      <c r="M520" s="51">
        <v>1</v>
      </c>
      <c r="N520" s="155">
        <f t="shared" si="86"/>
        <v>1</v>
      </c>
      <c r="O520" s="51">
        <v>0</v>
      </c>
      <c r="P520" s="51">
        <v>0</v>
      </c>
      <c r="Q520" s="155">
        <f t="shared" si="87"/>
        <v>0</v>
      </c>
      <c r="R520" s="155">
        <f t="shared" si="88"/>
        <v>1</v>
      </c>
      <c r="S520" s="78" t="s">
        <v>2569</v>
      </c>
      <c r="T520" s="78" t="s">
        <v>203</v>
      </c>
      <c r="U520" s="190">
        <f t="shared" si="97"/>
        <v>1</v>
      </c>
      <c r="V520" s="191"/>
      <c r="W520" s="77" t="str">
        <f t="shared" si="89"/>
        <v>No hay ejecución</v>
      </c>
      <c r="X520" s="78" t="str">
        <f t="shared" si="90"/>
        <v>NA</v>
      </c>
      <c r="Y520" s="191"/>
      <c r="Z520" s="190">
        <f t="shared" si="91"/>
        <v>0</v>
      </c>
      <c r="AA520" s="191"/>
      <c r="AB520" s="77" t="str">
        <f t="shared" si="92"/>
        <v>No hay ejecución</v>
      </c>
      <c r="AC520" s="78" t="str">
        <f t="shared" si="93"/>
        <v>NA</v>
      </c>
      <c r="AD520" s="191"/>
      <c r="AE520" s="52">
        <f t="shared" si="94"/>
        <v>0</v>
      </c>
      <c r="AF520" s="77" t="str">
        <f t="shared" si="95"/>
        <v>No hay ejecución</v>
      </c>
      <c r="AG520" s="78" t="str">
        <f t="shared" si="96"/>
        <v>NA</v>
      </c>
      <c r="AH520" s="191"/>
    </row>
    <row r="521" spans="1:34" s="79" customFormat="1" ht="58" customHeight="1" thickTop="1" thickBot="1">
      <c r="A521" s="50">
        <v>507</v>
      </c>
      <c r="B521" s="96" t="s">
        <v>245</v>
      </c>
      <c r="C521" s="96" t="s">
        <v>52</v>
      </c>
      <c r="D521" s="96">
        <v>0</v>
      </c>
      <c r="E521" s="96">
        <v>0</v>
      </c>
      <c r="F521" s="96" t="s">
        <v>76</v>
      </c>
      <c r="G521" s="96">
        <v>22</v>
      </c>
      <c r="H521" s="115" t="s">
        <v>2577</v>
      </c>
      <c r="I521" s="98" t="s">
        <v>4156</v>
      </c>
      <c r="J521" s="169" t="s">
        <v>1196</v>
      </c>
      <c r="K521" s="99" t="s">
        <v>993</v>
      </c>
      <c r="L521" s="51">
        <v>0</v>
      </c>
      <c r="M521" s="51">
        <v>1</v>
      </c>
      <c r="N521" s="155">
        <f t="shared" si="86"/>
        <v>1</v>
      </c>
      <c r="O521" s="51">
        <v>0</v>
      </c>
      <c r="P521" s="51">
        <v>0</v>
      </c>
      <c r="Q521" s="155">
        <f t="shared" si="87"/>
        <v>0</v>
      </c>
      <c r="R521" s="155">
        <f t="shared" si="88"/>
        <v>1</v>
      </c>
      <c r="S521" s="78" t="s">
        <v>2569</v>
      </c>
      <c r="T521" s="78" t="s">
        <v>203</v>
      </c>
      <c r="U521" s="190">
        <f t="shared" si="97"/>
        <v>1</v>
      </c>
      <c r="V521" s="191"/>
      <c r="W521" s="77" t="str">
        <f t="shared" si="89"/>
        <v>No hay ejecución</v>
      </c>
      <c r="X521" s="78" t="str">
        <f t="shared" si="90"/>
        <v>NA</v>
      </c>
      <c r="Y521" s="191"/>
      <c r="Z521" s="190">
        <f t="shared" si="91"/>
        <v>0</v>
      </c>
      <c r="AA521" s="191"/>
      <c r="AB521" s="77" t="str">
        <f t="shared" si="92"/>
        <v>No hay ejecución</v>
      </c>
      <c r="AC521" s="78" t="str">
        <f t="shared" si="93"/>
        <v>NA</v>
      </c>
      <c r="AD521" s="191"/>
      <c r="AE521" s="52">
        <f t="shared" si="94"/>
        <v>0</v>
      </c>
      <c r="AF521" s="77" t="str">
        <f t="shared" si="95"/>
        <v>No hay ejecución</v>
      </c>
      <c r="AG521" s="78" t="str">
        <f t="shared" si="96"/>
        <v>NA</v>
      </c>
      <c r="AH521" s="191"/>
    </row>
    <row r="522" spans="1:34" s="79" customFormat="1" ht="58" customHeight="1" thickTop="1" thickBot="1">
      <c r="A522" s="50">
        <v>508</v>
      </c>
      <c r="B522" s="96" t="s">
        <v>245</v>
      </c>
      <c r="C522" s="96" t="s">
        <v>52</v>
      </c>
      <c r="D522" s="96">
        <v>0</v>
      </c>
      <c r="E522" s="96">
        <v>0</v>
      </c>
      <c r="F522" s="96">
        <v>0</v>
      </c>
      <c r="G522" s="96">
        <v>22</v>
      </c>
      <c r="H522" s="115" t="s">
        <v>355</v>
      </c>
      <c r="I522" s="98" t="s">
        <v>4157</v>
      </c>
      <c r="J522" s="169" t="s">
        <v>1196</v>
      </c>
      <c r="K522" s="99" t="s">
        <v>993</v>
      </c>
      <c r="L522" s="51">
        <v>0</v>
      </c>
      <c r="M522" s="51">
        <v>0</v>
      </c>
      <c r="N522" s="155">
        <f t="shared" si="86"/>
        <v>0</v>
      </c>
      <c r="O522" s="51">
        <v>1</v>
      </c>
      <c r="P522" s="51">
        <v>0</v>
      </c>
      <c r="Q522" s="155">
        <f t="shared" si="87"/>
        <v>1</v>
      </c>
      <c r="R522" s="155">
        <f t="shared" si="88"/>
        <v>1</v>
      </c>
      <c r="S522" s="78" t="s">
        <v>2569</v>
      </c>
      <c r="T522" s="78" t="s">
        <v>203</v>
      </c>
      <c r="U522" s="190">
        <f t="shared" si="97"/>
        <v>0</v>
      </c>
      <c r="V522" s="191"/>
      <c r="W522" s="77" t="str">
        <f t="shared" si="89"/>
        <v>No hay ejecución</v>
      </c>
      <c r="X522" s="78" t="str">
        <f t="shared" si="90"/>
        <v>NA</v>
      </c>
      <c r="Y522" s="191"/>
      <c r="Z522" s="190">
        <f t="shared" si="91"/>
        <v>1</v>
      </c>
      <c r="AA522" s="191"/>
      <c r="AB522" s="77" t="str">
        <f t="shared" si="92"/>
        <v>No hay ejecución</v>
      </c>
      <c r="AC522" s="78" t="str">
        <f t="shared" si="93"/>
        <v>NA</v>
      </c>
      <c r="AD522" s="191"/>
      <c r="AE522" s="52">
        <f t="shared" si="94"/>
        <v>0</v>
      </c>
      <c r="AF522" s="77" t="str">
        <f t="shared" si="95"/>
        <v>No hay ejecución</v>
      </c>
      <c r="AG522" s="78" t="str">
        <f t="shared" si="96"/>
        <v>NA</v>
      </c>
      <c r="AH522" s="191"/>
    </row>
    <row r="523" spans="1:34" s="79" customFormat="1" ht="58" customHeight="1" thickTop="1" thickBot="1">
      <c r="A523" s="50">
        <v>509</v>
      </c>
      <c r="B523" s="96" t="s">
        <v>245</v>
      </c>
      <c r="C523" s="96" t="s">
        <v>52</v>
      </c>
      <c r="D523" s="96">
        <v>0</v>
      </c>
      <c r="E523" s="96">
        <v>0</v>
      </c>
      <c r="F523" s="96" t="s">
        <v>81</v>
      </c>
      <c r="G523" s="96">
        <v>22</v>
      </c>
      <c r="H523" s="115" t="s">
        <v>392</v>
      </c>
      <c r="I523" s="98" t="s">
        <v>4158</v>
      </c>
      <c r="J523" s="169" t="s">
        <v>1196</v>
      </c>
      <c r="K523" s="99" t="s">
        <v>993</v>
      </c>
      <c r="L523" s="51">
        <v>0</v>
      </c>
      <c r="M523" s="51">
        <v>0</v>
      </c>
      <c r="N523" s="155">
        <f t="shared" si="86"/>
        <v>0</v>
      </c>
      <c r="O523" s="51">
        <v>0</v>
      </c>
      <c r="P523" s="51">
        <v>1</v>
      </c>
      <c r="Q523" s="155">
        <f t="shared" si="87"/>
        <v>1</v>
      </c>
      <c r="R523" s="155">
        <f t="shared" si="88"/>
        <v>1</v>
      </c>
      <c r="S523" s="78" t="s">
        <v>2569</v>
      </c>
      <c r="T523" s="78" t="s">
        <v>203</v>
      </c>
      <c r="U523" s="190">
        <f t="shared" si="97"/>
        <v>0</v>
      </c>
      <c r="V523" s="191"/>
      <c r="W523" s="77" t="str">
        <f t="shared" si="89"/>
        <v>No hay ejecución</v>
      </c>
      <c r="X523" s="78" t="str">
        <f t="shared" si="90"/>
        <v>NA</v>
      </c>
      <c r="Y523" s="191"/>
      <c r="Z523" s="190">
        <f t="shared" si="91"/>
        <v>1</v>
      </c>
      <c r="AA523" s="191"/>
      <c r="AB523" s="77" t="str">
        <f t="shared" si="92"/>
        <v>No hay ejecución</v>
      </c>
      <c r="AC523" s="78" t="str">
        <f t="shared" si="93"/>
        <v>NA</v>
      </c>
      <c r="AD523" s="191"/>
      <c r="AE523" s="52">
        <f t="shared" si="94"/>
        <v>0</v>
      </c>
      <c r="AF523" s="77" t="str">
        <f t="shared" si="95"/>
        <v>No hay ejecución</v>
      </c>
      <c r="AG523" s="78" t="str">
        <f t="shared" si="96"/>
        <v>NA</v>
      </c>
      <c r="AH523" s="191"/>
    </row>
    <row r="524" spans="1:34" s="79" customFormat="1" ht="58" customHeight="1" thickTop="1" thickBot="1">
      <c r="A524" s="50">
        <v>510</v>
      </c>
      <c r="B524" s="96" t="s">
        <v>245</v>
      </c>
      <c r="C524" s="96">
        <v>0</v>
      </c>
      <c r="D524" s="96">
        <v>0</v>
      </c>
      <c r="E524" s="96">
        <v>0</v>
      </c>
      <c r="F524" s="96">
        <v>0</v>
      </c>
      <c r="G524" s="96">
        <v>22</v>
      </c>
      <c r="H524" s="115" t="s">
        <v>1592</v>
      </c>
      <c r="I524" s="98" t="s">
        <v>4159</v>
      </c>
      <c r="J524" s="169" t="s">
        <v>497</v>
      </c>
      <c r="K524" s="99" t="s">
        <v>2389</v>
      </c>
      <c r="L524" s="51">
        <v>15</v>
      </c>
      <c r="M524" s="51">
        <v>15</v>
      </c>
      <c r="N524" s="155">
        <f t="shared" si="86"/>
        <v>30</v>
      </c>
      <c r="O524" s="51">
        <v>15</v>
      </c>
      <c r="P524" s="51">
        <v>15</v>
      </c>
      <c r="Q524" s="155">
        <f t="shared" si="87"/>
        <v>30</v>
      </c>
      <c r="R524" s="155">
        <f t="shared" si="88"/>
        <v>60</v>
      </c>
      <c r="S524" s="78" t="s">
        <v>2569</v>
      </c>
      <c r="T524" s="78" t="s">
        <v>203</v>
      </c>
      <c r="U524" s="190">
        <f t="shared" si="97"/>
        <v>30</v>
      </c>
      <c r="V524" s="191"/>
      <c r="W524" s="77" t="str">
        <f t="shared" si="89"/>
        <v>No hay ejecución</v>
      </c>
      <c r="X524" s="78" t="str">
        <f t="shared" si="90"/>
        <v>NA</v>
      </c>
      <c r="Y524" s="191"/>
      <c r="Z524" s="190">
        <f t="shared" si="91"/>
        <v>30</v>
      </c>
      <c r="AA524" s="191"/>
      <c r="AB524" s="77" t="str">
        <f t="shared" si="92"/>
        <v>No hay ejecución</v>
      </c>
      <c r="AC524" s="78" t="str">
        <f t="shared" si="93"/>
        <v>NA</v>
      </c>
      <c r="AD524" s="191"/>
      <c r="AE524" s="52">
        <f t="shared" si="94"/>
        <v>0</v>
      </c>
      <c r="AF524" s="77" t="str">
        <f t="shared" si="95"/>
        <v>No hay ejecución</v>
      </c>
      <c r="AG524" s="78" t="str">
        <f t="shared" si="96"/>
        <v>NA</v>
      </c>
      <c r="AH524" s="191"/>
    </row>
    <row r="525" spans="1:34" s="79" customFormat="1" ht="58" customHeight="1" thickTop="1" thickBot="1">
      <c r="A525" s="50">
        <v>511</v>
      </c>
      <c r="B525" s="96" t="s">
        <v>245</v>
      </c>
      <c r="C525" s="96">
        <v>0</v>
      </c>
      <c r="D525" s="96">
        <v>0</v>
      </c>
      <c r="E525" s="96">
        <v>0</v>
      </c>
      <c r="F525" s="96">
        <v>0</v>
      </c>
      <c r="G525" s="96">
        <v>22</v>
      </c>
      <c r="H525" s="115" t="s">
        <v>1592</v>
      </c>
      <c r="I525" s="98" t="s">
        <v>4159</v>
      </c>
      <c r="J525" s="169" t="s">
        <v>497</v>
      </c>
      <c r="K525" s="99" t="s">
        <v>2389</v>
      </c>
      <c r="L525" s="51">
        <v>10</v>
      </c>
      <c r="M525" s="51">
        <v>10</v>
      </c>
      <c r="N525" s="155">
        <f t="shared" si="86"/>
        <v>20</v>
      </c>
      <c r="O525" s="51">
        <v>10</v>
      </c>
      <c r="P525" s="51">
        <v>10</v>
      </c>
      <c r="Q525" s="155">
        <f t="shared" si="87"/>
        <v>20</v>
      </c>
      <c r="R525" s="155">
        <f t="shared" si="88"/>
        <v>40</v>
      </c>
      <c r="S525" s="78" t="s">
        <v>2569</v>
      </c>
      <c r="T525" s="78" t="s">
        <v>203</v>
      </c>
      <c r="U525" s="190">
        <f t="shared" si="97"/>
        <v>20</v>
      </c>
      <c r="V525" s="191"/>
      <c r="W525" s="77" t="str">
        <f t="shared" si="89"/>
        <v>No hay ejecución</v>
      </c>
      <c r="X525" s="78" t="str">
        <f t="shared" si="90"/>
        <v>NA</v>
      </c>
      <c r="Y525" s="191"/>
      <c r="Z525" s="190">
        <f t="shared" si="91"/>
        <v>20</v>
      </c>
      <c r="AA525" s="191"/>
      <c r="AB525" s="77" t="str">
        <f t="shared" si="92"/>
        <v>No hay ejecución</v>
      </c>
      <c r="AC525" s="78" t="str">
        <f t="shared" si="93"/>
        <v>NA</v>
      </c>
      <c r="AD525" s="191"/>
      <c r="AE525" s="52">
        <f t="shared" si="94"/>
        <v>0</v>
      </c>
      <c r="AF525" s="77" t="str">
        <f t="shared" si="95"/>
        <v>No hay ejecución</v>
      </c>
      <c r="AG525" s="78" t="str">
        <f t="shared" si="96"/>
        <v>NA</v>
      </c>
      <c r="AH525" s="191"/>
    </row>
    <row r="526" spans="1:34" s="79" customFormat="1" ht="58" customHeight="1" thickTop="1" thickBot="1">
      <c r="A526" s="50">
        <v>512</v>
      </c>
      <c r="B526" s="96" t="s">
        <v>245</v>
      </c>
      <c r="C526" s="96">
        <v>0</v>
      </c>
      <c r="D526" s="96">
        <v>0</v>
      </c>
      <c r="E526" s="96">
        <v>0</v>
      </c>
      <c r="F526" s="96">
        <v>0</v>
      </c>
      <c r="G526" s="96">
        <v>22</v>
      </c>
      <c r="H526" s="115" t="s">
        <v>1592</v>
      </c>
      <c r="I526" s="98" t="s">
        <v>4160</v>
      </c>
      <c r="J526" s="169" t="s">
        <v>497</v>
      </c>
      <c r="K526" s="99" t="s">
        <v>2389</v>
      </c>
      <c r="L526" s="51">
        <v>1</v>
      </c>
      <c r="M526" s="51">
        <v>1</v>
      </c>
      <c r="N526" s="155">
        <f t="shared" si="86"/>
        <v>2</v>
      </c>
      <c r="O526" s="51">
        <v>0</v>
      </c>
      <c r="P526" s="51">
        <v>0</v>
      </c>
      <c r="Q526" s="155">
        <f t="shared" si="87"/>
        <v>0</v>
      </c>
      <c r="R526" s="155">
        <f t="shared" si="88"/>
        <v>2</v>
      </c>
      <c r="S526" s="78" t="s">
        <v>2569</v>
      </c>
      <c r="T526" s="78" t="s">
        <v>203</v>
      </c>
      <c r="U526" s="190">
        <f t="shared" si="97"/>
        <v>2</v>
      </c>
      <c r="V526" s="191"/>
      <c r="W526" s="77" t="str">
        <f t="shared" si="89"/>
        <v>No hay ejecución</v>
      </c>
      <c r="X526" s="78" t="str">
        <f t="shared" si="90"/>
        <v>NA</v>
      </c>
      <c r="Y526" s="191"/>
      <c r="Z526" s="190">
        <f t="shared" si="91"/>
        <v>0</v>
      </c>
      <c r="AA526" s="191"/>
      <c r="AB526" s="77" t="str">
        <f t="shared" si="92"/>
        <v>No hay ejecución</v>
      </c>
      <c r="AC526" s="78" t="str">
        <f t="shared" si="93"/>
        <v>NA</v>
      </c>
      <c r="AD526" s="191"/>
      <c r="AE526" s="52">
        <f t="shared" si="94"/>
        <v>0</v>
      </c>
      <c r="AF526" s="77" t="str">
        <f t="shared" si="95"/>
        <v>No hay ejecución</v>
      </c>
      <c r="AG526" s="78" t="str">
        <f t="shared" si="96"/>
        <v>NA</v>
      </c>
      <c r="AH526" s="191"/>
    </row>
    <row r="527" spans="1:34" s="79" customFormat="1" ht="58" customHeight="1" thickTop="1" thickBot="1">
      <c r="A527" s="50">
        <v>513</v>
      </c>
      <c r="B527" s="96" t="s">
        <v>245</v>
      </c>
      <c r="C527" s="96">
        <v>0</v>
      </c>
      <c r="D527" s="96">
        <v>0</v>
      </c>
      <c r="E527" s="96">
        <v>0</v>
      </c>
      <c r="F527" s="96">
        <v>0</v>
      </c>
      <c r="G527" s="96">
        <v>22</v>
      </c>
      <c r="H527" s="115" t="s">
        <v>1592</v>
      </c>
      <c r="I527" s="98" t="s">
        <v>4161</v>
      </c>
      <c r="J527" s="169" t="s">
        <v>497</v>
      </c>
      <c r="K527" s="99" t="s">
        <v>2389</v>
      </c>
      <c r="L527" s="51">
        <v>25</v>
      </c>
      <c r="M527" s="51">
        <v>25</v>
      </c>
      <c r="N527" s="155">
        <f t="shared" si="86"/>
        <v>50</v>
      </c>
      <c r="O527" s="51">
        <v>25</v>
      </c>
      <c r="P527" s="51">
        <v>25</v>
      </c>
      <c r="Q527" s="155">
        <f t="shared" si="87"/>
        <v>50</v>
      </c>
      <c r="R527" s="155">
        <f t="shared" si="88"/>
        <v>100</v>
      </c>
      <c r="S527" s="78" t="s">
        <v>2569</v>
      </c>
      <c r="T527" s="78" t="s">
        <v>203</v>
      </c>
      <c r="U527" s="190">
        <f t="shared" si="97"/>
        <v>50</v>
      </c>
      <c r="V527" s="191"/>
      <c r="W527" s="77" t="str">
        <f t="shared" si="89"/>
        <v>No hay ejecución</v>
      </c>
      <c r="X527" s="78" t="str">
        <f t="shared" si="90"/>
        <v>NA</v>
      </c>
      <c r="Y527" s="191"/>
      <c r="Z527" s="190">
        <f t="shared" si="91"/>
        <v>50</v>
      </c>
      <c r="AA527" s="191"/>
      <c r="AB527" s="77" t="str">
        <f t="shared" si="92"/>
        <v>No hay ejecución</v>
      </c>
      <c r="AC527" s="78" t="str">
        <f t="shared" si="93"/>
        <v>NA</v>
      </c>
      <c r="AD527" s="191"/>
      <c r="AE527" s="52">
        <f t="shared" si="94"/>
        <v>0</v>
      </c>
      <c r="AF527" s="77" t="str">
        <f t="shared" si="95"/>
        <v>No hay ejecución</v>
      </c>
      <c r="AG527" s="78" t="str">
        <f t="shared" si="96"/>
        <v>NA</v>
      </c>
      <c r="AH527" s="191"/>
    </row>
    <row r="528" spans="1:34" s="79" customFormat="1" ht="58" customHeight="1" thickTop="1" thickBot="1">
      <c r="A528" s="50">
        <v>514</v>
      </c>
      <c r="B528" s="96" t="s">
        <v>245</v>
      </c>
      <c r="C528" s="96">
        <v>0</v>
      </c>
      <c r="D528" s="96">
        <v>0</v>
      </c>
      <c r="E528" s="96">
        <v>0</v>
      </c>
      <c r="F528" s="96">
        <v>0</v>
      </c>
      <c r="G528" s="96">
        <v>22</v>
      </c>
      <c r="H528" s="115" t="s">
        <v>1592</v>
      </c>
      <c r="I528" s="98" t="s">
        <v>4161</v>
      </c>
      <c r="J528" s="169" t="s">
        <v>497</v>
      </c>
      <c r="K528" s="99" t="s">
        <v>2389</v>
      </c>
      <c r="L528" s="51">
        <v>25</v>
      </c>
      <c r="M528" s="51">
        <v>25</v>
      </c>
      <c r="N528" s="155">
        <f t="shared" ref="N528:N591" si="98">L528+M528</f>
        <v>50</v>
      </c>
      <c r="O528" s="51">
        <v>25</v>
      </c>
      <c r="P528" s="51">
        <v>25</v>
      </c>
      <c r="Q528" s="155">
        <f t="shared" ref="Q528:Q591" si="99">O528+P528</f>
        <v>50</v>
      </c>
      <c r="R528" s="155">
        <f t="shared" ref="R528:R591" si="100">N528+Q528</f>
        <v>100</v>
      </c>
      <c r="S528" s="78" t="s">
        <v>2569</v>
      </c>
      <c r="T528" s="78" t="s">
        <v>203</v>
      </c>
      <c r="U528" s="190">
        <f t="shared" si="97"/>
        <v>50</v>
      </c>
      <c r="V528" s="191"/>
      <c r="W528" s="77" t="str">
        <f t="shared" ref="W528:W591" si="101">IF(V528="","No hay ejecución",IF(AND(U528&gt;0), V528/U528,"No hay Programación"))</f>
        <v>No hay ejecución</v>
      </c>
      <c r="X528" s="78" t="str">
        <f t="shared" ref="X528:X591" si="102">IF(W528="No hay ejecución","NA",IF(W528&gt;=90%,"De acuerdo a lo programado",IF(W528&gt;=70%,"Atraso Leve",IF(W528&lt;70%,"En Riesgo de no Cumplimiento"))))</f>
        <v>NA</v>
      </c>
      <c r="Y528" s="191"/>
      <c r="Z528" s="190">
        <f t="shared" ref="Z528:Z591" si="103">+Q528</f>
        <v>50</v>
      </c>
      <c r="AA528" s="191"/>
      <c r="AB528" s="77" t="str">
        <f t="shared" ref="AB528:AB591" si="104">IF(AA528="","No hay ejecución",IF(AND(Z528&gt;0), AA528/Z528,"No hay Programación"))</f>
        <v>No hay ejecución</v>
      </c>
      <c r="AC528" s="78" t="str">
        <f t="shared" ref="AC528:AC591" si="105">IF(AB528="No hay ejecución","NA",IF(AB528&gt;=90%,"De acuerdo a lo programado",IF(AB528&gt;=70%,"Atraso Leve",IF(AB528&lt;70%,"En Riesgo de no Cumplimiento"))))</f>
        <v>NA</v>
      </c>
      <c r="AD528" s="191"/>
      <c r="AE528" s="52">
        <f t="shared" ref="AE528:AE591" si="106">V528+AA528</f>
        <v>0</v>
      </c>
      <c r="AF528" s="77" t="str">
        <f t="shared" ref="AF528:AF591" si="107">IF(AE528=0,"No hay ejecución",IF(AND(AE528&gt;0), AE528/R528,"No hay Programación"))</f>
        <v>No hay ejecución</v>
      </c>
      <c r="AG528" s="78" t="str">
        <f t="shared" ref="AG528:AG591" si="108">IF(AF528="No hay ejecución","NA",IF(AF528&gt;=90%,"De acuerdo a lo programado",IF(AF528&gt;=70%,"Atraso Leve",IF(AF528&lt;70%,"Incumplimiento"))))</f>
        <v>NA</v>
      </c>
      <c r="AH528" s="191"/>
    </row>
    <row r="529" spans="1:34" s="79" customFormat="1" ht="58" customHeight="1" thickTop="1" thickBot="1">
      <c r="A529" s="50">
        <v>515</v>
      </c>
      <c r="B529" s="96" t="s">
        <v>245</v>
      </c>
      <c r="C529" s="96">
        <v>0</v>
      </c>
      <c r="D529" s="96">
        <v>0</v>
      </c>
      <c r="E529" s="96">
        <v>0</v>
      </c>
      <c r="F529" s="96">
        <v>0</v>
      </c>
      <c r="G529" s="96">
        <v>22</v>
      </c>
      <c r="H529" s="115" t="s">
        <v>1592</v>
      </c>
      <c r="I529" s="98" t="s">
        <v>4162</v>
      </c>
      <c r="J529" s="169" t="s">
        <v>1293</v>
      </c>
      <c r="K529" s="99" t="s">
        <v>763</v>
      </c>
      <c r="L529" s="51">
        <v>10</v>
      </c>
      <c r="M529" s="51">
        <v>10</v>
      </c>
      <c r="N529" s="155">
        <f t="shared" si="98"/>
        <v>20</v>
      </c>
      <c r="O529" s="51">
        <v>10</v>
      </c>
      <c r="P529" s="51">
        <v>10</v>
      </c>
      <c r="Q529" s="155">
        <f t="shared" si="99"/>
        <v>20</v>
      </c>
      <c r="R529" s="155">
        <f t="shared" si="100"/>
        <v>40</v>
      </c>
      <c r="S529" s="78" t="s">
        <v>2569</v>
      </c>
      <c r="T529" s="78" t="s">
        <v>203</v>
      </c>
      <c r="U529" s="190">
        <f t="shared" ref="U529:U592" si="109">N529</f>
        <v>20</v>
      </c>
      <c r="V529" s="191"/>
      <c r="W529" s="77" t="str">
        <f t="shared" si="101"/>
        <v>No hay ejecución</v>
      </c>
      <c r="X529" s="78" t="str">
        <f t="shared" si="102"/>
        <v>NA</v>
      </c>
      <c r="Y529" s="191"/>
      <c r="Z529" s="190">
        <f t="shared" si="103"/>
        <v>20</v>
      </c>
      <c r="AA529" s="191"/>
      <c r="AB529" s="77" t="str">
        <f t="shared" si="104"/>
        <v>No hay ejecución</v>
      </c>
      <c r="AC529" s="78" t="str">
        <f t="shared" si="105"/>
        <v>NA</v>
      </c>
      <c r="AD529" s="191"/>
      <c r="AE529" s="52">
        <f t="shared" si="106"/>
        <v>0</v>
      </c>
      <c r="AF529" s="77" t="str">
        <f t="shared" si="107"/>
        <v>No hay ejecución</v>
      </c>
      <c r="AG529" s="78" t="str">
        <f t="shared" si="108"/>
        <v>NA</v>
      </c>
      <c r="AH529" s="191"/>
    </row>
    <row r="530" spans="1:34" s="79" customFormat="1" ht="58" customHeight="1" thickTop="1" thickBot="1">
      <c r="A530" s="50">
        <v>516</v>
      </c>
      <c r="B530" s="96" t="s">
        <v>245</v>
      </c>
      <c r="C530" s="96">
        <v>0</v>
      </c>
      <c r="D530" s="96">
        <v>0</v>
      </c>
      <c r="E530" s="96">
        <v>0</v>
      </c>
      <c r="F530" s="96">
        <v>0</v>
      </c>
      <c r="G530" s="96">
        <v>22</v>
      </c>
      <c r="H530" s="115" t="s">
        <v>1592</v>
      </c>
      <c r="I530" s="98" t="s">
        <v>4163</v>
      </c>
      <c r="J530" s="169" t="s">
        <v>497</v>
      </c>
      <c r="K530" s="99" t="s">
        <v>744</v>
      </c>
      <c r="L530" s="51">
        <v>3</v>
      </c>
      <c r="M530" s="51">
        <v>3</v>
      </c>
      <c r="N530" s="155">
        <f t="shared" si="98"/>
        <v>6</v>
      </c>
      <c r="O530" s="51">
        <v>3</v>
      </c>
      <c r="P530" s="51">
        <v>3</v>
      </c>
      <c r="Q530" s="155">
        <f t="shared" si="99"/>
        <v>6</v>
      </c>
      <c r="R530" s="155">
        <f t="shared" si="100"/>
        <v>12</v>
      </c>
      <c r="S530" s="78" t="s">
        <v>2569</v>
      </c>
      <c r="T530" s="78" t="s">
        <v>203</v>
      </c>
      <c r="U530" s="190">
        <f t="shared" si="109"/>
        <v>6</v>
      </c>
      <c r="V530" s="191"/>
      <c r="W530" s="77" t="str">
        <f t="shared" si="101"/>
        <v>No hay ejecución</v>
      </c>
      <c r="X530" s="78" t="str">
        <f t="shared" si="102"/>
        <v>NA</v>
      </c>
      <c r="Y530" s="191"/>
      <c r="Z530" s="190">
        <f t="shared" si="103"/>
        <v>6</v>
      </c>
      <c r="AA530" s="191"/>
      <c r="AB530" s="77" t="str">
        <f t="shared" si="104"/>
        <v>No hay ejecución</v>
      </c>
      <c r="AC530" s="78" t="str">
        <f t="shared" si="105"/>
        <v>NA</v>
      </c>
      <c r="AD530" s="191"/>
      <c r="AE530" s="52">
        <f t="shared" si="106"/>
        <v>0</v>
      </c>
      <c r="AF530" s="77" t="str">
        <f t="shared" si="107"/>
        <v>No hay ejecución</v>
      </c>
      <c r="AG530" s="78" t="str">
        <f t="shared" si="108"/>
        <v>NA</v>
      </c>
      <c r="AH530" s="191"/>
    </row>
    <row r="531" spans="1:34" s="79" customFormat="1" ht="58" customHeight="1" thickTop="1" thickBot="1">
      <c r="A531" s="50">
        <v>517</v>
      </c>
      <c r="B531" s="96" t="s">
        <v>245</v>
      </c>
      <c r="C531" s="96">
        <v>0</v>
      </c>
      <c r="D531" s="96">
        <v>0</v>
      </c>
      <c r="E531" s="96">
        <v>0</v>
      </c>
      <c r="F531" s="96">
        <v>0</v>
      </c>
      <c r="G531" s="96">
        <v>22</v>
      </c>
      <c r="H531" s="115" t="s">
        <v>1592</v>
      </c>
      <c r="I531" s="98" t="s">
        <v>4164</v>
      </c>
      <c r="J531" s="169" t="s">
        <v>497</v>
      </c>
      <c r="K531" s="99" t="s">
        <v>1421</v>
      </c>
      <c r="L531" s="51">
        <v>25</v>
      </c>
      <c r="M531" s="51">
        <v>25</v>
      </c>
      <c r="N531" s="155">
        <f t="shared" si="98"/>
        <v>50</v>
      </c>
      <c r="O531" s="51">
        <v>25</v>
      </c>
      <c r="P531" s="51">
        <v>25</v>
      </c>
      <c r="Q531" s="155">
        <f t="shared" si="99"/>
        <v>50</v>
      </c>
      <c r="R531" s="155">
        <f t="shared" si="100"/>
        <v>100</v>
      </c>
      <c r="S531" s="78" t="s">
        <v>2569</v>
      </c>
      <c r="T531" s="78" t="s">
        <v>203</v>
      </c>
      <c r="U531" s="190">
        <f t="shared" si="109"/>
        <v>50</v>
      </c>
      <c r="V531" s="191"/>
      <c r="W531" s="77" t="str">
        <f t="shared" si="101"/>
        <v>No hay ejecución</v>
      </c>
      <c r="X531" s="78" t="str">
        <f t="shared" si="102"/>
        <v>NA</v>
      </c>
      <c r="Y531" s="191"/>
      <c r="Z531" s="190">
        <f t="shared" si="103"/>
        <v>50</v>
      </c>
      <c r="AA531" s="191"/>
      <c r="AB531" s="77" t="str">
        <f t="shared" si="104"/>
        <v>No hay ejecución</v>
      </c>
      <c r="AC531" s="78" t="str">
        <f t="shared" si="105"/>
        <v>NA</v>
      </c>
      <c r="AD531" s="191"/>
      <c r="AE531" s="52">
        <f t="shared" si="106"/>
        <v>0</v>
      </c>
      <c r="AF531" s="77" t="str">
        <f t="shared" si="107"/>
        <v>No hay ejecución</v>
      </c>
      <c r="AG531" s="78" t="str">
        <f t="shared" si="108"/>
        <v>NA</v>
      </c>
      <c r="AH531" s="191"/>
    </row>
    <row r="532" spans="1:34" s="79" customFormat="1" ht="58" customHeight="1" thickTop="1" thickBot="1">
      <c r="A532" s="50">
        <v>518</v>
      </c>
      <c r="B532" s="96" t="s">
        <v>245</v>
      </c>
      <c r="C532" s="96">
        <v>0</v>
      </c>
      <c r="D532" s="96">
        <v>0</v>
      </c>
      <c r="E532" s="96">
        <v>0</v>
      </c>
      <c r="F532" s="96">
        <v>0</v>
      </c>
      <c r="G532" s="96">
        <v>22</v>
      </c>
      <c r="H532" s="115" t="s">
        <v>1592</v>
      </c>
      <c r="I532" s="98" t="s">
        <v>4165</v>
      </c>
      <c r="J532" s="169" t="s">
        <v>497</v>
      </c>
      <c r="K532" s="99" t="s">
        <v>622</v>
      </c>
      <c r="L532" s="51">
        <v>3</v>
      </c>
      <c r="M532" s="51">
        <v>3</v>
      </c>
      <c r="N532" s="155">
        <f t="shared" si="98"/>
        <v>6</v>
      </c>
      <c r="O532" s="51">
        <v>3</v>
      </c>
      <c r="P532" s="51">
        <v>2</v>
      </c>
      <c r="Q532" s="155">
        <f t="shared" si="99"/>
        <v>5</v>
      </c>
      <c r="R532" s="155">
        <f t="shared" si="100"/>
        <v>11</v>
      </c>
      <c r="S532" s="78" t="s">
        <v>2569</v>
      </c>
      <c r="T532" s="78" t="s">
        <v>203</v>
      </c>
      <c r="U532" s="190">
        <f t="shared" si="109"/>
        <v>6</v>
      </c>
      <c r="V532" s="191"/>
      <c r="W532" s="77" t="str">
        <f t="shared" si="101"/>
        <v>No hay ejecución</v>
      </c>
      <c r="X532" s="78" t="str">
        <f t="shared" si="102"/>
        <v>NA</v>
      </c>
      <c r="Y532" s="191"/>
      <c r="Z532" s="190">
        <f t="shared" si="103"/>
        <v>5</v>
      </c>
      <c r="AA532" s="191"/>
      <c r="AB532" s="77" t="str">
        <f t="shared" si="104"/>
        <v>No hay ejecución</v>
      </c>
      <c r="AC532" s="78" t="str">
        <f t="shared" si="105"/>
        <v>NA</v>
      </c>
      <c r="AD532" s="191"/>
      <c r="AE532" s="52">
        <f t="shared" si="106"/>
        <v>0</v>
      </c>
      <c r="AF532" s="77" t="str">
        <f t="shared" si="107"/>
        <v>No hay ejecución</v>
      </c>
      <c r="AG532" s="78" t="str">
        <f t="shared" si="108"/>
        <v>NA</v>
      </c>
      <c r="AH532" s="191"/>
    </row>
    <row r="533" spans="1:34" s="79" customFormat="1" ht="58" customHeight="1" thickTop="1" thickBot="1">
      <c r="A533" s="50">
        <v>519</v>
      </c>
      <c r="B533" s="96" t="s">
        <v>245</v>
      </c>
      <c r="C533" s="96">
        <v>0</v>
      </c>
      <c r="D533" s="96">
        <v>0</v>
      </c>
      <c r="E533" s="96">
        <v>0</v>
      </c>
      <c r="F533" s="96">
        <v>0</v>
      </c>
      <c r="G533" s="96">
        <v>22</v>
      </c>
      <c r="H533" s="115" t="s">
        <v>1592</v>
      </c>
      <c r="I533" s="98" t="s">
        <v>4166</v>
      </c>
      <c r="J533" s="169" t="s">
        <v>1293</v>
      </c>
      <c r="K533" s="99" t="s">
        <v>744</v>
      </c>
      <c r="L533" s="51">
        <v>25</v>
      </c>
      <c r="M533" s="51">
        <v>20</v>
      </c>
      <c r="N533" s="155">
        <f t="shared" si="98"/>
        <v>45</v>
      </c>
      <c r="O533" s="51">
        <v>15</v>
      </c>
      <c r="P533" s="51">
        <v>10</v>
      </c>
      <c r="Q533" s="155">
        <f t="shared" si="99"/>
        <v>25</v>
      </c>
      <c r="R533" s="155">
        <f t="shared" si="100"/>
        <v>70</v>
      </c>
      <c r="S533" s="78" t="s">
        <v>2569</v>
      </c>
      <c r="T533" s="78" t="s">
        <v>203</v>
      </c>
      <c r="U533" s="190">
        <f t="shared" si="109"/>
        <v>45</v>
      </c>
      <c r="V533" s="191"/>
      <c r="W533" s="77" t="str">
        <f t="shared" si="101"/>
        <v>No hay ejecución</v>
      </c>
      <c r="X533" s="78" t="str">
        <f t="shared" si="102"/>
        <v>NA</v>
      </c>
      <c r="Y533" s="191"/>
      <c r="Z533" s="190">
        <f t="shared" si="103"/>
        <v>25</v>
      </c>
      <c r="AA533" s="191"/>
      <c r="AB533" s="77" t="str">
        <f t="shared" si="104"/>
        <v>No hay ejecución</v>
      </c>
      <c r="AC533" s="78" t="str">
        <f t="shared" si="105"/>
        <v>NA</v>
      </c>
      <c r="AD533" s="191"/>
      <c r="AE533" s="52">
        <f t="shared" si="106"/>
        <v>0</v>
      </c>
      <c r="AF533" s="77" t="str">
        <f t="shared" si="107"/>
        <v>No hay ejecución</v>
      </c>
      <c r="AG533" s="78" t="str">
        <f t="shared" si="108"/>
        <v>NA</v>
      </c>
      <c r="AH533" s="191"/>
    </row>
    <row r="534" spans="1:34" s="79" customFormat="1" ht="58" customHeight="1" thickTop="1" thickBot="1">
      <c r="A534" s="50">
        <v>520</v>
      </c>
      <c r="B534" s="96" t="s">
        <v>245</v>
      </c>
      <c r="C534" s="96">
        <v>0</v>
      </c>
      <c r="D534" s="96">
        <v>0</v>
      </c>
      <c r="E534" s="96">
        <v>0</v>
      </c>
      <c r="F534" s="96" t="s">
        <v>1270</v>
      </c>
      <c r="G534" s="96">
        <v>22</v>
      </c>
      <c r="H534" s="115" t="s">
        <v>2649</v>
      </c>
      <c r="I534" s="98" t="s">
        <v>2637</v>
      </c>
      <c r="J534" s="169" t="s">
        <v>482</v>
      </c>
      <c r="K534" s="99" t="s">
        <v>622</v>
      </c>
      <c r="L534" s="51">
        <v>3</v>
      </c>
      <c r="M534" s="51">
        <v>3</v>
      </c>
      <c r="N534" s="155">
        <f t="shared" si="98"/>
        <v>6</v>
      </c>
      <c r="O534" s="51">
        <v>3</v>
      </c>
      <c r="P534" s="51">
        <v>2</v>
      </c>
      <c r="Q534" s="155">
        <f t="shared" si="99"/>
        <v>5</v>
      </c>
      <c r="R534" s="155">
        <f t="shared" si="100"/>
        <v>11</v>
      </c>
      <c r="S534" s="78" t="s">
        <v>2569</v>
      </c>
      <c r="T534" s="78" t="s">
        <v>203</v>
      </c>
      <c r="U534" s="190">
        <f t="shared" si="109"/>
        <v>6</v>
      </c>
      <c r="V534" s="191"/>
      <c r="W534" s="77" t="str">
        <f t="shared" si="101"/>
        <v>No hay ejecución</v>
      </c>
      <c r="X534" s="78" t="str">
        <f t="shared" si="102"/>
        <v>NA</v>
      </c>
      <c r="Y534" s="191"/>
      <c r="Z534" s="190">
        <f t="shared" si="103"/>
        <v>5</v>
      </c>
      <c r="AA534" s="191"/>
      <c r="AB534" s="77" t="str">
        <f t="shared" si="104"/>
        <v>No hay ejecución</v>
      </c>
      <c r="AC534" s="78" t="str">
        <f t="shared" si="105"/>
        <v>NA</v>
      </c>
      <c r="AD534" s="191"/>
      <c r="AE534" s="52">
        <f t="shared" si="106"/>
        <v>0</v>
      </c>
      <c r="AF534" s="77" t="str">
        <f t="shared" si="107"/>
        <v>No hay ejecución</v>
      </c>
      <c r="AG534" s="78" t="str">
        <f t="shared" si="108"/>
        <v>NA</v>
      </c>
      <c r="AH534" s="191"/>
    </row>
    <row r="535" spans="1:34" s="79" customFormat="1" ht="58" customHeight="1" thickTop="1" thickBot="1">
      <c r="A535" s="50">
        <v>521</v>
      </c>
      <c r="B535" s="96" t="s">
        <v>245</v>
      </c>
      <c r="C535" s="96">
        <v>0</v>
      </c>
      <c r="D535" s="96">
        <v>0</v>
      </c>
      <c r="E535" s="96">
        <v>0</v>
      </c>
      <c r="F535" s="96" t="s">
        <v>1270</v>
      </c>
      <c r="G535" s="96">
        <v>22</v>
      </c>
      <c r="H535" s="115" t="s">
        <v>2649</v>
      </c>
      <c r="I535" s="98" t="s">
        <v>2448</v>
      </c>
      <c r="J535" s="169" t="s">
        <v>482</v>
      </c>
      <c r="K535" s="99" t="s">
        <v>622</v>
      </c>
      <c r="L535" s="51">
        <v>3</v>
      </c>
      <c r="M535" s="51">
        <v>3</v>
      </c>
      <c r="N535" s="155">
        <f t="shared" si="98"/>
        <v>6</v>
      </c>
      <c r="O535" s="51">
        <v>3</v>
      </c>
      <c r="P535" s="51">
        <v>3</v>
      </c>
      <c r="Q535" s="155">
        <f t="shared" si="99"/>
        <v>6</v>
      </c>
      <c r="R535" s="155">
        <f t="shared" si="100"/>
        <v>12</v>
      </c>
      <c r="S535" s="78" t="s">
        <v>2569</v>
      </c>
      <c r="T535" s="78" t="s">
        <v>203</v>
      </c>
      <c r="U535" s="190">
        <f t="shared" si="109"/>
        <v>6</v>
      </c>
      <c r="V535" s="191"/>
      <c r="W535" s="77" t="str">
        <f t="shared" si="101"/>
        <v>No hay ejecución</v>
      </c>
      <c r="X535" s="78" t="str">
        <f t="shared" si="102"/>
        <v>NA</v>
      </c>
      <c r="Y535" s="191"/>
      <c r="Z535" s="190">
        <f t="shared" si="103"/>
        <v>6</v>
      </c>
      <c r="AA535" s="191"/>
      <c r="AB535" s="77" t="str">
        <f t="shared" si="104"/>
        <v>No hay ejecución</v>
      </c>
      <c r="AC535" s="78" t="str">
        <f t="shared" si="105"/>
        <v>NA</v>
      </c>
      <c r="AD535" s="191"/>
      <c r="AE535" s="52">
        <f t="shared" si="106"/>
        <v>0</v>
      </c>
      <c r="AF535" s="77" t="str">
        <f t="shared" si="107"/>
        <v>No hay ejecución</v>
      </c>
      <c r="AG535" s="78" t="str">
        <f t="shared" si="108"/>
        <v>NA</v>
      </c>
      <c r="AH535" s="191"/>
    </row>
    <row r="536" spans="1:34" s="79" customFormat="1" ht="58" customHeight="1" thickTop="1" thickBot="1">
      <c r="A536" s="50">
        <v>522</v>
      </c>
      <c r="B536" s="96" t="s">
        <v>245</v>
      </c>
      <c r="C536" s="96">
        <v>0</v>
      </c>
      <c r="D536" s="96">
        <v>0</v>
      </c>
      <c r="E536" s="96">
        <v>0</v>
      </c>
      <c r="F536" s="96" t="s">
        <v>1270</v>
      </c>
      <c r="G536" s="96">
        <v>22</v>
      </c>
      <c r="H536" s="115" t="s">
        <v>2649</v>
      </c>
      <c r="I536" s="98" t="s">
        <v>2651</v>
      </c>
      <c r="J536" s="169" t="s">
        <v>482</v>
      </c>
      <c r="K536" s="99" t="s">
        <v>622</v>
      </c>
      <c r="L536" s="51">
        <v>3</v>
      </c>
      <c r="M536" s="51">
        <v>3</v>
      </c>
      <c r="N536" s="155">
        <f t="shared" si="98"/>
        <v>6</v>
      </c>
      <c r="O536" s="51">
        <v>3</v>
      </c>
      <c r="P536" s="51">
        <v>3</v>
      </c>
      <c r="Q536" s="155">
        <f t="shared" si="99"/>
        <v>6</v>
      </c>
      <c r="R536" s="155">
        <f t="shared" si="100"/>
        <v>12</v>
      </c>
      <c r="S536" s="78" t="s">
        <v>2569</v>
      </c>
      <c r="T536" s="78" t="s">
        <v>203</v>
      </c>
      <c r="U536" s="190">
        <f t="shared" si="109"/>
        <v>6</v>
      </c>
      <c r="V536" s="191"/>
      <c r="W536" s="77" t="str">
        <f t="shared" si="101"/>
        <v>No hay ejecución</v>
      </c>
      <c r="X536" s="78" t="str">
        <f t="shared" si="102"/>
        <v>NA</v>
      </c>
      <c r="Y536" s="191"/>
      <c r="Z536" s="190">
        <f t="shared" si="103"/>
        <v>6</v>
      </c>
      <c r="AA536" s="191"/>
      <c r="AB536" s="77" t="str">
        <f t="shared" si="104"/>
        <v>No hay ejecución</v>
      </c>
      <c r="AC536" s="78" t="str">
        <f t="shared" si="105"/>
        <v>NA</v>
      </c>
      <c r="AD536" s="191"/>
      <c r="AE536" s="52">
        <f t="shared" si="106"/>
        <v>0</v>
      </c>
      <c r="AF536" s="77" t="str">
        <f t="shared" si="107"/>
        <v>No hay ejecución</v>
      </c>
      <c r="AG536" s="78" t="str">
        <f t="shared" si="108"/>
        <v>NA</v>
      </c>
      <c r="AH536" s="191"/>
    </row>
    <row r="537" spans="1:34" s="79" customFormat="1" ht="58" customHeight="1" thickTop="1" thickBot="1">
      <c r="A537" s="50">
        <v>523</v>
      </c>
      <c r="B537" s="96" t="s">
        <v>245</v>
      </c>
      <c r="C537" s="96">
        <v>0</v>
      </c>
      <c r="D537" s="96">
        <v>0</v>
      </c>
      <c r="E537" s="96">
        <v>0</v>
      </c>
      <c r="F537" s="96" t="s">
        <v>1270</v>
      </c>
      <c r="G537" s="96">
        <v>22</v>
      </c>
      <c r="H537" s="115" t="s">
        <v>2649</v>
      </c>
      <c r="I537" s="98" t="s">
        <v>2657</v>
      </c>
      <c r="J537" s="169" t="s">
        <v>482</v>
      </c>
      <c r="K537" s="99" t="s">
        <v>622</v>
      </c>
      <c r="L537" s="51">
        <v>3</v>
      </c>
      <c r="M537" s="51">
        <v>3</v>
      </c>
      <c r="N537" s="155">
        <f t="shared" si="98"/>
        <v>6</v>
      </c>
      <c r="O537" s="51">
        <v>3</v>
      </c>
      <c r="P537" s="51">
        <v>2</v>
      </c>
      <c r="Q537" s="155">
        <f t="shared" si="99"/>
        <v>5</v>
      </c>
      <c r="R537" s="155">
        <f t="shared" si="100"/>
        <v>11</v>
      </c>
      <c r="S537" s="78" t="s">
        <v>2569</v>
      </c>
      <c r="T537" s="78" t="s">
        <v>203</v>
      </c>
      <c r="U537" s="190">
        <f t="shared" si="109"/>
        <v>6</v>
      </c>
      <c r="V537" s="191"/>
      <c r="W537" s="77" t="str">
        <f t="shared" si="101"/>
        <v>No hay ejecución</v>
      </c>
      <c r="X537" s="78" t="str">
        <f t="shared" si="102"/>
        <v>NA</v>
      </c>
      <c r="Y537" s="191"/>
      <c r="Z537" s="190">
        <f t="shared" si="103"/>
        <v>5</v>
      </c>
      <c r="AA537" s="191"/>
      <c r="AB537" s="77" t="str">
        <f t="shared" si="104"/>
        <v>No hay ejecución</v>
      </c>
      <c r="AC537" s="78" t="str">
        <f t="shared" si="105"/>
        <v>NA</v>
      </c>
      <c r="AD537" s="191"/>
      <c r="AE537" s="52">
        <f t="shared" si="106"/>
        <v>0</v>
      </c>
      <c r="AF537" s="77" t="str">
        <f t="shared" si="107"/>
        <v>No hay ejecución</v>
      </c>
      <c r="AG537" s="78" t="str">
        <f t="shared" si="108"/>
        <v>NA</v>
      </c>
      <c r="AH537" s="191"/>
    </row>
    <row r="538" spans="1:34" s="79" customFormat="1" ht="58" customHeight="1" thickTop="1" thickBot="1">
      <c r="A538" s="50">
        <v>524</v>
      </c>
      <c r="B538" s="96" t="s">
        <v>245</v>
      </c>
      <c r="C538" s="96">
        <v>0</v>
      </c>
      <c r="D538" s="96">
        <v>0</v>
      </c>
      <c r="E538" s="96">
        <v>0</v>
      </c>
      <c r="F538" s="96">
        <v>0</v>
      </c>
      <c r="G538" s="96">
        <v>22</v>
      </c>
      <c r="H538" s="115" t="s">
        <v>1592</v>
      </c>
      <c r="I538" s="98" t="s">
        <v>4098</v>
      </c>
      <c r="J538" s="169" t="s">
        <v>2523</v>
      </c>
      <c r="K538" s="99" t="s">
        <v>744</v>
      </c>
      <c r="L538" s="51">
        <v>0</v>
      </c>
      <c r="M538" s="51">
        <v>0</v>
      </c>
      <c r="N538" s="155">
        <f t="shared" si="98"/>
        <v>0</v>
      </c>
      <c r="O538" s="51">
        <v>0</v>
      </c>
      <c r="P538" s="51">
        <v>1</v>
      </c>
      <c r="Q538" s="155">
        <f t="shared" si="99"/>
        <v>1</v>
      </c>
      <c r="R538" s="155">
        <f t="shared" si="100"/>
        <v>1</v>
      </c>
      <c r="S538" s="78" t="s">
        <v>2569</v>
      </c>
      <c r="T538" s="78" t="s">
        <v>203</v>
      </c>
      <c r="U538" s="190">
        <f t="shared" si="109"/>
        <v>0</v>
      </c>
      <c r="V538" s="191"/>
      <c r="W538" s="77" t="str">
        <f t="shared" si="101"/>
        <v>No hay ejecución</v>
      </c>
      <c r="X538" s="78" t="str">
        <f t="shared" si="102"/>
        <v>NA</v>
      </c>
      <c r="Y538" s="191"/>
      <c r="Z538" s="190">
        <f t="shared" si="103"/>
        <v>1</v>
      </c>
      <c r="AA538" s="191"/>
      <c r="AB538" s="77" t="str">
        <f t="shared" si="104"/>
        <v>No hay ejecución</v>
      </c>
      <c r="AC538" s="78" t="str">
        <f t="shared" si="105"/>
        <v>NA</v>
      </c>
      <c r="AD538" s="191"/>
      <c r="AE538" s="52">
        <f t="shared" si="106"/>
        <v>0</v>
      </c>
      <c r="AF538" s="77" t="str">
        <f t="shared" si="107"/>
        <v>No hay ejecución</v>
      </c>
      <c r="AG538" s="78" t="str">
        <f t="shared" si="108"/>
        <v>NA</v>
      </c>
      <c r="AH538" s="191"/>
    </row>
    <row r="539" spans="1:34" s="79" customFormat="1" ht="58" customHeight="1" thickTop="1" thickBot="1">
      <c r="A539" s="50">
        <v>525</v>
      </c>
      <c r="B539" s="96" t="s">
        <v>245</v>
      </c>
      <c r="C539" s="96">
        <v>0</v>
      </c>
      <c r="D539" s="96">
        <v>0</v>
      </c>
      <c r="E539" s="96">
        <v>0</v>
      </c>
      <c r="F539" s="96">
        <v>0</v>
      </c>
      <c r="G539" s="96">
        <v>22</v>
      </c>
      <c r="H539" s="115" t="s">
        <v>314</v>
      </c>
      <c r="I539" s="98" t="s">
        <v>3506</v>
      </c>
      <c r="J539" s="169" t="s">
        <v>501</v>
      </c>
      <c r="K539" s="99" t="s">
        <v>717</v>
      </c>
      <c r="L539" s="51">
        <v>1</v>
      </c>
      <c r="M539" s="51">
        <v>1</v>
      </c>
      <c r="N539" s="155">
        <f t="shared" si="98"/>
        <v>2</v>
      </c>
      <c r="O539" s="51">
        <v>1</v>
      </c>
      <c r="P539" s="51">
        <v>1</v>
      </c>
      <c r="Q539" s="155">
        <f t="shared" si="99"/>
        <v>2</v>
      </c>
      <c r="R539" s="155">
        <f t="shared" si="100"/>
        <v>4</v>
      </c>
      <c r="S539" s="78" t="s">
        <v>2569</v>
      </c>
      <c r="T539" s="78" t="s">
        <v>203</v>
      </c>
      <c r="U539" s="190">
        <f t="shared" si="109"/>
        <v>2</v>
      </c>
      <c r="V539" s="191"/>
      <c r="W539" s="77" t="str">
        <f t="shared" si="101"/>
        <v>No hay ejecución</v>
      </c>
      <c r="X539" s="78" t="str">
        <f t="shared" si="102"/>
        <v>NA</v>
      </c>
      <c r="Y539" s="191"/>
      <c r="Z539" s="190">
        <f t="shared" si="103"/>
        <v>2</v>
      </c>
      <c r="AA539" s="191"/>
      <c r="AB539" s="77" t="str">
        <f t="shared" si="104"/>
        <v>No hay ejecución</v>
      </c>
      <c r="AC539" s="78" t="str">
        <f t="shared" si="105"/>
        <v>NA</v>
      </c>
      <c r="AD539" s="191"/>
      <c r="AE539" s="52">
        <f t="shared" si="106"/>
        <v>0</v>
      </c>
      <c r="AF539" s="77" t="str">
        <f t="shared" si="107"/>
        <v>No hay ejecución</v>
      </c>
      <c r="AG539" s="78" t="str">
        <f t="shared" si="108"/>
        <v>NA</v>
      </c>
      <c r="AH539" s="191"/>
    </row>
    <row r="540" spans="1:34" s="79" customFormat="1" ht="58" customHeight="1" thickTop="1" thickBot="1">
      <c r="A540" s="50">
        <v>526</v>
      </c>
      <c r="B540" s="96" t="s">
        <v>245</v>
      </c>
      <c r="C540" s="96">
        <v>0</v>
      </c>
      <c r="D540" s="96">
        <v>0</v>
      </c>
      <c r="E540" s="96">
        <v>0</v>
      </c>
      <c r="F540" s="96">
        <v>0</v>
      </c>
      <c r="G540" s="96">
        <v>22</v>
      </c>
      <c r="H540" s="115" t="s">
        <v>314</v>
      </c>
      <c r="I540" s="98" t="s">
        <v>2639</v>
      </c>
      <c r="J540" s="169" t="s">
        <v>501</v>
      </c>
      <c r="K540" s="99" t="s">
        <v>717</v>
      </c>
      <c r="L540" s="51">
        <v>1</v>
      </c>
      <c r="M540" s="51">
        <v>1</v>
      </c>
      <c r="N540" s="155">
        <f t="shared" si="98"/>
        <v>2</v>
      </c>
      <c r="O540" s="51">
        <v>1</v>
      </c>
      <c r="P540" s="51">
        <v>1</v>
      </c>
      <c r="Q540" s="155">
        <f t="shared" si="99"/>
        <v>2</v>
      </c>
      <c r="R540" s="155">
        <f t="shared" si="100"/>
        <v>4</v>
      </c>
      <c r="S540" s="78" t="s">
        <v>2569</v>
      </c>
      <c r="T540" s="78" t="s">
        <v>203</v>
      </c>
      <c r="U540" s="190">
        <f t="shared" si="109"/>
        <v>2</v>
      </c>
      <c r="V540" s="191"/>
      <c r="W540" s="77" t="str">
        <f t="shared" si="101"/>
        <v>No hay ejecución</v>
      </c>
      <c r="X540" s="78" t="str">
        <f t="shared" si="102"/>
        <v>NA</v>
      </c>
      <c r="Y540" s="191"/>
      <c r="Z540" s="190">
        <f t="shared" si="103"/>
        <v>2</v>
      </c>
      <c r="AA540" s="191"/>
      <c r="AB540" s="77" t="str">
        <f t="shared" si="104"/>
        <v>No hay ejecución</v>
      </c>
      <c r="AC540" s="78" t="str">
        <f t="shared" si="105"/>
        <v>NA</v>
      </c>
      <c r="AD540" s="191"/>
      <c r="AE540" s="52">
        <f t="shared" si="106"/>
        <v>0</v>
      </c>
      <c r="AF540" s="77" t="str">
        <f t="shared" si="107"/>
        <v>No hay ejecución</v>
      </c>
      <c r="AG540" s="78" t="str">
        <f t="shared" si="108"/>
        <v>NA</v>
      </c>
      <c r="AH540" s="191"/>
    </row>
    <row r="541" spans="1:34" s="79" customFormat="1" ht="58" customHeight="1" thickTop="1" thickBot="1">
      <c r="A541" s="50">
        <v>527</v>
      </c>
      <c r="B541" s="96" t="s">
        <v>245</v>
      </c>
      <c r="C541" s="96">
        <v>0</v>
      </c>
      <c r="D541" s="96">
        <v>0</v>
      </c>
      <c r="E541" s="96">
        <v>0</v>
      </c>
      <c r="F541" s="96">
        <v>0</v>
      </c>
      <c r="G541" s="96">
        <v>22</v>
      </c>
      <c r="H541" s="115" t="s">
        <v>314</v>
      </c>
      <c r="I541" s="98" t="s">
        <v>2880</v>
      </c>
      <c r="J541" s="169" t="s">
        <v>501</v>
      </c>
      <c r="K541" s="99" t="s">
        <v>734</v>
      </c>
      <c r="L541" s="51">
        <v>1</v>
      </c>
      <c r="M541" s="51">
        <v>1</v>
      </c>
      <c r="N541" s="155">
        <f t="shared" si="98"/>
        <v>2</v>
      </c>
      <c r="O541" s="51">
        <v>1</v>
      </c>
      <c r="P541" s="51">
        <v>1</v>
      </c>
      <c r="Q541" s="155">
        <f t="shared" si="99"/>
        <v>2</v>
      </c>
      <c r="R541" s="155">
        <f t="shared" si="100"/>
        <v>4</v>
      </c>
      <c r="S541" s="78" t="s">
        <v>2569</v>
      </c>
      <c r="T541" s="78" t="s">
        <v>203</v>
      </c>
      <c r="U541" s="190">
        <f t="shared" si="109"/>
        <v>2</v>
      </c>
      <c r="V541" s="191"/>
      <c r="W541" s="77" t="str">
        <f t="shared" si="101"/>
        <v>No hay ejecución</v>
      </c>
      <c r="X541" s="78" t="str">
        <f t="shared" si="102"/>
        <v>NA</v>
      </c>
      <c r="Y541" s="191"/>
      <c r="Z541" s="190">
        <f t="shared" si="103"/>
        <v>2</v>
      </c>
      <c r="AA541" s="191"/>
      <c r="AB541" s="77" t="str">
        <f t="shared" si="104"/>
        <v>No hay ejecución</v>
      </c>
      <c r="AC541" s="78" t="str">
        <f t="shared" si="105"/>
        <v>NA</v>
      </c>
      <c r="AD541" s="191"/>
      <c r="AE541" s="52">
        <f t="shared" si="106"/>
        <v>0</v>
      </c>
      <c r="AF541" s="77" t="str">
        <f t="shared" si="107"/>
        <v>No hay ejecución</v>
      </c>
      <c r="AG541" s="78" t="str">
        <f t="shared" si="108"/>
        <v>NA</v>
      </c>
      <c r="AH541" s="191"/>
    </row>
    <row r="542" spans="1:34" s="79" customFormat="1" ht="58" customHeight="1" thickTop="1" thickBot="1">
      <c r="A542" s="50">
        <v>528</v>
      </c>
      <c r="B542" s="96" t="s">
        <v>245</v>
      </c>
      <c r="C542" s="96" t="s">
        <v>52</v>
      </c>
      <c r="D542" s="96">
        <v>0</v>
      </c>
      <c r="E542" s="96">
        <v>0</v>
      </c>
      <c r="F542" s="96">
        <v>0</v>
      </c>
      <c r="G542" s="96">
        <v>22</v>
      </c>
      <c r="H542" s="115" t="s">
        <v>284</v>
      </c>
      <c r="I542" s="98" t="s">
        <v>2623</v>
      </c>
      <c r="J542" s="169" t="s">
        <v>1287</v>
      </c>
      <c r="K542" s="99" t="s">
        <v>1421</v>
      </c>
      <c r="L542" s="51">
        <v>1</v>
      </c>
      <c r="M542" s="51">
        <v>1</v>
      </c>
      <c r="N542" s="155">
        <f t="shared" si="98"/>
        <v>2</v>
      </c>
      <c r="O542" s="51">
        <v>1</v>
      </c>
      <c r="P542" s="51">
        <v>1</v>
      </c>
      <c r="Q542" s="155">
        <f t="shared" si="99"/>
        <v>2</v>
      </c>
      <c r="R542" s="155">
        <f t="shared" si="100"/>
        <v>4</v>
      </c>
      <c r="S542" s="78" t="s">
        <v>2569</v>
      </c>
      <c r="T542" s="78" t="s">
        <v>203</v>
      </c>
      <c r="U542" s="190">
        <f t="shared" si="109"/>
        <v>2</v>
      </c>
      <c r="V542" s="191"/>
      <c r="W542" s="77" t="str">
        <f t="shared" si="101"/>
        <v>No hay ejecución</v>
      </c>
      <c r="X542" s="78" t="str">
        <f t="shared" si="102"/>
        <v>NA</v>
      </c>
      <c r="Y542" s="191"/>
      <c r="Z542" s="190">
        <f t="shared" si="103"/>
        <v>2</v>
      </c>
      <c r="AA542" s="191"/>
      <c r="AB542" s="77" t="str">
        <f t="shared" si="104"/>
        <v>No hay ejecución</v>
      </c>
      <c r="AC542" s="78" t="str">
        <f t="shared" si="105"/>
        <v>NA</v>
      </c>
      <c r="AD542" s="191"/>
      <c r="AE542" s="52">
        <f t="shared" si="106"/>
        <v>0</v>
      </c>
      <c r="AF542" s="77" t="str">
        <f t="shared" si="107"/>
        <v>No hay ejecución</v>
      </c>
      <c r="AG542" s="78" t="str">
        <f t="shared" si="108"/>
        <v>NA</v>
      </c>
      <c r="AH542" s="191"/>
    </row>
    <row r="543" spans="1:34" s="79" customFormat="1" ht="58" customHeight="1" thickTop="1" thickBot="1">
      <c r="A543" s="50">
        <v>529</v>
      </c>
      <c r="B543" s="96" t="s">
        <v>245</v>
      </c>
      <c r="C543" s="96" t="s">
        <v>52</v>
      </c>
      <c r="D543" s="96">
        <v>0</v>
      </c>
      <c r="E543" s="96">
        <v>0</v>
      </c>
      <c r="F543" s="96">
        <v>0</v>
      </c>
      <c r="G543" s="96">
        <v>22</v>
      </c>
      <c r="H543" s="115" t="s">
        <v>309</v>
      </c>
      <c r="I543" s="98" t="s">
        <v>4167</v>
      </c>
      <c r="J543" s="169" t="s">
        <v>1287</v>
      </c>
      <c r="K543" s="99" t="s">
        <v>1421</v>
      </c>
      <c r="L543" s="51">
        <v>1</v>
      </c>
      <c r="M543" s="51">
        <v>1</v>
      </c>
      <c r="N543" s="155">
        <f t="shared" si="98"/>
        <v>2</v>
      </c>
      <c r="O543" s="51">
        <v>1</v>
      </c>
      <c r="P543" s="51">
        <v>1</v>
      </c>
      <c r="Q543" s="155">
        <f t="shared" si="99"/>
        <v>2</v>
      </c>
      <c r="R543" s="155">
        <f t="shared" si="100"/>
        <v>4</v>
      </c>
      <c r="S543" s="78" t="s">
        <v>2569</v>
      </c>
      <c r="T543" s="78" t="s">
        <v>203</v>
      </c>
      <c r="U543" s="190">
        <f t="shared" si="109"/>
        <v>2</v>
      </c>
      <c r="V543" s="191"/>
      <c r="W543" s="77" t="str">
        <f t="shared" si="101"/>
        <v>No hay ejecución</v>
      </c>
      <c r="X543" s="78" t="str">
        <f t="shared" si="102"/>
        <v>NA</v>
      </c>
      <c r="Y543" s="191"/>
      <c r="Z543" s="190">
        <f t="shared" si="103"/>
        <v>2</v>
      </c>
      <c r="AA543" s="191"/>
      <c r="AB543" s="77" t="str">
        <f t="shared" si="104"/>
        <v>No hay ejecución</v>
      </c>
      <c r="AC543" s="78" t="str">
        <f t="shared" si="105"/>
        <v>NA</v>
      </c>
      <c r="AD543" s="191"/>
      <c r="AE543" s="52">
        <f t="shared" si="106"/>
        <v>0</v>
      </c>
      <c r="AF543" s="77" t="str">
        <f t="shared" si="107"/>
        <v>No hay ejecución</v>
      </c>
      <c r="AG543" s="78" t="str">
        <f t="shared" si="108"/>
        <v>NA</v>
      </c>
      <c r="AH543" s="191"/>
    </row>
    <row r="544" spans="1:34" s="79" customFormat="1" ht="58" customHeight="1" thickTop="1" thickBot="1">
      <c r="A544" s="50">
        <v>530</v>
      </c>
      <c r="B544" s="96" t="s">
        <v>245</v>
      </c>
      <c r="C544" s="96" t="s">
        <v>52</v>
      </c>
      <c r="D544" s="96">
        <v>0</v>
      </c>
      <c r="E544" s="96">
        <v>0</v>
      </c>
      <c r="F544" s="96">
        <v>0</v>
      </c>
      <c r="G544" s="96">
        <v>22</v>
      </c>
      <c r="H544" s="115" t="s">
        <v>295</v>
      </c>
      <c r="I544" s="98" t="s">
        <v>2580</v>
      </c>
      <c r="J544" s="169" t="s">
        <v>1287</v>
      </c>
      <c r="K544" s="99" t="s">
        <v>1421</v>
      </c>
      <c r="L544" s="51">
        <v>9</v>
      </c>
      <c r="M544" s="51">
        <v>9</v>
      </c>
      <c r="N544" s="155">
        <f t="shared" si="98"/>
        <v>18</v>
      </c>
      <c r="O544" s="51">
        <v>9</v>
      </c>
      <c r="P544" s="51">
        <v>9</v>
      </c>
      <c r="Q544" s="155">
        <f t="shared" si="99"/>
        <v>18</v>
      </c>
      <c r="R544" s="155">
        <f t="shared" si="100"/>
        <v>36</v>
      </c>
      <c r="S544" s="78" t="s">
        <v>2569</v>
      </c>
      <c r="T544" s="78" t="s">
        <v>203</v>
      </c>
      <c r="U544" s="190">
        <f t="shared" si="109"/>
        <v>18</v>
      </c>
      <c r="V544" s="191"/>
      <c r="W544" s="77" t="str">
        <f t="shared" si="101"/>
        <v>No hay ejecución</v>
      </c>
      <c r="X544" s="78" t="str">
        <f t="shared" si="102"/>
        <v>NA</v>
      </c>
      <c r="Y544" s="191"/>
      <c r="Z544" s="190">
        <f t="shared" si="103"/>
        <v>18</v>
      </c>
      <c r="AA544" s="191"/>
      <c r="AB544" s="77" t="str">
        <f t="shared" si="104"/>
        <v>No hay ejecución</v>
      </c>
      <c r="AC544" s="78" t="str">
        <f t="shared" si="105"/>
        <v>NA</v>
      </c>
      <c r="AD544" s="191"/>
      <c r="AE544" s="52">
        <f t="shared" si="106"/>
        <v>0</v>
      </c>
      <c r="AF544" s="77" t="str">
        <f t="shared" si="107"/>
        <v>No hay ejecución</v>
      </c>
      <c r="AG544" s="78" t="str">
        <f t="shared" si="108"/>
        <v>NA</v>
      </c>
      <c r="AH544" s="191"/>
    </row>
    <row r="545" spans="1:34" s="79" customFormat="1" ht="58" customHeight="1" thickTop="1" thickBot="1">
      <c r="A545" s="50">
        <v>531</v>
      </c>
      <c r="B545" s="96" t="s">
        <v>245</v>
      </c>
      <c r="C545" s="96" t="s">
        <v>52</v>
      </c>
      <c r="D545" s="96">
        <v>0</v>
      </c>
      <c r="E545" s="96">
        <v>0</v>
      </c>
      <c r="F545" s="96">
        <v>0</v>
      </c>
      <c r="G545" s="96">
        <v>22</v>
      </c>
      <c r="H545" s="115" t="s">
        <v>295</v>
      </c>
      <c r="I545" s="98" t="s">
        <v>2584</v>
      </c>
      <c r="J545" s="169" t="s">
        <v>1287</v>
      </c>
      <c r="K545" s="99" t="s">
        <v>1421</v>
      </c>
      <c r="L545" s="51">
        <v>2</v>
      </c>
      <c r="M545" s="51">
        <v>2</v>
      </c>
      <c r="N545" s="155">
        <f t="shared" si="98"/>
        <v>4</v>
      </c>
      <c r="O545" s="51">
        <v>2</v>
      </c>
      <c r="P545" s="51">
        <v>2</v>
      </c>
      <c r="Q545" s="155">
        <f t="shared" si="99"/>
        <v>4</v>
      </c>
      <c r="R545" s="155">
        <f t="shared" si="100"/>
        <v>8</v>
      </c>
      <c r="S545" s="78" t="s">
        <v>2569</v>
      </c>
      <c r="T545" s="78" t="s">
        <v>203</v>
      </c>
      <c r="U545" s="190">
        <f t="shared" si="109"/>
        <v>4</v>
      </c>
      <c r="V545" s="191"/>
      <c r="W545" s="77" t="str">
        <f t="shared" si="101"/>
        <v>No hay ejecución</v>
      </c>
      <c r="X545" s="78" t="str">
        <f t="shared" si="102"/>
        <v>NA</v>
      </c>
      <c r="Y545" s="191"/>
      <c r="Z545" s="190">
        <f t="shared" si="103"/>
        <v>4</v>
      </c>
      <c r="AA545" s="191"/>
      <c r="AB545" s="77" t="str">
        <f t="shared" si="104"/>
        <v>No hay ejecución</v>
      </c>
      <c r="AC545" s="78" t="str">
        <f t="shared" si="105"/>
        <v>NA</v>
      </c>
      <c r="AD545" s="191"/>
      <c r="AE545" s="52">
        <f t="shared" si="106"/>
        <v>0</v>
      </c>
      <c r="AF545" s="77" t="str">
        <f t="shared" si="107"/>
        <v>No hay ejecución</v>
      </c>
      <c r="AG545" s="78" t="str">
        <f t="shared" si="108"/>
        <v>NA</v>
      </c>
      <c r="AH545" s="191"/>
    </row>
    <row r="546" spans="1:34" s="79" customFormat="1" ht="58" customHeight="1" thickTop="1" thickBot="1">
      <c r="A546" s="50">
        <v>532</v>
      </c>
      <c r="B546" s="96" t="s">
        <v>245</v>
      </c>
      <c r="C546" s="96" t="s">
        <v>52</v>
      </c>
      <c r="D546" s="96">
        <v>0</v>
      </c>
      <c r="E546" s="96">
        <v>0</v>
      </c>
      <c r="F546" s="96">
        <v>0</v>
      </c>
      <c r="G546" s="96">
        <v>22</v>
      </c>
      <c r="H546" s="115" t="s">
        <v>295</v>
      </c>
      <c r="I546" s="98" t="s">
        <v>2584</v>
      </c>
      <c r="J546" s="169" t="s">
        <v>1552</v>
      </c>
      <c r="K546" s="99" t="s">
        <v>993</v>
      </c>
      <c r="L546" s="51">
        <v>0</v>
      </c>
      <c r="M546" s="51">
        <v>1</v>
      </c>
      <c r="N546" s="155">
        <f t="shared" si="98"/>
        <v>1</v>
      </c>
      <c r="O546" s="51">
        <v>0</v>
      </c>
      <c r="P546" s="51">
        <v>0</v>
      </c>
      <c r="Q546" s="155">
        <f t="shared" si="99"/>
        <v>0</v>
      </c>
      <c r="R546" s="155">
        <f t="shared" si="100"/>
        <v>1</v>
      </c>
      <c r="S546" s="78" t="s">
        <v>2569</v>
      </c>
      <c r="T546" s="78" t="s">
        <v>203</v>
      </c>
      <c r="U546" s="190">
        <f t="shared" si="109"/>
        <v>1</v>
      </c>
      <c r="V546" s="191"/>
      <c r="W546" s="77" t="str">
        <f t="shared" si="101"/>
        <v>No hay ejecución</v>
      </c>
      <c r="X546" s="78" t="str">
        <f t="shared" si="102"/>
        <v>NA</v>
      </c>
      <c r="Y546" s="191"/>
      <c r="Z546" s="190">
        <f t="shared" si="103"/>
        <v>0</v>
      </c>
      <c r="AA546" s="191"/>
      <c r="AB546" s="77" t="str">
        <f t="shared" si="104"/>
        <v>No hay ejecución</v>
      </c>
      <c r="AC546" s="78" t="str">
        <f t="shared" si="105"/>
        <v>NA</v>
      </c>
      <c r="AD546" s="191"/>
      <c r="AE546" s="52">
        <f t="shared" si="106"/>
        <v>0</v>
      </c>
      <c r="AF546" s="77" t="str">
        <f t="shared" si="107"/>
        <v>No hay ejecución</v>
      </c>
      <c r="AG546" s="78" t="str">
        <f t="shared" si="108"/>
        <v>NA</v>
      </c>
      <c r="AH546" s="191"/>
    </row>
    <row r="547" spans="1:34" s="79" customFormat="1" ht="58" customHeight="1" thickTop="1" thickBot="1">
      <c r="A547" s="50">
        <v>533</v>
      </c>
      <c r="B547" s="96" t="s">
        <v>245</v>
      </c>
      <c r="C547" s="96" t="s">
        <v>52</v>
      </c>
      <c r="D547" s="96">
        <v>0</v>
      </c>
      <c r="E547" s="96">
        <v>0</v>
      </c>
      <c r="F547" s="96">
        <v>0</v>
      </c>
      <c r="G547" s="96">
        <v>22</v>
      </c>
      <c r="H547" s="115" t="s">
        <v>355</v>
      </c>
      <c r="I547" s="98" t="s">
        <v>4168</v>
      </c>
      <c r="J547" s="169" t="s">
        <v>1287</v>
      </c>
      <c r="K547" s="99" t="s">
        <v>1421</v>
      </c>
      <c r="L547" s="51">
        <v>1</v>
      </c>
      <c r="M547" s="51">
        <v>1</v>
      </c>
      <c r="N547" s="155">
        <f t="shared" si="98"/>
        <v>2</v>
      </c>
      <c r="O547" s="51">
        <v>1</v>
      </c>
      <c r="P547" s="51">
        <v>1</v>
      </c>
      <c r="Q547" s="155">
        <f t="shared" si="99"/>
        <v>2</v>
      </c>
      <c r="R547" s="155">
        <f t="shared" si="100"/>
        <v>4</v>
      </c>
      <c r="S547" s="78" t="s">
        <v>2569</v>
      </c>
      <c r="T547" s="78" t="s">
        <v>203</v>
      </c>
      <c r="U547" s="190">
        <f t="shared" si="109"/>
        <v>2</v>
      </c>
      <c r="V547" s="191"/>
      <c r="W547" s="77" t="str">
        <f t="shared" si="101"/>
        <v>No hay ejecución</v>
      </c>
      <c r="X547" s="78" t="str">
        <f t="shared" si="102"/>
        <v>NA</v>
      </c>
      <c r="Y547" s="191"/>
      <c r="Z547" s="190">
        <f t="shared" si="103"/>
        <v>2</v>
      </c>
      <c r="AA547" s="191"/>
      <c r="AB547" s="77" t="str">
        <f t="shared" si="104"/>
        <v>No hay ejecución</v>
      </c>
      <c r="AC547" s="78" t="str">
        <f t="shared" si="105"/>
        <v>NA</v>
      </c>
      <c r="AD547" s="191"/>
      <c r="AE547" s="52">
        <f t="shared" si="106"/>
        <v>0</v>
      </c>
      <c r="AF547" s="77" t="str">
        <f t="shared" si="107"/>
        <v>No hay ejecución</v>
      </c>
      <c r="AG547" s="78" t="str">
        <f t="shared" si="108"/>
        <v>NA</v>
      </c>
      <c r="AH547" s="191"/>
    </row>
    <row r="548" spans="1:34" s="79" customFormat="1" ht="58" customHeight="1" thickTop="1" thickBot="1">
      <c r="A548" s="50">
        <v>534</v>
      </c>
      <c r="B548" s="96" t="s">
        <v>245</v>
      </c>
      <c r="C548" s="96" t="s">
        <v>52</v>
      </c>
      <c r="D548" s="96">
        <v>0</v>
      </c>
      <c r="E548" s="96">
        <v>0</v>
      </c>
      <c r="F548" s="96">
        <v>0</v>
      </c>
      <c r="G548" s="96">
        <v>22</v>
      </c>
      <c r="H548" s="115" t="s">
        <v>309</v>
      </c>
      <c r="I548" s="98" t="s">
        <v>4167</v>
      </c>
      <c r="J548" s="169" t="s">
        <v>1287</v>
      </c>
      <c r="K548" s="99" t="s">
        <v>1421</v>
      </c>
      <c r="L548" s="51">
        <v>1</v>
      </c>
      <c r="M548" s="51">
        <v>1</v>
      </c>
      <c r="N548" s="155">
        <f t="shared" si="98"/>
        <v>2</v>
      </c>
      <c r="O548" s="51">
        <v>1</v>
      </c>
      <c r="P548" s="51">
        <v>1</v>
      </c>
      <c r="Q548" s="155">
        <f t="shared" si="99"/>
        <v>2</v>
      </c>
      <c r="R548" s="155">
        <f t="shared" si="100"/>
        <v>4</v>
      </c>
      <c r="S548" s="78" t="s">
        <v>2569</v>
      </c>
      <c r="T548" s="78" t="s">
        <v>203</v>
      </c>
      <c r="U548" s="190">
        <f t="shared" si="109"/>
        <v>2</v>
      </c>
      <c r="V548" s="191"/>
      <c r="W548" s="77" t="str">
        <f t="shared" si="101"/>
        <v>No hay ejecución</v>
      </c>
      <c r="X548" s="78" t="str">
        <f t="shared" si="102"/>
        <v>NA</v>
      </c>
      <c r="Y548" s="191"/>
      <c r="Z548" s="190">
        <f t="shared" si="103"/>
        <v>2</v>
      </c>
      <c r="AA548" s="191"/>
      <c r="AB548" s="77" t="str">
        <f t="shared" si="104"/>
        <v>No hay ejecución</v>
      </c>
      <c r="AC548" s="78" t="str">
        <f t="shared" si="105"/>
        <v>NA</v>
      </c>
      <c r="AD548" s="191"/>
      <c r="AE548" s="52">
        <f t="shared" si="106"/>
        <v>0</v>
      </c>
      <c r="AF548" s="77" t="str">
        <f t="shared" si="107"/>
        <v>No hay ejecución</v>
      </c>
      <c r="AG548" s="78" t="str">
        <f t="shared" si="108"/>
        <v>NA</v>
      </c>
      <c r="AH548" s="191"/>
    </row>
    <row r="549" spans="1:34" s="79" customFormat="1" ht="58" customHeight="1" thickTop="1" thickBot="1">
      <c r="A549" s="50">
        <v>535</v>
      </c>
      <c r="B549" s="96" t="s">
        <v>245</v>
      </c>
      <c r="C549" s="96" t="s">
        <v>52</v>
      </c>
      <c r="D549" s="96">
        <v>0</v>
      </c>
      <c r="E549" s="96">
        <v>0</v>
      </c>
      <c r="F549" s="96">
        <v>0</v>
      </c>
      <c r="G549" s="96">
        <v>22</v>
      </c>
      <c r="H549" s="115" t="s">
        <v>392</v>
      </c>
      <c r="I549" s="98" t="s">
        <v>4072</v>
      </c>
      <c r="J549" s="169" t="s">
        <v>1287</v>
      </c>
      <c r="K549" s="99" t="s">
        <v>1421</v>
      </c>
      <c r="L549" s="51">
        <v>6</v>
      </c>
      <c r="M549" s="51">
        <v>6</v>
      </c>
      <c r="N549" s="155">
        <f t="shared" si="98"/>
        <v>12</v>
      </c>
      <c r="O549" s="51">
        <v>6</v>
      </c>
      <c r="P549" s="51">
        <v>6</v>
      </c>
      <c r="Q549" s="155">
        <f t="shared" si="99"/>
        <v>12</v>
      </c>
      <c r="R549" s="155">
        <f t="shared" si="100"/>
        <v>24</v>
      </c>
      <c r="S549" s="78" t="s">
        <v>2569</v>
      </c>
      <c r="T549" s="78" t="s">
        <v>203</v>
      </c>
      <c r="U549" s="190">
        <f t="shared" si="109"/>
        <v>12</v>
      </c>
      <c r="V549" s="191"/>
      <c r="W549" s="77" t="str">
        <f t="shared" si="101"/>
        <v>No hay ejecución</v>
      </c>
      <c r="X549" s="78" t="str">
        <f t="shared" si="102"/>
        <v>NA</v>
      </c>
      <c r="Y549" s="191"/>
      <c r="Z549" s="190">
        <f t="shared" si="103"/>
        <v>12</v>
      </c>
      <c r="AA549" s="191"/>
      <c r="AB549" s="77" t="str">
        <f t="shared" si="104"/>
        <v>No hay ejecución</v>
      </c>
      <c r="AC549" s="78" t="str">
        <f t="shared" si="105"/>
        <v>NA</v>
      </c>
      <c r="AD549" s="191"/>
      <c r="AE549" s="52">
        <f t="shared" si="106"/>
        <v>0</v>
      </c>
      <c r="AF549" s="77" t="str">
        <f t="shared" si="107"/>
        <v>No hay ejecución</v>
      </c>
      <c r="AG549" s="78" t="str">
        <f t="shared" si="108"/>
        <v>NA</v>
      </c>
      <c r="AH549" s="191"/>
    </row>
    <row r="550" spans="1:34" s="79" customFormat="1" ht="58" customHeight="1" thickTop="1" thickBot="1">
      <c r="A550" s="50">
        <v>536</v>
      </c>
      <c r="B550" s="96" t="s">
        <v>245</v>
      </c>
      <c r="C550" s="96" t="s">
        <v>52</v>
      </c>
      <c r="D550" s="96">
        <v>0</v>
      </c>
      <c r="E550" s="96">
        <v>0</v>
      </c>
      <c r="F550" s="96">
        <v>0</v>
      </c>
      <c r="G550" s="96">
        <v>22</v>
      </c>
      <c r="H550" s="115" t="s">
        <v>392</v>
      </c>
      <c r="I550" s="98" t="s">
        <v>4072</v>
      </c>
      <c r="J550" s="169" t="s">
        <v>1287</v>
      </c>
      <c r="K550" s="99" t="s">
        <v>993</v>
      </c>
      <c r="L550" s="51">
        <v>0</v>
      </c>
      <c r="M550" s="51">
        <v>1</v>
      </c>
      <c r="N550" s="155">
        <f t="shared" si="98"/>
        <v>1</v>
      </c>
      <c r="O550" s="51">
        <v>0</v>
      </c>
      <c r="P550" s="51">
        <v>0</v>
      </c>
      <c r="Q550" s="155">
        <f t="shared" si="99"/>
        <v>0</v>
      </c>
      <c r="R550" s="155">
        <f t="shared" si="100"/>
        <v>1</v>
      </c>
      <c r="S550" s="78" t="s">
        <v>2569</v>
      </c>
      <c r="T550" s="78" t="s">
        <v>203</v>
      </c>
      <c r="U550" s="190">
        <f t="shared" si="109"/>
        <v>1</v>
      </c>
      <c r="V550" s="191"/>
      <c r="W550" s="77" t="str">
        <f t="shared" si="101"/>
        <v>No hay ejecución</v>
      </c>
      <c r="X550" s="78" t="str">
        <f t="shared" si="102"/>
        <v>NA</v>
      </c>
      <c r="Y550" s="191"/>
      <c r="Z550" s="190">
        <f t="shared" si="103"/>
        <v>0</v>
      </c>
      <c r="AA550" s="191"/>
      <c r="AB550" s="77" t="str">
        <f t="shared" si="104"/>
        <v>No hay ejecución</v>
      </c>
      <c r="AC550" s="78" t="str">
        <f t="shared" si="105"/>
        <v>NA</v>
      </c>
      <c r="AD550" s="191"/>
      <c r="AE550" s="52">
        <f t="shared" si="106"/>
        <v>0</v>
      </c>
      <c r="AF550" s="77" t="str">
        <f t="shared" si="107"/>
        <v>No hay ejecución</v>
      </c>
      <c r="AG550" s="78" t="str">
        <f t="shared" si="108"/>
        <v>NA</v>
      </c>
      <c r="AH550" s="191"/>
    </row>
    <row r="551" spans="1:34" s="79" customFormat="1" ht="58" customHeight="1" thickTop="1" thickBot="1">
      <c r="A551" s="50">
        <v>537</v>
      </c>
      <c r="B551" s="96" t="s">
        <v>245</v>
      </c>
      <c r="C551" s="96" t="s">
        <v>52</v>
      </c>
      <c r="D551" s="96">
        <v>0</v>
      </c>
      <c r="E551" s="96">
        <v>0</v>
      </c>
      <c r="F551" s="96">
        <v>0</v>
      </c>
      <c r="G551" s="96">
        <v>22</v>
      </c>
      <c r="H551" s="115" t="s">
        <v>392</v>
      </c>
      <c r="I551" s="98" t="s">
        <v>4072</v>
      </c>
      <c r="J551" s="169" t="s">
        <v>482</v>
      </c>
      <c r="K551" s="99" t="s">
        <v>2435</v>
      </c>
      <c r="L551" s="51">
        <v>2</v>
      </c>
      <c r="M551" s="51">
        <v>2</v>
      </c>
      <c r="N551" s="155">
        <f t="shared" si="98"/>
        <v>4</v>
      </c>
      <c r="O551" s="51">
        <v>2</v>
      </c>
      <c r="P551" s="51">
        <v>2</v>
      </c>
      <c r="Q551" s="155">
        <f t="shared" si="99"/>
        <v>4</v>
      </c>
      <c r="R551" s="155">
        <f t="shared" si="100"/>
        <v>8</v>
      </c>
      <c r="S551" s="78" t="s">
        <v>2569</v>
      </c>
      <c r="T551" s="78" t="s">
        <v>203</v>
      </c>
      <c r="U551" s="190">
        <f t="shared" si="109"/>
        <v>4</v>
      </c>
      <c r="V551" s="191"/>
      <c r="W551" s="77" t="str">
        <f t="shared" si="101"/>
        <v>No hay ejecución</v>
      </c>
      <c r="X551" s="78" t="str">
        <f t="shared" si="102"/>
        <v>NA</v>
      </c>
      <c r="Y551" s="191"/>
      <c r="Z551" s="190">
        <f t="shared" si="103"/>
        <v>4</v>
      </c>
      <c r="AA551" s="191"/>
      <c r="AB551" s="77" t="str">
        <f t="shared" si="104"/>
        <v>No hay ejecución</v>
      </c>
      <c r="AC551" s="78" t="str">
        <f t="shared" si="105"/>
        <v>NA</v>
      </c>
      <c r="AD551" s="191"/>
      <c r="AE551" s="52">
        <f t="shared" si="106"/>
        <v>0</v>
      </c>
      <c r="AF551" s="77" t="str">
        <f t="shared" si="107"/>
        <v>No hay ejecución</v>
      </c>
      <c r="AG551" s="78" t="str">
        <f t="shared" si="108"/>
        <v>NA</v>
      </c>
      <c r="AH551" s="191"/>
    </row>
    <row r="552" spans="1:34" s="79" customFormat="1" ht="58" customHeight="1" thickTop="1" thickBot="1">
      <c r="A552" s="50">
        <v>538</v>
      </c>
      <c r="B552" s="96" t="s">
        <v>245</v>
      </c>
      <c r="C552" s="96" t="s">
        <v>52</v>
      </c>
      <c r="D552" s="96">
        <v>0</v>
      </c>
      <c r="E552" s="96">
        <v>0</v>
      </c>
      <c r="F552" s="96">
        <v>0</v>
      </c>
      <c r="G552" s="96">
        <v>22</v>
      </c>
      <c r="H552" s="115" t="s">
        <v>273</v>
      </c>
      <c r="I552" s="98" t="s">
        <v>2602</v>
      </c>
      <c r="J552" s="169" t="s">
        <v>1552</v>
      </c>
      <c r="K552" s="99" t="s">
        <v>993</v>
      </c>
      <c r="L552" s="51">
        <v>0</v>
      </c>
      <c r="M552" s="51">
        <v>1</v>
      </c>
      <c r="N552" s="155">
        <f t="shared" si="98"/>
        <v>1</v>
      </c>
      <c r="O552" s="51">
        <v>0</v>
      </c>
      <c r="P552" s="51">
        <v>1</v>
      </c>
      <c r="Q552" s="155">
        <f t="shared" si="99"/>
        <v>1</v>
      </c>
      <c r="R552" s="155">
        <f t="shared" si="100"/>
        <v>2</v>
      </c>
      <c r="S552" s="78" t="s">
        <v>2569</v>
      </c>
      <c r="T552" s="78" t="s">
        <v>203</v>
      </c>
      <c r="U552" s="190">
        <f t="shared" si="109"/>
        <v>1</v>
      </c>
      <c r="V552" s="191"/>
      <c r="W552" s="77" t="str">
        <f t="shared" si="101"/>
        <v>No hay ejecución</v>
      </c>
      <c r="X552" s="78" t="str">
        <f t="shared" si="102"/>
        <v>NA</v>
      </c>
      <c r="Y552" s="191"/>
      <c r="Z552" s="190">
        <f t="shared" si="103"/>
        <v>1</v>
      </c>
      <c r="AA552" s="191"/>
      <c r="AB552" s="77" t="str">
        <f t="shared" si="104"/>
        <v>No hay ejecución</v>
      </c>
      <c r="AC552" s="78" t="str">
        <f t="shared" si="105"/>
        <v>NA</v>
      </c>
      <c r="AD552" s="191"/>
      <c r="AE552" s="52">
        <f t="shared" si="106"/>
        <v>0</v>
      </c>
      <c r="AF552" s="77" t="str">
        <f t="shared" si="107"/>
        <v>No hay ejecución</v>
      </c>
      <c r="AG552" s="78" t="str">
        <f t="shared" si="108"/>
        <v>NA</v>
      </c>
      <c r="AH552" s="191"/>
    </row>
    <row r="553" spans="1:34" s="79" customFormat="1" ht="58" customHeight="1" thickTop="1" thickBot="1">
      <c r="A553" s="50">
        <v>539</v>
      </c>
      <c r="B553" s="96" t="s">
        <v>245</v>
      </c>
      <c r="C553" s="96" t="s">
        <v>52</v>
      </c>
      <c r="D553" s="96">
        <v>0</v>
      </c>
      <c r="E553" s="96">
        <v>0</v>
      </c>
      <c r="F553" s="96">
        <v>0</v>
      </c>
      <c r="G553" s="96">
        <v>22</v>
      </c>
      <c r="H553" s="115" t="s">
        <v>273</v>
      </c>
      <c r="I553" s="98" t="s">
        <v>2602</v>
      </c>
      <c r="J553" s="169" t="s">
        <v>1196</v>
      </c>
      <c r="K553" s="99" t="s">
        <v>993</v>
      </c>
      <c r="L553" s="51">
        <v>0</v>
      </c>
      <c r="M553" s="51">
        <v>1</v>
      </c>
      <c r="N553" s="155">
        <f t="shared" si="98"/>
        <v>1</v>
      </c>
      <c r="O553" s="51">
        <v>0</v>
      </c>
      <c r="P553" s="51">
        <v>1</v>
      </c>
      <c r="Q553" s="155">
        <f t="shared" si="99"/>
        <v>1</v>
      </c>
      <c r="R553" s="155">
        <f t="shared" si="100"/>
        <v>2</v>
      </c>
      <c r="S553" s="78" t="s">
        <v>2569</v>
      </c>
      <c r="T553" s="78" t="s">
        <v>203</v>
      </c>
      <c r="U553" s="190">
        <f t="shared" si="109"/>
        <v>1</v>
      </c>
      <c r="V553" s="191"/>
      <c r="W553" s="77" t="str">
        <f t="shared" si="101"/>
        <v>No hay ejecución</v>
      </c>
      <c r="X553" s="78" t="str">
        <f t="shared" si="102"/>
        <v>NA</v>
      </c>
      <c r="Y553" s="191"/>
      <c r="Z553" s="190">
        <f t="shared" si="103"/>
        <v>1</v>
      </c>
      <c r="AA553" s="191"/>
      <c r="AB553" s="77" t="str">
        <f t="shared" si="104"/>
        <v>No hay ejecución</v>
      </c>
      <c r="AC553" s="78" t="str">
        <f t="shared" si="105"/>
        <v>NA</v>
      </c>
      <c r="AD553" s="191"/>
      <c r="AE553" s="52">
        <f t="shared" si="106"/>
        <v>0</v>
      </c>
      <c r="AF553" s="77" t="str">
        <f t="shared" si="107"/>
        <v>No hay ejecución</v>
      </c>
      <c r="AG553" s="78" t="str">
        <f t="shared" si="108"/>
        <v>NA</v>
      </c>
      <c r="AH553" s="191"/>
    </row>
    <row r="554" spans="1:34" s="79" customFormat="1" ht="58" customHeight="1" thickTop="1" thickBot="1">
      <c r="A554" s="50">
        <v>540</v>
      </c>
      <c r="B554" s="96" t="s">
        <v>245</v>
      </c>
      <c r="C554" s="96" t="s">
        <v>52</v>
      </c>
      <c r="D554" s="96">
        <v>0</v>
      </c>
      <c r="E554" s="96">
        <v>0</v>
      </c>
      <c r="F554" s="96">
        <v>0</v>
      </c>
      <c r="G554" s="96">
        <v>22</v>
      </c>
      <c r="H554" s="115" t="s">
        <v>287</v>
      </c>
      <c r="I554" s="98" t="s">
        <v>2602</v>
      </c>
      <c r="J554" s="169" t="s">
        <v>497</v>
      </c>
      <c r="K554" s="99" t="s">
        <v>616</v>
      </c>
      <c r="L554" s="51">
        <v>0</v>
      </c>
      <c r="M554" s="51">
        <v>1</v>
      </c>
      <c r="N554" s="155">
        <f t="shared" si="98"/>
        <v>1</v>
      </c>
      <c r="O554" s="51">
        <v>0</v>
      </c>
      <c r="P554" s="51">
        <v>0</v>
      </c>
      <c r="Q554" s="155">
        <f t="shared" si="99"/>
        <v>0</v>
      </c>
      <c r="R554" s="155">
        <f t="shared" si="100"/>
        <v>1</v>
      </c>
      <c r="S554" s="78" t="s">
        <v>2569</v>
      </c>
      <c r="T554" s="78" t="s">
        <v>203</v>
      </c>
      <c r="U554" s="190">
        <f t="shared" si="109"/>
        <v>1</v>
      </c>
      <c r="V554" s="191"/>
      <c r="W554" s="77" t="str">
        <f t="shared" si="101"/>
        <v>No hay ejecución</v>
      </c>
      <c r="X554" s="78" t="str">
        <f t="shared" si="102"/>
        <v>NA</v>
      </c>
      <c r="Y554" s="191"/>
      <c r="Z554" s="190">
        <f t="shared" si="103"/>
        <v>0</v>
      </c>
      <c r="AA554" s="191"/>
      <c r="AB554" s="77" t="str">
        <f t="shared" si="104"/>
        <v>No hay ejecución</v>
      </c>
      <c r="AC554" s="78" t="str">
        <f t="shared" si="105"/>
        <v>NA</v>
      </c>
      <c r="AD554" s="191"/>
      <c r="AE554" s="52">
        <f t="shared" si="106"/>
        <v>0</v>
      </c>
      <c r="AF554" s="77" t="str">
        <f t="shared" si="107"/>
        <v>No hay ejecución</v>
      </c>
      <c r="AG554" s="78" t="str">
        <f t="shared" si="108"/>
        <v>NA</v>
      </c>
      <c r="AH554" s="191"/>
    </row>
    <row r="555" spans="1:34" s="79" customFormat="1" ht="58" customHeight="1" thickTop="1" thickBot="1">
      <c r="A555" s="50">
        <v>541</v>
      </c>
      <c r="B555" s="96" t="s">
        <v>245</v>
      </c>
      <c r="C555" s="96" t="s">
        <v>52</v>
      </c>
      <c r="D555" s="96">
        <v>0</v>
      </c>
      <c r="E555" s="96">
        <v>0</v>
      </c>
      <c r="F555" s="96">
        <v>0</v>
      </c>
      <c r="G555" s="96">
        <v>22</v>
      </c>
      <c r="H555" s="115" t="s">
        <v>295</v>
      </c>
      <c r="I555" s="98" t="s">
        <v>2580</v>
      </c>
      <c r="J555" s="169" t="s">
        <v>1287</v>
      </c>
      <c r="K555" s="99" t="s">
        <v>1421</v>
      </c>
      <c r="L555" s="51">
        <v>1</v>
      </c>
      <c r="M555" s="51">
        <v>1</v>
      </c>
      <c r="N555" s="155">
        <f t="shared" si="98"/>
        <v>2</v>
      </c>
      <c r="O555" s="51">
        <v>1</v>
      </c>
      <c r="P555" s="51">
        <v>1</v>
      </c>
      <c r="Q555" s="155">
        <f t="shared" si="99"/>
        <v>2</v>
      </c>
      <c r="R555" s="155">
        <f t="shared" si="100"/>
        <v>4</v>
      </c>
      <c r="S555" s="78" t="s">
        <v>2569</v>
      </c>
      <c r="T555" s="78" t="s">
        <v>203</v>
      </c>
      <c r="U555" s="190">
        <f t="shared" si="109"/>
        <v>2</v>
      </c>
      <c r="V555" s="191"/>
      <c r="W555" s="77" t="str">
        <f t="shared" si="101"/>
        <v>No hay ejecución</v>
      </c>
      <c r="X555" s="78" t="str">
        <f t="shared" si="102"/>
        <v>NA</v>
      </c>
      <c r="Y555" s="191"/>
      <c r="Z555" s="190">
        <f t="shared" si="103"/>
        <v>2</v>
      </c>
      <c r="AA555" s="191"/>
      <c r="AB555" s="77" t="str">
        <f t="shared" si="104"/>
        <v>No hay ejecución</v>
      </c>
      <c r="AC555" s="78" t="str">
        <f t="shared" si="105"/>
        <v>NA</v>
      </c>
      <c r="AD555" s="191"/>
      <c r="AE555" s="52">
        <f t="shared" si="106"/>
        <v>0</v>
      </c>
      <c r="AF555" s="77" t="str">
        <f t="shared" si="107"/>
        <v>No hay ejecución</v>
      </c>
      <c r="AG555" s="78" t="str">
        <f t="shared" si="108"/>
        <v>NA</v>
      </c>
      <c r="AH555" s="191"/>
    </row>
    <row r="556" spans="1:34" s="79" customFormat="1" ht="58" customHeight="1" thickTop="1" thickBot="1">
      <c r="A556" s="50">
        <v>542</v>
      </c>
      <c r="B556" s="96" t="s">
        <v>245</v>
      </c>
      <c r="C556" s="96" t="s">
        <v>52</v>
      </c>
      <c r="D556" s="96">
        <v>0</v>
      </c>
      <c r="E556" s="96">
        <v>0</v>
      </c>
      <c r="F556" s="96">
        <v>0</v>
      </c>
      <c r="G556" s="96">
        <v>22</v>
      </c>
      <c r="H556" s="115" t="s">
        <v>295</v>
      </c>
      <c r="I556" s="98" t="s">
        <v>2580</v>
      </c>
      <c r="J556" s="169" t="s">
        <v>1196</v>
      </c>
      <c r="K556" s="99" t="s">
        <v>993</v>
      </c>
      <c r="L556" s="51">
        <v>0</v>
      </c>
      <c r="M556" s="51">
        <v>0</v>
      </c>
      <c r="N556" s="155">
        <f t="shared" si="98"/>
        <v>0</v>
      </c>
      <c r="O556" s="51">
        <v>1</v>
      </c>
      <c r="P556" s="51">
        <v>0</v>
      </c>
      <c r="Q556" s="155">
        <f t="shared" si="99"/>
        <v>1</v>
      </c>
      <c r="R556" s="155">
        <f t="shared" si="100"/>
        <v>1</v>
      </c>
      <c r="S556" s="78" t="s">
        <v>2569</v>
      </c>
      <c r="T556" s="78" t="s">
        <v>203</v>
      </c>
      <c r="U556" s="190">
        <f t="shared" si="109"/>
        <v>0</v>
      </c>
      <c r="V556" s="191"/>
      <c r="W556" s="77" t="str">
        <f t="shared" si="101"/>
        <v>No hay ejecución</v>
      </c>
      <c r="X556" s="78" t="str">
        <f t="shared" si="102"/>
        <v>NA</v>
      </c>
      <c r="Y556" s="191"/>
      <c r="Z556" s="190">
        <f t="shared" si="103"/>
        <v>1</v>
      </c>
      <c r="AA556" s="191"/>
      <c r="AB556" s="77" t="str">
        <f t="shared" si="104"/>
        <v>No hay ejecución</v>
      </c>
      <c r="AC556" s="78" t="str">
        <f t="shared" si="105"/>
        <v>NA</v>
      </c>
      <c r="AD556" s="191"/>
      <c r="AE556" s="52">
        <f t="shared" si="106"/>
        <v>0</v>
      </c>
      <c r="AF556" s="77" t="str">
        <f t="shared" si="107"/>
        <v>No hay ejecución</v>
      </c>
      <c r="AG556" s="78" t="str">
        <f t="shared" si="108"/>
        <v>NA</v>
      </c>
      <c r="AH556" s="191"/>
    </row>
    <row r="557" spans="1:34" s="79" customFormat="1" ht="58" customHeight="1" thickTop="1" thickBot="1">
      <c r="A557" s="50">
        <v>543</v>
      </c>
      <c r="B557" s="96" t="s">
        <v>245</v>
      </c>
      <c r="C557" s="96" t="s">
        <v>52</v>
      </c>
      <c r="D557" s="96">
        <v>0</v>
      </c>
      <c r="E557" s="96">
        <v>0</v>
      </c>
      <c r="F557" s="96">
        <v>0</v>
      </c>
      <c r="G557" s="96">
        <v>22</v>
      </c>
      <c r="H557" s="115" t="s">
        <v>295</v>
      </c>
      <c r="I557" s="98" t="s">
        <v>2584</v>
      </c>
      <c r="J557" s="169" t="s">
        <v>1287</v>
      </c>
      <c r="K557" s="99" t="s">
        <v>1421</v>
      </c>
      <c r="L557" s="51">
        <v>2</v>
      </c>
      <c r="M557" s="51">
        <v>2</v>
      </c>
      <c r="N557" s="155">
        <f t="shared" si="98"/>
        <v>4</v>
      </c>
      <c r="O557" s="51">
        <v>2</v>
      </c>
      <c r="P557" s="51">
        <v>2</v>
      </c>
      <c r="Q557" s="155">
        <f t="shared" si="99"/>
        <v>4</v>
      </c>
      <c r="R557" s="155">
        <f t="shared" si="100"/>
        <v>8</v>
      </c>
      <c r="S557" s="78" t="s">
        <v>2569</v>
      </c>
      <c r="T557" s="78" t="s">
        <v>203</v>
      </c>
      <c r="U557" s="190">
        <f t="shared" si="109"/>
        <v>4</v>
      </c>
      <c r="V557" s="191"/>
      <c r="W557" s="77" t="str">
        <f t="shared" si="101"/>
        <v>No hay ejecución</v>
      </c>
      <c r="X557" s="78" t="str">
        <f t="shared" si="102"/>
        <v>NA</v>
      </c>
      <c r="Y557" s="191"/>
      <c r="Z557" s="190">
        <f t="shared" si="103"/>
        <v>4</v>
      </c>
      <c r="AA557" s="191"/>
      <c r="AB557" s="77" t="str">
        <f t="shared" si="104"/>
        <v>No hay ejecución</v>
      </c>
      <c r="AC557" s="78" t="str">
        <f t="shared" si="105"/>
        <v>NA</v>
      </c>
      <c r="AD557" s="191"/>
      <c r="AE557" s="52">
        <f t="shared" si="106"/>
        <v>0</v>
      </c>
      <c r="AF557" s="77" t="str">
        <f t="shared" si="107"/>
        <v>No hay ejecución</v>
      </c>
      <c r="AG557" s="78" t="str">
        <f t="shared" si="108"/>
        <v>NA</v>
      </c>
      <c r="AH557" s="191"/>
    </row>
    <row r="558" spans="1:34" s="79" customFormat="1" ht="58" customHeight="1" thickTop="1" thickBot="1">
      <c r="A558" s="50">
        <v>544</v>
      </c>
      <c r="B558" s="96" t="s">
        <v>245</v>
      </c>
      <c r="C558" s="96" t="s">
        <v>52</v>
      </c>
      <c r="D558" s="96">
        <v>0</v>
      </c>
      <c r="E558" s="96">
        <v>0</v>
      </c>
      <c r="F558" s="96">
        <v>0</v>
      </c>
      <c r="G558" s="96">
        <v>22</v>
      </c>
      <c r="H558" s="115" t="s">
        <v>2433</v>
      </c>
      <c r="I558" s="98" t="s">
        <v>1511</v>
      </c>
      <c r="J558" s="169" t="s">
        <v>482</v>
      </c>
      <c r="K558" s="99" t="s">
        <v>2435</v>
      </c>
      <c r="L558" s="51">
        <v>1</v>
      </c>
      <c r="M558" s="51">
        <v>1</v>
      </c>
      <c r="N558" s="155">
        <f t="shared" si="98"/>
        <v>2</v>
      </c>
      <c r="O558" s="51">
        <v>1</v>
      </c>
      <c r="P558" s="51">
        <v>1</v>
      </c>
      <c r="Q558" s="155">
        <f t="shared" si="99"/>
        <v>2</v>
      </c>
      <c r="R558" s="155">
        <f t="shared" si="100"/>
        <v>4</v>
      </c>
      <c r="S558" s="78" t="s">
        <v>2569</v>
      </c>
      <c r="T558" s="78" t="s">
        <v>203</v>
      </c>
      <c r="U558" s="190">
        <f t="shared" si="109"/>
        <v>2</v>
      </c>
      <c r="V558" s="191"/>
      <c r="W558" s="77" t="str">
        <f t="shared" si="101"/>
        <v>No hay ejecución</v>
      </c>
      <c r="X558" s="78" t="str">
        <f t="shared" si="102"/>
        <v>NA</v>
      </c>
      <c r="Y558" s="191"/>
      <c r="Z558" s="190">
        <f t="shared" si="103"/>
        <v>2</v>
      </c>
      <c r="AA558" s="191"/>
      <c r="AB558" s="77" t="str">
        <f t="shared" si="104"/>
        <v>No hay ejecución</v>
      </c>
      <c r="AC558" s="78" t="str">
        <f t="shared" si="105"/>
        <v>NA</v>
      </c>
      <c r="AD558" s="191"/>
      <c r="AE558" s="52">
        <f t="shared" si="106"/>
        <v>0</v>
      </c>
      <c r="AF558" s="77" t="str">
        <f t="shared" si="107"/>
        <v>No hay ejecución</v>
      </c>
      <c r="AG558" s="78" t="str">
        <f t="shared" si="108"/>
        <v>NA</v>
      </c>
      <c r="AH558" s="191"/>
    </row>
    <row r="559" spans="1:34" s="79" customFormat="1" ht="58" customHeight="1" thickTop="1" thickBot="1">
      <c r="A559" s="50">
        <v>545</v>
      </c>
      <c r="B559" s="96" t="s">
        <v>245</v>
      </c>
      <c r="C559" s="96" t="s">
        <v>52</v>
      </c>
      <c r="D559" s="96">
        <v>0</v>
      </c>
      <c r="E559" s="96">
        <v>0</v>
      </c>
      <c r="F559" s="96">
        <v>0</v>
      </c>
      <c r="G559" s="96">
        <v>22</v>
      </c>
      <c r="H559" s="115" t="s">
        <v>2433</v>
      </c>
      <c r="I559" s="98" t="s">
        <v>4169</v>
      </c>
      <c r="J559" s="169" t="s">
        <v>482</v>
      </c>
      <c r="K559" s="99" t="s">
        <v>2435</v>
      </c>
      <c r="L559" s="51">
        <v>1</v>
      </c>
      <c r="M559" s="51">
        <v>1</v>
      </c>
      <c r="N559" s="155">
        <f t="shared" si="98"/>
        <v>2</v>
      </c>
      <c r="O559" s="51">
        <v>1</v>
      </c>
      <c r="P559" s="51">
        <v>1</v>
      </c>
      <c r="Q559" s="155">
        <f t="shared" si="99"/>
        <v>2</v>
      </c>
      <c r="R559" s="155">
        <f t="shared" si="100"/>
        <v>4</v>
      </c>
      <c r="S559" s="78" t="s">
        <v>2569</v>
      </c>
      <c r="T559" s="78" t="s">
        <v>203</v>
      </c>
      <c r="U559" s="190">
        <f t="shared" si="109"/>
        <v>2</v>
      </c>
      <c r="V559" s="191"/>
      <c r="W559" s="77" t="str">
        <f t="shared" si="101"/>
        <v>No hay ejecución</v>
      </c>
      <c r="X559" s="78" t="str">
        <f t="shared" si="102"/>
        <v>NA</v>
      </c>
      <c r="Y559" s="191"/>
      <c r="Z559" s="190">
        <f t="shared" si="103"/>
        <v>2</v>
      </c>
      <c r="AA559" s="191"/>
      <c r="AB559" s="77" t="str">
        <f t="shared" si="104"/>
        <v>No hay ejecución</v>
      </c>
      <c r="AC559" s="78" t="str">
        <f t="shared" si="105"/>
        <v>NA</v>
      </c>
      <c r="AD559" s="191"/>
      <c r="AE559" s="52">
        <f t="shared" si="106"/>
        <v>0</v>
      </c>
      <c r="AF559" s="77" t="str">
        <f t="shared" si="107"/>
        <v>No hay ejecución</v>
      </c>
      <c r="AG559" s="78" t="str">
        <f t="shared" si="108"/>
        <v>NA</v>
      </c>
      <c r="AH559" s="191"/>
    </row>
    <row r="560" spans="1:34" s="79" customFormat="1" ht="58" customHeight="1" thickTop="1" thickBot="1">
      <c r="A560" s="50">
        <v>546</v>
      </c>
      <c r="B560" s="96" t="s">
        <v>245</v>
      </c>
      <c r="C560" s="96" t="s">
        <v>52</v>
      </c>
      <c r="D560" s="96">
        <v>0</v>
      </c>
      <c r="E560" s="96">
        <v>0</v>
      </c>
      <c r="F560" s="96" t="s">
        <v>103</v>
      </c>
      <c r="G560" s="96">
        <v>22</v>
      </c>
      <c r="H560" s="115" t="s">
        <v>295</v>
      </c>
      <c r="I560" s="98" t="s">
        <v>2580</v>
      </c>
      <c r="J560" s="169" t="s">
        <v>1287</v>
      </c>
      <c r="K560" s="99" t="s">
        <v>1421</v>
      </c>
      <c r="L560" s="51">
        <v>10</v>
      </c>
      <c r="M560" s="51">
        <v>10</v>
      </c>
      <c r="N560" s="155">
        <f t="shared" si="98"/>
        <v>20</v>
      </c>
      <c r="O560" s="51">
        <v>10</v>
      </c>
      <c r="P560" s="51">
        <v>10</v>
      </c>
      <c r="Q560" s="155">
        <f t="shared" si="99"/>
        <v>20</v>
      </c>
      <c r="R560" s="155">
        <f t="shared" si="100"/>
        <v>40</v>
      </c>
      <c r="S560" s="78" t="s">
        <v>2569</v>
      </c>
      <c r="T560" s="78" t="s">
        <v>203</v>
      </c>
      <c r="U560" s="190">
        <f t="shared" si="109"/>
        <v>20</v>
      </c>
      <c r="V560" s="191"/>
      <c r="W560" s="77" t="str">
        <f t="shared" si="101"/>
        <v>No hay ejecución</v>
      </c>
      <c r="X560" s="78" t="str">
        <f t="shared" si="102"/>
        <v>NA</v>
      </c>
      <c r="Y560" s="191"/>
      <c r="Z560" s="190">
        <f t="shared" si="103"/>
        <v>20</v>
      </c>
      <c r="AA560" s="191"/>
      <c r="AB560" s="77" t="str">
        <f t="shared" si="104"/>
        <v>No hay ejecución</v>
      </c>
      <c r="AC560" s="78" t="str">
        <f t="shared" si="105"/>
        <v>NA</v>
      </c>
      <c r="AD560" s="191"/>
      <c r="AE560" s="52">
        <f t="shared" si="106"/>
        <v>0</v>
      </c>
      <c r="AF560" s="77" t="str">
        <f t="shared" si="107"/>
        <v>No hay ejecución</v>
      </c>
      <c r="AG560" s="78" t="str">
        <f t="shared" si="108"/>
        <v>NA</v>
      </c>
      <c r="AH560" s="191"/>
    </row>
    <row r="561" spans="1:34" s="79" customFormat="1" ht="58" customHeight="1" thickTop="1" thickBot="1">
      <c r="A561" s="50">
        <v>547</v>
      </c>
      <c r="B561" s="96" t="s">
        <v>245</v>
      </c>
      <c r="C561" s="96" t="s">
        <v>52</v>
      </c>
      <c r="D561" s="96">
        <v>0</v>
      </c>
      <c r="E561" s="96">
        <v>0</v>
      </c>
      <c r="F561" s="96" t="s">
        <v>103</v>
      </c>
      <c r="G561" s="96">
        <v>22</v>
      </c>
      <c r="H561" s="115" t="s">
        <v>295</v>
      </c>
      <c r="I561" s="98" t="s">
        <v>2580</v>
      </c>
      <c r="J561" s="169" t="s">
        <v>497</v>
      </c>
      <c r="K561" s="99" t="s">
        <v>616</v>
      </c>
      <c r="L561" s="51">
        <v>1</v>
      </c>
      <c r="M561" s="51">
        <v>0</v>
      </c>
      <c r="N561" s="155">
        <f t="shared" si="98"/>
        <v>1</v>
      </c>
      <c r="O561" s="51">
        <v>0</v>
      </c>
      <c r="P561" s="51">
        <v>0</v>
      </c>
      <c r="Q561" s="155">
        <f t="shared" si="99"/>
        <v>0</v>
      </c>
      <c r="R561" s="155">
        <f t="shared" si="100"/>
        <v>1</v>
      </c>
      <c r="S561" s="78" t="s">
        <v>2569</v>
      </c>
      <c r="T561" s="78" t="s">
        <v>203</v>
      </c>
      <c r="U561" s="190">
        <f t="shared" si="109"/>
        <v>1</v>
      </c>
      <c r="V561" s="191"/>
      <c r="W561" s="77" t="str">
        <f t="shared" si="101"/>
        <v>No hay ejecución</v>
      </c>
      <c r="X561" s="78" t="str">
        <f t="shared" si="102"/>
        <v>NA</v>
      </c>
      <c r="Y561" s="191"/>
      <c r="Z561" s="190">
        <f t="shared" si="103"/>
        <v>0</v>
      </c>
      <c r="AA561" s="191"/>
      <c r="AB561" s="77" t="str">
        <f t="shared" si="104"/>
        <v>No hay ejecución</v>
      </c>
      <c r="AC561" s="78" t="str">
        <f t="shared" si="105"/>
        <v>NA</v>
      </c>
      <c r="AD561" s="191"/>
      <c r="AE561" s="52">
        <f t="shared" si="106"/>
        <v>0</v>
      </c>
      <c r="AF561" s="77" t="str">
        <f t="shared" si="107"/>
        <v>No hay ejecución</v>
      </c>
      <c r="AG561" s="78" t="str">
        <f t="shared" si="108"/>
        <v>NA</v>
      </c>
      <c r="AH561" s="191"/>
    </row>
    <row r="562" spans="1:34" s="79" customFormat="1" ht="58" customHeight="1" thickTop="1" thickBot="1">
      <c r="A562" s="50">
        <v>548</v>
      </c>
      <c r="B562" s="96" t="s">
        <v>245</v>
      </c>
      <c r="C562" s="96" t="s">
        <v>52</v>
      </c>
      <c r="D562" s="96">
        <v>0</v>
      </c>
      <c r="E562" s="96">
        <v>0</v>
      </c>
      <c r="F562" s="96" t="s">
        <v>103</v>
      </c>
      <c r="G562" s="96">
        <v>22</v>
      </c>
      <c r="H562" s="115" t="s">
        <v>287</v>
      </c>
      <c r="I562" s="98" t="s">
        <v>2602</v>
      </c>
      <c r="J562" s="169" t="s">
        <v>1287</v>
      </c>
      <c r="K562" s="99" t="s">
        <v>2389</v>
      </c>
      <c r="L562" s="51">
        <v>10</v>
      </c>
      <c r="M562" s="51">
        <v>10</v>
      </c>
      <c r="N562" s="155">
        <f t="shared" si="98"/>
        <v>20</v>
      </c>
      <c r="O562" s="51">
        <v>10</v>
      </c>
      <c r="P562" s="51">
        <v>10</v>
      </c>
      <c r="Q562" s="155">
        <f t="shared" si="99"/>
        <v>20</v>
      </c>
      <c r="R562" s="155">
        <f t="shared" si="100"/>
        <v>40</v>
      </c>
      <c r="S562" s="78" t="s">
        <v>2569</v>
      </c>
      <c r="T562" s="78" t="s">
        <v>203</v>
      </c>
      <c r="U562" s="190">
        <f t="shared" si="109"/>
        <v>20</v>
      </c>
      <c r="V562" s="191"/>
      <c r="W562" s="77" t="str">
        <f t="shared" si="101"/>
        <v>No hay ejecución</v>
      </c>
      <c r="X562" s="78" t="str">
        <f t="shared" si="102"/>
        <v>NA</v>
      </c>
      <c r="Y562" s="191"/>
      <c r="Z562" s="190">
        <f t="shared" si="103"/>
        <v>20</v>
      </c>
      <c r="AA562" s="191"/>
      <c r="AB562" s="77" t="str">
        <f t="shared" si="104"/>
        <v>No hay ejecución</v>
      </c>
      <c r="AC562" s="78" t="str">
        <f t="shared" si="105"/>
        <v>NA</v>
      </c>
      <c r="AD562" s="191"/>
      <c r="AE562" s="52">
        <f t="shared" si="106"/>
        <v>0</v>
      </c>
      <c r="AF562" s="77" t="str">
        <f t="shared" si="107"/>
        <v>No hay ejecución</v>
      </c>
      <c r="AG562" s="78" t="str">
        <f t="shared" si="108"/>
        <v>NA</v>
      </c>
      <c r="AH562" s="191"/>
    </row>
    <row r="563" spans="1:34" s="79" customFormat="1" ht="58" customHeight="1" thickTop="1" thickBot="1">
      <c r="A563" s="50">
        <v>549</v>
      </c>
      <c r="B563" s="96" t="s">
        <v>245</v>
      </c>
      <c r="C563" s="96" t="s">
        <v>52</v>
      </c>
      <c r="D563" s="96">
        <v>0</v>
      </c>
      <c r="E563" s="96">
        <v>0</v>
      </c>
      <c r="F563" s="96" t="s">
        <v>103</v>
      </c>
      <c r="G563" s="96">
        <v>22</v>
      </c>
      <c r="H563" s="115" t="s">
        <v>287</v>
      </c>
      <c r="I563" s="98" t="s">
        <v>2602</v>
      </c>
      <c r="J563" s="169" t="s">
        <v>1194</v>
      </c>
      <c r="K563" s="99" t="s">
        <v>993</v>
      </c>
      <c r="L563" s="51">
        <v>0</v>
      </c>
      <c r="M563" s="51">
        <v>1</v>
      </c>
      <c r="N563" s="155">
        <f t="shared" si="98"/>
        <v>1</v>
      </c>
      <c r="O563" s="51">
        <v>0</v>
      </c>
      <c r="P563" s="51">
        <v>1</v>
      </c>
      <c r="Q563" s="155">
        <f t="shared" si="99"/>
        <v>1</v>
      </c>
      <c r="R563" s="155">
        <f t="shared" si="100"/>
        <v>2</v>
      </c>
      <c r="S563" s="78" t="s">
        <v>2569</v>
      </c>
      <c r="T563" s="78" t="s">
        <v>203</v>
      </c>
      <c r="U563" s="190">
        <f t="shared" si="109"/>
        <v>1</v>
      </c>
      <c r="V563" s="191"/>
      <c r="W563" s="77" t="str">
        <f t="shared" si="101"/>
        <v>No hay ejecución</v>
      </c>
      <c r="X563" s="78" t="str">
        <f t="shared" si="102"/>
        <v>NA</v>
      </c>
      <c r="Y563" s="191"/>
      <c r="Z563" s="190">
        <f t="shared" si="103"/>
        <v>1</v>
      </c>
      <c r="AA563" s="191"/>
      <c r="AB563" s="77" t="str">
        <f t="shared" si="104"/>
        <v>No hay ejecución</v>
      </c>
      <c r="AC563" s="78" t="str">
        <f t="shared" si="105"/>
        <v>NA</v>
      </c>
      <c r="AD563" s="191"/>
      <c r="AE563" s="52">
        <f t="shared" si="106"/>
        <v>0</v>
      </c>
      <c r="AF563" s="77" t="str">
        <f t="shared" si="107"/>
        <v>No hay ejecución</v>
      </c>
      <c r="AG563" s="78" t="str">
        <f t="shared" si="108"/>
        <v>NA</v>
      </c>
      <c r="AH563" s="191"/>
    </row>
    <row r="564" spans="1:34" s="79" customFormat="1" ht="58" customHeight="1" thickTop="1" thickBot="1">
      <c r="A564" s="50">
        <v>550</v>
      </c>
      <c r="B564" s="96" t="s">
        <v>245</v>
      </c>
      <c r="C564" s="96" t="s">
        <v>52</v>
      </c>
      <c r="D564" s="96">
        <v>0</v>
      </c>
      <c r="E564" s="96">
        <v>0</v>
      </c>
      <c r="F564" s="96" t="s">
        <v>103</v>
      </c>
      <c r="G564" s="96">
        <v>22</v>
      </c>
      <c r="H564" s="115" t="s">
        <v>287</v>
      </c>
      <c r="I564" s="98" t="s">
        <v>2602</v>
      </c>
      <c r="J564" s="169" t="s">
        <v>1196</v>
      </c>
      <c r="K564" s="99" t="s">
        <v>993</v>
      </c>
      <c r="L564" s="51">
        <v>0</v>
      </c>
      <c r="M564" s="51">
        <v>1</v>
      </c>
      <c r="N564" s="155">
        <f t="shared" si="98"/>
        <v>1</v>
      </c>
      <c r="O564" s="51">
        <v>1</v>
      </c>
      <c r="P564" s="51">
        <v>0</v>
      </c>
      <c r="Q564" s="155">
        <f t="shared" si="99"/>
        <v>1</v>
      </c>
      <c r="R564" s="155">
        <f t="shared" si="100"/>
        <v>2</v>
      </c>
      <c r="S564" s="78" t="s">
        <v>2569</v>
      </c>
      <c r="T564" s="78" t="s">
        <v>203</v>
      </c>
      <c r="U564" s="190">
        <f t="shared" si="109"/>
        <v>1</v>
      </c>
      <c r="V564" s="191"/>
      <c r="W564" s="77" t="str">
        <f t="shared" si="101"/>
        <v>No hay ejecución</v>
      </c>
      <c r="X564" s="78" t="str">
        <f t="shared" si="102"/>
        <v>NA</v>
      </c>
      <c r="Y564" s="191"/>
      <c r="Z564" s="190">
        <f t="shared" si="103"/>
        <v>1</v>
      </c>
      <c r="AA564" s="191"/>
      <c r="AB564" s="77" t="str">
        <f t="shared" si="104"/>
        <v>No hay ejecución</v>
      </c>
      <c r="AC564" s="78" t="str">
        <f t="shared" si="105"/>
        <v>NA</v>
      </c>
      <c r="AD564" s="191"/>
      <c r="AE564" s="52">
        <f t="shared" si="106"/>
        <v>0</v>
      </c>
      <c r="AF564" s="77" t="str">
        <f t="shared" si="107"/>
        <v>No hay ejecución</v>
      </c>
      <c r="AG564" s="78" t="str">
        <f t="shared" si="108"/>
        <v>NA</v>
      </c>
      <c r="AH564" s="191"/>
    </row>
    <row r="565" spans="1:34" s="79" customFormat="1" ht="58" customHeight="1" thickTop="1" thickBot="1">
      <c r="A565" s="50">
        <v>551</v>
      </c>
      <c r="B565" s="96" t="s">
        <v>245</v>
      </c>
      <c r="C565" s="96" t="s">
        <v>52</v>
      </c>
      <c r="D565" s="96">
        <v>0</v>
      </c>
      <c r="E565" s="96">
        <v>0</v>
      </c>
      <c r="F565" s="96">
        <v>0</v>
      </c>
      <c r="G565" s="96">
        <v>22</v>
      </c>
      <c r="H565" s="115" t="s">
        <v>355</v>
      </c>
      <c r="I565" s="98" t="s">
        <v>2573</v>
      </c>
      <c r="J565" s="169" t="s">
        <v>1287</v>
      </c>
      <c r="K565" s="99" t="s">
        <v>1421</v>
      </c>
      <c r="L565" s="51">
        <v>1</v>
      </c>
      <c r="M565" s="51">
        <v>1</v>
      </c>
      <c r="N565" s="155">
        <f t="shared" si="98"/>
        <v>2</v>
      </c>
      <c r="O565" s="51">
        <v>1</v>
      </c>
      <c r="P565" s="51">
        <v>1</v>
      </c>
      <c r="Q565" s="155">
        <f t="shared" si="99"/>
        <v>2</v>
      </c>
      <c r="R565" s="155">
        <f t="shared" si="100"/>
        <v>4</v>
      </c>
      <c r="S565" s="78" t="s">
        <v>2569</v>
      </c>
      <c r="T565" s="78" t="s">
        <v>203</v>
      </c>
      <c r="U565" s="190">
        <f t="shared" si="109"/>
        <v>2</v>
      </c>
      <c r="V565" s="191"/>
      <c r="W565" s="77" t="str">
        <f t="shared" si="101"/>
        <v>No hay ejecución</v>
      </c>
      <c r="X565" s="78" t="str">
        <f t="shared" si="102"/>
        <v>NA</v>
      </c>
      <c r="Y565" s="191"/>
      <c r="Z565" s="190">
        <f t="shared" si="103"/>
        <v>2</v>
      </c>
      <c r="AA565" s="191"/>
      <c r="AB565" s="77" t="str">
        <f t="shared" si="104"/>
        <v>No hay ejecución</v>
      </c>
      <c r="AC565" s="78" t="str">
        <f t="shared" si="105"/>
        <v>NA</v>
      </c>
      <c r="AD565" s="191"/>
      <c r="AE565" s="52">
        <f t="shared" si="106"/>
        <v>0</v>
      </c>
      <c r="AF565" s="77" t="str">
        <f t="shared" si="107"/>
        <v>No hay ejecución</v>
      </c>
      <c r="AG565" s="78" t="str">
        <f t="shared" si="108"/>
        <v>NA</v>
      </c>
      <c r="AH565" s="191"/>
    </row>
    <row r="566" spans="1:34" s="79" customFormat="1" ht="58" customHeight="1" thickTop="1" thickBot="1">
      <c r="A566" s="50">
        <v>552</v>
      </c>
      <c r="B566" s="96" t="s">
        <v>245</v>
      </c>
      <c r="C566" s="96" t="s">
        <v>52</v>
      </c>
      <c r="D566" s="96">
        <v>0</v>
      </c>
      <c r="E566" s="96">
        <v>0</v>
      </c>
      <c r="F566" s="96">
        <v>0</v>
      </c>
      <c r="G566" s="96">
        <v>22</v>
      </c>
      <c r="H566" s="115" t="s">
        <v>355</v>
      </c>
      <c r="I566" s="98" t="s">
        <v>2573</v>
      </c>
      <c r="J566" s="169" t="s">
        <v>1196</v>
      </c>
      <c r="K566" s="99" t="s">
        <v>993</v>
      </c>
      <c r="L566" s="51">
        <v>0</v>
      </c>
      <c r="M566" s="51">
        <v>0</v>
      </c>
      <c r="N566" s="155">
        <f t="shared" si="98"/>
        <v>0</v>
      </c>
      <c r="O566" s="51">
        <v>1</v>
      </c>
      <c r="P566" s="51">
        <v>0</v>
      </c>
      <c r="Q566" s="155">
        <f t="shared" si="99"/>
        <v>1</v>
      </c>
      <c r="R566" s="155">
        <f t="shared" si="100"/>
        <v>1</v>
      </c>
      <c r="S566" s="78" t="s">
        <v>2569</v>
      </c>
      <c r="T566" s="78" t="s">
        <v>203</v>
      </c>
      <c r="U566" s="190">
        <f t="shared" si="109"/>
        <v>0</v>
      </c>
      <c r="V566" s="191"/>
      <c r="W566" s="77" t="str">
        <f t="shared" si="101"/>
        <v>No hay ejecución</v>
      </c>
      <c r="X566" s="78" t="str">
        <f t="shared" si="102"/>
        <v>NA</v>
      </c>
      <c r="Y566" s="191"/>
      <c r="Z566" s="190">
        <f t="shared" si="103"/>
        <v>1</v>
      </c>
      <c r="AA566" s="191"/>
      <c r="AB566" s="77" t="str">
        <f t="shared" si="104"/>
        <v>No hay ejecución</v>
      </c>
      <c r="AC566" s="78" t="str">
        <f t="shared" si="105"/>
        <v>NA</v>
      </c>
      <c r="AD566" s="191"/>
      <c r="AE566" s="52">
        <f t="shared" si="106"/>
        <v>0</v>
      </c>
      <c r="AF566" s="77" t="str">
        <f t="shared" si="107"/>
        <v>No hay ejecución</v>
      </c>
      <c r="AG566" s="78" t="str">
        <f t="shared" si="108"/>
        <v>NA</v>
      </c>
      <c r="AH566" s="191"/>
    </row>
    <row r="567" spans="1:34" s="79" customFormat="1" ht="58" customHeight="1" thickTop="1" thickBot="1">
      <c r="A567" s="50">
        <v>553</v>
      </c>
      <c r="B567" s="96" t="s">
        <v>245</v>
      </c>
      <c r="C567" s="96">
        <v>0</v>
      </c>
      <c r="D567" s="96">
        <v>0</v>
      </c>
      <c r="E567" s="96">
        <v>0</v>
      </c>
      <c r="F567" s="96">
        <v>0</v>
      </c>
      <c r="G567" s="96">
        <v>22</v>
      </c>
      <c r="H567" s="115" t="s">
        <v>1592</v>
      </c>
      <c r="I567" s="98" t="s">
        <v>2631</v>
      </c>
      <c r="J567" s="169" t="s">
        <v>497</v>
      </c>
      <c r="K567" s="99" t="s">
        <v>2389</v>
      </c>
      <c r="L567" s="51">
        <v>1</v>
      </c>
      <c r="M567" s="51">
        <v>1</v>
      </c>
      <c r="N567" s="155">
        <f t="shared" si="98"/>
        <v>2</v>
      </c>
      <c r="O567" s="51">
        <v>1</v>
      </c>
      <c r="P567" s="51">
        <v>1</v>
      </c>
      <c r="Q567" s="155">
        <f t="shared" si="99"/>
        <v>2</v>
      </c>
      <c r="R567" s="155">
        <f t="shared" si="100"/>
        <v>4</v>
      </c>
      <c r="S567" s="78" t="s">
        <v>2569</v>
      </c>
      <c r="T567" s="78" t="s">
        <v>203</v>
      </c>
      <c r="U567" s="190">
        <f t="shared" si="109"/>
        <v>2</v>
      </c>
      <c r="V567" s="191"/>
      <c r="W567" s="77" t="str">
        <f t="shared" si="101"/>
        <v>No hay ejecución</v>
      </c>
      <c r="X567" s="78" t="str">
        <f t="shared" si="102"/>
        <v>NA</v>
      </c>
      <c r="Y567" s="191"/>
      <c r="Z567" s="190">
        <f t="shared" si="103"/>
        <v>2</v>
      </c>
      <c r="AA567" s="191"/>
      <c r="AB567" s="77" t="str">
        <f t="shared" si="104"/>
        <v>No hay ejecución</v>
      </c>
      <c r="AC567" s="78" t="str">
        <f t="shared" si="105"/>
        <v>NA</v>
      </c>
      <c r="AD567" s="191"/>
      <c r="AE567" s="52">
        <f t="shared" si="106"/>
        <v>0</v>
      </c>
      <c r="AF567" s="77" t="str">
        <f t="shared" si="107"/>
        <v>No hay ejecución</v>
      </c>
      <c r="AG567" s="78" t="str">
        <f t="shared" si="108"/>
        <v>NA</v>
      </c>
      <c r="AH567" s="191"/>
    </row>
    <row r="568" spans="1:34" s="79" customFormat="1" ht="58" customHeight="1" thickTop="1" thickBot="1">
      <c r="A568" s="50">
        <v>554</v>
      </c>
      <c r="B568" s="96" t="s">
        <v>245</v>
      </c>
      <c r="C568" s="96">
        <v>0</v>
      </c>
      <c r="D568" s="96">
        <v>0</v>
      </c>
      <c r="E568" s="96">
        <v>0</v>
      </c>
      <c r="F568" s="96">
        <v>0</v>
      </c>
      <c r="G568" s="96">
        <v>22</v>
      </c>
      <c r="H568" s="115" t="s">
        <v>1592</v>
      </c>
      <c r="I568" s="98" t="s">
        <v>2632</v>
      </c>
      <c r="J568" s="169" t="s">
        <v>497</v>
      </c>
      <c r="K568" s="99" t="s">
        <v>2389</v>
      </c>
      <c r="L568" s="51">
        <v>0</v>
      </c>
      <c r="M568" s="51">
        <v>1</v>
      </c>
      <c r="N568" s="155">
        <f t="shared" si="98"/>
        <v>1</v>
      </c>
      <c r="O568" s="51">
        <v>0</v>
      </c>
      <c r="P568" s="51">
        <v>0</v>
      </c>
      <c r="Q568" s="155">
        <f t="shared" si="99"/>
        <v>0</v>
      </c>
      <c r="R568" s="155">
        <f t="shared" si="100"/>
        <v>1</v>
      </c>
      <c r="S568" s="78" t="s">
        <v>2569</v>
      </c>
      <c r="T568" s="78" t="s">
        <v>203</v>
      </c>
      <c r="U568" s="190">
        <f t="shared" si="109"/>
        <v>1</v>
      </c>
      <c r="V568" s="191"/>
      <c r="W568" s="77" t="str">
        <f t="shared" si="101"/>
        <v>No hay ejecución</v>
      </c>
      <c r="X568" s="78" t="str">
        <f t="shared" si="102"/>
        <v>NA</v>
      </c>
      <c r="Y568" s="191"/>
      <c r="Z568" s="190">
        <f t="shared" si="103"/>
        <v>0</v>
      </c>
      <c r="AA568" s="191"/>
      <c r="AB568" s="77" t="str">
        <f t="shared" si="104"/>
        <v>No hay ejecución</v>
      </c>
      <c r="AC568" s="78" t="str">
        <f t="shared" si="105"/>
        <v>NA</v>
      </c>
      <c r="AD568" s="191"/>
      <c r="AE568" s="52">
        <f t="shared" si="106"/>
        <v>0</v>
      </c>
      <c r="AF568" s="77" t="str">
        <f t="shared" si="107"/>
        <v>No hay ejecución</v>
      </c>
      <c r="AG568" s="78" t="str">
        <f t="shared" si="108"/>
        <v>NA</v>
      </c>
      <c r="AH568" s="191"/>
    </row>
    <row r="569" spans="1:34" s="79" customFormat="1" ht="58" customHeight="1" thickTop="1" thickBot="1">
      <c r="A569" s="50">
        <v>555</v>
      </c>
      <c r="B569" s="96" t="s">
        <v>245</v>
      </c>
      <c r="C569" s="96">
        <v>0</v>
      </c>
      <c r="D569" s="96">
        <v>0</v>
      </c>
      <c r="E569" s="96">
        <v>0</v>
      </c>
      <c r="F569" s="96">
        <v>0</v>
      </c>
      <c r="G569" s="96">
        <v>22</v>
      </c>
      <c r="H569" s="115" t="s">
        <v>1592</v>
      </c>
      <c r="I569" s="98" t="s">
        <v>2633</v>
      </c>
      <c r="J569" s="169" t="s">
        <v>497</v>
      </c>
      <c r="K569" s="99" t="s">
        <v>2389</v>
      </c>
      <c r="L569" s="51">
        <v>1</v>
      </c>
      <c r="M569" s="51">
        <v>1</v>
      </c>
      <c r="N569" s="155">
        <f t="shared" si="98"/>
        <v>2</v>
      </c>
      <c r="O569" s="51">
        <v>1</v>
      </c>
      <c r="P569" s="51">
        <v>1</v>
      </c>
      <c r="Q569" s="155">
        <f t="shared" si="99"/>
        <v>2</v>
      </c>
      <c r="R569" s="155">
        <f t="shared" si="100"/>
        <v>4</v>
      </c>
      <c r="S569" s="78" t="s">
        <v>2569</v>
      </c>
      <c r="T569" s="78" t="s">
        <v>203</v>
      </c>
      <c r="U569" s="190">
        <f t="shared" si="109"/>
        <v>2</v>
      </c>
      <c r="V569" s="191"/>
      <c r="W569" s="77" t="str">
        <f t="shared" si="101"/>
        <v>No hay ejecución</v>
      </c>
      <c r="X569" s="78" t="str">
        <f t="shared" si="102"/>
        <v>NA</v>
      </c>
      <c r="Y569" s="191"/>
      <c r="Z569" s="190">
        <f t="shared" si="103"/>
        <v>2</v>
      </c>
      <c r="AA569" s="191"/>
      <c r="AB569" s="77" t="str">
        <f t="shared" si="104"/>
        <v>No hay ejecución</v>
      </c>
      <c r="AC569" s="78" t="str">
        <f t="shared" si="105"/>
        <v>NA</v>
      </c>
      <c r="AD569" s="191"/>
      <c r="AE569" s="52">
        <f t="shared" si="106"/>
        <v>0</v>
      </c>
      <c r="AF569" s="77" t="str">
        <f t="shared" si="107"/>
        <v>No hay ejecución</v>
      </c>
      <c r="AG569" s="78" t="str">
        <f t="shared" si="108"/>
        <v>NA</v>
      </c>
      <c r="AH569" s="191"/>
    </row>
    <row r="570" spans="1:34" s="79" customFormat="1" ht="58" customHeight="1" thickTop="1" thickBot="1">
      <c r="A570" s="50">
        <v>556</v>
      </c>
      <c r="B570" s="96" t="s">
        <v>245</v>
      </c>
      <c r="C570" s="96">
        <v>0</v>
      </c>
      <c r="D570" s="96">
        <v>0</v>
      </c>
      <c r="E570" s="96">
        <v>0</v>
      </c>
      <c r="F570" s="96">
        <v>0</v>
      </c>
      <c r="G570" s="96">
        <v>22</v>
      </c>
      <c r="H570" s="115" t="s">
        <v>1592</v>
      </c>
      <c r="I570" s="98" t="s">
        <v>2656</v>
      </c>
      <c r="J570" s="169" t="s">
        <v>497</v>
      </c>
      <c r="K570" s="99" t="s">
        <v>744</v>
      </c>
      <c r="L570" s="51">
        <v>0</v>
      </c>
      <c r="M570" s="51">
        <v>1</v>
      </c>
      <c r="N570" s="155">
        <f t="shared" si="98"/>
        <v>1</v>
      </c>
      <c r="O570" s="51">
        <v>0</v>
      </c>
      <c r="P570" s="51">
        <v>1</v>
      </c>
      <c r="Q570" s="155">
        <f t="shared" si="99"/>
        <v>1</v>
      </c>
      <c r="R570" s="155">
        <f t="shared" si="100"/>
        <v>2</v>
      </c>
      <c r="S570" s="78" t="s">
        <v>2569</v>
      </c>
      <c r="T570" s="78" t="s">
        <v>203</v>
      </c>
      <c r="U570" s="190">
        <f t="shared" si="109"/>
        <v>1</v>
      </c>
      <c r="V570" s="191"/>
      <c r="W570" s="77" t="str">
        <f t="shared" si="101"/>
        <v>No hay ejecución</v>
      </c>
      <c r="X570" s="78" t="str">
        <f t="shared" si="102"/>
        <v>NA</v>
      </c>
      <c r="Y570" s="191"/>
      <c r="Z570" s="190">
        <f t="shared" si="103"/>
        <v>1</v>
      </c>
      <c r="AA570" s="191"/>
      <c r="AB570" s="77" t="str">
        <f t="shared" si="104"/>
        <v>No hay ejecución</v>
      </c>
      <c r="AC570" s="78" t="str">
        <f t="shared" si="105"/>
        <v>NA</v>
      </c>
      <c r="AD570" s="191"/>
      <c r="AE570" s="52">
        <f t="shared" si="106"/>
        <v>0</v>
      </c>
      <c r="AF570" s="77" t="str">
        <f t="shared" si="107"/>
        <v>No hay ejecución</v>
      </c>
      <c r="AG570" s="78" t="str">
        <f t="shared" si="108"/>
        <v>NA</v>
      </c>
      <c r="AH570" s="191"/>
    </row>
    <row r="571" spans="1:34" s="79" customFormat="1" ht="58" customHeight="1" thickTop="1" thickBot="1">
      <c r="A571" s="50">
        <v>557</v>
      </c>
      <c r="B571" s="96" t="s">
        <v>245</v>
      </c>
      <c r="C571" s="96">
        <v>0</v>
      </c>
      <c r="D571" s="96">
        <v>0</v>
      </c>
      <c r="E571" s="96">
        <v>0</v>
      </c>
      <c r="F571" s="96">
        <v>0</v>
      </c>
      <c r="G571" s="96">
        <v>22</v>
      </c>
      <c r="H571" s="115" t="s">
        <v>1592</v>
      </c>
      <c r="I571" s="98" t="s">
        <v>2637</v>
      </c>
      <c r="J571" s="169" t="s">
        <v>482</v>
      </c>
      <c r="K571" s="99" t="s">
        <v>622</v>
      </c>
      <c r="L571" s="51">
        <v>2</v>
      </c>
      <c r="M571" s="51">
        <v>2</v>
      </c>
      <c r="N571" s="155">
        <f t="shared" si="98"/>
        <v>4</v>
      </c>
      <c r="O571" s="51">
        <v>1</v>
      </c>
      <c r="P571" s="51">
        <v>1</v>
      </c>
      <c r="Q571" s="155">
        <f t="shared" si="99"/>
        <v>2</v>
      </c>
      <c r="R571" s="155">
        <f t="shared" si="100"/>
        <v>6</v>
      </c>
      <c r="S571" s="78" t="s">
        <v>2569</v>
      </c>
      <c r="T571" s="78" t="s">
        <v>203</v>
      </c>
      <c r="U571" s="190">
        <f t="shared" si="109"/>
        <v>4</v>
      </c>
      <c r="V571" s="191"/>
      <c r="W571" s="77" t="str">
        <f t="shared" si="101"/>
        <v>No hay ejecución</v>
      </c>
      <c r="X571" s="78" t="str">
        <f t="shared" si="102"/>
        <v>NA</v>
      </c>
      <c r="Y571" s="191"/>
      <c r="Z571" s="190">
        <f t="shared" si="103"/>
        <v>2</v>
      </c>
      <c r="AA571" s="191"/>
      <c r="AB571" s="77" t="str">
        <f t="shared" si="104"/>
        <v>No hay ejecución</v>
      </c>
      <c r="AC571" s="78" t="str">
        <f t="shared" si="105"/>
        <v>NA</v>
      </c>
      <c r="AD571" s="191"/>
      <c r="AE571" s="52">
        <f t="shared" si="106"/>
        <v>0</v>
      </c>
      <c r="AF571" s="77" t="str">
        <f t="shared" si="107"/>
        <v>No hay ejecución</v>
      </c>
      <c r="AG571" s="78" t="str">
        <f t="shared" si="108"/>
        <v>NA</v>
      </c>
      <c r="AH571" s="191"/>
    </row>
    <row r="572" spans="1:34" s="79" customFormat="1" ht="58" customHeight="1" thickTop="1" thickBot="1">
      <c r="A572" s="50">
        <v>558</v>
      </c>
      <c r="B572" s="96" t="s">
        <v>245</v>
      </c>
      <c r="C572" s="96">
        <v>0</v>
      </c>
      <c r="D572" s="96">
        <v>0</v>
      </c>
      <c r="E572" s="96">
        <v>0</v>
      </c>
      <c r="F572" s="96">
        <v>0</v>
      </c>
      <c r="G572" s="96">
        <v>22</v>
      </c>
      <c r="H572" s="115" t="s">
        <v>1592</v>
      </c>
      <c r="I572" s="98" t="s">
        <v>2448</v>
      </c>
      <c r="J572" s="169" t="s">
        <v>482</v>
      </c>
      <c r="K572" s="99" t="s">
        <v>622</v>
      </c>
      <c r="L572" s="51">
        <v>3</v>
      </c>
      <c r="M572" s="51">
        <v>3</v>
      </c>
      <c r="N572" s="155">
        <f t="shared" si="98"/>
        <v>6</v>
      </c>
      <c r="O572" s="51">
        <v>2</v>
      </c>
      <c r="P572" s="51">
        <v>2</v>
      </c>
      <c r="Q572" s="155">
        <f t="shared" si="99"/>
        <v>4</v>
      </c>
      <c r="R572" s="155">
        <f t="shared" si="100"/>
        <v>10</v>
      </c>
      <c r="S572" s="78" t="s">
        <v>2569</v>
      </c>
      <c r="T572" s="78" t="s">
        <v>203</v>
      </c>
      <c r="U572" s="190">
        <f t="shared" si="109"/>
        <v>6</v>
      </c>
      <c r="V572" s="191"/>
      <c r="W572" s="77" t="str">
        <f t="shared" si="101"/>
        <v>No hay ejecución</v>
      </c>
      <c r="X572" s="78" t="str">
        <f t="shared" si="102"/>
        <v>NA</v>
      </c>
      <c r="Y572" s="191"/>
      <c r="Z572" s="190">
        <f t="shared" si="103"/>
        <v>4</v>
      </c>
      <c r="AA572" s="191"/>
      <c r="AB572" s="77" t="str">
        <f t="shared" si="104"/>
        <v>No hay ejecución</v>
      </c>
      <c r="AC572" s="78" t="str">
        <f t="shared" si="105"/>
        <v>NA</v>
      </c>
      <c r="AD572" s="191"/>
      <c r="AE572" s="52">
        <f t="shared" si="106"/>
        <v>0</v>
      </c>
      <c r="AF572" s="77" t="str">
        <f t="shared" si="107"/>
        <v>No hay ejecución</v>
      </c>
      <c r="AG572" s="78" t="str">
        <f t="shared" si="108"/>
        <v>NA</v>
      </c>
      <c r="AH572" s="191"/>
    </row>
    <row r="573" spans="1:34" s="79" customFormat="1" ht="58" customHeight="1" thickTop="1" thickBot="1">
      <c r="A573" s="50">
        <v>559</v>
      </c>
      <c r="B573" s="96" t="s">
        <v>245</v>
      </c>
      <c r="C573" s="96">
        <v>0</v>
      </c>
      <c r="D573" s="96">
        <v>0</v>
      </c>
      <c r="E573" s="96">
        <v>0</v>
      </c>
      <c r="F573" s="96">
        <v>0</v>
      </c>
      <c r="G573" s="96">
        <v>22</v>
      </c>
      <c r="H573" s="115" t="s">
        <v>1592</v>
      </c>
      <c r="I573" s="98" t="s">
        <v>4170</v>
      </c>
      <c r="J573" s="169" t="s">
        <v>482</v>
      </c>
      <c r="K573" s="99" t="s">
        <v>622</v>
      </c>
      <c r="L573" s="51">
        <v>2</v>
      </c>
      <c r="M573" s="51">
        <v>2</v>
      </c>
      <c r="N573" s="155">
        <f t="shared" si="98"/>
        <v>4</v>
      </c>
      <c r="O573" s="51">
        <v>2</v>
      </c>
      <c r="P573" s="51">
        <v>2</v>
      </c>
      <c r="Q573" s="155">
        <f t="shared" si="99"/>
        <v>4</v>
      </c>
      <c r="R573" s="155">
        <f t="shared" si="100"/>
        <v>8</v>
      </c>
      <c r="S573" s="78" t="s">
        <v>2569</v>
      </c>
      <c r="T573" s="78" t="s">
        <v>203</v>
      </c>
      <c r="U573" s="190">
        <f t="shared" si="109"/>
        <v>4</v>
      </c>
      <c r="V573" s="191"/>
      <c r="W573" s="77" t="str">
        <f t="shared" si="101"/>
        <v>No hay ejecución</v>
      </c>
      <c r="X573" s="78" t="str">
        <f t="shared" si="102"/>
        <v>NA</v>
      </c>
      <c r="Y573" s="191"/>
      <c r="Z573" s="190">
        <f t="shared" si="103"/>
        <v>4</v>
      </c>
      <c r="AA573" s="191"/>
      <c r="AB573" s="77" t="str">
        <f t="shared" si="104"/>
        <v>No hay ejecución</v>
      </c>
      <c r="AC573" s="78" t="str">
        <f t="shared" si="105"/>
        <v>NA</v>
      </c>
      <c r="AD573" s="191"/>
      <c r="AE573" s="52">
        <f t="shared" si="106"/>
        <v>0</v>
      </c>
      <c r="AF573" s="77" t="str">
        <f t="shared" si="107"/>
        <v>No hay ejecución</v>
      </c>
      <c r="AG573" s="78" t="str">
        <f t="shared" si="108"/>
        <v>NA</v>
      </c>
      <c r="AH573" s="191"/>
    </row>
    <row r="574" spans="1:34" s="79" customFormat="1" ht="58" customHeight="1" thickTop="1" thickBot="1">
      <c r="A574" s="50">
        <v>560</v>
      </c>
      <c r="B574" s="96" t="s">
        <v>245</v>
      </c>
      <c r="C574" s="96">
        <v>0</v>
      </c>
      <c r="D574" s="96">
        <v>0</v>
      </c>
      <c r="E574" s="96">
        <v>0</v>
      </c>
      <c r="F574" s="96">
        <v>0</v>
      </c>
      <c r="G574" s="96">
        <v>22</v>
      </c>
      <c r="H574" s="115" t="s">
        <v>314</v>
      </c>
      <c r="I574" s="98" t="s">
        <v>2639</v>
      </c>
      <c r="J574" s="169" t="s">
        <v>497</v>
      </c>
      <c r="K574" s="99" t="s">
        <v>717</v>
      </c>
      <c r="L574" s="51">
        <v>1</v>
      </c>
      <c r="M574" s="51">
        <v>1</v>
      </c>
      <c r="N574" s="155">
        <f t="shared" si="98"/>
        <v>2</v>
      </c>
      <c r="O574" s="51">
        <v>0</v>
      </c>
      <c r="P574" s="51">
        <v>1</v>
      </c>
      <c r="Q574" s="155">
        <f t="shared" si="99"/>
        <v>1</v>
      </c>
      <c r="R574" s="155">
        <f t="shared" si="100"/>
        <v>3</v>
      </c>
      <c r="S574" s="78" t="s">
        <v>2569</v>
      </c>
      <c r="T574" s="78" t="s">
        <v>203</v>
      </c>
      <c r="U574" s="190">
        <f t="shared" si="109"/>
        <v>2</v>
      </c>
      <c r="V574" s="191"/>
      <c r="W574" s="77" t="str">
        <f t="shared" si="101"/>
        <v>No hay ejecución</v>
      </c>
      <c r="X574" s="78" t="str">
        <f t="shared" si="102"/>
        <v>NA</v>
      </c>
      <c r="Y574" s="191"/>
      <c r="Z574" s="190">
        <f t="shared" si="103"/>
        <v>1</v>
      </c>
      <c r="AA574" s="191"/>
      <c r="AB574" s="77" t="str">
        <f t="shared" si="104"/>
        <v>No hay ejecución</v>
      </c>
      <c r="AC574" s="78" t="str">
        <f t="shared" si="105"/>
        <v>NA</v>
      </c>
      <c r="AD574" s="191"/>
      <c r="AE574" s="52">
        <f t="shared" si="106"/>
        <v>0</v>
      </c>
      <c r="AF574" s="77" t="str">
        <f t="shared" si="107"/>
        <v>No hay ejecución</v>
      </c>
      <c r="AG574" s="78" t="str">
        <f t="shared" si="108"/>
        <v>NA</v>
      </c>
      <c r="AH574" s="191"/>
    </row>
    <row r="575" spans="1:34" s="79" customFormat="1" ht="58" customHeight="1" thickTop="1" thickBot="1">
      <c r="A575" s="50">
        <v>561</v>
      </c>
      <c r="B575" s="96" t="s">
        <v>245</v>
      </c>
      <c r="C575" s="96">
        <v>0</v>
      </c>
      <c r="D575" s="96">
        <v>0</v>
      </c>
      <c r="E575" s="96">
        <v>0</v>
      </c>
      <c r="F575" s="96">
        <v>0</v>
      </c>
      <c r="G575" s="96">
        <v>22</v>
      </c>
      <c r="H575" s="115" t="s">
        <v>314</v>
      </c>
      <c r="I575" s="98" t="s">
        <v>2880</v>
      </c>
      <c r="J575" s="169" t="s">
        <v>497</v>
      </c>
      <c r="K575" s="99" t="s">
        <v>734</v>
      </c>
      <c r="L575" s="51">
        <v>1</v>
      </c>
      <c r="M575" s="51">
        <v>1</v>
      </c>
      <c r="N575" s="155">
        <f t="shared" si="98"/>
        <v>2</v>
      </c>
      <c r="O575" s="51">
        <v>0</v>
      </c>
      <c r="P575" s="51">
        <v>1</v>
      </c>
      <c r="Q575" s="155">
        <f t="shared" si="99"/>
        <v>1</v>
      </c>
      <c r="R575" s="155">
        <f t="shared" si="100"/>
        <v>3</v>
      </c>
      <c r="S575" s="78" t="s">
        <v>2569</v>
      </c>
      <c r="T575" s="78" t="s">
        <v>203</v>
      </c>
      <c r="U575" s="190">
        <f t="shared" si="109"/>
        <v>2</v>
      </c>
      <c r="V575" s="191"/>
      <c r="W575" s="77" t="str">
        <f t="shared" si="101"/>
        <v>No hay ejecución</v>
      </c>
      <c r="X575" s="78" t="str">
        <f t="shared" si="102"/>
        <v>NA</v>
      </c>
      <c r="Y575" s="191"/>
      <c r="Z575" s="190">
        <f t="shared" si="103"/>
        <v>1</v>
      </c>
      <c r="AA575" s="191"/>
      <c r="AB575" s="77" t="str">
        <f t="shared" si="104"/>
        <v>No hay ejecución</v>
      </c>
      <c r="AC575" s="78" t="str">
        <f t="shared" si="105"/>
        <v>NA</v>
      </c>
      <c r="AD575" s="191"/>
      <c r="AE575" s="52">
        <f t="shared" si="106"/>
        <v>0</v>
      </c>
      <c r="AF575" s="77" t="str">
        <f t="shared" si="107"/>
        <v>No hay ejecución</v>
      </c>
      <c r="AG575" s="78" t="str">
        <f t="shared" si="108"/>
        <v>NA</v>
      </c>
      <c r="AH575" s="191"/>
    </row>
    <row r="576" spans="1:34" s="79" customFormat="1" ht="58" customHeight="1" thickTop="1" thickBot="1">
      <c r="A576" s="50">
        <v>562</v>
      </c>
      <c r="B576" s="96" t="s">
        <v>245</v>
      </c>
      <c r="C576" s="96">
        <v>0</v>
      </c>
      <c r="D576" s="96">
        <v>0</v>
      </c>
      <c r="E576" s="96">
        <v>0</v>
      </c>
      <c r="F576" s="96">
        <v>0</v>
      </c>
      <c r="G576" s="96">
        <v>22</v>
      </c>
      <c r="H576" s="115" t="s">
        <v>1592</v>
      </c>
      <c r="I576" s="98" t="s">
        <v>4171</v>
      </c>
      <c r="J576" s="169" t="s">
        <v>1014</v>
      </c>
      <c r="K576" s="99" t="s">
        <v>2389</v>
      </c>
      <c r="L576" s="51">
        <v>50</v>
      </c>
      <c r="M576" s="51">
        <v>50</v>
      </c>
      <c r="N576" s="155">
        <f t="shared" si="98"/>
        <v>100</v>
      </c>
      <c r="O576" s="51">
        <v>50</v>
      </c>
      <c r="P576" s="51">
        <v>50</v>
      </c>
      <c r="Q576" s="155">
        <f t="shared" si="99"/>
        <v>100</v>
      </c>
      <c r="R576" s="155">
        <f t="shared" si="100"/>
        <v>200</v>
      </c>
      <c r="S576" s="78" t="s">
        <v>2569</v>
      </c>
      <c r="T576" s="78" t="s">
        <v>203</v>
      </c>
      <c r="U576" s="190">
        <f t="shared" si="109"/>
        <v>100</v>
      </c>
      <c r="V576" s="191"/>
      <c r="W576" s="77" t="str">
        <f t="shared" si="101"/>
        <v>No hay ejecución</v>
      </c>
      <c r="X576" s="78" t="str">
        <f t="shared" si="102"/>
        <v>NA</v>
      </c>
      <c r="Y576" s="191"/>
      <c r="Z576" s="190">
        <f t="shared" si="103"/>
        <v>100</v>
      </c>
      <c r="AA576" s="191"/>
      <c r="AB576" s="77" t="str">
        <f t="shared" si="104"/>
        <v>No hay ejecución</v>
      </c>
      <c r="AC576" s="78" t="str">
        <f t="shared" si="105"/>
        <v>NA</v>
      </c>
      <c r="AD576" s="191"/>
      <c r="AE576" s="52">
        <f t="shared" si="106"/>
        <v>0</v>
      </c>
      <c r="AF576" s="77" t="str">
        <f t="shared" si="107"/>
        <v>No hay ejecución</v>
      </c>
      <c r="AG576" s="78" t="str">
        <f t="shared" si="108"/>
        <v>NA</v>
      </c>
      <c r="AH576" s="191"/>
    </row>
    <row r="577" spans="1:34" s="79" customFormat="1" ht="58" customHeight="1" thickTop="1" thickBot="1">
      <c r="A577" s="50">
        <v>563</v>
      </c>
      <c r="B577" s="96" t="s">
        <v>245</v>
      </c>
      <c r="C577" s="96">
        <v>0</v>
      </c>
      <c r="D577" s="96">
        <v>0</v>
      </c>
      <c r="E577" s="96">
        <v>0</v>
      </c>
      <c r="F577" s="96">
        <v>0</v>
      </c>
      <c r="G577" s="96">
        <v>22</v>
      </c>
      <c r="H577" s="115" t="s">
        <v>1592</v>
      </c>
      <c r="I577" s="98" t="s">
        <v>2631</v>
      </c>
      <c r="J577" s="169" t="s">
        <v>1014</v>
      </c>
      <c r="K577" s="99" t="s">
        <v>2389</v>
      </c>
      <c r="L577" s="51">
        <v>150</v>
      </c>
      <c r="M577" s="51">
        <v>150</v>
      </c>
      <c r="N577" s="155">
        <f t="shared" si="98"/>
        <v>300</v>
      </c>
      <c r="O577" s="51">
        <v>300</v>
      </c>
      <c r="P577" s="51">
        <v>300</v>
      </c>
      <c r="Q577" s="155">
        <f t="shared" si="99"/>
        <v>600</v>
      </c>
      <c r="R577" s="155">
        <f t="shared" si="100"/>
        <v>900</v>
      </c>
      <c r="S577" s="78" t="s">
        <v>2569</v>
      </c>
      <c r="T577" s="78" t="s">
        <v>203</v>
      </c>
      <c r="U577" s="190">
        <f t="shared" si="109"/>
        <v>300</v>
      </c>
      <c r="V577" s="191"/>
      <c r="W577" s="77" t="str">
        <f t="shared" si="101"/>
        <v>No hay ejecución</v>
      </c>
      <c r="X577" s="78" t="str">
        <f t="shared" si="102"/>
        <v>NA</v>
      </c>
      <c r="Y577" s="191"/>
      <c r="Z577" s="190">
        <f t="shared" si="103"/>
        <v>600</v>
      </c>
      <c r="AA577" s="191"/>
      <c r="AB577" s="77" t="str">
        <f t="shared" si="104"/>
        <v>No hay ejecución</v>
      </c>
      <c r="AC577" s="78" t="str">
        <f t="shared" si="105"/>
        <v>NA</v>
      </c>
      <c r="AD577" s="191"/>
      <c r="AE577" s="52">
        <f t="shared" si="106"/>
        <v>0</v>
      </c>
      <c r="AF577" s="77" t="str">
        <f t="shared" si="107"/>
        <v>No hay ejecución</v>
      </c>
      <c r="AG577" s="78" t="str">
        <f t="shared" si="108"/>
        <v>NA</v>
      </c>
      <c r="AH577" s="191"/>
    </row>
    <row r="578" spans="1:34" s="79" customFormat="1" ht="58" customHeight="1" thickTop="1" thickBot="1">
      <c r="A578" s="50">
        <v>564</v>
      </c>
      <c r="B578" s="96" t="s">
        <v>245</v>
      </c>
      <c r="C578" s="96">
        <v>0</v>
      </c>
      <c r="D578" s="96">
        <v>0</v>
      </c>
      <c r="E578" s="96">
        <v>0</v>
      </c>
      <c r="F578" s="96">
        <v>0</v>
      </c>
      <c r="G578" s="96">
        <v>22</v>
      </c>
      <c r="H578" s="115" t="s">
        <v>1592</v>
      </c>
      <c r="I578" s="98" t="s">
        <v>2632</v>
      </c>
      <c r="J578" s="169" t="s">
        <v>497</v>
      </c>
      <c r="K578" s="99" t="s">
        <v>2389</v>
      </c>
      <c r="L578" s="51">
        <v>50</v>
      </c>
      <c r="M578" s="51">
        <v>50</v>
      </c>
      <c r="N578" s="155">
        <f t="shared" si="98"/>
        <v>100</v>
      </c>
      <c r="O578" s="51">
        <v>50</v>
      </c>
      <c r="P578" s="51">
        <v>50</v>
      </c>
      <c r="Q578" s="155">
        <f t="shared" si="99"/>
        <v>100</v>
      </c>
      <c r="R578" s="155">
        <f t="shared" si="100"/>
        <v>200</v>
      </c>
      <c r="S578" s="78" t="s">
        <v>2569</v>
      </c>
      <c r="T578" s="78" t="s">
        <v>203</v>
      </c>
      <c r="U578" s="190">
        <f t="shared" si="109"/>
        <v>100</v>
      </c>
      <c r="V578" s="191"/>
      <c r="W578" s="77" t="str">
        <f t="shared" si="101"/>
        <v>No hay ejecución</v>
      </c>
      <c r="X578" s="78" t="str">
        <f t="shared" si="102"/>
        <v>NA</v>
      </c>
      <c r="Y578" s="191"/>
      <c r="Z578" s="190">
        <f t="shared" si="103"/>
        <v>100</v>
      </c>
      <c r="AA578" s="191"/>
      <c r="AB578" s="77" t="str">
        <f t="shared" si="104"/>
        <v>No hay ejecución</v>
      </c>
      <c r="AC578" s="78" t="str">
        <f t="shared" si="105"/>
        <v>NA</v>
      </c>
      <c r="AD578" s="191"/>
      <c r="AE578" s="52">
        <f t="shared" si="106"/>
        <v>0</v>
      </c>
      <c r="AF578" s="77" t="str">
        <f t="shared" si="107"/>
        <v>No hay ejecución</v>
      </c>
      <c r="AG578" s="78" t="str">
        <f t="shared" si="108"/>
        <v>NA</v>
      </c>
      <c r="AH578" s="191"/>
    </row>
    <row r="579" spans="1:34" s="79" customFormat="1" ht="58" customHeight="1" thickTop="1" thickBot="1">
      <c r="A579" s="50">
        <v>565</v>
      </c>
      <c r="B579" s="96" t="s">
        <v>245</v>
      </c>
      <c r="C579" s="96">
        <v>0</v>
      </c>
      <c r="D579" s="96">
        <v>0</v>
      </c>
      <c r="E579" s="96">
        <v>0</v>
      </c>
      <c r="F579" s="96">
        <v>0</v>
      </c>
      <c r="G579" s="96">
        <v>22</v>
      </c>
      <c r="H579" s="115" t="s">
        <v>1592</v>
      </c>
      <c r="I579" s="98" t="s">
        <v>3497</v>
      </c>
      <c r="J579" s="169" t="s">
        <v>1014</v>
      </c>
      <c r="K579" s="99" t="s">
        <v>2389</v>
      </c>
      <c r="L579" s="51">
        <v>150</v>
      </c>
      <c r="M579" s="51">
        <v>150</v>
      </c>
      <c r="N579" s="155">
        <f t="shared" si="98"/>
        <v>300</v>
      </c>
      <c r="O579" s="51">
        <v>150</v>
      </c>
      <c r="P579" s="51">
        <v>150</v>
      </c>
      <c r="Q579" s="155">
        <f t="shared" si="99"/>
        <v>300</v>
      </c>
      <c r="R579" s="155">
        <f t="shared" si="100"/>
        <v>600</v>
      </c>
      <c r="S579" s="78" t="s">
        <v>2569</v>
      </c>
      <c r="T579" s="78" t="s">
        <v>203</v>
      </c>
      <c r="U579" s="190">
        <f t="shared" si="109"/>
        <v>300</v>
      </c>
      <c r="V579" s="191"/>
      <c r="W579" s="77" t="str">
        <f t="shared" si="101"/>
        <v>No hay ejecución</v>
      </c>
      <c r="X579" s="78" t="str">
        <f t="shared" si="102"/>
        <v>NA</v>
      </c>
      <c r="Y579" s="191"/>
      <c r="Z579" s="190">
        <f t="shared" si="103"/>
        <v>300</v>
      </c>
      <c r="AA579" s="191"/>
      <c r="AB579" s="77" t="str">
        <f t="shared" si="104"/>
        <v>No hay ejecución</v>
      </c>
      <c r="AC579" s="78" t="str">
        <f t="shared" si="105"/>
        <v>NA</v>
      </c>
      <c r="AD579" s="191"/>
      <c r="AE579" s="52">
        <f t="shared" si="106"/>
        <v>0</v>
      </c>
      <c r="AF579" s="77" t="str">
        <f t="shared" si="107"/>
        <v>No hay ejecución</v>
      </c>
      <c r="AG579" s="78" t="str">
        <f t="shared" si="108"/>
        <v>NA</v>
      </c>
      <c r="AH579" s="191"/>
    </row>
    <row r="580" spans="1:34" s="79" customFormat="1" ht="58" customHeight="1" thickTop="1" thickBot="1">
      <c r="A580" s="50">
        <v>566</v>
      </c>
      <c r="B580" s="96" t="s">
        <v>245</v>
      </c>
      <c r="C580" s="96" t="s">
        <v>52</v>
      </c>
      <c r="D580" s="96">
        <v>0</v>
      </c>
      <c r="E580" s="96">
        <v>0</v>
      </c>
      <c r="F580" s="96">
        <v>0</v>
      </c>
      <c r="G580" s="96">
        <v>22</v>
      </c>
      <c r="H580" s="115" t="s">
        <v>284</v>
      </c>
      <c r="I580" s="98" t="s">
        <v>2582</v>
      </c>
      <c r="J580" s="169" t="s">
        <v>1194</v>
      </c>
      <c r="K580" s="99" t="s">
        <v>993</v>
      </c>
      <c r="L580" s="51">
        <v>0</v>
      </c>
      <c r="M580" s="51">
        <v>1</v>
      </c>
      <c r="N580" s="155">
        <f t="shared" si="98"/>
        <v>1</v>
      </c>
      <c r="O580" s="51">
        <v>1</v>
      </c>
      <c r="P580" s="51">
        <v>0</v>
      </c>
      <c r="Q580" s="155">
        <f t="shared" si="99"/>
        <v>1</v>
      </c>
      <c r="R580" s="155">
        <f t="shared" si="100"/>
        <v>2</v>
      </c>
      <c r="S580" s="78" t="s">
        <v>2569</v>
      </c>
      <c r="T580" s="78" t="s">
        <v>203</v>
      </c>
      <c r="U580" s="190">
        <f t="shared" si="109"/>
        <v>1</v>
      </c>
      <c r="V580" s="191"/>
      <c r="W580" s="77" t="str">
        <f t="shared" si="101"/>
        <v>No hay ejecución</v>
      </c>
      <c r="X580" s="78" t="str">
        <f t="shared" si="102"/>
        <v>NA</v>
      </c>
      <c r="Y580" s="191"/>
      <c r="Z580" s="190">
        <f t="shared" si="103"/>
        <v>1</v>
      </c>
      <c r="AA580" s="191"/>
      <c r="AB580" s="77" t="str">
        <f t="shared" si="104"/>
        <v>No hay ejecución</v>
      </c>
      <c r="AC580" s="78" t="str">
        <f t="shared" si="105"/>
        <v>NA</v>
      </c>
      <c r="AD580" s="191"/>
      <c r="AE580" s="52">
        <f t="shared" si="106"/>
        <v>0</v>
      </c>
      <c r="AF580" s="77" t="str">
        <f t="shared" si="107"/>
        <v>No hay ejecución</v>
      </c>
      <c r="AG580" s="78" t="str">
        <f t="shared" si="108"/>
        <v>NA</v>
      </c>
      <c r="AH580" s="191"/>
    </row>
    <row r="581" spans="1:34" s="79" customFormat="1" ht="58" customHeight="1" thickTop="1" thickBot="1">
      <c r="A581" s="50">
        <v>567</v>
      </c>
      <c r="B581" s="96">
        <v>0</v>
      </c>
      <c r="C581" s="96">
        <v>0</v>
      </c>
      <c r="D581" s="96">
        <v>0</v>
      </c>
      <c r="E581" s="96">
        <v>0</v>
      </c>
      <c r="F581" s="96" t="s">
        <v>41</v>
      </c>
      <c r="G581" s="96">
        <v>22</v>
      </c>
      <c r="H581" s="115" t="s">
        <v>355</v>
      </c>
      <c r="I581" s="98" t="s">
        <v>2628</v>
      </c>
      <c r="J581" s="169" t="s">
        <v>1287</v>
      </c>
      <c r="K581" s="99" t="s">
        <v>1421</v>
      </c>
      <c r="L581" s="51">
        <v>2</v>
      </c>
      <c r="M581" s="51">
        <v>2</v>
      </c>
      <c r="N581" s="155">
        <f t="shared" si="98"/>
        <v>4</v>
      </c>
      <c r="O581" s="51">
        <v>2</v>
      </c>
      <c r="P581" s="51">
        <v>2</v>
      </c>
      <c r="Q581" s="155">
        <f t="shared" si="99"/>
        <v>4</v>
      </c>
      <c r="R581" s="155">
        <f t="shared" si="100"/>
        <v>8</v>
      </c>
      <c r="S581" s="78" t="s">
        <v>2569</v>
      </c>
      <c r="T581" s="78" t="s">
        <v>203</v>
      </c>
      <c r="U581" s="190">
        <f t="shared" si="109"/>
        <v>4</v>
      </c>
      <c r="V581" s="191"/>
      <c r="W581" s="77" t="str">
        <f t="shared" si="101"/>
        <v>No hay ejecución</v>
      </c>
      <c r="X581" s="78" t="str">
        <f t="shared" si="102"/>
        <v>NA</v>
      </c>
      <c r="Y581" s="191"/>
      <c r="Z581" s="190">
        <f t="shared" si="103"/>
        <v>4</v>
      </c>
      <c r="AA581" s="191"/>
      <c r="AB581" s="77" t="str">
        <f t="shared" si="104"/>
        <v>No hay ejecución</v>
      </c>
      <c r="AC581" s="78" t="str">
        <f t="shared" si="105"/>
        <v>NA</v>
      </c>
      <c r="AD581" s="191"/>
      <c r="AE581" s="52">
        <f t="shared" si="106"/>
        <v>0</v>
      </c>
      <c r="AF581" s="77" t="str">
        <f t="shared" si="107"/>
        <v>No hay ejecución</v>
      </c>
      <c r="AG581" s="78" t="str">
        <f t="shared" si="108"/>
        <v>NA</v>
      </c>
      <c r="AH581" s="191"/>
    </row>
    <row r="582" spans="1:34" s="79" customFormat="1" ht="58" customHeight="1" thickTop="1" thickBot="1">
      <c r="A582" s="50">
        <v>568</v>
      </c>
      <c r="B582" s="96">
        <v>0</v>
      </c>
      <c r="C582" s="96">
        <v>0</v>
      </c>
      <c r="D582" s="96">
        <v>0</v>
      </c>
      <c r="E582" s="96">
        <v>0</v>
      </c>
      <c r="F582" s="96" t="s">
        <v>41</v>
      </c>
      <c r="G582" s="96">
        <v>22</v>
      </c>
      <c r="H582" s="115" t="s">
        <v>355</v>
      </c>
      <c r="I582" s="98" t="s">
        <v>4172</v>
      </c>
      <c r="J582" s="169" t="s">
        <v>1287</v>
      </c>
      <c r="K582" s="99" t="s">
        <v>1421</v>
      </c>
      <c r="L582" s="51">
        <v>1</v>
      </c>
      <c r="M582" s="51">
        <v>1</v>
      </c>
      <c r="N582" s="155">
        <f t="shared" si="98"/>
        <v>2</v>
      </c>
      <c r="O582" s="51">
        <v>1</v>
      </c>
      <c r="P582" s="51">
        <v>1</v>
      </c>
      <c r="Q582" s="155">
        <f t="shared" si="99"/>
        <v>2</v>
      </c>
      <c r="R582" s="155">
        <f t="shared" si="100"/>
        <v>4</v>
      </c>
      <c r="S582" s="78" t="s">
        <v>2569</v>
      </c>
      <c r="T582" s="78" t="s">
        <v>203</v>
      </c>
      <c r="U582" s="190">
        <f t="shared" si="109"/>
        <v>2</v>
      </c>
      <c r="V582" s="191"/>
      <c r="W582" s="77" t="str">
        <f t="shared" si="101"/>
        <v>No hay ejecución</v>
      </c>
      <c r="X582" s="78" t="str">
        <f t="shared" si="102"/>
        <v>NA</v>
      </c>
      <c r="Y582" s="191"/>
      <c r="Z582" s="190">
        <f t="shared" si="103"/>
        <v>2</v>
      </c>
      <c r="AA582" s="191"/>
      <c r="AB582" s="77" t="str">
        <f t="shared" si="104"/>
        <v>No hay ejecución</v>
      </c>
      <c r="AC582" s="78" t="str">
        <f t="shared" si="105"/>
        <v>NA</v>
      </c>
      <c r="AD582" s="191"/>
      <c r="AE582" s="52">
        <f t="shared" si="106"/>
        <v>0</v>
      </c>
      <c r="AF582" s="77" t="str">
        <f t="shared" si="107"/>
        <v>No hay ejecución</v>
      </c>
      <c r="AG582" s="78" t="str">
        <f t="shared" si="108"/>
        <v>NA</v>
      </c>
      <c r="AH582" s="191"/>
    </row>
    <row r="583" spans="1:34" s="79" customFormat="1" ht="58" customHeight="1" thickTop="1" thickBot="1">
      <c r="A583" s="50">
        <v>569</v>
      </c>
      <c r="B583" s="96">
        <v>0</v>
      </c>
      <c r="C583" s="96">
        <v>0</v>
      </c>
      <c r="D583" s="96">
        <v>0</v>
      </c>
      <c r="E583" s="96">
        <v>0</v>
      </c>
      <c r="F583" s="96" t="s">
        <v>41</v>
      </c>
      <c r="G583" s="96">
        <v>22</v>
      </c>
      <c r="H583" s="115" t="s">
        <v>355</v>
      </c>
      <c r="I583" s="98" t="s">
        <v>2573</v>
      </c>
      <c r="J583" s="169" t="s">
        <v>1287</v>
      </c>
      <c r="K583" s="99" t="s">
        <v>1421</v>
      </c>
      <c r="L583" s="51">
        <v>1</v>
      </c>
      <c r="M583" s="51">
        <v>1</v>
      </c>
      <c r="N583" s="155">
        <f t="shared" si="98"/>
        <v>2</v>
      </c>
      <c r="O583" s="51">
        <v>1</v>
      </c>
      <c r="P583" s="51">
        <v>1</v>
      </c>
      <c r="Q583" s="155">
        <f t="shared" si="99"/>
        <v>2</v>
      </c>
      <c r="R583" s="155">
        <f t="shared" si="100"/>
        <v>4</v>
      </c>
      <c r="S583" s="78" t="s">
        <v>2569</v>
      </c>
      <c r="T583" s="78" t="s">
        <v>203</v>
      </c>
      <c r="U583" s="190">
        <f t="shared" si="109"/>
        <v>2</v>
      </c>
      <c r="V583" s="191"/>
      <c r="W583" s="77" t="str">
        <f t="shared" si="101"/>
        <v>No hay ejecución</v>
      </c>
      <c r="X583" s="78" t="str">
        <f t="shared" si="102"/>
        <v>NA</v>
      </c>
      <c r="Y583" s="191"/>
      <c r="Z583" s="190">
        <f t="shared" si="103"/>
        <v>2</v>
      </c>
      <c r="AA583" s="191"/>
      <c r="AB583" s="77" t="str">
        <f t="shared" si="104"/>
        <v>No hay ejecución</v>
      </c>
      <c r="AC583" s="78" t="str">
        <f t="shared" si="105"/>
        <v>NA</v>
      </c>
      <c r="AD583" s="191"/>
      <c r="AE583" s="52">
        <f t="shared" si="106"/>
        <v>0</v>
      </c>
      <c r="AF583" s="77" t="str">
        <f t="shared" si="107"/>
        <v>No hay ejecución</v>
      </c>
      <c r="AG583" s="78" t="str">
        <f t="shared" si="108"/>
        <v>NA</v>
      </c>
      <c r="AH583" s="191"/>
    </row>
    <row r="584" spans="1:34" s="79" customFormat="1" ht="58" customHeight="1" thickTop="1" thickBot="1">
      <c r="A584" s="50">
        <v>570</v>
      </c>
      <c r="B584" s="96">
        <v>0</v>
      </c>
      <c r="C584" s="96">
        <v>0</v>
      </c>
      <c r="D584" s="96">
        <v>0</v>
      </c>
      <c r="E584" s="96">
        <v>0</v>
      </c>
      <c r="F584" s="96" t="s">
        <v>41</v>
      </c>
      <c r="G584" s="96">
        <v>22</v>
      </c>
      <c r="H584" s="115" t="s">
        <v>355</v>
      </c>
      <c r="I584" s="98" t="s">
        <v>2626</v>
      </c>
      <c r="J584" s="169" t="s">
        <v>1287</v>
      </c>
      <c r="K584" s="99" t="s">
        <v>1421</v>
      </c>
      <c r="L584" s="51">
        <v>1</v>
      </c>
      <c r="M584" s="51">
        <v>1</v>
      </c>
      <c r="N584" s="155">
        <f t="shared" si="98"/>
        <v>2</v>
      </c>
      <c r="O584" s="51">
        <v>1</v>
      </c>
      <c r="P584" s="51">
        <v>1</v>
      </c>
      <c r="Q584" s="155">
        <f t="shared" si="99"/>
        <v>2</v>
      </c>
      <c r="R584" s="155">
        <f t="shared" si="100"/>
        <v>4</v>
      </c>
      <c r="S584" s="78" t="s">
        <v>2569</v>
      </c>
      <c r="T584" s="78" t="s">
        <v>203</v>
      </c>
      <c r="U584" s="190">
        <f t="shared" si="109"/>
        <v>2</v>
      </c>
      <c r="V584" s="191"/>
      <c r="W584" s="77" t="str">
        <f t="shared" si="101"/>
        <v>No hay ejecución</v>
      </c>
      <c r="X584" s="78" t="str">
        <f t="shared" si="102"/>
        <v>NA</v>
      </c>
      <c r="Y584" s="191"/>
      <c r="Z584" s="190">
        <f t="shared" si="103"/>
        <v>2</v>
      </c>
      <c r="AA584" s="191"/>
      <c r="AB584" s="77" t="str">
        <f t="shared" si="104"/>
        <v>No hay ejecución</v>
      </c>
      <c r="AC584" s="78" t="str">
        <f t="shared" si="105"/>
        <v>NA</v>
      </c>
      <c r="AD584" s="191"/>
      <c r="AE584" s="52">
        <f t="shared" si="106"/>
        <v>0</v>
      </c>
      <c r="AF584" s="77" t="str">
        <f t="shared" si="107"/>
        <v>No hay ejecución</v>
      </c>
      <c r="AG584" s="78" t="str">
        <f t="shared" si="108"/>
        <v>NA</v>
      </c>
      <c r="AH584" s="191"/>
    </row>
    <row r="585" spans="1:34" s="79" customFormat="1" ht="58" customHeight="1" thickTop="1" thickBot="1">
      <c r="A585" s="50">
        <v>571</v>
      </c>
      <c r="B585" s="96">
        <v>0</v>
      </c>
      <c r="C585" s="96">
        <v>0</v>
      </c>
      <c r="D585" s="96">
        <v>0</v>
      </c>
      <c r="E585" s="96">
        <v>0</v>
      </c>
      <c r="F585" s="96" t="s">
        <v>41</v>
      </c>
      <c r="G585" s="96">
        <v>22</v>
      </c>
      <c r="H585" s="115" t="s">
        <v>355</v>
      </c>
      <c r="I585" s="98" t="s">
        <v>2624</v>
      </c>
      <c r="J585" s="169" t="s">
        <v>1287</v>
      </c>
      <c r="K585" s="99" t="s">
        <v>1421</v>
      </c>
      <c r="L585" s="51">
        <v>4</v>
      </c>
      <c r="M585" s="51">
        <v>4</v>
      </c>
      <c r="N585" s="155">
        <f t="shared" si="98"/>
        <v>8</v>
      </c>
      <c r="O585" s="51">
        <v>4</v>
      </c>
      <c r="P585" s="51">
        <v>4</v>
      </c>
      <c r="Q585" s="155">
        <f t="shared" si="99"/>
        <v>8</v>
      </c>
      <c r="R585" s="155">
        <f t="shared" si="100"/>
        <v>16</v>
      </c>
      <c r="S585" s="78" t="s">
        <v>2569</v>
      </c>
      <c r="T585" s="78" t="s">
        <v>203</v>
      </c>
      <c r="U585" s="190">
        <f t="shared" si="109"/>
        <v>8</v>
      </c>
      <c r="V585" s="191"/>
      <c r="W585" s="77" t="str">
        <f t="shared" si="101"/>
        <v>No hay ejecución</v>
      </c>
      <c r="X585" s="78" t="str">
        <f t="shared" si="102"/>
        <v>NA</v>
      </c>
      <c r="Y585" s="191"/>
      <c r="Z585" s="190">
        <f t="shared" si="103"/>
        <v>8</v>
      </c>
      <c r="AA585" s="191"/>
      <c r="AB585" s="77" t="str">
        <f t="shared" si="104"/>
        <v>No hay ejecución</v>
      </c>
      <c r="AC585" s="78" t="str">
        <f t="shared" si="105"/>
        <v>NA</v>
      </c>
      <c r="AD585" s="191"/>
      <c r="AE585" s="52">
        <f t="shared" si="106"/>
        <v>0</v>
      </c>
      <c r="AF585" s="77" t="str">
        <f t="shared" si="107"/>
        <v>No hay ejecución</v>
      </c>
      <c r="AG585" s="78" t="str">
        <f t="shared" si="108"/>
        <v>NA</v>
      </c>
      <c r="AH585" s="191"/>
    </row>
    <row r="586" spans="1:34" s="79" customFormat="1" ht="58" customHeight="1" thickTop="1" thickBot="1">
      <c r="A586" s="50">
        <v>572</v>
      </c>
      <c r="B586" s="96">
        <v>0</v>
      </c>
      <c r="C586" s="96">
        <v>0</v>
      </c>
      <c r="D586" s="96">
        <v>0</v>
      </c>
      <c r="E586" s="96">
        <v>0</v>
      </c>
      <c r="F586" s="96" t="s">
        <v>41</v>
      </c>
      <c r="G586" s="96">
        <v>22</v>
      </c>
      <c r="H586" s="115" t="s">
        <v>355</v>
      </c>
      <c r="I586" s="98" t="s">
        <v>2576</v>
      </c>
      <c r="J586" s="169" t="s">
        <v>1287</v>
      </c>
      <c r="K586" s="99" t="s">
        <v>1421</v>
      </c>
      <c r="L586" s="51">
        <v>8</v>
      </c>
      <c r="M586" s="51">
        <v>8</v>
      </c>
      <c r="N586" s="155">
        <f t="shared" si="98"/>
        <v>16</v>
      </c>
      <c r="O586" s="51">
        <v>8</v>
      </c>
      <c r="P586" s="51">
        <v>8</v>
      </c>
      <c r="Q586" s="155">
        <f t="shared" si="99"/>
        <v>16</v>
      </c>
      <c r="R586" s="155">
        <f t="shared" si="100"/>
        <v>32</v>
      </c>
      <c r="S586" s="78" t="s">
        <v>2569</v>
      </c>
      <c r="T586" s="78" t="s">
        <v>203</v>
      </c>
      <c r="U586" s="190">
        <f t="shared" si="109"/>
        <v>16</v>
      </c>
      <c r="V586" s="191"/>
      <c r="W586" s="77" t="str">
        <f t="shared" si="101"/>
        <v>No hay ejecución</v>
      </c>
      <c r="X586" s="78" t="str">
        <f t="shared" si="102"/>
        <v>NA</v>
      </c>
      <c r="Y586" s="191"/>
      <c r="Z586" s="190">
        <f t="shared" si="103"/>
        <v>16</v>
      </c>
      <c r="AA586" s="191"/>
      <c r="AB586" s="77" t="str">
        <f t="shared" si="104"/>
        <v>No hay ejecución</v>
      </c>
      <c r="AC586" s="78" t="str">
        <f t="shared" si="105"/>
        <v>NA</v>
      </c>
      <c r="AD586" s="191"/>
      <c r="AE586" s="52">
        <f t="shared" si="106"/>
        <v>0</v>
      </c>
      <c r="AF586" s="77" t="str">
        <f t="shared" si="107"/>
        <v>No hay ejecución</v>
      </c>
      <c r="AG586" s="78" t="str">
        <f t="shared" si="108"/>
        <v>NA</v>
      </c>
      <c r="AH586" s="191"/>
    </row>
    <row r="587" spans="1:34" s="79" customFormat="1" ht="58" customHeight="1" thickTop="1" thickBot="1">
      <c r="A587" s="50">
        <v>573</v>
      </c>
      <c r="B587" s="96">
        <v>0</v>
      </c>
      <c r="C587" s="96">
        <v>0</v>
      </c>
      <c r="D587" s="96">
        <v>0</v>
      </c>
      <c r="E587" s="96">
        <v>0</v>
      </c>
      <c r="F587" s="96" t="s">
        <v>41</v>
      </c>
      <c r="G587" s="96">
        <v>22</v>
      </c>
      <c r="H587" s="115" t="s">
        <v>284</v>
      </c>
      <c r="I587" s="98" t="s">
        <v>4173</v>
      </c>
      <c r="J587" s="169" t="s">
        <v>1287</v>
      </c>
      <c r="K587" s="99" t="s">
        <v>1421</v>
      </c>
      <c r="L587" s="51">
        <v>1</v>
      </c>
      <c r="M587" s="51">
        <v>1</v>
      </c>
      <c r="N587" s="155">
        <f t="shared" si="98"/>
        <v>2</v>
      </c>
      <c r="O587" s="51">
        <v>1</v>
      </c>
      <c r="P587" s="51">
        <v>1</v>
      </c>
      <c r="Q587" s="155">
        <f t="shared" si="99"/>
        <v>2</v>
      </c>
      <c r="R587" s="155">
        <f t="shared" si="100"/>
        <v>4</v>
      </c>
      <c r="S587" s="78" t="s">
        <v>2569</v>
      </c>
      <c r="T587" s="78" t="s">
        <v>203</v>
      </c>
      <c r="U587" s="190">
        <f t="shared" si="109"/>
        <v>2</v>
      </c>
      <c r="V587" s="191"/>
      <c r="W587" s="77" t="str">
        <f t="shared" si="101"/>
        <v>No hay ejecución</v>
      </c>
      <c r="X587" s="78" t="str">
        <f t="shared" si="102"/>
        <v>NA</v>
      </c>
      <c r="Y587" s="191"/>
      <c r="Z587" s="190">
        <f t="shared" si="103"/>
        <v>2</v>
      </c>
      <c r="AA587" s="191"/>
      <c r="AB587" s="77" t="str">
        <f t="shared" si="104"/>
        <v>No hay ejecución</v>
      </c>
      <c r="AC587" s="78" t="str">
        <f t="shared" si="105"/>
        <v>NA</v>
      </c>
      <c r="AD587" s="191"/>
      <c r="AE587" s="52">
        <f t="shared" si="106"/>
        <v>0</v>
      </c>
      <c r="AF587" s="77" t="str">
        <f t="shared" si="107"/>
        <v>No hay ejecución</v>
      </c>
      <c r="AG587" s="78" t="str">
        <f t="shared" si="108"/>
        <v>NA</v>
      </c>
      <c r="AH587" s="191"/>
    </row>
    <row r="588" spans="1:34" s="79" customFormat="1" ht="58" customHeight="1" thickTop="1" thickBot="1">
      <c r="A588" s="50">
        <v>574</v>
      </c>
      <c r="B588" s="96">
        <v>0</v>
      </c>
      <c r="C588" s="96">
        <v>0</v>
      </c>
      <c r="D588" s="96">
        <v>0</v>
      </c>
      <c r="E588" s="96">
        <v>0</v>
      </c>
      <c r="F588" s="96" t="s">
        <v>41</v>
      </c>
      <c r="G588" s="96">
        <v>22</v>
      </c>
      <c r="H588" s="115" t="s">
        <v>284</v>
      </c>
      <c r="I588" s="98" t="s">
        <v>2623</v>
      </c>
      <c r="J588" s="169" t="s">
        <v>1287</v>
      </c>
      <c r="K588" s="99" t="s">
        <v>1421</v>
      </c>
      <c r="L588" s="51">
        <v>2</v>
      </c>
      <c r="M588" s="51">
        <v>2</v>
      </c>
      <c r="N588" s="155">
        <f t="shared" si="98"/>
        <v>4</v>
      </c>
      <c r="O588" s="51">
        <v>2</v>
      </c>
      <c r="P588" s="51">
        <v>2</v>
      </c>
      <c r="Q588" s="155">
        <f t="shared" si="99"/>
        <v>4</v>
      </c>
      <c r="R588" s="155">
        <f t="shared" si="100"/>
        <v>8</v>
      </c>
      <c r="S588" s="78" t="s">
        <v>2569</v>
      </c>
      <c r="T588" s="78" t="s">
        <v>203</v>
      </c>
      <c r="U588" s="190">
        <f t="shared" si="109"/>
        <v>4</v>
      </c>
      <c r="V588" s="191"/>
      <c r="W588" s="77" t="str">
        <f t="shared" si="101"/>
        <v>No hay ejecución</v>
      </c>
      <c r="X588" s="78" t="str">
        <f t="shared" si="102"/>
        <v>NA</v>
      </c>
      <c r="Y588" s="191"/>
      <c r="Z588" s="190">
        <f t="shared" si="103"/>
        <v>4</v>
      </c>
      <c r="AA588" s="191"/>
      <c r="AB588" s="77" t="str">
        <f t="shared" si="104"/>
        <v>No hay ejecución</v>
      </c>
      <c r="AC588" s="78" t="str">
        <f t="shared" si="105"/>
        <v>NA</v>
      </c>
      <c r="AD588" s="191"/>
      <c r="AE588" s="52">
        <f t="shared" si="106"/>
        <v>0</v>
      </c>
      <c r="AF588" s="77" t="str">
        <f t="shared" si="107"/>
        <v>No hay ejecución</v>
      </c>
      <c r="AG588" s="78" t="str">
        <f t="shared" si="108"/>
        <v>NA</v>
      </c>
      <c r="AH588" s="191"/>
    </row>
    <row r="589" spans="1:34" s="79" customFormat="1" ht="58" customHeight="1" thickTop="1" thickBot="1">
      <c r="A589" s="50">
        <v>575</v>
      </c>
      <c r="B589" s="96">
        <v>0</v>
      </c>
      <c r="C589" s="96">
        <v>0</v>
      </c>
      <c r="D589" s="96">
        <v>0</v>
      </c>
      <c r="E589" s="96">
        <v>0</v>
      </c>
      <c r="F589" s="96" t="s">
        <v>41</v>
      </c>
      <c r="G589" s="96">
        <v>22</v>
      </c>
      <c r="H589" s="115" t="s">
        <v>295</v>
      </c>
      <c r="I589" s="98" t="s">
        <v>2587</v>
      </c>
      <c r="J589" s="169" t="s">
        <v>1287</v>
      </c>
      <c r="K589" s="99" t="s">
        <v>1421</v>
      </c>
      <c r="L589" s="51">
        <v>9</v>
      </c>
      <c r="M589" s="51">
        <v>9</v>
      </c>
      <c r="N589" s="155">
        <f t="shared" si="98"/>
        <v>18</v>
      </c>
      <c r="O589" s="51">
        <v>9</v>
      </c>
      <c r="P589" s="51">
        <v>9</v>
      </c>
      <c r="Q589" s="155">
        <f t="shared" si="99"/>
        <v>18</v>
      </c>
      <c r="R589" s="155">
        <f t="shared" si="100"/>
        <v>36</v>
      </c>
      <c r="S589" s="78" t="s">
        <v>2569</v>
      </c>
      <c r="T589" s="78" t="s">
        <v>203</v>
      </c>
      <c r="U589" s="190">
        <f t="shared" si="109"/>
        <v>18</v>
      </c>
      <c r="V589" s="191"/>
      <c r="W589" s="77" t="str">
        <f t="shared" si="101"/>
        <v>No hay ejecución</v>
      </c>
      <c r="X589" s="78" t="str">
        <f t="shared" si="102"/>
        <v>NA</v>
      </c>
      <c r="Y589" s="191"/>
      <c r="Z589" s="190">
        <f t="shared" si="103"/>
        <v>18</v>
      </c>
      <c r="AA589" s="191"/>
      <c r="AB589" s="77" t="str">
        <f t="shared" si="104"/>
        <v>No hay ejecución</v>
      </c>
      <c r="AC589" s="78" t="str">
        <f t="shared" si="105"/>
        <v>NA</v>
      </c>
      <c r="AD589" s="191"/>
      <c r="AE589" s="52">
        <f t="shared" si="106"/>
        <v>0</v>
      </c>
      <c r="AF589" s="77" t="str">
        <f t="shared" si="107"/>
        <v>No hay ejecución</v>
      </c>
      <c r="AG589" s="78" t="str">
        <f t="shared" si="108"/>
        <v>NA</v>
      </c>
      <c r="AH589" s="191"/>
    </row>
    <row r="590" spans="1:34" s="79" customFormat="1" ht="58" customHeight="1" thickTop="1" thickBot="1">
      <c r="A590" s="50">
        <v>576</v>
      </c>
      <c r="B590" s="96">
        <v>0</v>
      </c>
      <c r="C590" s="96">
        <v>0</v>
      </c>
      <c r="D590" s="96">
        <v>0</v>
      </c>
      <c r="E590" s="96">
        <v>0</v>
      </c>
      <c r="F590" s="96" t="s">
        <v>76</v>
      </c>
      <c r="G590" s="96">
        <v>22</v>
      </c>
      <c r="H590" s="115" t="s">
        <v>284</v>
      </c>
      <c r="I590" s="98" t="s">
        <v>2616</v>
      </c>
      <c r="J590" s="169" t="s">
        <v>1287</v>
      </c>
      <c r="K590" s="99" t="s">
        <v>1421</v>
      </c>
      <c r="L590" s="51">
        <v>1</v>
      </c>
      <c r="M590" s="51">
        <v>1</v>
      </c>
      <c r="N590" s="155">
        <f t="shared" si="98"/>
        <v>2</v>
      </c>
      <c r="O590" s="51">
        <v>1</v>
      </c>
      <c r="P590" s="51">
        <v>1</v>
      </c>
      <c r="Q590" s="155">
        <f t="shared" si="99"/>
        <v>2</v>
      </c>
      <c r="R590" s="155">
        <f t="shared" si="100"/>
        <v>4</v>
      </c>
      <c r="S590" s="78" t="s">
        <v>2569</v>
      </c>
      <c r="T590" s="78" t="s">
        <v>203</v>
      </c>
      <c r="U590" s="190">
        <f t="shared" si="109"/>
        <v>2</v>
      </c>
      <c r="V590" s="191"/>
      <c r="W590" s="77" t="str">
        <f t="shared" si="101"/>
        <v>No hay ejecución</v>
      </c>
      <c r="X590" s="78" t="str">
        <f t="shared" si="102"/>
        <v>NA</v>
      </c>
      <c r="Y590" s="191"/>
      <c r="Z590" s="190">
        <f t="shared" si="103"/>
        <v>2</v>
      </c>
      <c r="AA590" s="191"/>
      <c r="AB590" s="77" t="str">
        <f t="shared" si="104"/>
        <v>No hay ejecución</v>
      </c>
      <c r="AC590" s="78" t="str">
        <f t="shared" si="105"/>
        <v>NA</v>
      </c>
      <c r="AD590" s="191"/>
      <c r="AE590" s="52">
        <f t="shared" si="106"/>
        <v>0</v>
      </c>
      <c r="AF590" s="77" t="str">
        <f t="shared" si="107"/>
        <v>No hay ejecución</v>
      </c>
      <c r="AG590" s="78" t="str">
        <f t="shared" si="108"/>
        <v>NA</v>
      </c>
      <c r="AH590" s="191"/>
    </row>
    <row r="591" spans="1:34" s="79" customFormat="1" ht="58" customHeight="1" thickTop="1" thickBot="1">
      <c r="A591" s="50">
        <v>577</v>
      </c>
      <c r="B591" s="96">
        <v>0</v>
      </c>
      <c r="C591" s="96">
        <v>0</v>
      </c>
      <c r="D591" s="96">
        <v>0</v>
      </c>
      <c r="E591" s="96">
        <v>0</v>
      </c>
      <c r="F591" s="96" t="s">
        <v>52</v>
      </c>
      <c r="G591" s="96">
        <v>22</v>
      </c>
      <c r="H591" s="115" t="s">
        <v>284</v>
      </c>
      <c r="I591" s="98" t="s">
        <v>4174</v>
      </c>
      <c r="J591" s="169" t="s">
        <v>497</v>
      </c>
      <c r="K591" s="99" t="s">
        <v>1421</v>
      </c>
      <c r="L591" s="51">
        <v>4</v>
      </c>
      <c r="M591" s="51">
        <v>4</v>
      </c>
      <c r="N591" s="155">
        <f t="shared" si="98"/>
        <v>8</v>
      </c>
      <c r="O591" s="51">
        <v>4</v>
      </c>
      <c r="P591" s="51">
        <v>4</v>
      </c>
      <c r="Q591" s="155">
        <f t="shared" si="99"/>
        <v>8</v>
      </c>
      <c r="R591" s="155">
        <f t="shared" si="100"/>
        <v>16</v>
      </c>
      <c r="S591" s="78" t="s">
        <v>2569</v>
      </c>
      <c r="T591" s="78" t="s">
        <v>203</v>
      </c>
      <c r="U591" s="190">
        <f t="shared" si="109"/>
        <v>8</v>
      </c>
      <c r="V591" s="191"/>
      <c r="W591" s="77" t="str">
        <f t="shared" si="101"/>
        <v>No hay ejecución</v>
      </c>
      <c r="X591" s="78" t="str">
        <f t="shared" si="102"/>
        <v>NA</v>
      </c>
      <c r="Y591" s="191"/>
      <c r="Z591" s="190">
        <f t="shared" si="103"/>
        <v>8</v>
      </c>
      <c r="AA591" s="191"/>
      <c r="AB591" s="77" t="str">
        <f t="shared" si="104"/>
        <v>No hay ejecución</v>
      </c>
      <c r="AC591" s="78" t="str">
        <f t="shared" si="105"/>
        <v>NA</v>
      </c>
      <c r="AD591" s="191"/>
      <c r="AE591" s="52">
        <f t="shared" si="106"/>
        <v>0</v>
      </c>
      <c r="AF591" s="77" t="str">
        <f t="shared" si="107"/>
        <v>No hay ejecución</v>
      </c>
      <c r="AG591" s="78" t="str">
        <f t="shared" si="108"/>
        <v>NA</v>
      </c>
      <c r="AH591" s="191"/>
    </row>
    <row r="592" spans="1:34" s="79" customFormat="1" ht="58" customHeight="1" thickTop="1" thickBot="1">
      <c r="A592" s="50">
        <v>578</v>
      </c>
      <c r="B592" s="96">
        <v>0</v>
      </c>
      <c r="C592" s="96">
        <v>0</v>
      </c>
      <c r="D592" s="96">
        <v>0</v>
      </c>
      <c r="E592" s="96">
        <v>0</v>
      </c>
      <c r="F592" s="96" t="s">
        <v>52</v>
      </c>
      <c r="G592" s="96">
        <v>22</v>
      </c>
      <c r="H592" s="115" t="s">
        <v>284</v>
      </c>
      <c r="I592" s="98" t="s">
        <v>4175</v>
      </c>
      <c r="J592" s="169" t="s">
        <v>497</v>
      </c>
      <c r="K592" s="99" t="s">
        <v>1421</v>
      </c>
      <c r="L592" s="51">
        <v>2</v>
      </c>
      <c r="M592" s="51">
        <v>2</v>
      </c>
      <c r="N592" s="155">
        <f t="shared" ref="N592:N655" si="110">L592+M592</f>
        <v>4</v>
      </c>
      <c r="O592" s="51">
        <v>2</v>
      </c>
      <c r="P592" s="51">
        <v>2</v>
      </c>
      <c r="Q592" s="155">
        <f t="shared" ref="Q592:Q655" si="111">O592+P592</f>
        <v>4</v>
      </c>
      <c r="R592" s="155">
        <f t="shared" ref="R592:R655" si="112">N592+Q592</f>
        <v>8</v>
      </c>
      <c r="S592" s="78" t="s">
        <v>2569</v>
      </c>
      <c r="T592" s="78" t="s">
        <v>203</v>
      </c>
      <c r="U592" s="190">
        <f t="shared" si="109"/>
        <v>4</v>
      </c>
      <c r="V592" s="191"/>
      <c r="W592" s="77" t="str">
        <f t="shared" ref="W592:W655" si="113">IF(V592="","No hay ejecución",IF(AND(U592&gt;0), V592/U592,"No hay Programación"))</f>
        <v>No hay ejecución</v>
      </c>
      <c r="X592" s="78" t="str">
        <f t="shared" ref="X592:X655" si="114">IF(W592="No hay ejecución","NA",IF(W592&gt;=90%,"De acuerdo a lo programado",IF(W592&gt;=70%,"Atraso Leve",IF(W592&lt;70%,"En Riesgo de no Cumplimiento"))))</f>
        <v>NA</v>
      </c>
      <c r="Y592" s="191"/>
      <c r="Z592" s="190">
        <f t="shared" ref="Z592:Z655" si="115">+Q592</f>
        <v>4</v>
      </c>
      <c r="AA592" s="191"/>
      <c r="AB592" s="77" t="str">
        <f t="shared" ref="AB592:AB655" si="116">IF(AA592="","No hay ejecución",IF(AND(Z592&gt;0), AA592/Z592,"No hay Programación"))</f>
        <v>No hay ejecución</v>
      </c>
      <c r="AC592" s="78" t="str">
        <f t="shared" ref="AC592:AC655" si="117">IF(AB592="No hay ejecución","NA",IF(AB592&gt;=90%,"De acuerdo a lo programado",IF(AB592&gt;=70%,"Atraso Leve",IF(AB592&lt;70%,"En Riesgo de no Cumplimiento"))))</f>
        <v>NA</v>
      </c>
      <c r="AD592" s="191"/>
      <c r="AE592" s="52">
        <f t="shared" ref="AE592:AE655" si="118">V592+AA592</f>
        <v>0</v>
      </c>
      <c r="AF592" s="77" t="str">
        <f t="shared" ref="AF592:AF655" si="119">IF(AE592=0,"No hay ejecución",IF(AND(AE592&gt;0), AE592/R592,"No hay Programación"))</f>
        <v>No hay ejecución</v>
      </c>
      <c r="AG592" s="78" t="str">
        <f t="shared" ref="AG592:AG655" si="120">IF(AF592="No hay ejecución","NA",IF(AF592&gt;=90%,"De acuerdo a lo programado",IF(AF592&gt;=70%,"Atraso Leve",IF(AF592&lt;70%,"Incumplimiento"))))</f>
        <v>NA</v>
      </c>
      <c r="AH592" s="191"/>
    </row>
    <row r="593" spans="1:34" s="79" customFormat="1" ht="58" customHeight="1" thickTop="1" thickBot="1">
      <c r="A593" s="50">
        <v>579</v>
      </c>
      <c r="B593" s="96">
        <v>0</v>
      </c>
      <c r="C593" s="96">
        <v>0</v>
      </c>
      <c r="D593" s="96">
        <v>0</v>
      </c>
      <c r="E593" s="96">
        <v>0</v>
      </c>
      <c r="F593" s="96" t="s">
        <v>52</v>
      </c>
      <c r="G593" s="96">
        <v>22</v>
      </c>
      <c r="H593" s="115" t="s">
        <v>284</v>
      </c>
      <c r="I593" s="98" t="s">
        <v>4176</v>
      </c>
      <c r="J593" s="169" t="s">
        <v>497</v>
      </c>
      <c r="K593" s="99" t="s">
        <v>1421</v>
      </c>
      <c r="L593" s="51">
        <v>2</v>
      </c>
      <c r="M593" s="51">
        <v>2</v>
      </c>
      <c r="N593" s="155">
        <f t="shared" si="110"/>
        <v>4</v>
      </c>
      <c r="O593" s="51">
        <v>2</v>
      </c>
      <c r="P593" s="51">
        <v>2</v>
      </c>
      <c r="Q593" s="155">
        <f t="shared" si="111"/>
        <v>4</v>
      </c>
      <c r="R593" s="155">
        <f t="shared" si="112"/>
        <v>8</v>
      </c>
      <c r="S593" s="78" t="s">
        <v>2569</v>
      </c>
      <c r="T593" s="78" t="s">
        <v>203</v>
      </c>
      <c r="U593" s="190">
        <f t="shared" ref="U593:U656" si="121">N593</f>
        <v>4</v>
      </c>
      <c r="V593" s="191"/>
      <c r="W593" s="77" t="str">
        <f t="shared" si="113"/>
        <v>No hay ejecución</v>
      </c>
      <c r="X593" s="78" t="str">
        <f t="shared" si="114"/>
        <v>NA</v>
      </c>
      <c r="Y593" s="191"/>
      <c r="Z593" s="190">
        <f t="shared" si="115"/>
        <v>4</v>
      </c>
      <c r="AA593" s="191"/>
      <c r="AB593" s="77" t="str">
        <f t="shared" si="116"/>
        <v>No hay ejecución</v>
      </c>
      <c r="AC593" s="78" t="str">
        <f t="shared" si="117"/>
        <v>NA</v>
      </c>
      <c r="AD593" s="191"/>
      <c r="AE593" s="52">
        <f t="shared" si="118"/>
        <v>0</v>
      </c>
      <c r="AF593" s="77" t="str">
        <f t="shared" si="119"/>
        <v>No hay ejecución</v>
      </c>
      <c r="AG593" s="78" t="str">
        <f t="shared" si="120"/>
        <v>NA</v>
      </c>
      <c r="AH593" s="191"/>
    </row>
    <row r="594" spans="1:34" s="79" customFormat="1" ht="58" customHeight="1" thickTop="1" thickBot="1">
      <c r="A594" s="50">
        <v>580</v>
      </c>
      <c r="B594" s="96">
        <v>0</v>
      </c>
      <c r="C594" s="96">
        <v>0</v>
      </c>
      <c r="D594" s="96">
        <v>0</v>
      </c>
      <c r="E594" s="96">
        <v>0</v>
      </c>
      <c r="F594" s="96" t="s">
        <v>76</v>
      </c>
      <c r="G594" s="96">
        <v>22</v>
      </c>
      <c r="H594" s="115" t="s">
        <v>287</v>
      </c>
      <c r="I594" s="98" t="s">
        <v>2603</v>
      </c>
      <c r="J594" s="169" t="s">
        <v>1287</v>
      </c>
      <c r="K594" s="99" t="s">
        <v>1421</v>
      </c>
      <c r="L594" s="51">
        <v>3</v>
      </c>
      <c r="M594" s="51">
        <v>3</v>
      </c>
      <c r="N594" s="155">
        <f t="shared" si="110"/>
        <v>6</v>
      </c>
      <c r="O594" s="51">
        <v>3</v>
      </c>
      <c r="P594" s="51">
        <v>3</v>
      </c>
      <c r="Q594" s="155">
        <f t="shared" si="111"/>
        <v>6</v>
      </c>
      <c r="R594" s="155">
        <f t="shared" si="112"/>
        <v>12</v>
      </c>
      <c r="S594" s="78" t="s">
        <v>2569</v>
      </c>
      <c r="T594" s="78" t="s">
        <v>203</v>
      </c>
      <c r="U594" s="190">
        <f t="shared" si="121"/>
        <v>6</v>
      </c>
      <c r="V594" s="191"/>
      <c r="W594" s="77" t="str">
        <f t="shared" si="113"/>
        <v>No hay ejecución</v>
      </c>
      <c r="X594" s="78" t="str">
        <f t="shared" si="114"/>
        <v>NA</v>
      </c>
      <c r="Y594" s="191"/>
      <c r="Z594" s="190">
        <f t="shared" si="115"/>
        <v>6</v>
      </c>
      <c r="AA594" s="191"/>
      <c r="AB594" s="77" t="str">
        <f t="shared" si="116"/>
        <v>No hay ejecución</v>
      </c>
      <c r="AC594" s="78" t="str">
        <f t="shared" si="117"/>
        <v>NA</v>
      </c>
      <c r="AD594" s="191"/>
      <c r="AE594" s="52">
        <f t="shared" si="118"/>
        <v>0</v>
      </c>
      <c r="AF594" s="77" t="str">
        <f t="shared" si="119"/>
        <v>No hay ejecución</v>
      </c>
      <c r="AG594" s="78" t="str">
        <f t="shared" si="120"/>
        <v>NA</v>
      </c>
      <c r="AH594" s="191"/>
    </row>
    <row r="595" spans="1:34" s="79" customFormat="1" ht="58" customHeight="1" thickTop="1" thickBot="1">
      <c r="A595" s="50">
        <v>581</v>
      </c>
      <c r="B595" s="96">
        <v>0</v>
      </c>
      <c r="C595" s="96">
        <v>0</v>
      </c>
      <c r="D595" s="96">
        <v>0</v>
      </c>
      <c r="E595" s="96">
        <v>0</v>
      </c>
      <c r="F595" s="96" t="s">
        <v>76</v>
      </c>
      <c r="G595" s="96">
        <v>22</v>
      </c>
      <c r="H595" s="115" t="s">
        <v>287</v>
      </c>
      <c r="I595" s="98" t="s">
        <v>4177</v>
      </c>
      <c r="J595" s="169" t="s">
        <v>1287</v>
      </c>
      <c r="K595" s="99" t="s">
        <v>1421</v>
      </c>
      <c r="L595" s="51">
        <v>3</v>
      </c>
      <c r="M595" s="51">
        <v>3</v>
      </c>
      <c r="N595" s="155">
        <f t="shared" si="110"/>
        <v>6</v>
      </c>
      <c r="O595" s="51">
        <v>3</v>
      </c>
      <c r="P595" s="51">
        <v>3</v>
      </c>
      <c r="Q595" s="155">
        <f t="shared" si="111"/>
        <v>6</v>
      </c>
      <c r="R595" s="155">
        <f t="shared" si="112"/>
        <v>12</v>
      </c>
      <c r="S595" s="78" t="s">
        <v>2569</v>
      </c>
      <c r="T595" s="78" t="s">
        <v>203</v>
      </c>
      <c r="U595" s="190">
        <f t="shared" si="121"/>
        <v>6</v>
      </c>
      <c r="V595" s="191"/>
      <c r="W595" s="77" t="str">
        <f t="shared" si="113"/>
        <v>No hay ejecución</v>
      </c>
      <c r="X595" s="78" t="str">
        <f t="shared" si="114"/>
        <v>NA</v>
      </c>
      <c r="Y595" s="191"/>
      <c r="Z595" s="190">
        <f t="shared" si="115"/>
        <v>6</v>
      </c>
      <c r="AA595" s="191"/>
      <c r="AB595" s="77" t="str">
        <f t="shared" si="116"/>
        <v>No hay ejecución</v>
      </c>
      <c r="AC595" s="78" t="str">
        <f t="shared" si="117"/>
        <v>NA</v>
      </c>
      <c r="AD595" s="191"/>
      <c r="AE595" s="52">
        <f t="shared" si="118"/>
        <v>0</v>
      </c>
      <c r="AF595" s="77" t="str">
        <f t="shared" si="119"/>
        <v>No hay ejecución</v>
      </c>
      <c r="AG595" s="78" t="str">
        <f t="shared" si="120"/>
        <v>NA</v>
      </c>
      <c r="AH595" s="191"/>
    </row>
    <row r="596" spans="1:34" s="79" customFormat="1" ht="58" customHeight="1" thickTop="1" thickBot="1">
      <c r="A596" s="50">
        <v>582</v>
      </c>
      <c r="B596" s="96">
        <v>0</v>
      </c>
      <c r="C596" s="96">
        <v>0</v>
      </c>
      <c r="D596" s="96">
        <v>0</v>
      </c>
      <c r="E596" s="96">
        <v>0</v>
      </c>
      <c r="F596" s="96" t="s">
        <v>76</v>
      </c>
      <c r="G596" s="96">
        <v>22</v>
      </c>
      <c r="H596" s="115" t="s">
        <v>287</v>
      </c>
      <c r="I596" s="98" t="s">
        <v>4178</v>
      </c>
      <c r="J596" s="169" t="s">
        <v>1287</v>
      </c>
      <c r="K596" s="99" t="s">
        <v>1421</v>
      </c>
      <c r="L596" s="51">
        <v>1</v>
      </c>
      <c r="M596" s="51">
        <v>1</v>
      </c>
      <c r="N596" s="155">
        <f t="shared" si="110"/>
        <v>2</v>
      </c>
      <c r="O596" s="51">
        <v>1</v>
      </c>
      <c r="P596" s="51">
        <v>1</v>
      </c>
      <c r="Q596" s="155">
        <f t="shared" si="111"/>
        <v>2</v>
      </c>
      <c r="R596" s="155">
        <f t="shared" si="112"/>
        <v>4</v>
      </c>
      <c r="S596" s="78" t="s">
        <v>2569</v>
      </c>
      <c r="T596" s="78" t="s">
        <v>203</v>
      </c>
      <c r="U596" s="190">
        <f t="shared" si="121"/>
        <v>2</v>
      </c>
      <c r="V596" s="191"/>
      <c r="W596" s="77" t="str">
        <f t="shared" si="113"/>
        <v>No hay ejecución</v>
      </c>
      <c r="X596" s="78" t="str">
        <f t="shared" si="114"/>
        <v>NA</v>
      </c>
      <c r="Y596" s="191"/>
      <c r="Z596" s="190">
        <f t="shared" si="115"/>
        <v>2</v>
      </c>
      <c r="AA596" s="191"/>
      <c r="AB596" s="77" t="str">
        <f t="shared" si="116"/>
        <v>No hay ejecución</v>
      </c>
      <c r="AC596" s="78" t="str">
        <f t="shared" si="117"/>
        <v>NA</v>
      </c>
      <c r="AD596" s="191"/>
      <c r="AE596" s="52">
        <f t="shared" si="118"/>
        <v>0</v>
      </c>
      <c r="AF596" s="77" t="str">
        <f t="shared" si="119"/>
        <v>No hay ejecución</v>
      </c>
      <c r="AG596" s="78" t="str">
        <f t="shared" si="120"/>
        <v>NA</v>
      </c>
      <c r="AH596" s="191"/>
    </row>
    <row r="597" spans="1:34" s="79" customFormat="1" ht="58" customHeight="1" thickTop="1" thickBot="1">
      <c r="A597" s="50">
        <v>583</v>
      </c>
      <c r="B597" s="96">
        <v>0</v>
      </c>
      <c r="C597" s="96">
        <v>0</v>
      </c>
      <c r="D597" s="96">
        <v>0</v>
      </c>
      <c r="E597" s="96">
        <v>0</v>
      </c>
      <c r="F597" s="96" t="s">
        <v>76</v>
      </c>
      <c r="G597" s="96">
        <v>22</v>
      </c>
      <c r="H597" s="115" t="s">
        <v>270</v>
      </c>
      <c r="I597" s="98" t="s">
        <v>4179</v>
      </c>
      <c r="J597" s="169" t="s">
        <v>1287</v>
      </c>
      <c r="K597" s="99" t="s">
        <v>1421</v>
      </c>
      <c r="L597" s="51">
        <v>2</v>
      </c>
      <c r="M597" s="51">
        <v>2</v>
      </c>
      <c r="N597" s="155">
        <f t="shared" si="110"/>
        <v>4</v>
      </c>
      <c r="O597" s="51">
        <v>2</v>
      </c>
      <c r="P597" s="51">
        <v>2</v>
      </c>
      <c r="Q597" s="155">
        <f t="shared" si="111"/>
        <v>4</v>
      </c>
      <c r="R597" s="155">
        <f t="shared" si="112"/>
        <v>8</v>
      </c>
      <c r="S597" s="78" t="s">
        <v>2569</v>
      </c>
      <c r="T597" s="78" t="s">
        <v>203</v>
      </c>
      <c r="U597" s="190">
        <f t="shared" si="121"/>
        <v>4</v>
      </c>
      <c r="V597" s="191"/>
      <c r="W597" s="77" t="str">
        <f t="shared" si="113"/>
        <v>No hay ejecución</v>
      </c>
      <c r="X597" s="78" t="str">
        <f t="shared" si="114"/>
        <v>NA</v>
      </c>
      <c r="Y597" s="191"/>
      <c r="Z597" s="190">
        <f t="shared" si="115"/>
        <v>4</v>
      </c>
      <c r="AA597" s="191"/>
      <c r="AB597" s="77" t="str">
        <f t="shared" si="116"/>
        <v>No hay ejecución</v>
      </c>
      <c r="AC597" s="78" t="str">
        <f t="shared" si="117"/>
        <v>NA</v>
      </c>
      <c r="AD597" s="191"/>
      <c r="AE597" s="52">
        <f t="shared" si="118"/>
        <v>0</v>
      </c>
      <c r="AF597" s="77" t="str">
        <f t="shared" si="119"/>
        <v>No hay ejecución</v>
      </c>
      <c r="AG597" s="78" t="str">
        <f t="shared" si="120"/>
        <v>NA</v>
      </c>
      <c r="AH597" s="191"/>
    </row>
    <row r="598" spans="1:34" s="79" customFormat="1" ht="58" customHeight="1" thickTop="1" thickBot="1">
      <c r="A598" s="50">
        <v>584</v>
      </c>
      <c r="B598" s="96">
        <v>0</v>
      </c>
      <c r="C598" s="96">
        <v>0</v>
      </c>
      <c r="D598" s="96">
        <v>0</v>
      </c>
      <c r="E598" s="96">
        <v>0</v>
      </c>
      <c r="F598" s="96" t="s">
        <v>76</v>
      </c>
      <c r="G598" s="96">
        <v>22</v>
      </c>
      <c r="H598" s="115" t="s">
        <v>275</v>
      </c>
      <c r="I598" s="98" t="s">
        <v>2597</v>
      </c>
      <c r="J598" s="169" t="s">
        <v>1287</v>
      </c>
      <c r="K598" s="99" t="s">
        <v>1421</v>
      </c>
      <c r="L598" s="51">
        <v>2</v>
      </c>
      <c r="M598" s="51">
        <v>2</v>
      </c>
      <c r="N598" s="155">
        <f t="shared" si="110"/>
        <v>4</v>
      </c>
      <c r="O598" s="51">
        <v>2</v>
      </c>
      <c r="P598" s="51">
        <v>2</v>
      </c>
      <c r="Q598" s="155">
        <f t="shared" si="111"/>
        <v>4</v>
      </c>
      <c r="R598" s="155">
        <f t="shared" si="112"/>
        <v>8</v>
      </c>
      <c r="S598" s="78" t="s">
        <v>2569</v>
      </c>
      <c r="T598" s="78" t="s">
        <v>203</v>
      </c>
      <c r="U598" s="190">
        <f t="shared" si="121"/>
        <v>4</v>
      </c>
      <c r="V598" s="191"/>
      <c r="W598" s="77" t="str">
        <f t="shared" si="113"/>
        <v>No hay ejecución</v>
      </c>
      <c r="X598" s="78" t="str">
        <f t="shared" si="114"/>
        <v>NA</v>
      </c>
      <c r="Y598" s="191"/>
      <c r="Z598" s="190">
        <f t="shared" si="115"/>
        <v>4</v>
      </c>
      <c r="AA598" s="191"/>
      <c r="AB598" s="77" t="str">
        <f t="shared" si="116"/>
        <v>No hay ejecución</v>
      </c>
      <c r="AC598" s="78" t="str">
        <f t="shared" si="117"/>
        <v>NA</v>
      </c>
      <c r="AD598" s="191"/>
      <c r="AE598" s="52">
        <f t="shared" si="118"/>
        <v>0</v>
      </c>
      <c r="AF598" s="77" t="str">
        <f t="shared" si="119"/>
        <v>No hay ejecución</v>
      </c>
      <c r="AG598" s="78" t="str">
        <f t="shared" si="120"/>
        <v>NA</v>
      </c>
      <c r="AH598" s="191"/>
    </row>
    <row r="599" spans="1:34" s="79" customFormat="1" ht="58" customHeight="1" thickTop="1" thickBot="1">
      <c r="A599" s="50">
        <v>585</v>
      </c>
      <c r="B599" s="96">
        <v>0</v>
      </c>
      <c r="C599" s="96">
        <v>0</v>
      </c>
      <c r="D599" s="96">
        <v>0</v>
      </c>
      <c r="E599" s="96">
        <v>0</v>
      </c>
      <c r="F599" s="96" t="s">
        <v>86</v>
      </c>
      <c r="G599" s="96">
        <v>22</v>
      </c>
      <c r="H599" s="115" t="s">
        <v>270</v>
      </c>
      <c r="I599" s="98" t="s">
        <v>4180</v>
      </c>
      <c r="J599" s="169" t="s">
        <v>1287</v>
      </c>
      <c r="K599" s="99" t="s">
        <v>1421</v>
      </c>
      <c r="L599" s="51">
        <v>0</v>
      </c>
      <c r="M599" s="51">
        <v>0</v>
      </c>
      <c r="N599" s="155">
        <f t="shared" si="110"/>
        <v>0</v>
      </c>
      <c r="O599" s="51">
        <v>1</v>
      </c>
      <c r="P599" s="51">
        <v>0</v>
      </c>
      <c r="Q599" s="155">
        <f t="shared" si="111"/>
        <v>1</v>
      </c>
      <c r="R599" s="155">
        <f t="shared" si="112"/>
        <v>1</v>
      </c>
      <c r="S599" s="78" t="s">
        <v>2569</v>
      </c>
      <c r="T599" s="78" t="s">
        <v>203</v>
      </c>
      <c r="U599" s="190">
        <f t="shared" si="121"/>
        <v>0</v>
      </c>
      <c r="V599" s="191"/>
      <c r="W599" s="77" t="str">
        <f t="shared" si="113"/>
        <v>No hay ejecución</v>
      </c>
      <c r="X599" s="78" t="str">
        <f t="shared" si="114"/>
        <v>NA</v>
      </c>
      <c r="Y599" s="191"/>
      <c r="Z599" s="190">
        <f t="shared" si="115"/>
        <v>1</v>
      </c>
      <c r="AA599" s="191"/>
      <c r="AB599" s="77" t="str">
        <f t="shared" si="116"/>
        <v>No hay ejecución</v>
      </c>
      <c r="AC599" s="78" t="str">
        <f t="shared" si="117"/>
        <v>NA</v>
      </c>
      <c r="AD599" s="191"/>
      <c r="AE599" s="52">
        <f t="shared" si="118"/>
        <v>0</v>
      </c>
      <c r="AF599" s="77" t="str">
        <f t="shared" si="119"/>
        <v>No hay ejecución</v>
      </c>
      <c r="AG599" s="78" t="str">
        <f t="shared" si="120"/>
        <v>NA</v>
      </c>
      <c r="AH599" s="191"/>
    </row>
    <row r="600" spans="1:34" s="79" customFormat="1" ht="58" customHeight="1" thickTop="1" thickBot="1">
      <c r="A600" s="50">
        <v>586</v>
      </c>
      <c r="B600" s="96">
        <v>0</v>
      </c>
      <c r="C600" s="96">
        <v>0</v>
      </c>
      <c r="D600" s="96">
        <v>0</v>
      </c>
      <c r="E600" s="96">
        <v>0</v>
      </c>
      <c r="F600" s="96" t="s">
        <v>98</v>
      </c>
      <c r="G600" s="96">
        <v>22</v>
      </c>
      <c r="H600" s="115" t="s">
        <v>284</v>
      </c>
      <c r="I600" s="98" t="s">
        <v>2593</v>
      </c>
      <c r="J600" s="169" t="s">
        <v>1287</v>
      </c>
      <c r="K600" s="99" t="s">
        <v>1421</v>
      </c>
      <c r="L600" s="51">
        <v>1</v>
      </c>
      <c r="M600" s="51">
        <v>1</v>
      </c>
      <c r="N600" s="155">
        <f t="shared" si="110"/>
        <v>2</v>
      </c>
      <c r="O600" s="51">
        <v>1</v>
      </c>
      <c r="P600" s="51">
        <v>1</v>
      </c>
      <c r="Q600" s="155">
        <f t="shared" si="111"/>
        <v>2</v>
      </c>
      <c r="R600" s="155">
        <f t="shared" si="112"/>
        <v>4</v>
      </c>
      <c r="S600" s="78" t="s">
        <v>2569</v>
      </c>
      <c r="T600" s="78" t="s">
        <v>203</v>
      </c>
      <c r="U600" s="190">
        <f t="shared" si="121"/>
        <v>2</v>
      </c>
      <c r="V600" s="191"/>
      <c r="W600" s="77" t="str">
        <f t="shared" si="113"/>
        <v>No hay ejecución</v>
      </c>
      <c r="X600" s="78" t="str">
        <f t="shared" si="114"/>
        <v>NA</v>
      </c>
      <c r="Y600" s="191"/>
      <c r="Z600" s="190">
        <f t="shared" si="115"/>
        <v>2</v>
      </c>
      <c r="AA600" s="191"/>
      <c r="AB600" s="77" t="str">
        <f t="shared" si="116"/>
        <v>No hay ejecución</v>
      </c>
      <c r="AC600" s="78" t="str">
        <f t="shared" si="117"/>
        <v>NA</v>
      </c>
      <c r="AD600" s="191"/>
      <c r="AE600" s="52">
        <f t="shared" si="118"/>
        <v>0</v>
      </c>
      <c r="AF600" s="77" t="str">
        <f t="shared" si="119"/>
        <v>No hay ejecución</v>
      </c>
      <c r="AG600" s="78" t="str">
        <f t="shared" si="120"/>
        <v>NA</v>
      </c>
      <c r="AH600" s="191"/>
    </row>
    <row r="601" spans="1:34" s="79" customFormat="1" ht="58" customHeight="1" thickTop="1" thickBot="1">
      <c r="A601" s="50">
        <v>587</v>
      </c>
      <c r="B601" s="96">
        <v>0</v>
      </c>
      <c r="C601" s="96">
        <v>0</v>
      </c>
      <c r="D601" s="96">
        <v>0</v>
      </c>
      <c r="E601" s="96">
        <v>0</v>
      </c>
      <c r="F601" s="96" t="s">
        <v>103</v>
      </c>
      <c r="G601" s="96">
        <v>22</v>
      </c>
      <c r="H601" s="115" t="s">
        <v>284</v>
      </c>
      <c r="I601" s="98" t="s">
        <v>2585</v>
      </c>
      <c r="J601" s="169" t="s">
        <v>1287</v>
      </c>
      <c r="K601" s="99" t="s">
        <v>1421</v>
      </c>
      <c r="L601" s="51">
        <v>1</v>
      </c>
      <c r="M601" s="51">
        <v>1</v>
      </c>
      <c r="N601" s="155">
        <f t="shared" si="110"/>
        <v>2</v>
      </c>
      <c r="O601" s="51">
        <v>1</v>
      </c>
      <c r="P601" s="51">
        <v>1</v>
      </c>
      <c r="Q601" s="155">
        <f t="shared" si="111"/>
        <v>2</v>
      </c>
      <c r="R601" s="155">
        <f t="shared" si="112"/>
        <v>4</v>
      </c>
      <c r="S601" s="78" t="s">
        <v>2569</v>
      </c>
      <c r="T601" s="78" t="s">
        <v>203</v>
      </c>
      <c r="U601" s="190">
        <f t="shared" si="121"/>
        <v>2</v>
      </c>
      <c r="V601" s="191"/>
      <c r="W601" s="77" t="str">
        <f t="shared" si="113"/>
        <v>No hay ejecución</v>
      </c>
      <c r="X601" s="78" t="str">
        <f t="shared" si="114"/>
        <v>NA</v>
      </c>
      <c r="Y601" s="191"/>
      <c r="Z601" s="190">
        <f t="shared" si="115"/>
        <v>2</v>
      </c>
      <c r="AA601" s="191"/>
      <c r="AB601" s="77" t="str">
        <f t="shared" si="116"/>
        <v>No hay ejecución</v>
      </c>
      <c r="AC601" s="78" t="str">
        <f t="shared" si="117"/>
        <v>NA</v>
      </c>
      <c r="AD601" s="191"/>
      <c r="AE601" s="52">
        <f t="shared" si="118"/>
        <v>0</v>
      </c>
      <c r="AF601" s="77" t="str">
        <f t="shared" si="119"/>
        <v>No hay ejecución</v>
      </c>
      <c r="AG601" s="78" t="str">
        <f t="shared" si="120"/>
        <v>NA</v>
      </c>
      <c r="AH601" s="191"/>
    </row>
    <row r="602" spans="1:34" s="79" customFormat="1" ht="58" customHeight="1" thickTop="1" thickBot="1">
      <c r="A602" s="50">
        <v>588</v>
      </c>
      <c r="B602" s="96">
        <v>0</v>
      </c>
      <c r="C602" s="96">
        <v>0</v>
      </c>
      <c r="D602" s="96">
        <v>0</v>
      </c>
      <c r="E602" s="96">
        <v>0</v>
      </c>
      <c r="F602" s="96" t="s">
        <v>107</v>
      </c>
      <c r="G602" s="96">
        <v>22</v>
      </c>
      <c r="H602" s="115" t="s">
        <v>2433</v>
      </c>
      <c r="I602" s="98"/>
      <c r="J602" s="169" t="s">
        <v>501</v>
      </c>
      <c r="K602" s="99" t="s">
        <v>2435</v>
      </c>
      <c r="L602" s="51">
        <v>1</v>
      </c>
      <c r="M602" s="51">
        <v>1</v>
      </c>
      <c r="N602" s="155">
        <f t="shared" si="110"/>
        <v>2</v>
      </c>
      <c r="O602" s="51">
        <v>1</v>
      </c>
      <c r="P602" s="51">
        <v>1</v>
      </c>
      <c r="Q602" s="155">
        <f t="shared" si="111"/>
        <v>2</v>
      </c>
      <c r="R602" s="155">
        <f t="shared" si="112"/>
        <v>4</v>
      </c>
      <c r="S602" s="78" t="s">
        <v>2569</v>
      </c>
      <c r="T602" s="78" t="s">
        <v>203</v>
      </c>
      <c r="U602" s="190">
        <f t="shared" si="121"/>
        <v>2</v>
      </c>
      <c r="V602" s="191"/>
      <c r="W602" s="77" t="str">
        <f t="shared" si="113"/>
        <v>No hay ejecución</v>
      </c>
      <c r="X602" s="78" t="str">
        <f t="shared" si="114"/>
        <v>NA</v>
      </c>
      <c r="Y602" s="191"/>
      <c r="Z602" s="190">
        <f t="shared" si="115"/>
        <v>2</v>
      </c>
      <c r="AA602" s="191"/>
      <c r="AB602" s="77" t="str">
        <f t="shared" si="116"/>
        <v>No hay ejecución</v>
      </c>
      <c r="AC602" s="78" t="str">
        <f t="shared" si="117"/>
        <v>NA</v>
      </c>
      <c r="AD602" s="191"/>
      <c r="AE602" s="52">
        <f t="shared" si="118"/>
        <v>0</v>
      </c>
      <c r="AF602" s="77" t="str">
        <f t="shared" si="119"/>
        <v>No hay ejecución</v>
      </c>
      <c r="AG602" s="78" t="str">
        <f t="shared" si="120"/>
        <v>NA</v>
      </c>
      <c r="AH602" s="191"/>
    </row>
    <row r="603" spans="1:34" s="79" customFormat="1" ht="58" customHeight="1" thickTop="1" thickBot="1">
      <c r="A603" s="50">
        <v>589</v>
      </c>
      <c r="B603" s="96">
        <v>0</v>
      </c>
      <c r="C603" s="96">
        <v>0</v>
      </c>
      <c r="D603" s="96">
        <v>0</v>
      </c>
      <c r="E603" s="96">
        <v>0</v>
      </c>
      <c r="F603" s="96" t="s">
        <v>111</v>
      </c>
      <c r="G603" s="96">
        <v>22</v>
      </c>
      <c r="H603" s="115" t="s">
        <v>2438</v>
      </c>
      <c r="I603" s="98"/>
      <c r="J603" s="169" t="s">
        <v>497</v>
      </c>
      <c r="K603" s="99" t="s">
        <v>2435</v>
      </c>
      <c r="L603" s="51">
        <v>6</v>
      </c>
      <c r="M603" s="51">
        <v>6</v>
      </c>
      <c r="N603" s="155">
        <f t="shared" si="110"/>
        <v>12</v>
      </c>
      <c r="O603" s="51">
        <v>6</v>
      </c>
      <c r="P603" s="51">
        <v>6</v>
      </c>
      <c r="Q603" s="155">
        <f t="shared" si="111"/>
        <v>12</v>
      </c>
      <c r="R603" s="155">
        <f t="shared" si="112"/>
        <v>24</v>
      </c>
      <c r="S603" s="78" t="s">
        <v>2569</v>
      </c>
      <c r="T603" s="78" t="s">
        <v>203</v>
      </c>
      <c r="U603" s="190">
        <f t="shared" si="121"/>
        <v>12</v>
      </c>
      <c r="V603" s="191"/>
      <c r="W603" s="77" t="str">
        <f t="shared" si="113"/>
        <v>No hay ejecución</v>
      </c>
      <c r="X603" s="78" t="str">
        <f t="shared" si="114"/>
        <v>NA</v>
      </c>
      <c r="Y603" s="191"/>
      <c r="Z603" s="190">
        <f t="shared" si="115"/>
        <v>12</v>
      </c>
      <c r="AA603" s="191"/>
      <c r="AB603" s="77" t="str">
        <f t="shared" si="116"/>
        <v>No hay ejecución</v>
      </c>
      <c r="AC603" s="78" t="str">
        <f t="shared" si="117"/>
        <v>NA</v>
      </c>
      <c r="AD603" s="191"/>
      <c r="AE603" s="52">
        <f t="shared" si="118"/>
        <v>0</v>
      </c>
      <c r="AF603" s="77" t="str">
        <f t="shared" si="119"/>
        <v>No hay ejecución</v>
      </c>
      <c r="AG603" s="78" t="str">
        <f t="shared" si="120"/>
        <v>NA</v>
      </c>
      <c r="AH603" s="191"/>
    </row>
    <row r="604" spans="1:34" s="79" customFormat="1" ht="58" customHeight="1" thickTop="1" thickBot="1">
      <c r="A604" s="50">
        <v>590</v>
      </c>
      <c r="B604" s="96">
        <v>0</v>
      </c>
      <c r="C604" s="96">
        <v>0</v>
      </c>
      <c r="D604" s="96">
        <v>0</v>
      </c>
      <c r="E604" s="96">
        <v>0</v>
      </c>
      <c r="F604" s="96">
        <v>0</v>
      </c>
      <c r="G604" s="96">
        <v>22</v>
      </c>
      <c r="H604" s="115"/>
      <c r="I604" s="98"/>
      <c r="J604" s="169" t="s">
        <v>501</v>
      </c>
      <c r="K604" s="99" t="s">
        <v>2435</v>
      </c>
      <c r="L604" s="51">
        <v>0</v>
      </c>
      <c r="M604" s="51">
        <v>1</v>
      </c>
      <c r="N604" s="155">
        <f t="shared" si="110"/>
        <v>1</v>
      </c>
      <c r="O604" s="51">
        <v>0</v>
      </c>
      <c r="P604" s="51">
        <v>1</v>
      </c>
      <c r="Q604" s="155">
        <f t="shared" si="111"/>
        <v>1</v>
      </c>
      <c r="R604" s="155">
        <f t="shared" si="112"/>
        <v>2</v>
      </c>
      <c r="S604" s="78" t="s">
        <v>2569</v>
      </c>
      <c r="T604" s="78" t="s">
        <v>203</v>
      </c>
      <c r="U604" s="190">
        <f t="shared" si="121"/>
        <v>1</v>
      </c>
      <c r="V604" s="191"/>
      <c r="W604" s="77" t="str">
        <f t="shared" si="113"/>
        <v>No hay ejecución</v>
      </c>
      <c r="X604" s="78" t="str">
        <f t="shared" si="114"/>
        <v>NA</v>
      </c>
      <c r="Y604" s="191"/>
      <c r="Z604" s="190">
        <f t="shared" si="115"/>
        <v>1</v>
      </c>
      <c r="AA604" s="191"/>
      <c r="AB604" s="77" t="str">
        <f t="shared" si="116"/>
        <v>No hay ejecución</v>
      </c>
      <c r="AC604" s="78" t="str">
        <f t="shared" si="117"/>
        <v>NA</v>
      </c>
      <c r="AD604" s="191"/>
      <c r="AE604" s="52">
        <f t="shared" si="118"/>
        <v>0</v>
      </c>
      <c r="AF604" s="77" t="str">
        <f t="shared" si="119"/>
        <v>No hay ejecución</v>
      </c>
      <c r="AG604" s="78" t="str">
        <f t="shared" si="120"/>
        <v>NA</v>
      </c>
      <c r="AH604" s="191"/>
    </row>
    <row r="605" spans="1:34" s="79" customFormat="1" ht="58" customHeight="1" thickTop="1" thickBot="1">
      <c r="A605" s="50">
        <v>591</v>
      </c>
      <c r="B605" s="96">
        <v>0</v>
      </c>
      <c r="C605" s="96">
        <v>0</v>
      </c>
      <c r="D605" s="96">
        <v>0</v>
      </c>
      <c r="E605" s="96">
        <v>0</v>
      </c>
      <c r="F605" s="96" t="s">
        <v>1259</v>
      </c>
      <c r="G605" s="96">
        <v>14</v>
      </c>
      <c r="H605" s="115" t="s">
        <v>352</v>
      </c>
      <c r="I605" s="98" t="s">
        <v>1260</v>
      </c>
      <c r="J605" s="169" t="s">
        <v>497</v>
      </c>
      <c r="K605" s="99" t="s">
        <v>1261</v>
      </c>
      <c r="L605" s="51">
        <v>25</v>
      </c>
      <c r="M605" s="51">
        <v>25</v>
      </c>
      <c r="N605" s="155">
        <f t="shared" si="110"/>
        <v>50</v>
      </c>
      <c r="O605" s="51">
        <v>25</v>
      </c>
      <c r="P605" s="51">
        <v>20</v>
      </c>
      <c r="Q605" s="155">
        <f t="shared" si="111"/>
        <v>45</v>
      </c>
      <c r="R605" s="155">
        <f t="shared" si="112"/>
        <v>95</v>
      </c>
      <c r="S605" s="78" t="s">
        <v>2569</v>
      </c>
      <c r="T605" s="78" t="s">
        <v>203</v>
      </c>
      <c r="U605" s="190">
        <f t="shared" si="121"/>
        <v>50</v>
      </c>
      <c r="V605" s="191"/>
      <c r="W605" s="77" t="str">
        <f t="shared" si="113"/>
        <v>No hay ejecución</v>
      </c>
      <c r="X605" s="78" t="str">
        <f t="shared" si="114"/>
        <v>NA</v>
      </c>
      <c r="Y605" s="191"/>
      <c r="Z605" s="190">
        <f t="shared" si="115"/>
        <v>45</v>
      </c>
      <c r="AA605" s="191"/>
      <c r="AB605" s="77" t="str">
        <f t="shared" si="116"/>
        <v>No hay ejecución</v>
      </c>
      <c r="AC605" s="78" t="str">
        <f t="shared" si="117"/>
        <v>NA</v>
      </c>
      <c r="AD605" s="191"/>
      <c r="AE605" s="52">
        <f t="shared" si="118"/>
        <v>0</v>
      </c>
      <c r="AF605" s="77" t="str">
        <f t="shared" si="119"/>
        <v>No hay ejecución</v>
      </c>
      <c r="AG605" s="78" t="str">
        <f t="shared" si="120"/>
        <v>NA</v>
      </c>
      <c r="AH605" s="191"/>
    </row>
    <row r="606" spans="1:34" s="79" customFormat="1" ht="58" customHeight="1" thickTop="1" thickBot="1">
      <c r="A606" s="50">
        <v>592</v>
      </c>
      <c r="B606" s="96">
        <v>0</v>
      </c>
      <c r="C606" s="96">
        <v>0</v>
      </c>
      <c r="D606" s="96">
        <v>0</v>
      </c>
      <c r="E606" s="96">
        <v>0</v>
      </c>
      <c r="F606" s="96" t="s">
        <v>1264</v>
      </c>
      <c r="G606" s="96">
        <v>14</v>
      </c>
      <c r="H606" s="115" t="s">
        <v>363</v>
      </c>
      <c r="I606" s="98" t="s">
        <v>1265</v>
      </c>
      <c r="J606" s="169" t="s">
        <v>497</v>
      </c>
      <c r="K606" s="99" t="s">
        <v>1079</v>
      </c>
      <c r="L606" s="51">
        <v>150</v>
      </c>
      <c r="M606" s="51">
        <v>50</v>
      </c>
      <c r="N606" s="155">
        <f t="shared" si="110"/>
        <v>200</v>
      </c>
      <c r="O606" s="51">
        <v>50</v>
      </c>
      <c r="P606" s="51">
        <v>50</v>
      </c>
      <c r="Q606" s="155">
        <f t="shared" si="111"/>
        <v>100</v>
      </c>
      <c r="R606" s="155">
        <f t="shared" si="112"/>
        <v>300</v>
      </c>
      <c r="S606" s="78" t="s">
        <v>2569</v>
      </c>
      <c r="T606" s="78" t="s">
        <v>203</v>
      </c>
      <c r="U606" s="190">
        <f t="shared" si="121"/>
        <v>200</v>
      </c>
      <c r="V606" s="191"/>
      <c r="W606" s="77" t="str">
        <f t="shared" si="113"/>
        <v>No hay ejecución</v>
      </c>
      <c r="X606" s="78" t="str">
        <f t="shared" si="114"/>
        <v>NA</v>
      </c>
      <c r="Y606" s="191"/>
      <c r="Z606" s="190">
        <f t="shared" si="115"/>
        <v>100</v>
      </c>
      <c r="AA606" s="191"/>
      <c r="AB606" s="77" t="str">
        <f t="shared" si="116"/>
        <v>No hay ejecución</v>
      </c>
      <c r="AC606" s="78" t="str">
        <f t="shared" si="117"/>
        <v>NA</v>
      </c>
      <c r="AD606" s="191"/>
      <c r="AE606" s="52">
        <f t="shared" si="118"/>
        <v>0</v>
      </c>
      <c r="AF606" s="77" t="str">
        <f t="shared" si="119"/>
        <v>No hay ejecución</v>
      </c>
      <c r="AG606" s="78" t="str">
        <f t="shared" si="120"/>
        <v>NA</v>
      </c>
      <c r="AH606" s="191"/>
    </row>
    <row r="607" spans="1:34" s="79" customFormat="1" ht="58" customHeight="1" thickTop="1" thickBot="1">
      <c r="A607" s="50">
        <v>593</v>
      </c>
      <c r="B607" s="96">
        <v>0</v>
      </c>
      <c r="C607" s="96">
        <v>0</v>
      </c>
      <c r="D607" s="96">
        <v>0</v>
      </c>
      <c r="E607" s="96">
        <v>0</v>
      </c>
      <c r="F607" s="96" t="s">
        <v>1267</v>
      </c>
      <c r="G607" s="96">
        <v>14</v>
      </c>
      <c r="H607" s="115" t="s">
        <v>383</v>
      </c>
      <c r="I607" s="98" t="s">
        <v>1268</v>
      </c>
      <c r="J607" s="169" t="s">
        <v>497</v>
      </c>
      <c r="K607" s="99" t="s">
        <v>616</v>
      </c>
      <c r="L607" s="51">
        <v>25</v>
      </c>
      <c r="M607" s="51">
        <v>30</v>
      </c>
      <c r="N607" s="155">
        <f t="shared" si="110"/>
        <v>55</v>
      </c>
      <c r="O607" s="51">
        <v>30</v>
      </c>
      <c r="P607" s="51">
        <v>25</v>
      </c>
      <c r="Q607" s="155">
        <f t="shared" si="111"/>
        <v>55</v>
      </c>
      <c r="R607" s="155">
        <f t="shared" si="112"/>
        <v>110</v>
      </c>
      <c r="S607" s="78" t="s">
        <v>2569</v>
      </c>
      <c r="T607" s="78" t="s">
        <v>203</v>
      </c>
      <c r="U607" s="190">
        <f t="shared" si="121"/>
        <v>55</v>
      </c>
      <c r="V607" s="191"/>
      <c r="W607" s="77" t="str">
        <f t="shared" si="113"/>
        <v>No hay ejecución</v>
      </c>
      <c r="X607" s="78" t="str">
        <f t="shared" si="114"/>
        <v>NA</v>
      </c>
      <c r="Y607" s="191"/>
      <c r="Z607" s="190">
        <f t="shared" si="115"/>
        <v>55</v>
      </c>
      <c r="AA607" s="191"/>
      <c r="AB607" s="77" t="str">
        <f t="shared" si="116"/>
        <v>No hay ejecución</v>
      </c>
      <c r="AC607" s="78" t="str">
        <f t="shared" si="117"/>
        <v>NA</v>
      </c>
      <c r="AD607" s="191"/>
      <c r="AE607" s="52">
        <f t="shared" si="118"/>
        <v>0</v>
      </c>
      <c r="AF607" s="77" t="str">
        <f t="shared" si="119"/>
        <v>No hay ejecución</v>
      </c>
      <c r="AG607" s="78" t="str">
        <f t="shared" si="120"/>
        <v>NA</v>
      </c>
      <c r="AH607" s="191"/>
    </row>
    <row r="608" spans="1:34" s="79" customFormat="1" ht="58" customHeight="1" thickTop="1" thickBot="1">
      <c r="A608" s="50">
        <v>594</v>
      </c>
      <c r="B608" s="96">
        <v>0</v>
      </c>
      <c r="C608" s="96">
        <v>0</v>
      </c>
      <c r="D608" s="96">
        <v>0</v>
      </c>
      <c r="E608" s="96">
        <v>0</v>
      </c>
      <c r="F608" s="96" t="s">
        <v>1270</v>
      </c>
      <c r="G608" s="96">
        <v>14</v>
      </c>
      <c r="H608" s="115" t="s">
        <v>400</v>
      </c>
      <c r="I608" s="98" t="s">
        <v>1271</v>
      </c>
      <c r="J608" s="169" t="s">
        <v>497</v>
      </c>
      <c r="K608" s="99" t="s">
        <v>616</v>
      </c>
      <c r="L608" s="51">
        <v>50</v>
      </c>
      <c r="M608" s="51">
        <v>50</v>
      </c>
      <c r="N608" s="155">
        <f t="shared" si="110"/>
        <v>100</v>
      </c>
      <c r="O608" s="51">
        <v>50</v>
      </c>
      <c r="P608" s="51">
        <v>50</v>
      </c>
      <c r="Q608" s="155">
        <f t="shared" si="111"/>
        <v>100</v>
      </c>
      <c r="R608" s="155">
        <f t="shared" si="112"/>
        <v>200</v>
      </c>
      <c r="S608" s="78" t="s">
        <v>2569</v>
      </c>
      <c r="T608" s="78" t="s">
        <v>203</v>
      </c>
      <c r="U608" s="190">
        <f t="shared" si="121"/>
        <v>100</v>
      </c>
      <c r="V608" s="191"/>
      <c r="W608" s="77" t="str">
        <f t="shared" si="113"/>
        <v>No hay ejecución</v>
      </c>
      <c r="X608" s="78" t="str">
        <f t="shared" si="114"/>
        <v>NA</v>
      </c>
      <c r="Y608" s="191"/>
      <c r="Z608" s="190">
        <f t="shared" si="115"/>
        <v>100</v>
      </c>
      <c r="AA608" s="191"/>
      <c r="AB608" s="77" t="str">
        <f t="shared" si="116"/>
        <v>No hay ejecución</v>
      </c>
      <c r="AC608" s="78" t="str">
        <f t="shared" si="117"/>
        <v>NA</v>
      </c>
      <c r="AD608" s="191"/>
      <c r="AE608" s="52">
        <f t="shared" si="118"/>
        <v>0</v>
      </c>
      <c r="AF608" s="77" t="str">
        <f t="shared" si="119"/>
        <v>No hay ejecución</v>
      </c>
      <c r="AG608" s="78" t="str">
        <f t="shared" si="120"/>
        <v>NA</v>
      </c>
      <c r="AH608" s="191"/>
    </row>
    <row r="609" spans="1:34" s="79" customFormat="1" ht="58" customHeight="1" thickTop="1" thickBot="1">
      <c r="A609" s="50">
        <v>595</v>
      </c>
      <c r="B609" s="96" t="s">
        <v>245</v>
      </c>
      <c r="C609" s="96" t="s">
        <v>52</v>
      </c>
      <c r="D609" s="96">
        <v>0</v>
      </c>
      <c r="E609" s="96">
        <v>0</v>
      </c>
      <c r="F609" s="96">
        <v>0</v>
      </c>
      <c r="G609" s="96">
        <v>21</v>
      </c>
      <c r="H609" s="115" t="s">
        <v>273</v>
      </c>
      <c r="I609" s="98" t="s">
        <v>4181</v>
      </c>
      <c r="J609" s="169" t="s">
        <v>497</v>
      </c>
      <c r="K609" s="99" t="s">
        <v>616</v>
      </c>
      <c r="L609" s="51">
        <v>0</v>
      </c>
      <c r="M609" s="51">
        <v>0</v>
      </c>
      <c r="N609" s="155">
        <f t="shared" si="110"/>
        <v>0</v>
      </c>
      <c r="O609" s="51">
        <v>0</v>
      </c>
      <c r="P609" s="51">
        <v>1</v>
      </c>
      <c r="Q609" s="155">
        <f t="shared" si="111"/>
        <v>1</v>
      </c>
      <c r="R609" s="155">
        <f t="shared" si="112"/>
        <v>1</v>
      </c>
      <c r="S609" s="78" t="s">
        <v>2569</v>
      </c>
      <c r="T609" s="78" t="s">
        <v>203</v>
      </c>
      <c r="U609" s="190">
        <f t="shared" si="121"/>
        <v>0</v>
      </c>
      <c r="V609" s="191"/>
      <c r="W609" s="77" t="str">
        <f t="shared" si="113"/>
        <v>No hay ejecución</v>
      </c>
      <c r="X609" s="78" t="str">
        <f t="shared" si="114"/>
        <v>NA</v>
      </c>
      <c r="Y609" s="191"/>
      <c r="Z609" s="190">
        <f t="shared" si="115"/>
        <v>1</v>
      </c>
      <c r="AA609" s="191"/>
      <c r="AB609" s="77" t="str">
        <f t="shared" si="116"/>
        <v>No hay ejecución</v>
      </c>
      <c r="AC609" s="78" t="str">
        <f t="shared" si="117"/>
        <v>NA</v>
      </c>
      <c r="AD609" s="191"/>
      <c r="AE609" s="52">
        <f t="shared" si="118"/>
        <v>0</v>
      </c>
      <c r="AF609" s="77" t="str">
        <f t="shared" si="119"/>
        <v>No hay ejecución</v>
      </c>
      <c r="AG609" s="78" t="str">
        <f t="shared" si="120"/>
        <v>NA</v>
      </c>
      <c r="AH609" s="191"/>
    </row>
    <row r="610" spans="1:34" s="79" customFormat="1" ht="58" customHeight="1" thickTop="1" thickBot="1">
      <c r="A610" s="50">
        <v>596</v>
      </c>
      <c r="B610" s="96" t="s">
        <v>245</v>
      </c>
      <c r="C610" s="96" t="s">
        <v>52</v>
      </c>
      <c r="D610" s="96">
        <v>0</v>
      </c>
      <c r="E610" s="96">
        <v>0</v>
      </c>
      <c r="F610" s="96">
        <v>0</v>
      </c>
      <c r="G610" s="96">
        <v>21</v>
      </c>
      <c r="H610" s="115" t="s">
        <v>273</v>
      </c>
      <c r="I610" s="98" t="s">
        <v>4182</v>
      </c>
      <c r="J610" s="169" t="s">
        <v>501</v>
      </c>
      <c r="K610" s="99" t="s">
        <v>744</v>
      </c>
      <c r="L610" s="51">
        <v>0</v>
      </c>
      <c r="M610" s="51">
        <v>1</v>
      </c>
      <c r="N610" s="155">
        <f t="shared" si="110"/>
        <v>1</v>
      </c>
      <c r="O610" s="51">
        <v>0</v>
      </c>
      <c r="P610" s="51">
        <v>1</v>
      </c>
      <c r="Q610" s="155">
        <f t="shared" si="111"/>
        <v>1</v>
      </c>
      <c r="R610" s="155">
        <f t="shared" si="112"/>
        <v>2</v>
      </c>
      <c r="S610" s="78" t="s">
        <v>2569</v>
      </c>
      <c r="T610" s="78" t="s">
        <v>203</v>
      </c>
      <c r="U610" s="190">
        <f t="shared" si="121"/>
        <v>1</v>
      </c>
      <c r="V610" s="191"/>
      <c r="W610" s="77" t="str">
        <f t="shared" si="113"/>
        <v>No hay ejecución</v>
      </c>
      <c r="X610" s="78" t="str">
        <f t="shared" si="114"/>
        <v>NA</v>
      </c>
      <c r="Y610" s="191"/>
      <c r="Z610" s="190">
        <f t="shared" si="115"/>
        <v>1</v>
      </c>
      <c r="AA610" s="191"/>
      <c r="AB610" s="77" t="str">
        <f t="shared" si="116"/>
        <v>No hay ejecución</v>
      </c>
      <c r="AC610" s="78" t="str">
        <f t="shared" si="117"/>
        <v>NA</v>
      </c>
      <c r="AD610" s="191"/>
      <c r="AE610" s="52">
        <f t="shared" si="118"/>
        <v>0</v>
      </c>
      <c r="AF610" s="77" t="str">
        <f t="shared" si="119"/>
        <v>No hay ejecución</v>
      </c>
      <c r="AG610" s="78" t="str">
        <f t="shared" si="120"/>
        <v>NA</v>
      </c>
      <c r="AH610" s="191"/>
    </row>
    <row r="611" spans="1:34" s="79" customFormat="1" ht="58" customHeight="1" thickTop="1" thickBot="1">
      <c r="A611" s="50">
        <v>597</v>
      </c>
      <c r="B611" s="96" t="s">
        <v>245</v>
      </c>
      <c r="C611" s="96" t="s">
        <v>52</v>
      </c>
      <c r="D611" s="96">
        <v>0</v>
      </c>
      <c r="E611" s="96">
        <v>0</v>
      </c>
      <c r="F611" s="96">
        <v>0</v>
      </c>
      <c r="G611" s="96">
        <v>21</v>
      </c>
      <c r="H611" s="115" t="s">
        <v>273</v>
      </c>
      <c r="I611" s="98" t="s">
        <v>4183</v>
      </c>
      <c r="J611" s="169" t="s">
        <v>501</v>
      </c>
      <c r="K611" s="99" t="s">
        <v>744</v>
      </c>
      <c r="L611" s="51">
        <v>4</v>
      </c>
      <c r="M611" s="51">
        <v>4</v>
      </c>
      <c r="N611" s="155">
        <f t="shared" si="110"/>
        <v>8</v>
      </c>
      <c r="O611" s="51">
        <v>4</v>
      </c>
      <c r="P611" s="51">
        <v>4</v>
      </c>
      <c r="Q611" s="155">
        <f t="shared" si="111"/>
        <v>8</v>
      </c>
      <c r="R611" s="155">
        <f t="shared" si="112"/>
        <v>16</v>
      </c>
      <c r="S611" s="78" t="s">
        <v>2569</v>
      </c>
      <c r="T611" s="78" t="s">
        <v>203</v>
      </c>
      <c r="U611" s="190">
        <f t="shared" si="121"/>
        <v>8</v>
      </c>
      <c r="V611" s="191"/>
      <c r="W611" s="77" t="str">
        <f t="shared" si="113"/>
        <v>No hay ejecución</v>
      </c>
      <c r="X611" s="78" t="str">
        <f t="shared" si="114"/>
        <v>NA</v>
      </c>
      <c r="Y611" s="191"/>
      <c r="Z611" s="190">
        <f t="shared" si="115"/>
        <v>8</v>
      </c>
      <c r="AA611" s="191"/>
      <c r="AB611" s="77" t="str">
        <f t="shared" si="116"/>
        <v>No hay ejecución</v>
      </c>
      <c r="AC611" s="78" t="str">
        <f t="shared" si="117"/>
        <v>NA</v>
      </c>
      <c r="AD611" s="191"/>
      <c r="AE611" s="52">
        <f t="shared" si="118"/>
        <v>0</v>
      </c>
      <c r="AF611" s="77" t="str">
        <f t="shared" si="119"/>
        <v>No hay ejecución</v>
      </c>
      <c r="AG611" s="78" t="str">
        <f t="shared" si="120"/>
        <v>NA</v>
      </c>
      <c r="AH611" s="191"/>
    </row>
    <row r="612" spans="1:34" s="79" customFormat="1" ht="58" customHeight="1" thickTop="1" thickBot="1">
      <c r="A612" s="50">
        <v>598</v>
      </c>
      <c r="B612" s="96" t="s">
        <v>245</v>
      </c>
      <c r="C612" s="96" t="s">
        <v>52</v>
      </c>
      <c r="D612" s="96">
        <v>0</v>
      </c>
      <c r="E612" s="96">
        <v>0</v>
      </c>
      <c r="F612" s="96">
        <v>0</v>
      </c>
      <c r="G612" s="96">
        <v>21</v>
      </c>
      <c r="H612" s="115" t="s">
        <v>273</v>
      </c>
      <c r="I612" s="98" t="s">
        <v>4184</v>
      </c>
      <c r="J612" s="169" t="s">
        <v>501</v>
      </c>
      <c r="K612" s="99" t="s">
        <v>744</v>
      </c>
      <c r="L612" s="51">
        <v>0</v>
      </c>
      <c r="M612" s="51">
        <v>1</v>
      </c>
      <c r="N612" s="155">
        <f t="shared" si="110"/>
        <v>1</v>
      </c>
      <c r="O612" s="51">
        <v>0</v>
      </c>
      <c r="P612" s="51">
        <v>1</v>
      </c>
      <c r="Q612" s="155">
        <f t="shared" si="111"/>
        <v>1</v>
      </c>
      <c r="R612" s="155">
        <f t="shared" si="112"/>
        <v>2</v>
      </c>
      <c r="S612" s="78" t="s">
        <v>2569</v>
      </c>
      <c r="T612" s="78" t="s">
        <v>203</v>
      </c>
      <c r="U612" s="190">
        <f t="shared" si="121"/>
        <v>1</v>
      </c>
      <c r="V612" s="191"/>
      <c r="W612" s="77" t="str">
        <f t="shared" si="113"/>
        <v>No hay ejecución</v>
      </c>
      <c r="X612" s="78" t="str">
        <f t="shared" si="114"/>
        <v>NA</v>
      </c>
      <c r="Y612" s="191"/>
      <c r="Z612" s="190">
        <f t="shared" si="115"/>
        <v>1</v>
      </c>
      <c r="AA612" s="191"/>
      <c r="AB612" s="77" t="str">
        <f t="shared" si="116"/>
        <v>No hay ejecución</v>
      </c>
      <c r="AC612" s="78" t="str">
        <f t="shared" si="117"/>
        <v>NA</v>
      </c>
      <c r="AD612" s="191"/>
      <c r="AE612" s="52">
        <f t="shared" si="118"/>
        <v>0</v>
      </c>
      <c r="AF612" s="77" t="str">
        <f t="shared" si="119"/>
        <v>No hay ejecución</v>
      </c>
      <c r="AG612" s="78" t="str">
        <f t="shared" si="120"/>
        <v>NA</v>
      </c>
      <c r="AH612" s="191"/>
    </row>
    <row r="613" spans="1:34" s="79" customFormat="1" ht="58" customHeight="1" thickTop="1" thickBot="1">
      <c r="A613" s="50">
        <v>599</v>
      </c>
      <c r="B613" s="96" t="s">
        <v>245</v>
      </c>
      <c r="C613" s="96" t="s">
        <v>52</v>
      </c>
      <c r="D613" s="96">
        <v>0</v>
      </c>
      <c r="E613" s="96">
        <v>0</v>
      </c>
      <c r="F613" s="96">
        <v>0</v>
      </c>
      <c r="G613" s="96">
        <v>21</v>
      </c>
      <c r="H613" s="115" t="s">
        <v>273</v>
      </c>
      <c r="I613" s="98" t="s">
        <v>4185</v>
      </c>
      <c r="J613" s="169" t="s">
        <v>482</v>
      </c>
      <c r="K613" s="99" t="s">
        <v>622</v>
      </c>
      <c r="L613" s="51">
        <v>4</v>
      </c>
      <c r="M613" s="51">
        <v>4</v>
      </c>
      <c r="N613" s="155">
        <f t="shared" si="110"/>
        <v>8</v>
      </c>
      <c r="O613" s="51">
        <v>4</v>
      </c>
      <c r="P613" s="51">
        <v>4</v>
      </c>
      <c r="Q613" s="155">
        <f t="shared" si="111"/>
        <v>8</v>
      </c>
      <c r="R613" s="155">
        <f t="shared" si="112"/>
        <v>16</v>
      </c>
      <c r="S613" s="78" t="s">
        <v>2569</v>
      </c>
      <c r="T613" s="78" t="s">
        <v>203</v>
      </c>
      <c r="U613" s="190">
        <f t="shared" si="121"/>
        <v>8</v>
      </c>
      <c r="V613" s="191"/>
      <c r="W613" s="77" t="str">
        <f t="shared" si="113"/>
        <v>No hay ejecución</v>
      </c>
      <c r="X613" s="78" t="str">
        <f t="shared" si="114"/>
        <v>NA</v>
      </c>
      <c r="Y613" s="191"/>
      <c r="Z613" s="190">
        <f t="shared" si="115"/>
        <v>8</v>
      </c>
      <c r="AA613" s="191"/>
      <c r="AB613" s="77" t="str">
        <f t="shared" si="116"/>
        <v>No hay ejecución</v>
      </c>
      <c r="AC613" s="78" t="str">
        <f t="shared" si="117"/>
        <v>NA</v>
      </c>
      <c r="AD613" s="191"/>
      <c r="AE613" s="52">
        <f t="shared" si="118"/>
        <v>0</v>
      </c>
      <c r="AF613" s="77" t="str">
        <f t="shared" si="119"/>
        <v>No hay ejecución</v>
      </c>
      <c r="AG613" s="78" t="str">
        <f t="shared" si="120"/>
        <v>NA</v>
      </c>
      <c r="AH613" s="191"/>
    </row>
    <row r="614" spans="1:34" s="79" customFormat="1" ht="58" customHeight="1" thickTop="1" thickBot="1">
      <c r="A614" s="50">
        <v>600</v>
      </c>
      <c r="B614" s="96" t="s">
        <v>260</v>
      </c>
      <c r="C614" s="96" t="s">
        <v>52</v>
      </c>
      <c r="D614" s="96">
        <v>0</v>
      </c>
      <c r="E614" s="96">
        <v>0</v>
      </c>
      <c r="F614" s="96">
        <v>0</v>
      </c>
      <c r="G614" s="96">
        <v>21</v>
      </c>
      <c r="H614" s="115" t="s">
        <v>273</v>
      </c>
      <c r="I614" s="98" t="s">
        <v>4186</v>
      </c>
      <c r="J614" s="169" t="s">
        <v>482</v>
      </c>
      <c r="K614" s="99" t="s">
        <v>622</v>
      </c>
      <c r="L614" s="51">
        <v>2</v>
      </c>
      <c r="M614" s="51">
        <v>2</v>
      </c>
      <c r="N614" s="155">
        <f t="shared" si="110"/>
        <v>4</v>
      </c>
      <c r="O614" s="51">
        <v>2</v>
      </c>
      <c r="P614" s="51">
        <v>2</v>
      </c>
      <c r="Q614" s="155">
        <f t="shared" si="111"/>
        <v>4</v>
      </c>
      <c r="R614" s="155">
        <f t="shared" si="112"/>
        <v>8</v>
      </c>
      <c r="S614" s="78" t="s">
        <v>2569</v>
      </c>
      <c r="T614" s="78" t="s">
        <v>203</v>
      </c>
      <c r="U614" s="190">
        <f t="shared" si="121"/>
        <v>4</v>
      </c>
      <c r="V614" s="191"/>
      <c r="W614" s="77" t="str">
        <f t="shared" si="113"/>
        <v>No hay ejecución</v>
      </c>
      <c r="X614" s="78" t="str">
        <f t="shared" si="114"/>
        <v>NA</v>
      </c>
      <c r="Y614" s="191"/>
      <c r="Z614" s="190">
        <f t="shared" si="115"/>
        <v>4</v>
      </c>
      <c r="AA614" s="191"/>
      <c r="AB614" s="77" t="str">
        <f t="shared" si="116"/>
        <v>No hay ejecución</v>
      </c>
      <c r="AC614" s="78" t="str">
        <f t="shared" si="117"/>
        <v>NA</v>
      </c>
      <c r="AD614" s="191"/>
      <c r="AE614" s="52">
        <f t="shared" si="118"/>
        <v>0</v>
      </c>
      <c r="AF614" s="77" t="str">
        <f t="shared" si="119"/>
        <v>No hay ejecución</v>
      </c>
      <c r="AG614" s="78" t="str">
        <f t="shared" si="120"/>
        <v>NA</v>
      </c>
      <c r="AH614" s="191"/>
    </row>
    <row r="615" spans="1:34" s="79" customFormat="1" ht="58" customHeight="1" thickTop="1" thickBot="1">
      <c r="A615" s="50">
        <v>601</v>
      </c>
      <c r="B615" s="96" t="s">
        <v>245</v>
      </c>
      <c r="C615" s="96" t="s">
        <v>52</v>
      </c>
      <c r="D615" s="96">
        <v>0</v>
      </c>
      <c r="E615" s="96">
        <v>0</v>
      </c>
      <c r="F615" s="96">
        <v>0</v>
      </c>
      <c r="G615" s="96">
        <v>21</v>
      </c>
      <c r="H615" s="115" t="s">
        <v>273</v>
      </c>
      <c r="I615" s="98" t="s">
        <v>4187</v>
      </c>
      <c r="J615" s="169" t="s">
        <v>497</v>
      </c>
      <c r="K615" s="99" t="s">
        <v>744</v>
      </c>
      <c r="L615" s="51">
        <v>1</v>
      </c>
      <c r="M615" s="51">
        <v>1</v>
      </c>
      <c r="N615" s="155">
        <f t="shared" si="110"/>
        <v>2</v>
      </c>
      <c r="O615" s="51">
        <v>1</v>
      </c>
      <c r="P615" s="51">
        <v>1</v>
      </c>
      <c r="Q615" s="155">
        <f t="shared" si="111"/>
        <v>2</v>
      </c>
      <c r="R615" s="155">
        <f t="shared" si="112"/>
        <v>4</v>
      </c>
      <c r="S615" s="78" t="s">
        <v>2569</v>
      </c>
      <c r="T615" s="78" t="s">
        <v>203</v>
      </c>
      <c r="U615" s="190">
        <f t="shared" si="121"/>
        <v>2</v>
      </c>
      <c r="V615" s="191"/>
      <c r="W615" s="77" t="str">
        <f t="shared" si="113"/>
        <v>No hay ejecución</v>
      </c>
      <c r="X615" s="78" t="str">
        <f t="shared" si="114"/>
        <v>NA</v>
      </c>
      <c r="Y615" s="191"/>
      <c r="Z615" s="190">
        <f t="shared" si="115"/>
        <v>2</v>
      </c>
      <c r="AA615" s="191"/>
      <c r="AB615" s="77" t="str">
        <f t="shared" si="116"/>
        <v>No hay ejecución</v>
      </c>
      <c r="AC615" s="78" t="str">
        <f t="shared" si="117"/>
        <v>NA</v>
      </c>
      <c r="AD615" s="191"/>
      <c r="AE615" s="52">
        <f t="shared" si="118"/>
        <v>0</v>
      </c>
      <c r="AF615" s="77" t="str">
        <f t="shared" si="119"/>
        <v>No hay ejecución</v>
      </c>
      <c r="AG615" s="78" t="str">
        <f t="shared" si="120"/>
        <v>NA</v>
      </c>
      <c r="AH615" s="191"/>
    </row>
    <row r="616" spans="1:34" s="79" customFormat="1" ht="58" customHeight="1" thickTop="1" thickBot="1">
      <c r="A616" s="50">
        <v>602</v>
      </c>
      <c r="B616" s="96" t="s">
        <v>245</v>
      </c>
      <c r="C616" s="96" t="s">
        <v>52</v>
      </c>
      <c r="D616" s="96">
        <v>0</v>
      </c>
      <c r="E616" s="96">
        <v>0</v>
      </c>
      <c r="F616" s="96">
        <v>0</v>
      </c>
      <c r="G616" s="96">
        <v>21</v>
      </c>
      <c r="H616" s="115" t="s">
        <v>273</v>
      </c>
      <c r="I616" s="98" t="s">
        <v>4188</v>
      </c>
      <c r="J616" s="169" t="s">
        <v>482</v>
      </c>
      <c r="K616" s="99" t="s">
        <v>622</v>
      </c>
      <c r="L616" s="51">
        <v>1</v>
      </c>
      <c r="M616" s="51">
        <v>1</v>
      </c>
      <c r="N616" s="155">
        <f t="shared" si="110"/>
        <v>2</v>
      </c>
      <c r="O616" s="51">
        <v>1</v>
      </c>
      <c r="P616" s="51">
        <v>1</v>
      </c>
      <c r="Q616" s="155">
        <f t="shared" si="111"/>
        <v>2</v>
      </c>
      <c r="R616" s="155">
        <f t="shared" si="112"/>
        <v>4</v>
      </c>
      <c r="S616" s="78" t="s">
        <v>2569</v>
      </c>
      <c r="T616" s="78" t="s">
        <v>203</v>
      </c>
      <c r="U616" s="190">
        <f t="shared" si="121"/>
        <v>2</v>
      </c>
      <c r="V616" s="191"/>
      <c r="W616" s="77" t="str">
        <f t="shared" si="113"/>
        <v>No hay ejecución</v>
      </c>
      <c r="X616" s="78" t="str">
        <f t="shared" si="114"/>
        <v>NA</v>
      </c>
      <c r="Y616" s="191"/>
      <c r="Z616" s="190">
        <f t="shared" si="115"/>
        <v>2</v>
      </c>
      <c r="AA616" s="191"/>
      <c r="AB616" s="77" t="str">
        <f t="shared" si="116"/>
        <v>No hay ejecución</v>
      </c>
      <c r="AC616" s="78" t="str">
        <f t="shared" si="117"/>
        <v>NA</v>
      </c>
      <c r="AD616" s="191"/>
      <c r="AE616" s="52">
        <f t="shared" si="118"/>
        <v>0</v>
      </c>
      <c r="AF616" s="77" t="str">
        <f t="shared" si="119"/>
        <v>No hay ejecución</v>
      </c>
      <c r="AG616" s="78" t="str">
        <f t="shared" si="120"/>
        <v>NA</v>
      </c>
      <c r="AH616" s="191"/>
    </row>
    <row r="617" spans="1:34" s="79" customFormat="1" ht="58" customHeight="1" thickTop="1" thickBot="1">
      <c r="A617" s="50">
        <v>603</v>
      </c>
      <c r="B617" s="96" t="s">
        <v>248</v>
      </c>
      <c r="C617" s="96" t="s">
        <v>52</v>
      </c>
      <c r="D617" s="96">
        <v>0</v>
      </c>
      <c r="E617" s="96">
        <v>0</v>
      </c>
      <c r="F617" s="96">
        <v>0</v>
      </c>
      <c r="G617" s="96">
        <v>21</v>
      </c>
      <c r="H617" s="115" t="s">
        <v>358</v>
      </c>
      <c r="I617" s="98" t="s">
        <v>4189</v>
      </c>
      <c r="J617" s="169" t="s">
        <v>1194</v>
      </c>
      <c r="K617" s="99" t="s">
        <v>744</v>
      </c>
      <c r="L617" s="51">
        <v>2</v>
      </c>
      <c r="M617" s="51">
        <v>2</v>
      </c>
      <c r="N617" s="155">
        <f t="shared" si="110"/>
        <v>4</v>
      </c>
      <c r="O617" s="51">
        <v>2</v>
      </c>
      <c r="P617" s="51">
        <v>2</v>
      </c>
      <c r="Q617" s="155">
        <f t="shared" si="111"/>
        <v>4</v>
      </c>
      <c r="R617" s="155">
        <f t="shared" si="112"/>
        <v>8</v>
      </c>
      <c r="S617" s="78" t="s">
        <v>2569</v>
      </c>
      <c r="T617" s="78" t="s">
        <v>203</v>
      </c>
      <c r="U617" s="190">
        <f t="shared" si="121"/>
        <v>4</v>
      </c>
      <c r="V617" s="191"/>
      <c r="W617" s="77" t="str">
        <f t="shared" si="113"/>
        <v>No hay ejecución</v>
      </c>
      <c r="X617" s="78" t="str">
        <f t="shared" si="114"/>
        <v>NA</v>
      </c>
      <c r="Y617" s="191"/>
      <c r="Z617" s="190">
        <f t="shared" si="115"/>
        <v>4</v>
      </c>
      <c r="AA617" s="191"/>
      <c r="AB617" s="77" t="str">
        <f t="shared" si="116"/>
        <v>No hay ejecución</v>
      </c>
      <c r="AC617" s="78" t="str">
        <f t="shared" si="117"/>
        <v>NA</v>
      </c>
      <c r="AD617" s="191"/>
      <c r="AE617" s="52">
        <f t="shared" si="118"/>
        <v>0</v>
      </c>
      <c r="AF617" s="77" t="str">
        <f t="shared" si="119"/>
        <v>No hay ejecución</v>
      </c>
      <c r="AG617" s="78" t="str">
        <f t="shared" si="120"/>
        <v>NA</v>
      </c>
      <c r="AH617" s="191"/>
    </row>
    <row r="618" spans="1:34" s="79" customFormat="1" ht="58" customHeight="1" thickTop="1" thickBot="1">
      <c r="A618" s="50">
        <v>604</v>
      </c>
      <c r="B618" s="96" t="s">
        <v>245</v>
      </c>
      <c r="C618" s="96" t="s">
        <v>52</v>
      </c>
      <c r="D618" s="96">
        <v>0</v>
      </c>
      <c r="E618" s="96">
        <v>0</v>
      </c>
      <c r="F618" s="96">
        <v>0</v>
      </c>
      <c r="G618" s="96">
        <v>21</v>
      </c>
      <c r="H618" s="115" t="s">
        <v>358</v>
      </c>
      <c r="I618" s="98" t="s">
        <v>4190</v>
      </c>
      <c r="J618" s="169" t="s">
        <v>482</v>
      </c>
      <c r="K618" s="99" t="s">
        <v>622</v>
      </c>
      <c r="L618" s="51">
        <v>2</v>
      </c>
      <c r="M618" s="51">
        <v>3</v>
      </c>
      <c r="N618" s="155">
        <f t="shared" si="110"/>
        <v>5</v>
      </c>
      <c r="O618" s="51">
        <v>3</v>
      </c>
      <c r="P618" s="51">
        <v>2</v>
      </c>
      <c r="Q618" s="155">
        <f t="shared" si="111"/>
        <v>5</v>
      </c>
      <c r="R618" s="155">
        <f t="shared" si="112"/>
        <v>10</v>
      </c>
      <c r="S618" s="78" t="s">
        <v>2569</v>
      </c>
      <c r="T618" s="78" t="s">
        <v>203</v>
      </c>
      <c r="U618" s="190">
        <f t="shared" si="121"/>
        <v>5</v>
      </c>
      <c r="V618" s="191"/>
      <c r="W618" s="77" t="str">
        <f t="shared" si="113"/>
        <v>No hay ejecución</v>
      </c>
      <c r="X618" s="78" t="str">
        <f t="shared" si="114"/>
        <v>NA</v>
      </c>
      <c r="Y618" s="191"/>
      <c r="Z618" s="190">
        <f t="shared" si="115"/>
        <v>5</v>
      </c>
      <c r="AA618" s="191"/>
      <c r="AB618" s="77" t="str">
        <f t="shared" si="116"/>
        <v>No hay ejecución</v>
      </c>
      <c r="AC618" s="78" t="str">
        <f t="shared" si="117"/>
        <v>NA</v>
      </c>
      <c r="AD618" s="191"/>
      <c r="AE618" s="52">
        <f t="shared" si="118"/>
        <v>0</v>
      </c>
      <c r="AF618" s="77" t="str">
        <f t="shared" si="119"/>
        <v>No hay ejecución</v>
      </c>
      <c r="AG618" s="78" t="str">
        <f t="shared" si="120"/>
        <v>NA</v>
      </c>
      <c r="AH618" s="191"/>
    </row>
    <row r="619" spans="1:34" s="79" customFormat="1" ht="58" customHeight="1" thickTop="1" thickBot="1">
      <c r="A619" s="50">
        <v>605</v>
      </c>
      <c r="B619" s="96" t="s">
        <v>245</v>
      </c>
      <c r="C619" s="96" t="s">
        <v>52</v>
      </c>
      <c r="D619" s="96">
        <v>0</v>
      </c>
      <c r="E619" s="96">
        <v>0</v>
      </c>
      <c r="F619" s="96">
        <v>0</v>
      </c>
      <c r="G619" s="96">
        <v>21</v>
      </c>
      <c r="H619" s="115" t="s">
        <v>358</v>
      </c>
      <c r="I619" s="98" t="s">
        <v>4191</v>
      </c>
      <c r="J619" s="169" t="s">
        <v>548</v>
      </c>
      <c r="K619" s="99" t="s">
        <v>616</v>
      </c>
      <c r="L619" s="51">
        <v>0</v>
      </c>
      <c r="M619" s="51">
        <v>1</v>
      </c>
      <c r="N619" s="155">
        <f t="shared" si="110"/>
        <v>1</v>
      </c>
      <c r="O619" s="51">
        <v>1</v>
      </c>
      <c r="P619" s="51">
        <v>0</v>
      </c>
      <c r="Q619" s="155">
        <f t="shared" si="111"/>
        <v>1</v>
      </c>
      <c r="R619" s="155">
        <f t="shared" si="112"/>
        <v>2</v>
      </c>
      <c r="S619" s="78" t="s">
        <v>2569</v>
      </c>
      <c r="T619" s="78" t="s">
        <v>203</v>
      </c>
      <c r="U619" s="190">
        <f t="shared" si="121"/>
        <v>1</v>
      </c>
      <c r="V619" s="191"/>
      <c r="W619" s="77" t="str">
        <f t="shared" si="113"/>
        <v>No hay ejecución</v>
      </c>
      <c r="X619" s="78" t="str">
        <f t="shared" si="114"/>
        <v>NA</v>
      </c>
      <c r="Y619" s="191"/>
      <c r="Z619" s="190">
        <f t="shared" si="115"/>
        <v>1</v>
      </c>
      <c r="AA619" s="191"/>
      <c r="AB619" s="77" t="str">
        <f t="shared" si="116"/>
        <v>No hay ejecución</v>
      </c>
      <c r="AC619" s="78" t="str">
        <f t="shared" si="117"/>
        <v>NA</v>
      </c>
      <c r="AD619" s="191"/>
      <c r="AE619" s="52">
        <f t="shared" si="118"/>
        <v>0</v>
      </c>
      <c r="AF619" s="77" t="str">
        <f t="shared" si="119"/>
        <v>No hay ejecución</v>
      </c>
      <c r="AG619" s="78" t="str">
        <f t="shared" si="120"/>
        <v>NA</v>
      </c>
      <c r="AH619" s="191"/>
    </row>
    <row r="620" spans="1:34" s="79" customFormat="1" ht="58" customHeight="1" thickTop="1" thickBot="1">
      <c r="A620" s="50">
        <v>606</v>
      </c>
      <c r="B620" s="96" t="s">
        <v>245</v>
      </c>
      <c r="C620" s="96" t="s">
        <v>52</v>
      </c>
      <c r="D620" s="96">
        <v>0</v>
      </c>
      <c r="E620" s="96">
        <v>0</v>
      </c>
      <c r="F620" s="96">
        <v>0</v>
      </c>
      <c r="G620" s="96">
        <v>21</v>
      </c>
      <c r="H620" s="115" t="s">
        <v>358</v>
      </c>
      <c r="I620" s="98" t="s">
        <v>4192</v>
      </c>
      <c r="J620" s="169" t="s">
        <v>1194</v>
      </c>
      <c r="K620" s="99" t="s">
        <v>622</v>
      </c>
      <c r="L620" s="51">
        <v>6</v>
      </c>
      <c r="M620" s="51">
        <v>6</v>
      </c>
      <c r="N620" s="155">
        <f t="shared" si="110"/>
        <v>12</v>
      </c>
      <c r="O620" s="51">
        <v>6</v>
      </c>
      <c r="P620" s="51">
        <v>6</v>
      </c>
      <c r="Q620" s="155">
        <f t="shared" si="111"/>
        <v>12</v>
      </c>
      <c r="R620" s="155">
        <f t="shared" si="112"/>
        <v>24</v>
      </c>
      <c r="S620" s="78" t="s">
        <v>2569</v>
      </c>
      <c r="T620" s="78" t="s">
        <v>203</v>
      </c>
      <c r="U620" s="190">
        <f t="shared" si="121"/>
        <v>12</v>
      </c>
      <c r="V620" s="191"/>
      <c r="W620" s="77" t="str">
        <f t="shared" si="113"/>
        <v>No hay ejecución</v>
      </c>
      <c r="X620" s="78" t="str">
        <f t="shared" si="114"/>
        <v>NA</v>
      </c>
      <c r="Y620" s="191"/>
      <c r="Z620" s="190">
        <f t="shared" si="115"/>
        <v>12</v>
      </c>
      <c r="AA620" s="191"/>
      <c r="AB620" s="77" t="str">
        <f t="shared" si="116"/>
        <v>No hay ejecución</v>
      </c>
      <c r="AC620" s="78" t="str">
        <f t="shared" si="117"/>
        <v>NA</v>
      </c>
      <c r="AD620" s="191"/>
      <c r="AE620" s="52">
        <f t="shared" si="118"/>
        <v>0</v>
      </c>
      <c r="AF620" s="77" t="str">
        <f t="shared" si="119"/>
        <v>No hay ejecución</v>
      </c>
      <c r="AG620" s="78" t="str">
        <f t="shared" si="120"/>
        <v>NA</v>
      </c>
      <c r="AH620" s="191"/>
    </row>
    <row r="621" spans="1:34" s="79" customFormat="1" ht="58" customHeight="1" thickTop="1" thickBot="1">
      <c r="A621" s="50">
        <v>607</v>
      </c>
      <c r="B621" s="96" t="s">
        <v>245</v>
      </c>
      <c r="C621" s="96" t="s">
        <v>52</v>
      </c>
      <c r="D621" s="96">
        <v>0</v>
      </c>
      <c r="E621" s="96">
        <v>0</v>
      </c>
      <c r="F621" s="96" t="s">
        <v>1259</v>
      </c>
      <c r="G621" s="96">
        <v>21</v>
      </c>
      <c r="H621" s="115" t="s">
        <v>419</v>
      </c>
      <c r="I621" s="98" t="s">
        <v>4193</v>
      </c>
      <c r="J621" s="169" t="s">
        <v>482</v>
      </c>
      <c r="K621" s="99" t="s">
        <v>717</v>
      </c>
      <c r="L621" s="51">
        <v>1</v>
      </c>
      <c r="M621" s="51">
        <v>0</v>
      </c>
      <c r="N621" s="155">
        <f t="shared" si="110"/>
        <v>1</v>
      </c>
      <c r="O621" s="51">
        <v>1</v>
      </c>
      <c r="P621" s="51">
        <v>1</v>
      </c>
      <c r="Q621" s="155">
        <f t="shared" si="111"/>
        <v>2</v>
      </c>
      <c r="R621" s="155">
        <f t="shared" si="112"/>
        <v>3</v>
      </c>
      <c r="S621" s="78" t="s">
        <v>2569</v>
      </c>
      <c r="T621" s="78" t="s">
        <v>203</v>
      </c>
      <c r="U621" s="190">
        <f t="shared" si="121"/>
        <v>1</v>
      </c>
      <c r="V621" s="191"/>
      <c r="W621" s="77" t="str">
        <f t="shared" si="113"/>
        <v>No hay ejecución</v>
      </c>
      <c r="X621" s="78" t="str">
        <f t="shared" si="114"/>
        <v>NA</v>
      </c>
      <c r="Y621" s="191"/>
      <c r="Z621" s="190">
        <f t="shared" si="115"/>
        <v>2</v>
      </c>
      <c r="AA621" s="191"/>
      <c r="AB621" s="77" t="str">
        <f t="shared" si="116"/>
        <v>No hay ejecución</v>
      </c>
      <c r="AC621" s="78" t="str">
        <f t="shared" si="117"/>
        <v>NA</v>
      </c>
      <c r="AD621" s="191"/>
      <c r="AE621" s="52">
        <f t="shared" si="118"/>
        <v>0</v>
      </c>
      <c r="AF621" s="77" t="str">
        <f t="shared" si="119"/>
        <v>No hay ejecución</v>
      </c>
      <c r="AG621" s="78" t="str">
        <f t="shared" si="120"/>
        <v>NA</v>
      </c>
      <c r="AH621" s="191"/>
    </row>
    <row r="622" spans="1:34" s="79" customFormat="1" ht="58" customHeight="1" thickTop="1" thickBot="1">
      <c r="A622" s="50">
        <v>608</v>
      </c>
      <c r="B622" s="96" t="s">
        <v>245</v>
      </c>
      <c r="C622" s="96" t="s">
        <v>52</v>
      </c>
      <c r="D622" s="96">
        <v>0</v>
      </c>
      <c r="E622" s="96">
        <v>0</v>
      </c>
      <c r="F622" s="96" t="s">
        <v>1259</v>
      </c>
      <c r="G622" s="96">
        <v>21</v>
      </c>
      <c r="H622" s="115" t="s">
        <v>419</v>
      </c>
      <c r="I622" s="98" t="s">
        <v>4194</v>
      </c>
      <c r="J622" s="169" t="s">
        <v>482</v>
      </c>
      <c r="K622" s="99" t="s">
        <v>622</v>
      </c>
      <c r="L622" s="51">
        <v>1</v>
      </c>
      <c r="M622" s="51">
        <v>0</v>
      </c>
      <c r="N622" s="155">
        <f t="shared" si="110"/>
        <v>1</v>
      </c>
      <c r="O622" s="51">
        <v>0</v>
      </c>
      <c r="P622" s="51">
        <v>1</v>
      </c>
      <c r="Q622" s="155">
        <f t="shared" si="111"/>
        <v>1</v>
      </c>
      <c r="R622" s="155">
        <f t="shared" si="112"/>
        <v>2</v>
      </c>
      <c r="S622" s="78" t="s">
        <v>2569</v>
      </c>
      <c r="T622" s="78" t="s">
        <v>203</v>
      </c>
      <c r="U622" s="190">
        <f t="shared" si="121"/>
        <v>1</v>
      </c>
      <c r="V622" s="191"/>
      <c r="W622" s="77" t="str">
        <f t="shared" si="113"/>
        <v>No hay ejecución</v>
      </c>
      <c r="X622" s="78" t="str">
        <f t="shared" si="114"/>
        <v>NA</v>
      </c>
      <c r="Y622" s="191"/>
      <c r="Z622" s="190">
        <f t="shared" si="115"/>
        <v>1</v>
      </c>
      <c r="AA622" s="191"/>
      <c r="AB622" s="77" t="str">
        <f t="shared" si="116"/>
        <v>No hay ejecución</v>
      </c>
      <c r="AC622" s="78" t="str">
        <f t="shared" si="117"/>
        <v>NA</v>
      </c>
      <c r="AD622" s="191"/>
      <c r="AE622" s="52">
        <f t="shared" si="118"/>
        <v>0</v>
      </c>
      <c r="AF622" s="77" t="str">
        <f t="shared" si="119"/>
        <v>No hay ejecución</v>
      </c>
      <c r="AG622" s="78" t="str">
        <f t="shared" si="120"/>
        <v>NA</v>
      </c>
      <c r="AH622" s="191"/>
    </row>
    <row r="623" spans="1:34" s="79" customFormat="1" ht="58" customHeight="1" thickTop="1" thickBot="1">
      <c r="A623" s="50">
        <v>609</v>
      </c>
      <c r="B623" s="96" t="s">
        <v>245</v>
      </c>
      <c r="C623" s="96" t="s">
        <v>52</v>
      </c>
      <c r="D623" s="96">
        <v>0</v>
      </c>
      <c r="E623" s="96">
        <v>0</v>
      </c>
      <c r="F623" s="96" t="s">
        <v>1259</v>
      </c>
      <c r="G623" s="96">
        <v>21</v>
      </c>
      <c r="H623" s="115" t="s">
        <v>419</v>
      </c>
      <c r="I623" s="98" t="s">
        <v>4195</v>
      </c>
      <c r="J623" s="169" t="s">
        <v>497</v>
      </c>
      <c r="K623" s="99" t="s">
        <v>616</v>
      </c>
      <c r="L623" s="51">
        <v>1</v>
      </c>
      <c r="M623" s="51">
        <v>0</v>
      </c>
      <c r="N623" s="155">
        <f t="shared" si="110"/>
        <v>1</v>
      </c>
      <c r="O623" s="51">
        <v>1</v>
      </c>
      <c r="P623" s="51">
        <v>0</v>
      </c>
      <c r="Q623" s="155">
        <f t="shared" si="111"/>
        <v>1</v>
      </c>
      <c r="R623" s="155">
        <f t="shared" si="112"/>
        <v>2</v>
      </c>
      <c r="S623" s="78" t="s">
        <v>2569</v>
      </c>
      <c r="T623" s="78" t="s">
        <v>203</v>
      </c>
      <c r="U623" s="190">
        <f t="shared" si="121"/>
        <v>1</v>
      </c>
      <c r="V623" s="191"/>
      <c r="W623" s="77" t="str">
        <f t="shared" si="113"/>
        <v>No hay ejecución</v>
      </c>
      <c r="X623" s="78" t="str">
        <f t="shared" si="114"/>
        <v>NA</v>
      </c>
      <c r="Y623" s="191"/>
      <c r="Z623" s="190">
        <f t="shared" si="115"/>
        <v>1</v>
      </c>
      <c r="AA623" s="191"/>
      <c r="AB623" s="77" t="str">
        <f t="shared" si="116"/>
        <v>No hay ejecución</v>
      </c>
      <c r="AC623" s="78" t="str">
        <f t="shared" si="117"/>
        <v>NA</v>
      </c>
      <c r="AD623" s="191"/>
      <c r="AE623" s="52">
        <f t="shared" si="118"/>
        <v>0</v>
      </c>
      <c r="AF623" s="77" t="str">
        <f t="shared" si="119"/>
        <v>No hay ejecución</v>
      </c>
      <c r="AG623" s="78" t="str">
        <f t="shared" si="120"/>
        <v>NA</v>
      </c>
      <c r="AH623" s="191"/>
    </row>
    <row r="624" spans="1:34" s="79" customFormat="1" ht="58" customHeight="1" thickTop="1" thickBot="1">
      <c r="A624" s="50">
        <v>610</v>
      </c>
      <c r="B624" s="96" t="s">
        <v>245</v>
      </c>
      <c r="C624" s="96" t="s">
        <v>52</v>
      </c>
      <c r="D624" s="96">
        <v>0</v>
      </c>
      <c r="E624" s="96">
        <v>0</v>
      </c>
      <c r="F624" s="96" t="s">
        <v>1264</v>
      </c>
      <c r="G624" s="96">
        <v>21</v>
      </c>
      <c r="H624" s="115" t="s">
        <v>419</v>
      </c>
      <c r="I624" s="98" t="s">
        <v>4196</v>
      </c>
      <c r="J624" s="169" t="s">
        <v>482</v>
      </c>
      <c r="K624" s="99" t="s">
        <v>622</v>
      </c>
      <c r="L624" s="51">
        <v>2</v>
      </c>
      <c r="M624" s="51">
        <v>2</v>
      </c>
      <c r="N624" s="155">
        <f t="shared" si="110"/>
        <v>4</v>
      </c>
      <c r="O624" s="51">
        <v>2</v>
      </c>
      <c r="P624" s="51">
        <v>2</v>
      </c>
      <c r="Q624" s="155">
        <f t="shared" si="111"/>
        <v>4</v>
      </c>
      <c r="R624" s="155">
        <f t="shared" si="112"/>
        <v>8</v>
      </c>
      <c r="S624" s="78" t="s">
        <v>2569</v>
      </c>
      <c r="T624" s="78" t="s">
        <v>203</v>
      </c>
      <c r="U624" s="190">
        <f t="shared" si="121"/>
        <v>4</v>
      </c>
      <c r="V624" s="191"/>
      <c r="W624" s="77" t="str">
        <f t="shared" si="113"/>
        <v>No hay ejecución</v>
      </c>
      <c r="X624" s="78" t="str">
        <f t="shared" si="114"/>
        <v>NA</v>
      </c>
      <c r="Y624" s="191"/>
      <c r="Z624" s="190">
        <f t="shared" si="115"/>
        <v>4</v>
      </c>
      <c r="AA624" s="191"/>
      <c r="AB624" s="77" t="str">
        <f t="shared" si="116"/>
        <v>No hay ejecución</v>
      </c>
      <c r="AC624" s="78" t="str">
        <f t="shared" si="117"/>
        <v>NA</v>
      </c>
      <c r="AD624" s="191"/>
      <c r="AE624" s="52">
        <f t="shared" si="118"/>
        <v>0</v>
      </c>
      <c r="AF624" s="77" t="str">
        <f t="shared" si="119"/>
        <v>No hay ejecución</v>
      </c>
      <c r="AG624" s="78" t="str">
        <f t="shared" si="120"/>
        <v>NA</v>
      </c>
      <c r="AH624" s="191"/>
    </row>
    <row r="625" spans="1:34" s="79" customFormat="1" ht="58" customHeight="1" thickTop="1" thickBot="1">
      <c r="A625" s="50">
        <v>611</v>
      </c>
      <c r="B625" s="96" t="s">
        <v>260</v>
      </c>
      <c r="C625" s="96" t="s">
        <v>52</v>
      </c>
      <c r="D625" s="96">
        <v>0</v>
      </c>
      <c r="E625" s="96">
        <v>0</v>
      </c>
      <c r="F625" s="96">
        <v>0</v>
      </c>
      <c r="G625" s="96">
        <v>21</v>
      </c>
      <c r="H625" s="115" t="s">
        <v>348</v>
      </c>
      <c r="I625" s="98" t="s">
        <v>4197</v>
      </c>
      <c r="J625" s="169" t="s">
        <v>482</v>
      </c>
      <c r="K625" s="99" t="s">
        <v>763</v>
      </c>
      <c r="L625" s="51">
        <v>2</v>
      </c>
      <c r="M625" s="51">
        <v>3</v>
      </c>
      <c r="N625" s="155">
        <f t="shared" si="110"/>
        <v>5</v>
      </c>
      <c r="O625" s="51">
        <v>3</v>
      </c>
      <c r="P625" s="51">
        <v>2</v>
      </c>
      <c r="Q625" s="155">
        <f t="shared" si="111"/>
        <v>5</v>
      </c>
      <c r="R625" s="155">
        <f t="shared" si="112"/>
        <v>10</v>
      </c>
      <c r="S625" s="78" t="s">
        <v>2569</v>
      </c>
      <c r="T625" s="78" t="s">
        <v>203</v>
      </c>
      <c r="U625" s="190">
        <f t="shared" si="121"/>
        <v>5</v>
      </c>
      <c r="V625" s="191"/>
      <c r="W625" s="77" t="str">
        <f t="shared" si="113"/>
        <v>No hay ejecución</v>
      </c>
      <c r="X625" s="78" t="str">
        <f t="shared" si="114"/>
        <v>NA</v>
      </c>
      <c r="Y625" s="191"/>
      <c r="Z625" s="190">
        <f t="shared" si="115"/>
        <v>5</v>
      </c>
      <c r="AA625" s="191"/>
      <c r="AB625" s="77" t="str">
        <f t="shared" si="116"/>
        <v>No hay ejecución</v>
      </c>
      <c r="AC625" s="78" t="str">
        <f t="shared" si="117"/>
        <v>NA</v>
      </c>
      <c r="AD625" s="191"/>
      <c r="AE625" s="52">
        <f t="shared" si="118"/>
        <v>0</v>
      </c>
      <c r="AF625" s="77" t="str">
        <f t="shared" si="119"/>
        <v>No hay ejecución</v>
      </c>
      <c r="AG625" s="78" t="str">
        <f t="shared" si="120"/>
        <v>NA</v>
      </c>
      <c r="AH625" s="191"/>
    </row>
    <row r="626" spans="1:34" s="79" customFormat="1" ht="58" customHeight="1" thickTop="1" thickBot="1">
      <c r="A626" s="50">
        <v>612</v>
      </c>
      <c r="B626" s="96" t="s">
        <v>260</v>
      </c>
      <c r="C626" s="96" t="s">
        <v>52</v>
      </c>
      <c r="D626" s="96">
        <v>0</v>
      </c>
      <c r="E626" s="96">
        <v>0</v>
      </c>
      <c r="F626" s="96">
        <v>0</v>
      </c>
      <c r="G626" s="96">
        <v>21</v>
      </c>
      <c r="H626" s="115" t="s">
        <v>2649</v>
      </c>
      <c r="I626" s="98" t="s">
        <v>4198</v>
      </c>
      <c r="J626" s="169" t="s">
        <v>482</v>
      </c>
      <c r="K626" s="99" t="s">
        <v>622</v>
      </c>
      <c r="L626" s="51">
        <v>1</v>
      </c>
      <c r="M626" s="51">
        <v>1</v>
      </c>
      <c r="N626" s="155">
        <f t="shared" si="110"/>
        <v>2</v>
      </c>
      <c r="O626" s="51">
        <v>1</v>
      </c>
      <c r="P626" s="51">
        <v>1</v>
      </c>
      <c r="Q626" s="155">
        <f t="shared" si="111"/>
        <v>2</v>
      </c>
      <c r="R626" s="155">
        <f t="shared" si="112"/>
        <v>4</v>
      </c>
      <c r="S626" s="78" t="s">
        <v>2569</v>
      </c>
      <c r="T626" s="78" t="s">
        <v>203</v>
      </c>
      <c r="U626" s="190">
        <f t="shared" si="121"/>
        <v>2</v>
      </c>
      <c r="V626" s="191"/>
      <c r="W626" s="77" t="str">
        <f t="shared" si="113"/>
        <v>No hay ejecución</v>
      </c>
      <c r="X626" s="78" t="str">
        <f t="shared" si="114"/>
        <v>NA</v>
      </c>
      <c r="Y626" s="191"/>
      <c r="Z626" s="190">
        <f t="shared" si="115"/>
        <v>2</v>
      </c>
      <c r="AA626" s="191"/>
      <c r="AB626" s="77" t="str">
        <f t="shared" si="116"/>
        <v>No hay ejecución</v>
      </c>
      <c r="AC626" s="78" t="str">
        <f t="shared" si="117"/>
        <v>NA</v>
      </c>
      <c r="AD626" s="191"/>
      <c r="AE626" s="52">
        <f t="shared" si="118"/>
        <v>0</v>
      </c>
      <c r="AF626" s="77" t="str">
        <f t="shared" si="119"/>
        <v>No hay ejecución</v>
      </c>
      <c r="AG626" s="78" t="str">
        <f t="shared" si="120"/>
        <v>NA</v>
      </c>
      <c r="AH626" s="191"/>
    </row>
    <row r="627" spans="1:34" s="79" customFormat="1" ht="58" customHeight="1" thickTop="1" thickBot="1">
      <c r="A627" s="50">
        <v>613</v>
      </c>
      <c r="B627" s="96" t="s">
        <v>260</v>
      </c>
      <c r="C627" s="96" t="s">
        <v>52</v>
      </c>
      <c r="D627" s="96">
        <v>0</v>
      </c>
      <c r="E627" s="96">
        <v>0</v>
      </c>
      <c r="F627" s="96">
        <v>0</v>
      </c>
      <c r="G627" s="96">
        <v>21</v>
      </c>
      <c r="H627" s="115" t="s">
        <v>2649</v>
      </c>
      <c r="I627" s="98" t="s">
        <v>4199</v>
      </c>
      <c r="J627" s="169" t="s">
        <v>482</v>
      </c>
      <c r="K627" s="99" t="s">
        <v>622</v>
      </c>
      <c r="L627" s="51">
        <v>0</v>
      </c>
      <c r="M627" s="51">
        <v>1</v>
      </c>
      <c r="N627" s="155">
        <f t="shared" si="110"/>
        <v>1</v>
      </c>
      <c r="O627" s="51">
        <v>0</v>
      </c>
      <c r="P627" s="51">
        <v>1</v>
      </c>
      <c r="Q627" s="155">
        <f t="shared" si="111"/>
        <v>1</v>
      </c>
      <c r="R627" s="155">
        <f t="shared" si="112"/>
        <v>2</v>
      </c>
      <c r="S627" s="78" t="s">
        <v>2569</v>
      </c>
      <c r="T627" s="78" t="s">
        <v>203</v>
      </c>
      <c r="U627" s="190">
        <f t="shared" si="121"/>
        <v>1</v>
      </c>
      <c r="V627" s="191"/>
      <c r="W627" s="77" t="str">
        <f t="shared" si="113"/>
        <v>No hay ejecución</v>
      </c>
      <c r="X627" s="78" t="str">
        <f t="shared" si="114"/>
        <v>NA</v>
      </c>
      <c r="Y627" s="191"/>
      <c r="Z627" s="190">
        <f t="shared" si="115"/>
        <v>1</v>
      </c>
      <c r="AA627" s="191"/>
      <c r="AB627" s="77" t="str">
        <f t="shared" si="116"/>
        <v>No hay ejecución</v>
      </c>
      <c r="AC627" s="78" t="str">
        <f t="shared" si="117"/>
        <v>NA</v>
      </c>
      <c r="AD627" s="191"/>
      <c r="AE627" s="52">
        <f t="shared" si="118"/>
        <v>0</v>
      </c>
      <c r="AF627" s="77" t="str">
        <f t="shared" si="119"/>
        <v>No hay ejecución</v>
      </c>
      <c r="AG627" s="78" t="str">
        <f t="shared" si="120"/>
        <v>NA</v>
      </c>
      <c r="AH627" s="191"/>
    </row>
    <row r="628" spans="1:34" s="79" customFormat="1" ht="58" customHeight="1" thickTop="1" thickBot="1">
      <c r="A628" s="50">
        <v>614</v>
      </c>
      <c r="B628" s="96" t="s">
        <v>239</v>
      </c>
      <c r="C628" s="96" t="s">
        <v>52</v>
      </c>
      <c r="D628" s="96">
        <v>0</v>
      </c>
      <c r="E628" s="96">
        <v>0</v>
      </c>
      <c r="F628" s="96" t="s">
        <v>103</v>
      </c>
      <c r="G628" s="96">
        <v>21</v>
      </c>
      <c r="H628" s="115" t="s">
        <v>2438</v>
      </c>
      <c r="I628" s="98" t="s">
        <v>4200</v>
      </c>
      <c r="J628" s="169" t="s">
        <v>1061</v>
      </c>
      <c r="K628" s="99" t="s">
        <v>744</v>
      </c>
      <c r="L628" s="51">
        <v>1</v>
      </c>
      <c r="M628" s="51">
        <v>1</v>
      </c>
      <c r="N628" s="155">
        <f t="shared" si="110"/>
        <v>2</v>
      </c>
      <c r="O628" s="51">
        <v>1</v>
      </c>
      <c r="P628" s="51">
        <v>1</v>
      </c>
      <c r="Q628" s="155">
        <f t="shared" si="111"/>
        <v>2</v>
      </c>
      <c r="R628" s="155">
        <f t="shared" si="112"/>
        <v>4</v>
      </c>
      <c r="S628" s="78" t="s">
        <v>2569</v>
      </c>
      <c r="T628" s="78" t="s">
        <v>203</v>
      </c>
      <c r="U628" s="190">
        <f t="shared" si="121"/>
        <v>2</v>
      </c>
      <c r="V628" s="191"/>
      <c r="W628" s="77" t="str">
        <f t="shared" si="113"/>
        <v>No hay ejecución</v>
      </c>
      <c r="X628" s="78" t="str">
        <f t="shared" si="114"/>
        <v>NA</v>
      </c>
      <c r="Y628" s="191"/>
      <c r="Z628" s="190">
        <f t="shared" si="115"/>
        <v>2</v>
      </c>
      <c r="AA628" s="191"/>
      <c r="AB628" s="77" t="str">
        <f t="shared" si="116"/>
        <v>No hay ejecución</v>
      </c>
      <c r="AC628" s="78" t="str">
        <f t="shared" si="117"/>
        <v>NA</v>
      </c>
      <c r="AD628" s="191"/>
      <c r="AE628" s="52">
        <f t="shared" si="118"/>
        <v>0</v>
      </c>
      <c r="AF628" s="77" t="str">
        <f t="shared" si="119"/>
        <v>No hay ejecución</v>
      </c>
      <c r="AG628" s="78" t="str">
        <f t="shared" si="120"/>
        <v>NA</v>
      </c>
      <c r="AH628" s="191"/>
    </row>
    <row r="629" spans="1:34" s="79" customFormat="1" ht="58" customHeight="1" thickTop="1" thickBot="1">
      <c r="A629" s="50">
        <v>615</v>
      </c>
      <c r="B629" s="96" t="s">
        <v>239</v>
      </c>
      <c r="C629" s="96" t="s">
        <v>52</v>
      </c>
      <c r="D629" s="96">
        <v>0</v>
      </c>
      <c r="E629" s="96">
        <v>0</v>
      </c>
      <c r="F629" s="96" t="s">
        <v>103</v>
      </c>
      <c r="G629" s="96">
        <v>21</v>
      </c>
      <c r="H629" s="115" t="s">
        <v>2438</v>
      </c>
      <c r="I629" s="98" t="s">
        <v>2629</v>
      </c>
      <c r="J629" s="169" t="s">
        <v>1194</v>
      </c>
      <c r="K629" s="99" t="s">
        <v>744</v>
      </c>
      <c r="L629" s="51">
        <v>1</v>
      </c>
      <c r="M629" s="51">
        <v>1</v>
      </c>
      <c r="N629" s="155">
        <f t="shared" si="110"/>
        <v>2</v>
      </c>
      <c r="O629" s="51">
        <v>1</v>
      </c>
      <c r="P629" s="51">
        <v>1</v>
      </c>
      <c r="Q629" s="155">
        <f t="shared" si="111"/>
        <v>2</v>
      </c>
      <c r="R629" s="155">
        <f t="shared" si="112"/>
        <v>4</v>
      </c>
      <c r="S629" s="78" t="s">
        <v>2569</v>
      </c>
      <c r="T629" s="78" t="s">
        <v>203</v>
      </c>
      <c r="U629" s="190">
        <f t="shared" si="121"/>
        <v>2</v>
      </c>
      <c r="V629" s="191"/>
      <c r="W629" s="77" t="str">
        <f t="shared" si="113"/>
        <v>No hay ejecución</v>
      </c>
      <c r="X629" s="78" t="str">
        <f t="shared" si="114"/>
        <v>NA</v>
      </c>
      <c r="Y629" s="191"/>
      <c r="Z629" s="190">
        <f t="shared" si="115"/>
        <v>2</v>
      </c>
      <c r="AA629" s="191"/>
      <c r="AB629" s="77" t="str">
        <f t="shared" si="116"/>
        <v>No hay ejecución</v>
      </c>
      <c r="AC629" s="78" t="str">
        <f t="shared" si="117"/>
        <v>NA</v>
      </c>
      <c r="AD629" s="191"/>
      <c r="AE629" s="52">
        <f t="shared" si="118"/>
        <v>0</v>
      </c>
      <c r="AF629" s="77" t="str">
        <f t="shared" si="119"/>
        <v>No hay ejecución</v>
      </c>
      <c r="AG629" s="78" t="str">
        <f t="shared" si="120"/>
        <v>NA</v>
      </c>
      <c r="AH629" s="191"/>
    </row>
    <row r="630" spans="1:34" s="79" customFormat="1" ht="58" customHeight="1" thickTop="1" thickBot="1">
      <c r="A630" s="50">
        <v>616</v>
      </c>
      <c r="B630" s="96" t="s">
        <v>245</v>
      </c>
      <c r="C630" s="96" t="s">
        <v>52</v>
      </c>
      <c r="D630" s="96">
        <v>0</v>
      </c>
      <c r="E630" s="96">
        <v>0</v>
      </c>
      <c r="F630" s="96" t="s">
        <v>1264</v>
      </c>
      <c r="G630" s="96">
        <v>21</v>
      </c>
      <c r="H630" s="115" t="s">
        <v>3501</v>
      </c>
      <c r="I630" s="98" t="s">
        <v>4201</v>
      </c>
      <c r="J630" s="169" t="s">
        <v>497</v>
      </c>
      <c r="K630" s="99" t="s">
        <v>744</v>
      </c>
      <c r="L630" s="51">
        <v>0</v>
      </c>
      <c r="M630" s="51">
        <v>1</v>
      </c>
      <c r="N630" s="155">
        <f t="shared" si="110"/>
        <v>1</v>
      </c>
      <c r="O630" s="51">
        <v>0</v>
      </c>
      <c r="P630" s="51">
        <v>1</v>
      </c>
      <c r="Q630" s="155">
        <f t="shared" si="111"/>
        <v>1</v>
      </c>
      <c r="R630" s="155">
        <f t="shared" si="112"/>
        <v>2</v>
      </c>
      <c r="S630" s="78" t="s">
        <v>2569</v>
      </c>
      <c r="T630" s="78" t="s">
        <v>203</v>
      </c>
      <c r="U630" s="190">
        <f t="shared" si="121"/>
        <v>1</v>
      </c>
      <c r="V630" s="191"/>
      <c r="W630" s="77" t="str">
        <f t="shared" si="113"/>
        <v>No hay ejecución</v>
      </c>
      <c r="X630" s="78" t="str">
        <f t="shared" si="114"/>
        <v>NA</v>
      </c>
      <c r="Y630" s="191"/>
      <c r="Z630" s="190">
        <f t="shared" si="115"/>
        <v>1</v>
      </c>
      <c r="AA630" s="191"/>
      <c r="AB630" s="77" t="str">
        <f t="shared" si="116"/>
        <v>No hay ejecución</v>
      </c>
      <c r="AC630" s="78" t="str">
        <f t="shared" si="117"/>
        <v>NA</v>
      </c>
      <c r="AD630" s="191"/>
      <c r="AE630" s="52">
        <f t="shared" si="118"/>
        <v>0</v>
      </c>
      <c r="AF630" s="77" t="str">
        <f t="shared" si="119"/>
        <v>No hay ejecución</v>
      </c>
      <c r="AG630" s="78" t="str">
        <f t="shared" si="120"/>
        <v>NA</v>
      </c>
      <c r="AH630" s="191"/>
    </row>
    <row r="631" spans="1:34" s="79" customFormat="1" ht="58" customHeight="1" thickTop="1" thickBot="1">
      <c r="A631" s="50">
        <v>617</v>
      </c>
      <c r="B631" s="96" t="s">
        <v>248</v>
      </c>
      <c r="C631" s="96" t="s">
        <v>52</v>
      </c>
      <c r="D631" s="96">
        <v>0</v>
      </c>
      <c r="E631" s="96">
        <v>0</v>
      </c>
      <c r="F631" s="96" t="s">
        <v>81</v>
      </c>
      <c r="G631" s="96">
        <v>21</v>
      </c>
      <c r="H631" s="115" t="s">
        <v>358</v>
      </c>
      <c r="I631" s="98" t="s">
        <v>4202</v>
      </c>
      <c r="J631" s="169" t="s">
        <v>1552</v>
      </c>
      <c r="K631" s="99" t="s">
        <v>993</v>
      </c>
      <c r="L631" s="51">
        <v>0</v>
      </c>
      <c r="M631" s="51">
        <v>2</v>
      </c>
      <c r="N631" s="155">
        <f t="shared" si="110"/>
        <v>2</v>
      </c>
      <c r="O631" s="51">
        <v>1</v>
      </c>
      <c r="P631" s="51">
        <v>0</v>
      </c>
      <c r="Q631" s="155">
        <f t="shared" si="111"/>
        <v>1</v>
      </c>
      <c r="R631" s="155">
        <f t="shared" si="112"/>
        <v>3</v>
      </c>
      <c r="S631" s="78" t="s">
        <v>2569</v>
      </c>
      <c r="T631" s="78" t="s">
        <v>203</v>
      </c>
      <c r="U631" s="190">
        <f t="shared" si="121"/>
        <v>2</v>
      </c>
      <c r="V631" s="191"/>
      <c r="W631" s="77" t="str">
        <f t="shared" si="113"/>
        <v>No hay ejecución</v>
      </c>
      <c r="X631" s="78" t="str">
        <f t="shared" si="114"/>
        <v>NA</v>
      </c>
      <c r="Y631" s="191"/>
      <c r="Z631" s="190">
        <f t="shared" si="115"/>
        <v>1</v>
      </c>
      <c r="AA631" s="191"/>
      <c r="AB631" s="77" t="str">
        <f t="shared" si="116"/>
        <v>No hay ejecución</v>
      </c>
      <c r="AC631" s="78" t="str">
        <f t="shared" si="117"/>
        <v>NA</v>
      </c>
      <c r="AD631" s="191"/>
      <c r="AE631" s="52">
        <f t="shared" si="118"/>
        <v>0</v>
      </c>
      <c r="AF631" s="77" t="str">
        <f t="shared" si="119"/>
        <v>No hay ejecución</v>
      </c>
      <c r="AG631" s="78" t="str">
        <f t="shared" si="120"/>
        <v>NA</v>
      </c>
      <c r="AH631" s="191"/>
    </row>
    <row r="632" spans="1:34" s="79" customFormat="1" ht="58" customHeight="1" thickTop="1" thickBot="1">
      <c r="A632" s="50">
        <v>618</v>
      </c>
      <c r="B632" s="96" t="s">
        <v>248</v>
      </c>
      <c r="C632" s="96" t="s">
        <v>52</v>
      </c>
      <c r="D632" s="96">
        <v>0</v>
      </c>
      <c r="E632" s="96">
        <v>0</v>
      </c>
      <c r="F632" s="96" t="s">
        <v>81</v>
      </c>
      <c r="G632" s="96">
        <v>21</v>
      </c>
      <c r="H632" s="115" t="s">
        <v>358</v>
      </c>
      <c r="I632" s="98" t="s">
        <v>4202</v>
      </c>
      <c r="J632" s="169" t="s">
        <v>2838</v>
      </c>
      <c r="K632" s="99" t="s">
        <v>993</v>
      </c>
      <c r="L632" s="51">
        <v>1</v>
      </c>
      <c r="M632" s="51">
        <v>2</v>
      </c>
      <c r="N632" s="155">
        <f t="shared" si="110"/>
        <v>3</v>
      </c>
      <c r="O632" s="51">
        <v>2</v>
      </c>
      <c r="P632" s="51">
        <v>0</v>
      </c>
      <c r="Q632" s="155">
        <f t="shared" si="111"/>
        <v>2</v>
      </c>
      <c r="R632" s="155">
        <f t="shared" si="112"/>
        <v>5</v>
      </c>
      <c r="S632" s="78" t="s">
        <v>2569</v>
      </c>
      <c r="T632" s="78" t="s">
        <v>203</v>
      </c>
      <c r="U632" s="190">
        <f t="shared" si="121"/>
        <v>3</v>
      </c>
      <c r="V632" s="191"/>
      <c r="W632" s="77" t="str">
        <f t="shared" si="113"/>
        <v>No hay ejecución</v>
      </c>
      <c r="X632" s="78" t="str">
        <f t="shared" si="114"/>
        <v>NA</v>
      </c>
      <c r="Y632" s="191"/>
      <c r="Z632" s="190">
        <f t="shared" si="115"/>
        <v>2</v>
      </c>
      <c r="AA632" s="191"/>
      <c r="AB632" s="77" t="str">
        <f t="shared" si="116"/>
        <v>No hay ejecución</v>
      </c>
      <c r="AC632" s="78" t="str">
        <f t="shared" si="117"/>
        <v>NA</v>
      </c>
      <c r="AD632" s="191"/>
      <c r="AE632" s="52">
        <f t="shared" si="118"/>
        <v>0</v>
      </c>
      <c r="AF632" s="77" t="str">
        <f t="shared" si="119"/>
        <v>No hay ejecución</v>
      </c>
      <c r="AG632" s="78" t="str">
        <f t="shared" si="120"/>
        <v>NA</v>
      </c>
      <c r="AH632" s="191"/>
    </row>
    <row r="633" spans="1:34" s="79" customFormat="1" ht="58" customHeight="1" thickTop="1" thickBot="1">
      <c r="A633" s="50">
        <v>619</v>
      </c>
      <c r="B633" s="96" t="s">
        <v>248</v>
      </c>
      <c r="C633" s="96" t="s">
        <v>52</v>
      </c>
      <c r="D633" s="96">
        <v>0</v>
      </c>
      <c r="E633" s="96">
        <v>0</v>
      </c>
      <c r="F633" s="96" t="s">
        <v>81</v>
      </c>
      <c r="G633" s="96">
        <v>21</v>
      </c>
      <c r="H633" s="115" t="s">
        <v>358</v>
      </c>
      <c r="I633" s="98" t="s">
        <v>4202</v>
      </c>
      <c r="J633" s="169" t="s">
        <v>1196</v>
      </c>
      <c r="K633" s="99" t="s">
        <v>993</v>
      </c>
      <c r="L633" s="51">
        <v>1</v>
      </c>
      <c r="M633" s="51">
        <v>2</v>
      </c>
      <c r="N633" s="155">
        <f t="shared" si="110"/>
        <v>3</v>
      </c>
      <c r="O633" s="51">
        <v>0</v>
      </c>
      <c r="P633" s="51">
        <v>0</v>
      </c>
      <c r="Q633" s="155">
        <f t="shared" si="111"/>
        <v>0</v>
      </c>
      <c r="R633" s="155">
        <f t="shared" si="112"/>
        <v>3</v>
      </c>
      <c r="S633" s="78" t="s">
        <v>2569</v>
      </c>
      <c r="T633" s="78" t="s">
        <v>203</v>
      </c>
      <c r="U633" s="190">
        <f t="shared" si="121"/>
        <v>3</v>
      </c>
      <c r="V633" s="191"/>
      <c r="W633" s="77" t="str">
        <f t="shared" si="113"/>
        <v>No hay ejecución</v>
      </c>
      <c r="X633" s="78" t="str">
        <f t="shared" si="114"/>
        <v>NA</v>
      </c>
      <c r="Y633" s="191"/>
      <c r="Z633" s="190">
        <f t="shared" si="115"/>
        <v>0</v>
      </c>
      <c r="AA633" s="191"/>
      <c r="AB633" s="77" t="str">
        <f t="shared" si="116"/>
        <v>No hay ejecución</v>
      </c>
      <c r="AC633" s="78" t="str">
        <f t="shared" si="117"/>
        <v>NA</v>
      </c>
      <c r="AD633" s="191"/>
      <c r="AE633" s="52">
        <f t="shared" si="118"/>
        <v>0</v>
      </c>
      <c r="AF633" s="77" t="str">
        <f t="shared" si="119"/>
        <v>No hay ejecución</v>
      </c>
      <c r="AG633" s="78" t="str">
        <f t="shared" si="120"/>
        <v>NA</v>
      </c>
      <c r="AH633" s="191"/>
    </row>
    <row r="634" spans="1:34" s="79" customFormat="1" ht="58" customHeight="1" thickTop="1" thickBot="1">
      <c r="A634" s="50">
        <v>620</v>
      </c>
      <c r="B634" s="96" t="s">
        <v>245</v>
      </c>
      <c r="C634" s="96" t="s">
        <v>52</v>
      </c>
      <c r="D634" s="96">
        <v>0</v>
      </c>
      <c r="E634" s="96">
        <v>0</v>
      </c>
      <c r="F634" s="96">
        <v>0</v>
      </c>
      <c r="G634" s="96">
        <v>21</v>
      </c>
      <c r="H634" s="115" t="s">
        <v>358</v>
      </c>
      <c r="I634" s="98" t="s">
        <v>4202</v>
      </c>
      <c r="J634" s="169" t="s">
        <v>3232</v>
      </c>
      <c r="K634" s="99" t="s">
        <v>993</v>
      </c>
      <c r="L634" s="51">
        <v>0</v>
      </c>
      <c r="M634" s="51">
        <v>0</v>
      </c>
      <c r="N634" s="155">
        <f t="shared" si="110"/>
        <v>0</v>
      </c>
      <c r="O634" s="51">
        <v>0</v>
      </c>
      <c r="P634" s="51">
        <v>0</v>
      </c>
      <c r="Q634" s="155">
        <f t="shared" si="111"/>
        <v>0</v>
      </c>
      <c r="R634" s="155">
        <f t="shared" si="112"/>
        <v>0</v>
      </c>
      <c r="S634" s="78" t="s">
        <v>2569</v>
      </c>
      <c r="T634" s="78" t="s">
        <v>203</v>
      </c>
      <c r="U634" s="190">
        <f t="shared" si="121"/>
        <v>0</v>
      </c>
      <c r="V634" s="191"/>
      <c r="W634" s="77" t="str">
        <f t="shared" si="113"/>
        <v>No hay ejecución</v>
      </c>
      <c r="X634" s="78" t="str">
        <f t="shared" si="114"/>
        <v>NA</v>
      </c>
      <c r="Y634" s="191"/>
      <c r="Z634" s="190">
        <f t="shared" si="115"/>
        <v>0</v>
      </c>
      <c r="AA634" s="191"/>
      <c r="AB634" s="77" t="str">
        <f t="shared" si="116"/>
        <v>No hay ejecución</v>
      </c>
      <c r="AC634" s="78" t="str">
        <f t="shared" si="117"/>
        <v>NA</v>
      </c>
      <c r="AD634" s="191"/>
      <c r="AE634" s="52">
        <f t="shared" si="118"/>
        <v>0</v>
      </c>
      <c r="AF634" s="77" t="str">
        <f t="shared" si="119"/>
        <v>No hay ejecución</v>
      </c>
      <c r="AG634" s="78" t="str">
        <f t="shared" si="120"/>
        <v>NA</v>
      </c>
      <c r="AH634" s="191"/>
    </row>
    <row r="635" spans="1:34" s="79" customFormat="1" ht="58" customHeight="1" thickTop="1" thickBot="1">
      <c r="A635" s="50">
        <v>621</v>
      </c>
      <c r="B635" s="96" t="s">
        <v>248</v>
      </c>
      <c r="C635" s="96" t="s">
        <v>52</v>
      </c>
      <c r="D635" s="96">
        <v>0</v>
      </c>
      <c r="E635" s="96">
        <v>0</v>
      </c>
      <c r="F635" s="96" t="s">
        <v>81</v>
      </c>
      <c r="G635" s="96">
        <v>21</v>
      </c>
      <c r="H635" s="115" t="s">
        <v>358</v>
      </c>
      <c r="I635" s="98" t="s">
        <v>4203</v>
      </c>
      <c r="J635" s="169" t="s">
        <v>1590</v>
      </c>
      <c r="K635" s="99" t="s">
        <v>993</v>
      </c>
      <c r="L635" s="51">
        <v>1</v>
      </c>
      <c r="M635" s="51">
        <v>1</v>
      </c>
      <c r="N635" s="155">
        <f t="shared" si="110"/>
        <v>2</v>
      </c>
      <c r="O635" s="51">
        <v>1</v>
      </c>
      <c r="P635" s="51">
        <v>1</v>
      </c>
      <c r="Q635" s="155">
        <f t="shared" si="111"/>
        <v>2</v>
      </c>
      <c r="R635" s="155">
        <f t="shared" si="112"/>
        <v>4</v>
      </c>
      <c r="S635" s="78" t="s">
        <v>2569</v>
      </c>
      <c r="T635" s="78" t="s">
        <v>203</v>
      </c>
      <c r="U635" s="190">
        <f t="shared" si="121"/>
        <v>2</v>
      </c>
      <c r="V635" s="191"/>
      <c r="W635" s="77" t="str">
        <f t="shared" si="113"/>
        <v>No hay ejecución</v>
      </c>
      <c r="X635" s="78" t="str">
        <f t="shared" si="114"/>
        <v>NA</v>
      </c>
      <c r="Y635" s="191"/>
      <c r="Z635" s="190">
        <f t="shared" si="115"/>
        <v>2</v>
      </c>
      <c r="AA635" s="191"/>
      <c r="AB635" s="77" t="str">
        <f t="shared" si="116"/>
        <v>No hay ejecución</v>
      </c>
      <c r="AC635" s="78" t="str">
        <f t="shared" si="117"/>
        <v>NA</v>
      </c>
      <c r="AD635" s="191"/>
      <c r="AE635" s="52">
        <f t="shared" si="118"/>
        <v>0</v>
      </c>
      <c r="AF635" s="77" t="str">
        <f t="shared" si="119"/>
        <v>No hay ejecución</v>
      </c>
      <c r="AG635" s="78" t="str">
        <f t="shared" si="120"/>
        <v>NA</v>
      </c>
      <c r="AH635" s="191"/>
    </row>
    <row r="636" spans="1:34" s="79" customFormat="1" ht="58" customHeight="1" thickTop="1" thickBot="1">
      <c r="A636" s="50">
        <v>622</v>
      </c>
      <c r="B636" s="96" t="s">
        <v>248</v>
      </c>
      <c r="C636" s="96" t="s">
        <v>52</v>
      </c>
      <c r="D636" s="96">
        <v>0</v>
      </c>
      <c r="E636" s="96">
        <v>0</v>
      </c>
      <c r="F636" s="96" t="s">
        <v>81</v>
      </c>
      <c r="G636" s="96">
        <v>21</v>
      </c>
      <c r="H636" s="115" t="s">
        <v>358</v>
      </c>
      <c r="I636" s="98" t="s">
        <v>4204</v>
      </c>
      <c r="J636" s="169" t="s">
        <v>482</v>
      </c>
      <c r="K636" s="99" t="s">
        <v>622</v>
      </c>
      <c r="L636" s="51">
        <v>3</v>
      </c>
      <c r="M636" s="51">
        <v>4</v>
      </c>
      <c r="N636" s="155">
        <f t="shared" si="110"/>
        <v>7</v>
      </c>
      <c r="O636" s="51">
        <v>3</v>
      </c>
      <c r="P636" s="51">
        <v>3</v>
      </c>
      <c r="Q636" s="155">
        <f t="shared" si="111"/>
        <v>6</v>
      </c>
      <c r="R636" s="155">
        <f t="shared" si="112"/>
        <v>13</v>
      </c>
      <c r="S636" s="78" t="s">
        <v>2569</v>
      </c>
      <c r="T636" s="78" t="s">
        <v>203</v>
      </c>
      <c r="U636" s="190">
        <f t="shared" si="121"/>
        <v>7</v>
      </c>
      <c r="V636" s="191"/>
      <c r="W636" s="77" t="str">
        <f t="shared" si="113"/>
        <v>No hay ejecución</v>
      </c>
      <c r="X636" s="78" t="str">
        <f t="shared" si="114"/>
        <v>NA</v>
      </c>
      <c r="Y636" s="191"/>
      <c r="Z636" s="190">
        <f t="shared" si="115"/>
        <v>6</v>
      </c>
      <c r="AA636" s="191"/>
      <c r="AB636" s="77" t="str">
        <f t="shared" si="116"/>
        <v>No hay ejecución</v>
      </c>
      <c r="AC636" s="78" t="str">
        <f t="shared" si="117"/>
        <v>NA</v>
      </c>
      <c r="AD636" s="191"/>
      <c r="AE636" s="52">
        <f t="shared" si="118"/>
        <v>0</v>
      </c>
      <c r="AF636" s="77" t="str">
        <f t="shared" si="119"/>
        <v>No hay ejecución</v>
      </c>
      <c r="AG636" s="78" t="str">
        <f t="shared" si="120"/>
        <v>NA</v>
      </c>
      <c r="AH636" s="191"/>
    </row>
    <row r="637" spans="1:34" s="79" customFormat="1" ht="58" customHeight="1" thickTop="1" thickBot="1">
      <c r="A637" s="50">
        <v>623</v>
      </c>
      <c r="B637" s="96" t="s">
        <v>248</v>
      </c>
      <c r="C637" s="96" t="s">
        <v>52</v>
      </c>
      <c r="D637" s="96">
        <v>0</v>
      </c>
      <c r="E637" s="96">
        <v>0</v>
      </c>
      <c r="F637" s="96" t="s">
        <v>81</v>
      </c>
      <c r="G637" s="96">
        <v>21</v>
      </c>
      <c r="H637" s="115" t="s">
        <v>358</v>
      </c>
      <c r="I637" s="98" t="s">
        <v>4205</v>
      </c>
      <c r="J637" s="169" t="s">
        <v>1194</v>
      </c>
      <c r="K637" s="99" t="s">
        <v>993</v>
      </c>
      <c r="L637" s="51">
        <v>0</v>
      </c>
      <c r="M637" s="51">
        <v>1</v>
      </c>
      <c r="N637" s="155">
        <f t="shared" si="110"/>
        <v>1</v>
      </c>
      <c r="O637" s="51">
        <v>1</v>
      </c>
      <c r="P637" s="51">
        <v>0</v>
      </c>
      <c r="Q637" s="155">
        <f t="shared" si="111"/>
        <v>1</v>
      </c>
      <c r="R637" s="155">
        <f t="shared" si="112"/>
        <v>2</v>
      </c>
      <c r="S637" s="78" t="s">
        <v>2569</v>
      </c>
      <c r="T637" s="78" t="s">
        <v>203</v>
      </c>
      <c r="U637" s="190">
        <f t="shared" si="121"/>
        <v>1</v>
      </c>
      <c r="V637" s="191"/>
      <c r="W637" s="77" t="str">
        <f t="shared" si="113"/>
        <v>No hay ejecución</v>
      </c>
      <c r="X637" s="78" t="str">
        <f t="shared" si="114"/>
        <v>NA</v>
      </c>
      <c r="Y637" s="191"/>
      <c r="Z637" s="190">
        <f t="shared" si="115"/>
        <v>1</v>
      </c>
      <c r="AA637" s="191"/>
      <c r="AB637" s="77" t="str">
        <f t="shared" si="116"/>
        <v>No hay ejecución</v>
      </c>
      <c r="AC637" s="78" t="str">
        <f t="shared" si="117"/>
        <v>NA</v>
      </c>
      <c r="AD637" s="191"/>
      <c r="AE637" s="52">
        <f t="shared" si="118"/>
        <v>0</v>
      </c>
      <c r="AF637" s="77" t="str">
        <f t="shared" si="119"/>
        <v>No hay ejecución</v>
      </c>
      <c r="AG637" s="78" t="str">
        <f t="shared" si="120"/>
        <v>NA</v>
      </c>
      <c r="AH637" s="191"/>
    </row>
    <row r="638" spans="1:34" s="79" customFormat="1" ht="58" customHeight="1" thickTop="1" thickBot="1">
      <c r="A638" s="50">
        <v>624</v>
      </c>
      <c r="B638" s="96" t="s">
        <v>248</v>
      </c>
      <c r="C638" s="96" t="s">
        <v>52</v>
      </c>
      <c r="D638" s="96">
        <v>0</v>
      </c>
      <c r="E638" s="96">
        <v>0</v>
      </c>
      <c r="F638" s="96" t="s">
        <v>81</v>
      </c>
      <c r="G638" s="96">
        <v>21</v>
      </c>
      <c r="H638" s="115" t="s">
        <v>273</v>
      </c>
      <c r="I638" s="98" t="s">
        <v>4206</v>
      </c>
      <c r="J638" s="169" t="s">
        <v>501</v>
      </c>
      <c r="K638" s="99" t="s">
        <v>744</v>
      </c>
      <c r="L638" s="51">
        <v>0</v>
      </c>
      <c r="M638" s="51">
        <v>1</v>
      </c>
      <c r="N638" s="155">
        <f t="shared" si="110"/>
        <v>1</v>
      </c>
      <c r="O638" s="51">
        <v>0</v>
      </c>
      <c r="P638" s="51">
        <v>1</v>
      </c>
      <c r="Q638" s="155">
        <f t="shared" si="111"/>
        <v>1</v>
      </c>
      <c r="R638" s="155">
        <f t="shared" si="112"/>
        <v>2</v>
      </c>
      <c r="S638" s="78" t="s">
        <v>2569</v>
      </c>
      <c r="T638" s="78" t="s">
        <v>203</v>
      </c>
      <c r="U638" s="190">
        <f t="shared" si="121"/>
        <v>1</v>
      </c>
      <c r="V638" s="191"/>
      <c r="W638" s="77" t="str">
        <f t="shared" si="113"/>
        <v>No hay ejecución</v>
      </c>
      <c r="X638" s="78" t="str">
        <f t="shared" si="114"/>
        <v>NA</v>
      </c>
      <c r="Y638" s="191"/>
      <c r="Z638" s="190">
        <f t="shared" si="115"/>
        <v>1</v>
      </c>
      <c r="AA638" s="191"/>
      <c r="AB638" s="77" t="str">
        <f t="shared" si="116"/>
        <v>No hay ejecución</v>
      </c>
      <c r="AC638" s="78" t="str">
        <f t="shared" si="117"/>
        <v>NA</v>
      </c>
      <c r="AD638" s="191"/>
      <c r="AE638" s="52">
        <f t="shared" si="118"/>
        <v>0</v>
      </c>
      <c r="AF638" s="77" t="str">
        <f t="shared" si="119"/>
        <v>No hay ejecución</v>
      </c>
      <c r="AG638" s="78" t="str">
        <f t="shared" si="120"/>
        <v>NA</v>
      </c>
      <c r="AH638" s="191"/>
    </row>
    <row r="639" spans="1:34" s="79" customFormat="1" ht="58" customHeight="1" thickTop="1" thickBot="1">
      <c r="A639" s="50">
        <v>625</v>
      </c>
      <c r="B639" s="96" t="s">
        <v>248</v>
      </c>
      <c r="C639" s="96" t="s">
        <v>52</v>
      </c>
      <c r="D639" s="96">
        <v>0</v>
      </c>
      <c r="E639" s="96">
        <v>0</v>
      </c>
      <c r="F639" s="96" t="s">
        <v>81</v>
      </c>
      <c r="G639" s="96">
        <v>21</v>
      </c>
      <c r="H639" s="115" t="s">
        <v>273</v>
      </c>
      <c r="I639" s="98" t="s">
        <v>4207</v>
      </c>
      <c r="J639" s="169" t="s">
        <v>501</v>
      </c>
      <c r="K639" s="99" t="s">
        <v>744</v>
      </c>
      <c r="L639" s="51">
        <v>0</v>
      </c>
      <c r="M639" s="51">
        <v>1</v>
      </c>
      <c r="N639" s="155">
        <f t="shared" si="110"/>
        <v>1</v>
      </c>
      <c r="O639" s="51">
        <v>0</v>
      </c>
      <c r="P639" s="51">
        <v>1</v>
      </c>
      <c r="Q639" s="155">
        <f t="shared" si="111"/>
        <v>1</v>
      </c>
      <c r="R639" s="155">
        <f t="shared" si="112"/>
        <v>2</v>
      </c>
      <c r="S639" s="78" t="s">
        <v>2569</v>
      </c>
      <c r="T639" s="78" t="s">
        <v>203</v>
      </c>
      <c r="U639" s="190">
        <f t="shared" si="121"/>
        <v>1</v>
      </c>
      <c r="V639" s="191"/>
      <c r="W639" s="77" t="str">
        <f t="shared" si="113"/>
        <v>No hay ejecución</v>
      </c>
      <c r="X639" s="78" t="str">
        <f t="shared" si="114"/>
        <v>NA</v>
      </c>
      <c r="Y639" s="191"/>
      <c r="Z639" s="190">
        <f t="shared" si="115"/>
        <v>1</v>
      </c>
      <c r="AA639" s="191"/>
      <c r="AB639" s="77" t="str">
        <f t="shared" si="116"/>
        <v>No hay ejecución</v>
      </c>
      <c r="AC639" s="78" t="str">
        <f t="shared" si="117"/>
        <v>NA</v>
      </c>
      <c r="AD639" s="191"/>
      <c r="AE639" s="52">
        <f t="shared" si="118"/>
        <v>0</v>
      </c>
      <c r="AF639" s="77" t="str">
        <f t="shared" si="119"/>
        <v>No hay ejecución</v>
      </c>
      <c r="AG639" s="78" t="str">
        <f t="shared" si="120"/>
        <v>NA</v>
      </c>
      <c r="AH639" s="191"/>
    </row>
    <row r="640" spans="1:34" s="79" customFormat="1" ht="58" customHeight="1" thickTop="1" thickBot="1">
      <c r="A640" s="50">
        <v>626</v>
      </c>
      <c r="B640" s="96" t="s">
        <v>239</v>
      </c>
      <c r="C640" s="96" t="s">
        <v>52</v>
      </c>
      <c r="D640" s="96">
        <v>0</v>
      </c>
      <c r="E640" s="96">
        <v>0</v>
      </c>
      <c r="F640" s="96" t="s">
        <v>98</v>
      </c>
      <c r="G640" s="96">
        <v>21</v>
      </c>
      <c r="H640" s="115" t="s">
        <v>358</v>
      </c>
      <c r="I640" s="98" t="s">
        <v>4208</v>
      </c>
      <c r="J640" s="169" t="s">
        <v>482</v>
      </c>
      <c r="K640" s="99" t="s">
        <v>622</v>
      </c>
      <c r="L640" s="51">
        <v>2</v>
      </c>
      <c r="M640" s="51">
        <v>2</v>
      </c>
      <c r="N640" s="155">
        <f t="shared" si="110"/>
        <v>4</v>
      </c>
      <c r="O640" s="51">
        <v>2</v>
      </c>
      <c r="P640" s="51">
        <v>0</v>
      </c>
      <c r="Q640" s="155">
        <f t="shared" si="111"/>
        <v>2</v>
      </c>
      <c r="R640" s="155">
        <f t="shared" si="112"/>
        <v>6</v>
      </c>
      <c r="S640" s="78" t="s">
        <v>2569</v>
      </c>
      <c r="T640" s="78" t="s">
        <v>203</v>
      </c>
      <c r="U640" s="190">
        <f t="shared" si="121"/>
        <v>4</v>
      </c>
      <c r="V640" s="191"/>
      <c r="W640" s="77" t="str">
        <f t="shared" si="113"/>
        <v>No hay ejecución</v>
      </c>
      <c r="X640" s="78" t="str">
        <f t="shared" si="114"/>
        <v>NA</v>
      </c>
      <c r="Y640" s="191"/>
      <c r="Z640" s="190">
        <f t="shared" si="115"/>
        <v>2</v>
      </c>
      <c r="AA640" s="191"/>
      <c r="AB640" s="77" t="str">
        <f t="shared" si="116"/>
        <v>No hay ejecución</v>
      </c>
      <c r="AC640" s="78" t="str">
        <f t="shared" si="117"/>
        <v>NA</v>
      </c>
      <c r="AD640" s="191"/>
      <c r="AE640" s="52">
        <f t="shared" si="118"/>
        <v>0</v>
      </c>
      <c r="AF640" s="77" t="str">
        <f t="shared" si="119"/>
        <v>No hay ejecución</v>
      </c>
      <c r="AG640" s="78" t="str">
        <f t="shared" si="120"/>
        <v>NA</v>
      </c>
      <c r="AH640" s="191"/>
    </row>
    <row r="641" spans="1:34" s="79" customFormat="1" ht="58" customHeight="1" thickTop="1" thickBot="1">
      <c r="A641" s="50">
        <v>627</v>
      </c>
      <c r="B641" s="96" t="s">
        <v>239</v>
      </c>
      <c r="C641" s="96" t="s">
        <v>52</v>
      </c>
      <c r="D641" s="96">
        <v>0</v>
      </c>
      <c r="E641" s="96">
        <v>0</v>
      </c>
      <c r="F641" s="96" t="s">
        <v>98</v>
      </c>
      <c r="G641" s="96">
        <v>21</v>
      </c>
      <c r="H641" s="115" t="s">
        <v>358</v>
      </c>
      <c r="I641" s="98" t="s">
        <v>4209</v>
      </c>
      <c r="J641" s="169" t="s">
        <v>1279</v>
      </c>
      <c r="K641" s="99" t="s">
        <v>744</v>
      </c>
      <c r="L641" s="51">
        <v>0</v>
      </c>
      <c r="M641" s="51">
        <v>1</v>
      </c>
      <c r="N641" s="155">
        <f t="shared" si="110"/>
        <v>1</v>
      </c>
      <c r="O641" s="51">
        <v>0</v>
      </c>
      <c r="P641" s="51">
        <v>0</v>
      </c>
      <c r="Q641" s="155">
        <f t="shared" si="111"/>
        <v>0</v>
      </c>
      <c r="R641" s="155">
        <f t="shared" si="112"/>
        <v>1</v>
      </c>
      <c r="S641" s="78" t="s">
        <v>2569</v>
      </c>
      <c r="T641" s="78" t="s">
        <v>203</v>
      </c>
      <c r="U641" s="190">
        <f t="shared" si="121"/>
        <v>1</v>
      </c>
      <c r="V641" s="191"/>
      <c r="W641" s="77" t="str">
        <f t="shared" si="113"/>
        <v>No hay ejecución</v>
      </c>
      <c r="X641" s="78" t="str">
        <f t="shared" si="114"/>
        <v>NA</v>
      </c>
      <c r="Y641" s="191"/>
      <c r="Z641" s="190">
        <f t="shared" si="115"/>
        <v>0</v>
      </c>
      <c r="AA641" s="191"/>
      <c r="AB641" s="77" t="str">
        <f t="shared" si="116"/>
        <v>No hay ejecución</v>
      </c>
      <c r="AC641" s="78" t="str">
        <f t="shared" si="117"/>
        <v>NA</v>
      </c>
      <c r="AD641" s="191"/>
      <c r="AE641" s="52">
        <f t="shared" si="118"/>
        <v>0</v>
      </c>
      <c r="AF641" s="77" t="str">
        <f t="shared" si="119"/>
        <v>No hay ejecución</v>
      </c>
      <c r="AG641" s="78" t="str">
        <f t="shared" si="120"/>
        <v>NA</v>
      </c>
      <c r="AH641" s="191"/>
    </row>
    <row r="642" spans="1:34" s="79" customFormat="1" ht="58" customHeight="1" thickTop="1" thickBot="1">
      <c r="A642" s="50">
        <v>628</v>
      </c>
      <c r="B642" s="96" t="s">
        <v>224</v>
      </c>
      <c r="C642" s="96" t="s">
        <v>52</v>
      </c>
      <c r="D642" s="96">
        <v>0</v>
      </c>
      <c r="E642" s="96">
        <v>0</v>
      </c>
      <c r="F642" s="96" t="s">
        <v>98</v>
      </c>
      <c r="G642" s="96">
        <v>21</v>
      </c>
      <c r="H642" s="115" t="s">
        <v>358</v>
      </c>
      <c r="I642" s="98" t="s">
        <v>4210</v>
      </c>
      <c r="J642" s="169" t="s">
        <v>482</v>
      </c>
      <c r="K642" s="99" t="s">
        <v>993</v>
      </c>
      <c r="L642" s="51">
        <v>7</v>
      </c>
      <c r="M642" s="51">
        <v>7</v>
      </c>
      <c r="N642" s="155">
        <f t="shared" si="110"/>
        <v>14</v>
      </c>
      <c r="O642" s="51">
        <v>7</v>
      </c>
      <c r="P642" s="51">
        <v>7</v>
      </c>
      <c r="Q642" s="155">
        <f t="shared" si="111"/>
        <v>14</v>
      </c>
      <c r="R642" s="155">
        <f t="shared" si="112"/>
        <v>28</v>
      </c>
      <c r="S642" s="78" t="s">
        <v>2569</v>
      </c>
      <c r="T642" s="78" t="s">
        <v>203</v>
      </c>
      <c r="U642" s="190">
        <f t="shared" si="121"/>
        <v>14</v>
      </c>
      <c r="V642" s="191"/>
      <c r="W642" s="77" t="str">
        <f t="shared" si="113"/>
        <v>No hay ejecución</v>
      </c>
      <c r="X642" s="78" t="str">
        <f t="shared" si="114"/>
        <v>NA</v>
      </c>
      <c r="Y642" s="191"/>
      <c r="Z642" s="190">
        <f t="shared" si="115"/>
        <v>14</v>
      </c>
      <c r="AA642" s="191"/>
      <c r="AB642" s="77" t="str">
        <f t="shared" si="116"/>
        <v>No hay ejecución</v>
      </c>
      <c r="AC642" s="78" t="str">
        <f t="shared" si="117"/>
        <v>NA</v>
      </c>
      <c r="AD642" s="191"/>
      <c r="AE642" s="52">
        <f t="shared" si="118"/>
        <v>0</v>
      </c>
      <c r="AF642" s="77" t="str">
        <f t="shared" si="119"/>
        <v>No hay ejecución</v>
      </c>
      <c r="AG642" s="78" t="str">
        <f t="shared" si="120"/>
        <v>NA</v>
      </c>
      <c r="AH642" s="191"/>
    </row>
    <row r="643" spans="1:34" s="79" customFormat="1" ht="58" customHeight="1" thickTop="1" thickBot="1">
      <c r="A643" s="50">
        <v>629</v>
      </c>
      <c r="B643" s="96" t="s">
        <v>224</v>
      </c>
      <c r="C643" s="96" t="s">
        <v>52</v>
      </c>
      <c r="D643" s="96">
        <v>0</v>
      </c>
      <c r="E643" s="96">
        <v>0</v>
      </c>
      <c r="F643" s="96" t="s">
        <v>98</v>
      </c>
      <c r="G643" s="96">
        <v>21</v>
      </c>
      <c r="H643" s="115" t="s">
        <v>358</v>
      </c>
      <c r="I643" s="98" t="s">
        <v>4211</v>
      </c>
      <c r="J643" s="169" t="s">
        <v>1196</v>
      </c>
      <c r="K643" s="99" t="s">
        <v>993</v>
      </c>
      <c r="L643" s="51">
        <v>0</v>
      </c>
      <c r="M643" s="51">
        <v>2</v>
      </c>
      <c r="N643" s="155">
        <f t="shared" si="110"/>
        <v>2</v>
      </c>
      <c r="O643" s="51">
        <v>0</v>
      </c>
      <c r="P643" s="51">
        <v>0</v>
      </c>
      <c r="Q643" s="155">
        <f t="shared" si="111"/>
        <v>0</v>
      </c>
      <c r="R643" s="155">
        <f t="shared" si="112"/>
        <v>2</v>
      </c>
      <c r="S643" s="78" t="s">
        <v>2569</v>
      </c>
      <c r="T643" s="78" t="s">
        <v>203</v>
      </c>
      <c r="U643" s="190">
        <f t="shared" si="121"/>
        <v>2</v>
      </c>
      <c r="V643" s="191"/>
      <c r="W643" s="77" t="str">
        <f t="shared" si="113"/>
        <v>No hay ejecución</v>
      </c>
      <c r="X643" s="78" t="str">
        <f t="shared" si="114"/>
        <v>NA</v>
      </c>
      <c r="Y643" s="191"/>
      <c r="Z643" s="190">
        <f t="shared" si="115"/>
        <v>0</v>
      </c>
      <c r="AA643" s="191"/>
      <c r="AB643" s="77" t="str">
        <f t="shared" si="116"/>
        <v>No hay ejecución</v>
      </c>
      <c r="AC643" s="78" t="str">
        <f t="shared" si="117"/>
        <v>NA</v>
      </c>
      <c r="AD643" s="191"/>
      <c r="AE643" s="52">
        <f t="shared" si="118"/>
        <v>0</v>
      </c>
      <c r="AF643" s="77" t="str">
        <f t="shared" si="119"/>
        <v>No hay ejecución</v>
      </c>
      <c r="AG643" s="78" t="str">
        <f t="shared" si="120"/>
        <v>NA</v>
      </c>
      <c r="AH643" s="191"/>
    </row>
    <row r="644" spans="1:34" s="79" customFormat="1" ht="58" customHeight="1" thickTop="1" thickBot="1">
      <c r="A644" s="50">
        <v>630</v>
      </c>
      <c r="B644" s="96" t="s">
        <v>245</v>
      </c>
      <c r="C644" s="96" t="s">
        <v>52</v>
      </c>
      <c r="D644" s="96">
        <v>0</v>
      </c>
      <c r="E644" s="96">
        <v>0</v>
      </c>
      <c r="F644" s="96" t="s">
        <v>98</v>
      </c>
      <c r="G644" s="96">
        <v>21</v>
      </c>
      <c r="H644" s="115" t="s">
        <v>2753</v>
      </c>
      <c r="I644" s="98" t="s">
        <v>4212</v>
      </c>
      <c r="J644" s="169" t="s">
        <v>2444</v>
      </c>
      <c r="K644" s="99" t="s">
        <v>744</v>
      </c>
      <c r="L644" s="51">
        <v>50</v>
      </c>
      <c r="M644" s="51">
        <v>50</v>
      </c>
      <c r="N644" s="155">
        <f t="shared" si="110"/>
        <v>100</v>
      </c>
      <c r="O644" s="51">
        <v>50</v>
      </c>
      <c r="P644" s="51">
        <v>50</v>
      </c>
      <c r="Q644" s="155">
        <f t="shared" si="111"/>
        <v>100</v>
      </c>
      <c r="R644" s="155">
        <f t="shared" si="112"/>
        <v>200</v>
      </c>
      <c r="S644" s="78" t="s">
        <v>2569</v>
      </c>
      <c r="T644" s="78" t="s">
        <v>203</v>
      </c>
      <c r="U644" s="190">
        <f t="shared" si="121"/>
        <v>100</v>
      </c>
      <c r="V644" s="191"/>
      <c r="W644" s="77" t="str">
        <f t="shared" si="113"/>
        <v>No hay ejecución</v>
      </c>
      <c r="X644" s="78" t="str">
        <f t="shared" si="114"/>
        <v>NA</v>
      </c>
      <c r="Y644" s="191"/>
      <c r="Z644" s="190">
        <f t="shared" si="115"/>
        <v>100</v>
      </c>
      <c r="AA644" s="191"/>
      <c r="AB644" s="77" t="str">
        <f t="shared" si="116"/>
        <v>No hay ejecución</v>
      </c>
      <c r="AC644" s="78" t="str">
        <f t="shared" si="117"/>
        <v>NA</v>
      </c>
      <c r="AD644" s="191"/>
      <c r="AE644" s="52">
        <f t="shared" si="118"/>
        <v>0</v>
      </c>
      <c r="AF644" s="77" t="str">
        <f t="shared" si="119"/>
        <v>No hay ejecución</v>
      </c>
      <c r="AG644" s="78" t="str">
        <f t="shared" si="120"/>
        <v>NA</v>
      </c>
      <c r="AH644" s="191"/>
    </row>
    <row r="645" spans="1:34" s="79" customFormat="1" ht="58" customHeight="1" thickTop="1" thickBot="1">
      <c r="A645" s="50">
        <v>631</v>
      </c>
      <c r="B645" s="96" t="s">
        <v>224</v>
      </c>
      <c r="C645" s="96" t="s">
        <v>52</v>
      </c>
      <c r="D645" s="96">
        <v>0</v>
      </c>
      <c r="E645" s="96">
        <v>0</v>
      </c>
      <c r="F645" s="96" t="s">
        <v>98</v>
      </c>
      <c r="G645" s="96">
        <v>21</v>
      </c>
      <c r="H645" s="115" t="s">
        <v>273</v>
      </c>
      <c r="I645" s="98" t="s">
        <v>4213</v>
      </c>
      <c r="J645" s="169" t="s">
        <v>482</v>
      </c>
      <c r="K645" s="99" t="s">
        <v>622</v>
      </c>
      <c r="L645" s="51">
        <v>3</v>
      </c>
      <c r="M645" s="51">
        <v>4</v>
      </c>
      <c r="N645" s="155">
        <f t="shared" si="110"/>
        <v>7</v>
      </c>
      <c r="O645" s="51">
        <v>4</v>
      </c>
      <c r="P645" s="51">
        <v>3</v>
      </c>
      <c r="Q645" s="155">
        <f t="shared" si="111"/>
        <v>7</v>
      </c>
      <c r="R645" s="155">
        <f t="shared" si="112"/>
        <v>14</v>
      </c>
      <c r="S645" s="78" t="s">
        <v>2569</v>
      </c>
      <c r="T645" s="78" t="s">
        <v>203</v>
      </c>
      <c r="U645" s="190">
        <f t="shared" si="121"/>
        <v>7</v>
      </c>
      <c r="V645" s="191"/>
      <c r="W645" s="77" t="str">
        <f t="shared" si="113"/>
        <v>No hay ejecución</v>
      </c>
      <c r="X645" s="78" t="str">
        <f t="shared" si="114"/>
        <v>NA</v>
      </c>
      <c r="Y645" s="191"/>
      <c r="Z645" s="190">
        <f t="shared" si="115"/>
        <v>7</v>
      </c>
      <c r="AA645" s="191"/>
      <c r="AB645" s="77" t="str">
        <f t="shared" si="116"/>
        <v>No hay ejecución</v>
      </c>
      <c r="AC645" s="78" t="str">
        <f t="shared" si="117"/>
        <v>NA</v>
      </c>
      <c r="AD645" s="191"/>
      <c r="AE645" s="52">
        <f t="shared" si="118"/>
        <v>0</v>
      </c>
      <c r="AF645" s="77" t="str">
        <f t="shared" si="119"/>
        <v>No hay ejecución</v>
      </c>
      <c r="AG645" s="78" t="str">
        <f t="shared" si="120"/>
        <v>NA</v>
      </c>
      <c r="AH645" s="191"/>
    </row>
    <row r="646" spans="1:34" s="79" customFormat="1" ht="58" customHeight="1" thickTop="1" thickBot="1">
      <c r="A646" s="50">
        <v>632</v>
      </c>
      <c r="B646" s="96" t="s">
        <v>245</v>
      </c>
      <c r="C646" s="96" t="s">
        <v>52</v>
      </c>
      <c r="D646" s="96">
        <v>0</v>
      </c>
      <c r="E646" s="96">
        <v>0</v>
      </c>
      <c r="F646" s="96" t="s">
        <v>98</v>
      </c>
      <c r="G646" s="96">
        <v>21</v>
      </c>
      <c r="H646" s="115" t="s">
        <v>273</v>
      </c>
      <c r="I646" s="98" t="s">
        <v>4214</v>
      </c>
      <c r="J646" s="169" t="s">
        <v>482</v>
      </c>
      <c r="K646" s="99" t="s">
        <v>622</v>
      </c>
      <c r="L646" s="51">
        <v>1</v>
      </c>
      <c r="M646" s="51">
        <v>1</v>
      </c>
      <c r="N646" s="155">
        <f t="shared" si="110"/>
        <v>2</v>
      </c>
      <c r="O646" s="51">
        <v>1</v>
      </c>
      <c r="P646" s="51">
        <v>1</v>
      </c>
      <c r="Q646" s="155">
        <f t="shared" si="111"/>
        <v>2</v>
      </c>
      <c r="R646" s="155">
        <f t="shared" si="112"/>
        <v>4</v>
      </c>
      <c r="S646" s="78" t="s">
        <v>2569</v>
      </c>
      <c r="T646" s="78" t="s">
        <v>203</v>
      </c>
      <c r="U646" s="190">
        <f t="shared" si="121"/>
        <v>2</v>
      </c>
      <c r="V646" s="191"/>
      <c r="W646" s="77" t="str">
        <f t="shared" si="113"/>
        <v>No hay ejecución</v>
      </c>
      <c r="X646" s="78" t="str">
        <f t="shared" si="114"/>
        <v>NA</v>
      </c>
      <c r="Y646" s="191"/>
      <c r="Z646" s="190">
        <f t="shared" si="115"/>
        <v>2</v>
      </c>
      <c r="AA646" s="191"/>
      <c r="AB646" s="77" t="str">
        <f t="shared" si="116"/>
        <v>No hay ejecución</v>
      </c>
      <c r="AC646" s="78" t="str">
        <f t="shared" si="117"/>
        <v>NA</v>
      </c>
      <c r="AD646" s="191"/>
      <c r="AE646" s="52">
        <f t="shared" si="118"/>
        <v>0</v>
      </c>
      <c r="AF646" s="77" t="str">
        <f t="shared" si="119"/>
        <v>No hay ejecución</v>
      </c>
      <c r="AG646" s="78" t="str">
        <f t="shared" si="120"/>
        <v>NA</v>
      </c>
      <c r="AH646" s="191"/>
    </row>
    <row r="647" spans="1:34" s="79" customFormat="1" ht="58" customHeight="1" thickTop="1" thickBot="1">
      <c r="A647" s="50">
        <v>633</v>
      </c>
      <c r="B647" s="96" t="s">
        <v>245</v>
      </c>
      <c r="C647" s="96" t="s">
        <v>52</v>
      </c>
      <c r="D647" s="96">
        <v>0</v>
      </c>
      <c r="E647" s="96">
        <v>0</v>
      </c>
      <c r="F647" s="96" t="s">
        <v>98</v>
      </c>
      <c r="G647" s="96">
        <v>21</v>
      </c>
      <c r="H647" s="115" t="s">
        <v>273</v>
      </c>
      <c r="I647" s="98" t="s">
        <v>4215</v>
      </c>
      <c r="J647" s="169" t="s">
        <v>501</v>
      </c>
      <c r="K647" s="99" t="s">
        <v>744</v>
      </c>
      <c r="L647" s="51">
        <v>0</v>
      </c>
      <c r="M647" s="51">
        <v>1</v>
      </c>
      <c r="N647" s="155">
        <f t="shared" si="110"/>
        <v>1</v>
      </c>
      <c r="O647" s="51">
        <v>0</v>
      </c>
      <c r="P647" s="51">
        <v>1</v>
      </c>
      <c r="Q647" s="155">
        <f t="shared" si="111"/>
        <v>1</v>
      </c>
      <c r="R647" s="155">
        <f t="shared" si="112"/>
        <v>2</v>
      </c>
      <c r="S647" s="78" t="s">
        <v>2569</v>
      </c>
      <c r="T647" s="78" t="s">
        <v>203</v>
      </c>
      <c r="U647" s="190">
        <f t="shared" si="121"/>
        <v>1</v>
      </c>
      <c r="V647" s="191"/>
      <c r="W647" s="77" t="str">
        <f t="shared" si="113"/>
        <v>No hay ejecución</v>
      </c>
      <c r="X647" s="78" t="str">
        <f t="shared" si="114"/>
        <v>NA</v>
      </c>
      <c r="Y647" s="191"/>
      <c r="Z647" s="190">
        <f t="shared" si="115"/>
        <v>1</v>
      </c>
      <c r="AA647" s="191"/>
      <c r="AB647" s="77" t="str">
        <f t="shared" si="116"/>
        <v>No hay ejecución</v>
      </c>
      <c r="AC647" s="78" t="str">
        <f t="shared" si="117"/>
        <v>NA</v>
      </c>
      <c r="AD647" s="191"/>
      <c r="AE647" s="52">
        <f t="shared" si="118"/>
        <v>0</v>
      </c>
      <c r="AF647" s="77" t="str">
        <f t="shared" si="119"/>
        <v>No hay ejecución</v>
      </c>
      <c r="AG647" s="78" t="str">
        <f t="shared" si="120"/>
        <v>NA</v>
      </c>
      <c r="AH647" s="191"/>
    </row>
    <row r="648" spans="1:34" s="79" customFormat="1" ht="58" customHeight="1" thickTop="1" thickBot="1">
      <c r="A648" s="50">
        <v>634</v>
      </c>
      <c r="B648" s="96" t="s">
        <v>245</v>
      </c>
      <c r="C648" s="96" t="s">
        <v>52</v>
      </c>
      <c r="D648" s="96">
        <v>0</v>
      </c>
      <c r="E648" s="96">
        <v>0</v>
      </c>
      <c r="F648" s="96" t="s">
        <v>81</v>
      </c>
      <c r="G648" s="96">
        <v>21</v>
      </c>
      <c r="H648" s="115" t="s">
        <v>358</v>
      </c>
      <c r="I648" s="98" t="s">
        <v>4216</v>
      </c>
      <c r="J648" s="169" t="s">
        <v>482</v>
      </c>
      <c r="K648" s="99" t="s">
        <v>622</v>
      </c>
      <c r="L648" s="51">
        <v>4</v>
      </c>
      <c r="M648" s="51">
        <v>4</v>
      </c>
      <c r="N648" s="155">
        <f t="shared" si="110"/>
        <v>8</v>
      </c>
      <c r="O648" s="51">
        <v>4</v>
      </c>
      <c r="P648" s="51">
        <v>4</v>
      </c>
      <c r="Q648" s="155">
        <f t="shared" si="111"/>
        <v>8</v>
      </c>
      <c r="R648" s="155">
        <f t="shared" si="112"/>
        <v>16</v>
      </c>
      <c r="S648" s="78" t="s">
        <v>2569</v>
      </c>
      <c r="T648" s="78" t="s">
        <v>203</v>
      </c>
      <c r="U648" s="190">
        <f t="shared" si="121"/>
        <v>8</v>
      </c>
      <c r="V648" s="191"/>
      <c r="W648" s="77" t="str">
        <f t="shared" si="113"/>
        <v>No hay ejecución</v>
      </c>
      <c r="X648" s="78" t="str">
        <f t="shared" si="114"/>
        <v>NA</v>
      </c>
      <c r="Y648" s="191"/>
      <c r="Z648" s="190">
        <f t="shared" si="115"/>
        <v>8</v>
      </c>
      <c r="AA648" s="191"/>
      <c r="AB648" s="77" t="str">
        <f t="shared" si="116"/>
        <v>No hay ejecución</v>
      </c>
      <c r="AC648" s="78" t="str">
        <f t="shared" si="117"/>
        <v>NA</v>
      </c>
      <c r="AD648" s="191"/>
      <c r="AE648" s="52">
        <f t="shared" si="118"/>
        <v>0</v>
      </c>
      <c r="AF648" s="77" t="str">
        <f t="shared" si="119"/>
        <v>No hay ejecución</v>
      </c>
      <c r="AG648" s="78" t="str">
        <f t="shared" si="120"/>
        <v>NA</v>
      </c>
      <c r="AH648" s="191"/>
    </row>
    <row r="649" spans="1:34" s="79" customFormat="1" ht="58" customHeight="1" thickTop="1" thickBot="1">
      <c r="A649" s="50">
        <v>635</v>
      </c>
      <c r="B649" s="96" t="s">
        <v>245</v>
      </c>
      <c r="C649" s="96" t="s">
        <v>52</v>
      </c>
      <c r="D649" s="96">
        <v>0</v>
      </c>
      <c r="E649" s="96">
        <v>0</v>
      </c>
      <c r="F649" s="96" t="s">
        <v>91</v>
      </c>
      <c r="G649" s="96">
        <v>21</v>
      </c>
      <c r="H649" s="115" t="s">
        <v>2438</v>
      </c>
      <c r="I649" s="98" t="s">
        <v>2613</v>
      </c>
      <c r="J649" s="169" t="s">
        <v>482</v>
      </c>
      <c r="K649" s="99" t="s">
        <v>622</v>
      </c>
      <c r="L649" s="51">
        <v>1</v>
      </c>
      <c r="M649" s="51">
        <v>0</v>
      </c>
      <c r="N649" s="155">
        <f t="shared" si="110"/>
        <v>1</v>
      </c>
      <c r="O649" s="51">
        <v>1</v>
      </c>
      <c r="P649" s="51">
        <v>0</v>
      </c>
      <c r="Q649" s="155">
        <f t="shared" si="111"/>
        <v>1</v>
      </c>
      <c r="R649" s="155">
        <f t="shared" si="112"/>
        <v>2</v>
      </c>
      <c r="S649" s="78" t="s">
        <v>2569</v>
      </c>
      <c r="T649" s="78" t="s">
        <v>203</v>
      </c>
      <c r="U649" s="190">
        <f t="shared" si="121"/>
        <v>1</v>
      </c>
      <c r="V649" s="191"/>
      <c r="W649" s="77" t="str">
        <f t="shared" si="113"/>
        <v>No hay ejecución</v>
      </c>
      <c r="X649" s="78" t="str">
        <f t="shared" si="114"/>
        <v>NA</v>
      </c>
      <c r="Y649" s="191"/>
      <c r="Z649" s="190">
        <f t="shared" si="115"/>
        <v>1</v>
      </c>
      <c r="AA649" s="191"/>
      <c r="AB649" s="77" t="str">
        <f t="shared" si="116"/>
        <v>No hay ejecución</v>
      </c>
      <c r="AC649" s="78" t="str">
        <f t="shared" si="117"/>
        <v>NA</v>
      </c>
      <c r="AD649" s="191"/>
      <c r="AE649" s="52">
        <f t="shared" si="118"/>
        <v>0</v>
      </c>
      <c r="AF649" s="77" t="str">
        <f t="shared" si="119"/>
        <v>No hay ejecución</v>
      </c>
      <c r="AG649" s="78" t="str">
        <f t="shared" si="120"/>
        <v>NA</v>
      </c>
      <c r="AH649" s="191"/>
    </row>
    <row r="650" spans="1:34" s="79" customFormat="1" ht="58" customHeight="1" thickTop="1" thickBot="1">
      <c r="A650" s="50">
        <v>636</v>
      </c>
      <c r="B650" s="96" t="s">
        <v>245</v>
      </c>
      <c r="C650" s="96" t="s">
        <v>52</v>
      </c>
      <c r="D650" s="96">
        <v>0</v>
      </c>
      <c r="E650" s="96">
        <v>0</v>
      </c>
      <c r="F650" s="96" t="s">
        <v>103</v>
      </c>
      <c r="G650" s="96">
        <v>21</v>
      </c>
      <c r="H650" s="115" t="s">
        <v>2433</v>
      </c>
      <c r="I650" s="98" t="s">
        <v>4217</v>
      </c>
      <c r="J650" s="169" t="s">
        <v>482</v>
      </c>
      <c r="K650" s="99" t="s">
        <v>622</v>
      </c>
      <c r="L650" s="51">
        <v>8</v>
      </c>
      <c r="M650" s="51">
        <v>8</v>
      </c>
      <c r="N650" s="155">
        <f t="shared" si="110"/>
        <v>16</v>
      </c>
      <c r="O650" s="51">
        <v>8</v>
      </c>
      <c r="P650" s="51">
        <v>8</v>
      </c>
      <c r="Q650" s="155">
        <f t="shared" si="111"/>
        <v>16</v>
      </c>
      <c r="R650" s="155">
        <f t="shared" si="112"/>
        <v>32</v>
      </c>
      <c r="S650" s="78" t="s">
        <v>2569</v>
      </c>
      <c r="T650" s="78" t="s">
        <v>203</v>
      </c>
      <c r="U650" s="190">
        <f t="shared" si="121"/>
        <v>16</v>
      </c>
      <c r="V650" s="191"/>
      <c r="W650" s="77" t="str">
        <f t="shared" si="113"/>
        <v>No hay ejecución</v>
      </c>
      <c r="X650" s="78" t="str">
        <f t="shared" si="114"/>
        <v>NA</v>
      </c>
      <c r="Y650" s="191"/>
      <c r="Z650" s="190">
        <f t="shared" si="115"/>
        <v>16</v>
      </c>
      <c r="AA650" s="191"/>
      <c r="AB650" s="77" t="str">
        <f t="shared" si="116"/>
        <v>No hay ejecución</v>
      </c>
      <c r="AC650" s="78" t="str">
        <f t="shared" si="117"/>
        <v>NA</v>
      </c>
      <c r="AD650" s="191"/>
      <c r="AE650" s="52">
        <f t="shared" si="118"/>
        <v>0</v>
      </c>
      <c r="AF650" s="77" t="str">
        <f t="shared" si="119"/>
        <v>No hay ejecución</v>
      </c>
      <c r="AG650" s="78" t="str">
        <f t="shared" si="120"/>
        <v>NA</v>
      </c>
      <c r="AH650" s="191"/>
    </row>
    <row r="651" spans="1:34" s="79" customFormat="1" ht="58" customHeight="1" thickTop="1" thickBot="1">
      <c r="A651" s="50">
        <v>637</v>
      </c>
      <c r="B651" s="96" t="s">
        <v>245</v>
      </c>
      <c r="C651" s="96" t="s">
        <v>52</v>
      </c>
      <c r="D651" s="96">
        <v>0</v>
      </c>
      <c r="E651" s="96">
        <v>0</v>
      </c>
      <c r="F651" s="96" t="s">
        <v>98</v>
      </c>
      <c r="G651" s="96">
        <v>21</v>
      </c>
      <c r="H651" s="115" t="s">
        <v>358</v>
      </c>
      <c r="I651" s="98" t="s">
        <v>4217</v>
      </c>
      <c r="J651" s="169" t="s">
        <v>482</v>
      </c>
      <c r="K651" s="99" t="s">
        <v>622</v>
      </c>
      <c r="L651" s="51">
        <v>8</v>
      </c>
      <c r="M651" s="51">
        <v>8</v>
      </c>
      <c r="N651" s="155">
        <f t="shared" si="110"/>
        <v>16</v>
      </c>
      <c r="O651" s="51">
        <v>8</v>
      </c>
      <c r="P651" s="51">
        <v>8</v>
      </c>
      <c r="Q651" s="155">
        <f t="shared" si="111"/>
        <v>16</v>
      </c>
      <c r="R651" s="155">
        <f t="shared" si="112"/>
        <v>32</v>
      </c>
      <c r="S651" s="78" t="s">
        <v>2569</v>
      </c>
      <c r="T651" s="78" t="s">
        <v>203</v>
      </c>
      <c r="U651" s="190">
        <f t="shared" si="121"/>
        <v>16</v>
      </c>
      <c r="V651" s="191"/>
      <c r="W651" s="77" t="str">
        <f t="shared" si="113"/>
        <v>No hay ejecución</v>
      </c>
      <c r="X651" s="78" t="str">
        <f t="shared" si="114"/>
        <v>NA</v>
      </c>
      <c r="Y651" s="191"/>
      <c r="Z651" s="190">
        <f t="shared" si="115"/>
        <v>16</v>
      </c>
      <c r="AA651" s="191"/>
      <c r="AB651" s="77" t="str">
        <f t="shared" si="116"/>
        <v>No hay ejecución</v>
      </c>
      <c r="AC651" s="78" t="str">
        <f t="shared" si="117"/>
        <v>NA</v>
      </c>
      <c r="AD651" s="191"/>
      <c r="AE651" s="52">
        <f t="shared" si="118"/>
        <v>0</v>
      </c>
      <c r="AF651" s="77" t="str">
        <f t="shared" si="119"/>
        <v>No hay ejecución</v>
      </c>
      <c r="AG651" s="78" t="str">
        <f t="shared" si="120"/>
        <v>NA</v>
      </c>
      <c r="AH651" s="191"/>
    </row>
    <row r="652" spans="1:34" s="79" customFormat="1" ht="58" customHeight="1" thickTop="1" thickBot="1">
      <c r="A652" s="50">
        <v>638</v>
      </c>
      <c r="B652" s="96" t="s">
        <v>245</v>
      </c>
      <c r="C652" s="96" t="s">
        <v>52</v>
      </c>
      <c r="D652" s="96">
        <v>0</v>
      </c>
      <c r="E652" s="96">
        <v>0</v>
      </c>
      <c r="F652" s="96">
        <v>0</v>
      </c>
      <c r="G652" s="96">
        <v>21</v>
      </c>
      <c r="H652" s="115" t="s">
        <v>2753</v>
      </c>
      <c r="I652" s="98" t="s">
        <v>4218</v>
      </c>
      <c r="J652" s="169" t="s">
        <v>497</v>
      </c>
      <c r="K652" s="99" t="s">
        <v>744</v>
      </c>
      <c r="L652" s="51">
        <v>1</v>
      </c>
      <c r="M652" s="51">
        <v>1</v>
      </c>
      <c r="N652" s="155">
        <f t="shared" si="110"/>
        <v>2</v>
      </c>
      <c r="O652" s="51">
        <v>1</v>
      </c>
      <c r="P652" s="51">
        <v>1</v>
      </c>
      <c r="Q652" s="155">
        <f t="shared" si="111"/>
        <v>2</v>
      </c>
      <c r="R652" s="155">
        <f t="shared" si="112"/>
        <v>4</v>
      </c>
      <c r="S652" s="78" t="s">
        <v>2569</v>
      </c>
      <c r="T652" s="78" t="s">
        <v>203</v>
      </c>
      <c r="U652" s="190">
        <f t="shared" si="121"/>
        <v>2</v>
      </c>
      <c r="V652" s="191"/>
      <c r="W652" s="77" t="str">
        <f t="shared" si="113"/>
        <v>No hay ejecución</v>
      </c>
      <c r="X652" s="78" t="str">
        <f t="shared" si="114"/>
        <v>NA</v>
      </c>
      <c r="Y652" s="191"/>
      <c r="Z652" s="190">
        <f t="shared" si="115"/>
        <v>2</v>
      </c>
      <c r="AA652" s="191"/>
      <c r="AB652" s="77" t="str">
        <f t="shared" si="116"/>
        <v>No hay ejecución</v>
      </c>
      <c r="AC652" s="78" t="str">
        <f t="shared" si="117"/>
        <v>NA</v>
      </c>
      <c r="AD652" s="191"/>
      <c r="AE652" s="52">
        <f t="shared" si="118"/>
        <v>0</v>
      </c>
      <c r="AF652" s="77" t="str">
        <f t="shared" si="119"/>
        <v>No hay ejecución</v>
      </c>
      <c r="AG652" s="78" t="str">
        <f t="shared" si="120"/>
        <v>NA</v>
      </c>
      <c r="AH652" s="191"/>
    </row>
    <row r="653" spans="1:34" s="79" customFormat="1" ht="58" customHeight="1" thickTop="1" thickBot="1">
      <c r="A653" s="50">
        <v>639</v>
      </c>
      <c r="B653" s="96" t="s">
        <v>245</v>
      </c>
      <c r="C653" s="96" t="s">
        <v>52</v>
      </c>
      <c r="D653" s="96">
        <v>0</v>
      </c>
      <c r="E653" s="96">
        <v>0</v>
      </c>
      <c r="F653" s="96">
        <v>0</v>
      </c>
      <c r="G653" s="96">
        <v>21</v>
      </c>
      <c r="H653" s="115" t="s">
        <v>273</v>
      </c>
      <c r="I653" s="98" t="s">
        <v>4219</v>
      </c>
      <c r="J653" s="169" t="s">
        <v>482</v>
      </c>
      <c r="K653" s="99" t="s">
        <v>622</v>
      </c>
      <c r="L653" s="51">
        <v>8</v>
      </c>
      <c r="M653" s="51">
        <v>7</v>
      </c>
      <c r="N653" s="155">
        <f t="shared" si="110"/>
        <v>15</v>
      </c>
      <c r="O653" s="51">
        <v>8</v>
      </c>
      <c r="P653" s="51">
        <v>7</v>
      </c>
      <c r="Q653" s="155">
        <f t="shared" si="111"/>
        <v>15</v>
      </c>
      <c r="R653" s="155">
        <f t="shared" si="112"/>
        <v>30</v>
      </c>
      <c r="S653" s="78" t="s">
        <v>2569</v>
      </c>
      <c r="T653" s="78" t="s">
        <v>203</v>
      </c>
      <c r="U653" s="190">
        <f t="shared" si="121"/>
        <v>15</v>
      </c>
      <c r="V653" s="191"/>
      <c r="W653" s="77" t="str">
        <f t="shared" si="113"/>
        <v>No hay ejecución</v>
      </c>
      <c r="X653" s="78" t="str">
        <f t="shared" si="114"/>
        <v>NA</v>
      </c>
      <c r="Y653" s="191"/>
      <c r="Z653" s="190">
        <f t="shared" si="115"/>
        <v>15</v>
      </c>
      <c r="AA653" s="191"/>
      <c r="AB653" s="77" t="str">
        <f t="shared" si="116"/>
        <v>No hay ejecución</v>
      </c>
      <c r="AC653" s="78" t="str">
        <f t="shared" si="117"/>
        <v>NA</v>
      </c>
      <c r="AD653" s="191"/>
      <c r="AE653" s="52">
        <f t="shared" si="118"/>
        <v>0</v>
      </c>
      <c r="AF653" s="77" t="str">
        <f t="shared" si="119"/>
        <v>No hay ejecución</v>
      </c>
      <c r="AG653" s="78" t="str">
        <f t="shared" si="120"/>
        <v>NA</v>
      </c>
      <c r="AH653" s="191"/>
    </row>
    <row r="654" spans="1:34" s="79" customFormat="1" ht="58" customHeight="1" thickTop="1" thickBot="1">
      <c r="A654" s="50">
        <v>640</v>
      </c>
      <c r="B654" s="96" t="s">
        <v>245</v>
      </c>
      <c r="C654" s="96" t="s">
        <v>52</v>
      </c>
      <c r="D654" s="96">
        <v>0</v>
      </c>
      <c r="E654" s="96">
        <v>0</v>
      </c>
      <c r="F654" s="96">
        <v>0</v>
      </c>
      <c r="G654" s="96">
        <v>21</v>
      </c>
      <c r="H654" s="115" t="s">
        <v>273</v>
      </c>
      <c r="I654" s="98" t="s">
        <v>4220</v>
      </c>
      <c r="J654" s="169" t="s">
        <v>482</v>
      </c>
      <c r="K654" s="99" t="s">
        <v>622</v>
      </c>
      <c r="L654" s="51">
        <v>2</v>
      </c>
      <c r="M654" s="51">
        <v>3</v>
      </c>
      <c r="N654" s="155">
        <f t="shared" si="110"/>
        <v>5</v>
      </c>
      <c r="O654" s="51">
        <v>3</v>
      </c>
      <c r="P654" s="51">
        <v>2</v>
      </c>
      <c r="Q654" s="155">
        <f t="shared" si="111"/>
        <v>5</v>
      </c>
      <c r="R654" s="155">
        <f t="shared" si="112"/>
        <v>10</v>
      </c>
      <c r="S654" s="78" t="s">
        <v>2569</v>
      </c>
      <c r="T654" s="78" t="s">
        <v>203</v>
      </c>
      <c r="U654" s="190">
        <f t="shared" si="121"/>
        <v>5</v>
      </c>
      <c r="V654" s="191"/>
      <c r="W654" s="77" t="str">
        <f t="shared" si="113"/>
        <v>No hay ejecución</v>
      </c>
      <c r="X654" s="78" t="str">
        <f t="shared" si="114"/>
        <v>NA</v>
      </c>
      <c r="Y654" s="191"/>
      <c r="Z654" s="190">
        <f t="shared" si="115"/>
        <v>5</v>
      </c>
      <c r="AA654" s="191"/>
      <c r="AB654" s="77" t="str">
        <f t="shared" si="116"/>
        <v>No hay ejecución</v>
      </c>
      <c r="AC654" s="78" t="str">
        <f t="shared" si="117"/>
        <v>NA</v>
      </c>
      <c r="AD654" s="191"/>
      <c r="AE654" s="52">
        <f t="shared" si="118"/>
        <v>0</v>
      </c>
      <c r="AF654" s="77" t="str">
        <f t="shared" si="119"/>
        <v>No hay ejecución</v>
      </c>
      <c r="AG654" s="78" t="str">
        <f t="shared" si="120"/>
        <v>NA</v>
      </c>
      <c r="AH654" s="191"/>
    </row>
    <row r="655" spans="1:34" s="79" customFormat="1" ht="58" customHeight="1" thickTop="1" thickBot="1">
      <c r="A655" s="50">
        <v>641</v>
      </c>
      <c r="B655" s="96" t="s">
        <v>245</v>
      </c>
      <c r="C655" s="96" t="s">
        <v>52</v>
      </c>
      <c r="D655" s="96">
        <v>0</v>
      </c>
      <c r="E655" s="96">
        <v>0</v>
      </c>
      <c r="F655" s="96">
        <v>0</v>
      </c>
      <c r="G655" s="96">
        <v>21</v>
      </c>
      <c r="H655" s="115" t="s">
        <v>273</v>
      </c>
      <c r="I655" s="98" t="s">
        <v>4215</v>
      </c>
      <c r="J655" s="169" t="s">
        <v>501</v>
      </c>
      <c r="K655" s="99" t="s">
        <v>744</v>
      </c>
      <c r="L655" s="51">
        <v>0</v>
      </c>
      <c r="M655" s="51">
        <v>1</v>
      </c>
      <c r="N655" s="155">
        <f t="shared" si="110"/>
        <v>1</v>
      </c>
      <c r="O655" s="51">
        <v>0</v>
      </c>
      <c r="P655" s="51">
        <v>1</v>
      </c>
      <c r="Q655" s="155">
        <f t="shared" si="111"/>
        <v>1</v>
      </c>
      <c r="R655" s="155">
        <f t="shared" si="112"/>
        <v>2</v>
      </c>
      <c r="S655" s="78" t="s">
        <v>2569</v>
      </c>
      <c r="T655" s="78" t="s">
        <v>203</v>
      </c>
      <c r="U655" s="190">
        <f t="shared" si="121"/>
        <v>1</v>
      </c>
      <c r="V655" s="191"/>
      <c r="W655" s="77" t="str">
        <f t="shared" si="113"/>
        <v>No hay ejecución</v>
      </c>
      <c r="X655" s="78" t="str">
        <f t="shared" si="114"/>
        <v>NA</v>
      </c>
      <c r="Y655" s="191"/>
      <c r="Z655" s="190">
        <f t="shared" si="115"/>
        <v>1</v>
      </c>
      <c r="AA655" s="191"/>
      <c r="AB655" s="77" t="str">
        <f t="shared" si="116"/>
        <v>No hay ejecución</v>
      </c>
      <c r="AC655" s="78" t="str">
        <f t="shared" si="117"/>
        <v>NA</v>
      </c>
      <c r="AD655" s="191"/>
      <c r="AE655" s="52">
        <f t="shared" si="118"/>
        <v>0</v>
      </c>
      <c r="AF655" s="77" t="str">
        <f t="shared" si="119"/>
        <v>No hay ejecución</v>
      </c>
      <c r="AG655" s="78" t="str">
        <f t="shared" si="120"/>
        <v>NA</v>
      </c>
      <c r="AH655" s="191"/>
    </row>
    <row r="656" spans="1:34" s="79" customFormat="1" ht="58" customHeight="1" thickTop="1" thickBot="1">
      <c r="A656" s="50">
        <v>642</v>
      </c>
      <c r="B656" s="96" t="s">
        <v>248</v>
      </c>
      <c r="C656" s="96" t="s">
        <v>52</v>
      </c>
      <c r="D656" s="96">
        <v>0</v>
      </c>
      <c r="E656" s="96">
        <v>0</v>
      </c>
      <c r="F656" s="96">
        <v>0</v>
      </c>
      <c r="G656" s="96">
        <v>21</v>
      </c>
      <c r="H656" s="115" t="s">
        <v>273</v>
      </c>
      <c r="I656" s="98" t="s">
        <v>4221</v>
      </c>
      <c r="J656" s="169" t="s">
        <v>497</v>
      </c>
      <c r="K656" s="99" t="s">
        <v>744</v>
      </c>
      <c r="L656" s="51">
        <v>1</v>
      </c>
      <c r="M656" s="51">
        <v>1</v>
      </c>
      <c r="N656" s="155">
        <f t="shared" ref="N656:N678" si="122">L656+M656</f>
        <v>2</v>
      </c>
      <c r="O656" s="51">
        <v>1</v>
      </c>
      <c r="P656" s="51">
        <v>1</v>
      </c>
      <c r="Q656" s="155">
        <f t="shared" ref="Q656:Q678" si="123">O656+P656</f>
        <v>2</v>
      </c>
      <c r="R656" s="155">
        <f t="shared" ref="R656:R678" si="124">N656+Q656</f>
        <v>4</v>
      </c>
      <c r="S656" s="78" t="s">
        <v>2569</v>
      </c>
      <c r="T656" s="78" t="s">
        <v>203</v>
      </c>
      <c r="U656" s="190">
        <f t="shared" si="121"/>
        <v>2</v>
      </c>
      <c r="V656" s="191"/>
      <c r="W656" s="77" t="str">
        <f t="shared" ref="W656:W678" si="125">IF(V656="","No hay ejecución",IF(AND(U656&gt;0), V656/U656,"No hay Programación"))</f>
        <v>No hay ejecución</v>
      </c>
      <c r="X656" s="78" t="str">
        <f t="shared" ref="X656:X678" si="126">IF(W656="No hay ejecución","NA",IF(W656&gt;=90%,"De acuerdo a lo programado",IF(W656&gt;=70%,"Atraso Leve",IF(W656&lt;70%,"En Riesgo de no Cumplimiento"))))</f>
        <v>NA</v>
      </c>
      <c r="Y656" s="191"/>
      <c r="Z656" s="190">
        <f t="shared" ref="Z656:Z678" si="127">+Q656</f>
        <v>2</v>
      </c>
      <c r="AA656" s="191"/>
      <c r="AB656" s="77" t="str">
        <f t="shared" ref="AB656:AB678" si="128">IF(AA656="","No hay ejecución",IF(AND(Z656&gt;0), AA656/Z656,"No hay Programación"))</f>
        <v>No hay ejecución</v>
      </c>
      <c r="AC656" s="78" t="str">
        <f t="shared" ref="AC656:AC678" si="129">IF(AB656="No hay ejecución","NA",IF(AB656&gt;=90%,"De acuerdo a lo programado",IF(AB656&gt;=70%,"Atraso Leve",IF(AB656&lt;70%,"En Riesgo de no Cumplimiento"))))</f>
        <v>NA</v>
      </c>
      <c r="AD656" s="191"/>
      <c r="AE656" s="52">
        <f t="shared" ref="AE656:AE678" si="130">V656+AA656</f>
        <v>0</v>
      </c>
      <c r="AF656" s="77" t="str">
        <f t="shared" ref="AF656:AF678" si="131">IF(AE656=0,"No hay ejecución",IF(AND(AE656&gt;0), AE656/R656,"No hay Programación"))</f>
        <v>No hay ejecución</v>
      </c>
      <c r="AG656" s="78" t="str">
        <f t="shared" ref="AG656:AG680" si="132">IF(AF656="No hay ejecución","NA",IF(AF656&gt;=90%,"De acuerdo a lo programado",IF(AF656&gt;=70%,"Atraso Leve",IF(AF656&lt;70%,"Incumplimiento"))))</f>
        <v>NA</v>
      </c>
      <c r="AH656" s="191"/>
    </row>
    <row r="657" spans="1:34" s="79" customFormat="1" ht="58" customHeight="1" thickTop="1" thickBot="1">
      <c r="A657" s="50">
        <v>643</v>
      </c>
      <c r="B657" s="96" t="s">
        <v>248</v>
      </c>
      <c r="C657" s="96" t="s">
        <v>52</v>
      </c>
      <c r="D657" s="96">
        <v>0</v>
      </c>
      <c r="E657" s="96">
        <v>0</v>
      </c>
      <c r="F657" s="96">
        <v>0</v>
      </c>
      <c r="G657" s="96">
        <v>21</v>
      </c>
      <c r="H657" s="115" t="s">
        <v>273</v>
      </c>
      <c r="I657" s="98" t="s">
        <v>4222</v>
      </c>
      <c r="J657" s="169" t="s">
        <v>1279</v>
      </c>
      <c r="K657" s="99" t="s">
        <v>993</v>
      </c>
      <c r="L657" s="51">
        <v>0</v>
      </c>
      <c r="M657" s="51">
        <v>1</v>
      </c>
      <c r="N657" s="155">
        <f t="shared" si="122"/>
        <v>1</v>
      </c>
      <c r="O657" s="51">
        <v>0</v>
      </c>
      <c r="P657" s="51">
        <v>1</v>
      </c>
      <c r="Q657" s="155">
        <f t="shared" si="123"/>
        <v>1</v>
      </c>
      <c r="R657" s="155">
        <f t="shared" si="124"/>
        <v>2</v>
      </c>
      <c r="S657" s="78" t="s">
        <v>2569</v>
      </c>
      <c r="T657" s="78" t="s">
        <v>203</v>
      </c>
      <c r="U657" s="190">
        <f t="shared" ref="U657:U678" si="133">N657</f>
        <v>1</v>
      </c>
      <c r="V657" s="191"/>
      <c r="W657" s="77" t="str">
        <f t="shared" si="125"/>
        <v>No hay ejecución</v>
      </c>
      <c r="X657" s="78" t="str">
        <f t="shared" si="126"/>
        <v>NA</v>
      </c>
      <c r="Y657" s="191"/>
      <c r="Z657" s="190">
        <f t="shared" si="127"/>
        <v>1</v>
      </c>
      <c r="AA657" s="191"/>
      <c r="AB657" s="77" t="str">
        <f t="shared" si="128"/>
        <v>No hay ejecución</v>
      </c>
      <c r="AC657" s="78" t="str">
        <f t="shared" si="129"/>
        <v>NA</v>
      </c>
      <c r="AD657" s="191"/>
      <c r="AE657" s="52">
        <f t="shared" si="130"/>
        <v>0</v>
      </c>
      <c r="AF657" s="77" t="str">
        <f t="shared" si="131"/>
        <v>No hay ejecución</v>
      </c>
      <c r="AG657" s="78" t="str">
        <f t="shared" si="132"/>
        <v>NA</v>
      </c>
      <c r="AH657" s="191"/>
    </row>
    <row r="658" spans="1:34" s="79" customFormat="1" ht="58" customHeight="1" thickTop="1" thickBot="1">
      <c r="A658" s="50">
        <v>644</v>
      </c>
      <c r="B658" s="96" t="s">
        <v>248</v>
      </c>
      <c r="C658" s="96" t="s">
        <v>52</v>
      </c>
      <c r="D658" s="96">
        <v>0</v>
      </c>
      <c r="E658" s="96">
        <v>0</v>
      </c>
      <c r="F658" s="96">
        <v>0</v>
      </c>
      <c r="G658" s="96">
        <v>21</v>
      </c>
      <c r="H658" s="115" t="s">
        <v>273</v>
      </c>
      <c r="I658" s="98" t="s">
        <v>4223</v>
      </c>
      <c r="J658" s="169" t="s">
        <v>482</v>
      </c>
      <c r="K658" s="99" t="s">
        <v>622</v>
      </c>
      <c r="L658" s="51">
        <v>2</v>
      </c>
      <c r="M658" s="51">
        <v>3</v>
      </c>
      <c r="N658" s="155">
        <f t="shared" si="122"/>
        <v>5</v>
      </c>
      <c r="O658" s="51">
        <v>3</v>
      </c>
      <c r="P658" s="51">
        <v>2</v>
      </c>
      <c r="Q658" s="155">
        <f t="shared" si="123"/>
        <v>5</v>
      </c>
      <c r="R658" s="155">
        <f t="shared" si="124"/>
        <v>10</v>
      </c>
      <c r="S658" s="78" t="s">
        <v>2569</v>
      </c>
      <c r="T658" s="78" t="s">
        <v>203</v>
      </c>
      <c r="U658" s="190">
        <f t="shared" si="133"/>
        <v>5</v>
      </c>
      <c r="V658" s="191"/>
      <c r="W658" s="77" t="str">
        <f t="shared" si="125"/>
        <v>No hay ejecución</v>
      </c>
      <c r="X658" s="78" t="str">
        <f t="shared" si="126"/>
        <v>NA</v>
      </c>
      <c r="Y658" s="191"/>
      <c r="Z658" s="190">
        <f t="shared" si="127"/>
        <v>5</v>
      </c>
      <c r="AA658" s="191"/>
      <c r="AB658" s="77" t="str">
        <f t="shared" si="128"/>
        <v>No hay ejecución</v>
      </c>
      <c r="AC658" s="78" t="str">
        <f t="shared" si="129"/>
        <v>NA</v>
      </c>
      <c r="AD658" s="191"/>
      <c r="AE658" s="52">
        <f t="shared" si="130"/>
        <v>0</v>
      </c>
      <c r="AF658" s="77" t="str">
        <f t="shared" si="131"/>
        <v>No hay ejecución</v>
      </c>
      <c r="AG658" s="78" t="str">
        <f t="shared" si="132"/>
        <v>NA</v>
      </c>
      <c r="AH658" s="191"/>
    </row>
    <row r="659" spans="1:34" s="79" customFormat="1" ht="58" customHeight="1" thickTop="1" thickBot="1">
      <c r="A659" s="50">
        <v>645</v>
      </c>
      <c r="B659" s="96" t="s">
        <v>248</v>
      </c>
      <c r="C659" s="96" t="s">
        <v>52</v>
      </c>
      <c r="D659" s="96">
        <v>0</v>
      </c>
      <c r="E659" s="96">
        <v>0</v>
      </c>
      <c r="F659" s="96">
        <v>0</v>
      </c>
      <c r="G659" s="96">
        <v>21</v>
      </c>
      <c r="H659" s="115" t="s">
        <v>273</v>
      </c>
      <c r="I659" s="98" t="s">
        <v>4224</v>
      </c>
      <c r="J659" s="169" t="s">
        <v>1194</v>
      </c>
      <c r="K659" s="99" t="s">
        <v>993</v>
      </c>
      <c r="L659" s="51">
        <v>12</v>
      </c>
      <c r="M659" s="51">
        <v>0</v>
      </c>
      <c r="N659" s="155">
        <f t="shared" si="122"/>
        <v>12</v>
      </c>
      <c r="O659" s="51">
        <v>0</v>
      </c>
      <c r="P659" s="51">
        <v>0</v>
      </c>
      <c r="Q659" s="155">
        <f t="shared" si="123"/>
        <v>0</v>
      </c>
      <c r="R659" s="155">
        <f t="shared" si="124"/>
        <v>12</v>
      </c>
      <c r="S659" s="78" t="s">
        <v>2569</v>
      </c>
      <c r="T659" s="78" t="s">
        <v>203</v>
      </c>
      <c r="U659" s="190">
        <f t="shared" si="133"/>
        <v>12</v>
      </c>
      <c r="V659" s="191"/>
      <c r="W659" s="77" t="str">
        <f t="shared" si="125"/>
        <v>No hay ejecución</v>
      </c>
      <c r="X659" s="78" t="str">
        <f t="shared" si="126"/>
        <v>NA</v>
      </c>
      <c r="Y659" s="191"/>
      <c r="Z659" s="190">
        <f t="shared" si="127"/>
        <v>0</v>
      </c>
      <c r="AA659" s="191"/>
      <c r="AB659" s="77" t="str">
        <f t="shared" si="128"/>
        <v>No hay ejecución</v>
      </c>
      <c r="AC659" s="78" t="str">
        <f t="shared" si="129"/>
        <v>NA</v>
      </c>
      <c r="AD659" s="191"/>
      <c r="AE659" s="52">
        <f t="shared" si="130"/>
        <v>0</v>
      </c>
      <c r="AF659" s="77" t="str">
        <f t="shared" si="131"/>
        <v>No hay ejecución</v>
      </c>
      <c r="AG659" s="78" t="str">
        <f t="shared" si="132"/>
        <v>NA</v>
      </c>
      <c r="AH659" s="191"/>
    </row>
    <row r="660" spans="1:34" s="79" customFormat="1" ht="58" customHeight="1" thickTop="1" thickBot="1">
      <c r="A660" s="50">
        <v>646</v>
      </c>
      <c r="B660" s="96" t="s">
        <v>248</v>
      </c>
      <c r="C660" s="96" t="s">
        <v>52</v>
      </c>
      <c r="D660" s="96">
        <v>0</v>
      </c>
      <c r="E660" s="96">
        <v>0</v>
      </c>
      <c r="F660" s="96">
        <v>0</v>
      </c>
      <c r="G660" s="96">
        <v>21</v>
      </c>
      <c r="H660" s="115" t="s">
        <v>358</v>
      </c>
      <c r="I660" s="98" t="s">
        <v>4225</v>
      </c>
      <c r="J660" s="169" t="s">
        <v>1194</v>
      </c>
      <c r="K660" s="99" t="s">
        <v>993</v>
      </c>
      <c r="L660" s="51">
        <v>0</v>
      </c>
      <c r="M660" s="51">
        <v>12</v>
      </c>
      <c r="N660" s="155">
        <f t="shared" si="122"/>
        <v>12</v>
      </c>
      <c r="O660" s="51">
        <v>12</v>
      </c>
      <c r="P660" s="51">
        <v>0</v>
      </c>
      <c r="Q660" s="155">
        <f t="shared" si="123"/>
        <v>12</v>
      </c>
      <c r="R660" s="155">
        <f t="shared" si="124"/>
        <v>24</v>
      </c>
      <c r="S660" s="78" t="s">
        <v>2569</v>
      </c>
      <c r="T660" s="78" t="s">
        <v>203</v>
      </c>
      <c r="U660" s="190">
        <f t="shared" si="133"/>
        <v>12</v>
      </c>
      <c r="V660" s="191"/>
      <c r="W660" s="77" t="str">
        <f t="shared" si="125"/>
        <v>No hay ejecución</v>
      </c>
      <c r="X660" s="78" t="str">
        <f t="shared" si="126"/>
        <v>NA</v>
      </c>
      <c r="Y660" s="191"/>
      <c r="Z660" s="190">
        <f t="shared" si="127"/>
        <v>12</v>
      </c>
      <c r="AA660" s="191"/>
      <c r="AB660" s="77" t="str">
        <f t="shared" si="128"/>
        <v>No hay ejecución</v>
      </c>
      <c r="AC660" s="78" t="str">
        <f t="shared" si="129"/>
        <v>NA</v>
      </c>
      <c r="AD660" s="191"/>
      <c r="AE660" s="52">
        <f t="shared" si="130"/>
        <v>0</v>
      </c>
      <c r="AF660" s="77" t="str">
        <f t="shared" si="131"/>
        <v>No hay ejecución</v>
      </c>
      <c r="AG660" s="78" t="str">
        <f t="shared" si="132"/>
        <v>NA</v>
      </c>
      <c r="AH660" s="191"/>
    </row>
    <row r="661" spans="1:34" s="79" customFormat="1" ht="58" customHeight="1" thickTop="1" thickBot="1">
      <c r="A661" s="50">
        <v>647</v>
      </c>
      <c r="B661" s="96" t="s">
        <v>248</v>
      </c>
      <c r="C661" s="96" t="s">
        <v>52</v>
      </c>
      <c r="D661" s="96">
        <v>0</v>
      </c>
      <c r="E661" s="96">
        <v>0</v>
      </c>
      <c r="F661" s="96">
        <v>0</v>
      </c>
      <c r="G661" s="96">
        <v>21</v>
      </c>
      <c r="H661" s="115" t="s">
        <v>273</v>
      </c>
      <c r="I661" s="98" t="s">
        <v>4226</v>
      </c>
      <c r="J661" s="169" t="s">
        <v>501</v>
      </c>
      <c r="K661" s="99" t="s">
        <v>2389</v>
      </c>
      <c r="L661" s="51">
        <v>0</v>
      </c>
      <c r="M661" s="51">
        <v>3</v>
      </c>
      <c r="N661" s="155">
        <f t="shared" si="122"/>
        <v>3</v>
      </c>
      <c r="O661" s="51">
        <v>3</v>
      </c>
      <c r="P661" s="51">
        <v>3</v>
      </c>
      <c r="Q661" s="155">
        <f t="shared" si="123"/>
        <v>6</v>
      </c>
      <c r="R661" s="155">
        <f t="shared" si="124"/>
        <v>9</v>
      </c>
      <c r="S661" s="78" t="s">
        <v>2569</v>
      </c>
      <c r="T661" s="78" t="s">
        <v>203</v>
      </c>
      <c r="U661" s="190">
        <f t="shared" si="133"/>
        <v>3</v>
      </c>
      <c r="V661" s="191"/>
      <c r="W661" s="77" t="str">
        <f t="shared" si="125"/>
        <v>No hay ejecución</v>
      </c>
      <c r="X661" s="78" t="str">
        <f t="shared" si="126"/>
        <v>NA</v>
      </c>
      <c r="Y661" s="191"/>
      <c r="Z661" s="190">
        <f t="shared" si="127"/>
        <v>6</v>
      </c>
      <c r="AA661" s="191"/>
      <c r="AB661" s="77" t="str">
        <f t="shared" si="128"/>
        <v>No hay ejecución</v>
      </c>
      <c r="AC661" s="78" t="str">
        <f t="shared" si="129"/>
        <v>NA</v>
      </c>
      <c r="AD661" s="191"/>
      <c r="AE661" s="52">
        <f t="shared" si="130"/>
        <v>0</v>
      </c>
      <c r="AF661" s="77" t="str">
        <f t="shared" si="131"/>
        <v>No hay ejecución</v>
      </c>
      <c r="AG661" s="78" t="str">
        <f t="shared" si="132"/>
        <v>NA</v>
      </c>
      <c r="AH661" s="191"/>
    </row>
    <row r="662" spans="1:34" s="79" customFormat="1" ht="58" customHeight="1" thickTop="1" thickBot="1">
      <c r="A662" s="50">
        <v>648</v>
      </c>
      <c r="B662" s="96" t="s">
        <v>248</v>
      </c>
      <c r="C662" s="96" t="s">
        <v>52</v>
      </c>
      <c r="D662" s="96">
        <v>0</v>
      </c>
      <c r="E662" s="96">
        <v>0</v>
      </c>
      <c r="F662" s="96">
        <v>0</v>
      </c>
      <c r="G662" s="96">
        <v>21</v>
      </c>
      <c r="H662" s="115" t="s">
        <v>358</v>
      </c>
      <c r="I662" s="98" t="s">
        <v>2897</v>
      </c>
      <c r="J662" s="169" t="s">
        <v>1194</v>
      </c>
      <c r="K662" s="99" t="s">
        <v>622</v>
      </c>
      <c r="L662" s="51">
        <v>0</v>
      </c>
      <c r="M662" s="51">
        <v>0</v>
      </c>
      <c r="N662" s="155">
        <f t="shared" si="122"/>
        <v>0</v>
      </c>
      <c r="O662" s="51">
        <v>10</v>
      </c>
      <c r="P662" s="51">
        <v>10</v>
      </c>
      <c r="Q662" s="155">
        <f t="shared" si="123"/>
        <v>20</v>
      </c>
      <c r="R662" s="155">
        <f t="shared" si="124"/>
        <v>20</v>
      </c>
      <c r="S662" s="78" t="s">
        <v>2569</v>
      </c>
      <c r="T662" s="78" t="s">
        <v>203</v>
      </c>
      <c r="U662" s="190">
        <f t="shared" si="133"/>
        <v>0</v>
      </c>
      <c r="V662" s="191"/>
      <c r="W662" s="77" t="str">
        <f t="shared" si="125"/>
        <v>No hay ejecución</v>
      </c>
      <c r="X662" s="78" t="str">
        <f t="shared" si="126"/>
        <v>NA</v>
      </c>
      <c r="Y662" s="191"/>
      <c r="Z662" s="190">
        <f t="shared" si="127"/>
        <v>20</v>
      </c>
      <c r="AA662" s="191"/>
      <c r="AB662" s="77" t="str">
        <f t="shared" si="128"/>
        <v>No hay ejecución</v>
      </c>
      <c r="AC662" s="78" t="str">
        <f t="shared" si="129"/>
        <v>NA</v>
      </c>
      <c r="AD662" s="191"/>
      <c r="AE662" s="52">
        <f t="shared" si="130"/>
        <v>0</v>
      </c>
      <c r="AF662" s="77" t="str">
        <f t="shared" si="131"/>
        <v>No hay ejecución</v>
      </c>
      <c r="AG662" s="78" t="str">
        <f t="shared" si="132"/>
        <v>NA</v>
      </c>
      <c r="AH662" s="191"/>
    </row>
    <row r="663" spans="1:34" s="79" customFormat="1" ht="58" customHeight="1" thickTop="1" thickBot="1">
      <c r="A663" s="50">
        <v>649</v>
      </c>
      <c r="B663" s="96" t="s">
        <v>248</v>
      </c>
      <c r="C663" s="96" t="s">
        <v>52</v>
      </c>
      <c r="D663" s="96">
        <v>0</v>
      </c>
      <c r="E663" s="96">
        <v>0</v>
      </c>
      <c r="F663" s="96">
        <v>0</v>
      </c>
      <c r="G663" s="96">
        <v>21</v>
      </c>
      <c r="H663" s="115" t="s">
        <v>358</v>
      </c>
      <c r="I663" s="98" t="s">
        <v>4227</v>
      </c>
      <c r="J663" s="169" t="s">
        <v>1194</v>
      </c>
      <c r="K663" s="99" t="s">
        <v>622</v>
      </c>
      <c r="L663" s="51">
        <v>0</v>
      </c>
      <c r="M663" s="51">
        <v>12</v>
      </c>
      <c r="N663" s="155">
        <f t="shared" si="122"/>
        <v>12</v>
      </c>
      <c r="O663" s="51">
        <v>0</v>
      </c>
      <c r="P663" s="51">
        <v>0</v>
      </c>
      <c r="Q663" s="155">
        <f t="shared" si="123"/>
        <v>0</v>
      </c>
      <c r="R663" s="155">
        <f t="shared" si="124"/>
        <v>12</v>
      </c>
      <c r="S663" s="78" t="s">
        <v>2569</v>
      </c>
      <c r="T663" s="78" t="s">
        <v>203</v>
      </c>
      <c r="U663" s="190">
        <f t="shared" si="133"/>
        <v>12</v>
      </c>
      <c r="V663" s="191"/>
      <c r="W663" s="77" t="str">
        <f t="shared" si="125"/>
        <v>No hay ejecución</v>
      </c>
      <c r="X663" s="78" t="str">
        <f t="shared" si="126"/>
        <v>NA</v>
      </c>
      <c r="Y663" s="191"/>
      <c r="Z663" s="190">
        <f t="shared" si="127"/>
        <v>0</v>
      </c>
      <c r="AA663" s="191"/>
      <c r="AB663" s="77" t="str">
        <f t="shared" si="128"/>
        <v>No hay ejecución</v>
      </c>
      <c r="AC663" s="78" t="str">
        <f t="shared" si="129"/>
        <v>NA</v>
      </c>
      <c r="AD663" s="191"/>
      <c r="AE663" s="52">
        <f t="shared" si="130"/>
        <v>0</v>
      </c>
      <c r="AF663" s="77" t="str">
        <f t="shared" si="131"/>
        <v>No hay ejecución</v>
      </c>
      <c r="AG663" s="78" t="str">
        <f t="shared" si="132"/>
        <v>NA</v>
      </c>
      <c r="AH663" s="191"/>
    </row>
    <row r="664" spans="1:34" s="79" customFormat="1" ht="58" customHeight="1" thickTop="1" thickBot="1">
      <c r="A664" s="50">
        <v>650</v>
      </c>
      <c r="B664" s="96" t="s">
        <v>248</v>
      </c>
      <c r="C664" s="96" t="s">
        <v>52</v>
      </c>
      <c r="D664" s="96">
        <v>0</v>
      </c>
      <c r="E664" s="96">
        <v>0</v>
      </c>
      <c r="F664" s="96">
        <v>0</v>
      </c>
      <c r="G664" s="96">
        <v>21</v>
      </c>
      <c r="H664" s="115" t="s">
        <v>358</v>
      </c>
      <c r="I664" s="98" t="s">
        <v>4228</v>
      </c>
      <c r="J664" s="169" t="s">
        <v>1194</v>
      </c>
      <c r="K664" s="99" t="s">
        <v>622</v>
      </c>
      <c r="L664" s="51">
        <v>0</v>
      </c>
      <c r="M664" s="51">
        <v>0</v>
      </c>
      <c r="N664" s="155">
        <f t="shared" si="122"/>
        <v>0</v>
      </c>
      <c r="O664" s="51">
        <v>12</v>
      </c>
      <c r="P664" s="51">
        <v>0</v>
      </c>
      <c r="Q664" s="155">
        <f t="shared" si="123"/>
        <v>12</v>
      </c>
      <c r="R664" s="155">
        <f t="shared" si="124"/>
        <v>12</v>
      </c>
      <c r="S664" s="78" t="s">
        <v>2569</v>
      </c>
      <c r="T664" s="78" t="s">
        <v>203</v>
      </c>
      <c r="U664" s="190">
        <f t="shared" si="133"/>
        <v>0</v>
      </c>
      <c r="V664" s="191"/>
      <c r="W664" s="77" t="str">
        <f t="shared" si="125"/>
        <v>No hay ejecución</v>
      </c>
      <c r="X664" s="78" t="str">
        <f t="shared" si="126"/>
        <v>NA</v>
      </c>
      <c r="Y664" s="191"/>
      <c r="Z664" s="190">
        <f t="shared" si="127"/>
        <v>12</v>
      </c>
      <c r="AA664" s="191"/>
      <c r="AB664" s="77" t="str">
        <f t="shared" si="128"/>
        <v>No hay ejecución</v>
      </c>
      <c r="AC664" s="78" t="str">
        <f t="shared" si="129"/>
        <v>NA</v>
      </c>
      <c r="AD664" s="191"/>
      <c r="AE664" s="52">
        <f t="shared" si="130"/>
        <v>0</v>
      </c>
      <c r="AF664" s="77" t="str">
        <f t="shared" si="131"/>
        <v>No hay ejecución</v>
      </c>
      <c r="AG664" s="78" t="str">
        <f t="shared" si="132"/>
        <v>NA</v>
      </c>
      <c r="AH664" s="191"/>
    </row>
    <row r="665" spans="1:34" s="79" customFormat="1" ht="58" customHeight="1" thickTop="1" thickBot="1">
      <c r="A665" s="50">
        <v>651</v>
      </c>
      <c r="B665" s="96" t="s">
        <v>248</v>
      </c>
      <c r="C665" s="96" t="s">
        <v>52</v>
      </c>
      <c r="D665" s="96">
        <v>0</v>
      </c>
      <c r="E665" s="96">
        <v>0</v>
      </c>
      <c r="F665" s="96">
        <v>0</v>
      </c>
      <c r="G665" s="96">
        <v>21</v>
      </c>
      <c r="H665" s="115" t="s">
        <v>278</v>
      </c>
      <c r="I665" s="98" t="s">
        <v>4229</v>
      </c>
      <c r="J665" s="169" t="s">
        <v>501</v>
      </c>
      <c r="K665" s="99" t="s">
        <v>622</v>
      </c>
      <c r="L665" s="51">
        <v>2</v>
      </c>
      <c r="M665" s="51">
        <v>0</v>
      </c>
      <c r="N665" s="155">
        <f t="shared" si="122"/>
        <v>2</v>
      </c>
      <c r="O665" s="51">
        <v>2</v>
      </c>
      <c r="P665" s="51">
        <v>0</v>
      </c>
      <c r="Q665" s="155">
        <f t="shared" si="123"/>
        <v>2</v>
      </c>
      <c r="R665" s="155">
        <f t="shared" si="124"/>
        <v>4</v>
      </c>
      <c r="S665" s="78" t="s">
        <v>2569</v>
      </c>
      <c r="T665" s="78" t="s">
        <v>203</v>
      </c>
      <c r="U665" s="190">
        <f t="shared" si="133"/>
        <v>2</v>
      </c>
      <c r="V665" s="191"/>
      <c r="W665" s="77" t="str">
        <f t="shared" si="125"/>
        <v>No hay ejecución</v>
      </c>
      <c r="X665" s="78" t="str">
        <f t="shared" si="126"/>
        <v>NA</v>
      </c>
      <c r="Y665" s="191"/>
      <c r="Z665" s="190">
        <f t="shared" si="127"/>
        <v>2</v>
      </c>
      <c r="AA665" s="191"/>
      <c r="AB665" s="77" t="str">
        <f t="shared" si="128"/>
        <v>No hay ejecución</v>
      </c>
      <c r="AC665" s="78" t="str">
        <f t="shared" si="129"/>
        <v>NA</v>
      </c>
      <c r="AD665" s="191"/>
      <c r="AE665" s="52">
        <f t="shared" si="130"/>
        <v>0</v>
      </c>
      <c r="AF665" s="77" t="str">
        <f t="shared" si="131"/>
        <v>No hay ejecución</v>
      </c>
      <c r="AG665" s="78" t="str">
        <f t="shared" si="132"/>
        <v>NA</v>
      </c>
      <c r="AH665" s="191"/>
    </row>
    <row r="666" spans="1:34" s="79" customFormat="1" ht="58" customHeight="1" thickTop="1" thickBot="1">
      <c r="A666" s="50">
        <v>652</v>
      </c>
      <c r="B666" s="96" t="s">
        <v>248</v>
      </c>
      <c r="C666" s="96" t="s">
        <v>52</v>
      </c>
      <c r="D666" s="96">
        <v>0</v>
      </c>
      <c r="E666" s="96">
        <v>0</v>
      </c>
      <c r="F666" s="96">
        <v>0</v>
      </c>
      <c r="G666" s="96">
        <v>21</v>
      </c>
      <c r="H666" s="115" t="s">
        <v>2438</v>
      </c>
      <c r="I666" s="98" t="s">
        <v>4230</v>
      </c>
      <c r="J666" s="169" t="s">
        <v>1194</v>
      </c>
      <c r="K666" s="99" t="s">
        <v>1288</v>
      </c>
      <c r="L666" s="51">
        <v>0</v>
      </c>
      <c r="M666" s="51">
        <v>0</v>
      </c>
      <c r="N666" s="155">
        <f t="shared" si="122"/>
        <v>0</v>
      </c>
      <c r="O666" s="51">
        <v>0</v>
      </c>
      <c r="P666" s="51">
        <v>20</v>
      </c>
      <c r="Q666" s="155">
        <f t="shared" si="123"/>
        <v>20</v>
      </c>
      <c r="R666" s="155">
        <f t="shared" si="124"/>
        <v>20</v>
      </c>
      <c r="S666" s="78" t="s">
        <v>2569</v>
      </c>
      <c r="T666" s="78" t="s">
        <v>203</v>
      </c>
      <c r="U666" s="190">
        <f t="shared" si="133"/>
        <v>0</v>
      </c>
      <c r="V666" s="191"/>
      <c r="W666" s="77" t="str">
        <f t="shared" si="125"/>
        <v>No hay ejecución</v>
      </c>
      <c r="X666" s="78" t="str">
        <f t="shared" si="126"/>
        <v>NA</v>
      </c>
      <c r="Y666" s="191"/>
      <c r="Z666" s="190">
        <f t="shared" si="127"/>
        <v>20</v>
      </c>
      <c r="AA666" s="191"/>
      <c r="AB666" s="77" t="str">
        <f t="shared" si="128"/>
        <v>No hay ejecución</v>
      </c>
      <c r="AC666" s="78" t="str">
        <f t="shared" si="129"/>
        <v>NA</v>
      </c>
      <c r="AD666" s="191"/>
      <c r="AE666" s="52">
        <f t="shared" si="130"/>
        <v>0</v>
      </c>
      <c r="AF666" s="77" t="str">
        <f t="shared" si="131"/>
        <v>No hay ejecución</v>
      </c>
      <c r="AG666" s="78" t="str">
        <f t="shared" si="132"/>
        <v>NA</v>
      </c>
      <c r="AH666" s="191"/>
    </row>
    <row r="667" spans="1:34" s="79" customFormat="1" ht="58" customHeight="1" thickTop="1" thickBot="1">
      <c r="A667" s="50">
        <v>653</v>
      </c>
      <c r="B667" s="96" t="s">
        <v>248</v>
      </c>
      <c r="C667" s="96" t="s">
        <v>52</v>
      </c>
      <c r="D667" s="96">
        <v>0</v>
      </c>
      <c r="E667" s="96">
        <v>0</v>
      </c>
      <c r="F667" s="96">
        <v>0</v>
      </c>
      <c r="G667" s="96">
        <v>21</v>
      </c>
      <c r="H667" s="115" t="s">
        <v>3501</v>
      </c>
      <c r="I667" s="98" t="s">
        <v>4231</v>
      </c>
      <c r="J667" s="169" t="s">
        <v>1194</v>
      </c>
      <c r="K667" s="99" t="s">
        <v>993</v>
      </c>
      <c r="L667" s="51">
        <v>1</v>
      </c>
      <c r="M667" s="51">
        <v>2</v>
      </c>
      <c r="N667" s="155">
        <f t="shared" si="122"/>
        <v>3</v>
      </c>
      <c r="O667" s="51">
        <v>2</v>
      </c>
      <c r="P667" s="51">
        <v>2</v>
      </c>
      <c r="Q667" s="155">
        <f t="shared" si="123"/>
        <v>4</v>
      </c>
      <c r="R667" s="155">
        <f t="shared" si="124"/>
        <v>7</v>
      </c>
      <c r="S667" s="78" t="s">
        <v>2569</v>
      </c>
      <c r="T667" s="78" t="s">
        <v>203</v>
      </c>
      <c r="U667" s="190">
        <f t="shared" si="133"/>
        <v>3</v>
      </c>
      <c r="V667" s="191"/>
      <c r="W667" s="77" t="str">
        <f t="shared" si="125"/>
        <v>No hay ejecución</v>
      </c>
      <c r="X667" s="78" t="str">
        <f t="shared" si="126"/>
        <v>NA</v>
      </c>
      <c r="Y667" s="191"/>
      <c r="Z667" s="190">
        <f t="shared" si="127"/>
        <v>4</v>
      </c>
      <c r="AA667" s="191"/>
      <c r="AB667" s="77" t="str">
        <f t="shared" si="128"/>
        <v>No hay ejecución</v>
      </c>
      <c r="AC667" s="78" t="str">
        <f t="shared" si="129"/>
        <v>NA</v>
      </c>
      <c r="AD667" s="191"/>
      <c r="AE667" s="52">
        <f t="shared" si="130"/>
        <v>0</v>
      </c>
      <c r="AF667" s="77" t="str">
        <f t="shared" si="131"/>
        <v>No hay ejecución</v>
      </c>
      <c r="AG667" s="78" t="str">
        <f t="shared" si="132"/>
        <v>NA</v>
      </c>
      <c r="AH667" s="191"/>
    </row>
    <row r="668" spans="1:34" s="79" customFormat="1" ht="58" customHeight="1" thickTop="1" thickBot="1">
      <c r="A668" s="50">
        <v>654</v>
      </c>
      <c r="B668" s="96" t="s">
        <v>248</v>
      </c>
      <c r="C668" s="96" t="s">
        <v>52</v>
      </c>
      <c r="D668" s="96">
        <v>0</v>
      </c>
      <c r="E668" s="96">
        <v>0</v>
      </c>
      <c r="F668" s="96">
        <v>0</v>
      </c>
      <c r="G668" s="96">
        <v>21</v>
      </c>
      <c r="H668" s="115" t="s">
        <v>3501</v>
      </c>
      <c r="I668" s="98" t="s">
        <v>4232</v>
      </c>
      <c r="J668" s="169" t="s">
        <v>1194</v>
      </c>
      <c r="K668" s="99" t="s">
        <v>993</v>
      </c>
      <c r="L668" s="51">
        <v>0</v>
      </c>
      <c r="M668" s="51">
        <v>2</v>
      </c>
      <c r="N668" s="155">
        <f t="shared" si="122"/>
        <v>2</v>
      </c>
      <c r="O668" s="51">
        <v>0</v>
      </c>
      <c r="P668" s="51">
        <v>0</v>
      </c>
      <c r="Q668" s="155">
        <f t="shared" si="123"/>
        <v>0</v>
      </c>
      <c r="R668" s="155">
        <f t="shared" si="124"/>
        <v>2</v>
      </c>
      <c r="S668" s="78" t="s">
        <v>2569</v>
      </c>
      <c r="T668" s="78" t="s">
        <v>203</v>
      </c>
      <c r="U668" s="190">
        <f t="shared" si="133"/>
        <v>2</v>
      </c>
      <c r="V668" s="191"/>
      <c r="W668" s="77" t="str">
        <f t="shared" si="125"/>
        <v>No hay ejecución</v>
      </c>
      <c r="X668" s="78" t="str">
        <f t="shared" si="126"/>
        <v>NA</v>
      </c>
      <c r="Y668" s="191"/>
      <c r="Z668" s="190">
        <f t="shared" si="127"/>
        <v>0</v>
      </c>
      <c r="AA668" s="191"/>
      <c r="AB668" s="77" t="str">
        <f t="shared" si="128"/>
        <v>No hay ejecución</v>
      </c>
      <c r="AC668" s="78" t="str">
        <f t="shared" si="129"/>
        <v>NA</v>
      </c>
      <c r="AD668" s="191"/>
      <c r="AE668" s="52">
        <f t="shared" si="130"/>
        <v>0</v>
      </c>
      <c r="AF668" s="77" t="str">
        <f t="shared" si="131"/>
        <v>No hay ejecución</v>
      </c>
      <c r="AG668" s="78" t="str">
        <f t="shared" si="132"/>
        <v>NA</v>
      </c>
      <c r="AH668" s="191"/>
    </row>
    <row r="669" spans="1:34" s="79" customFormat="1" ht="58" customHeight="1" thickTop="1" thickBot="1">
      <c r="A669" s="50">
        <v>655</v>
      </c>
      <c r="B669" s="96" t="s">
        <v>248</v>
      </c>
      <c r="C669" s="96" t="s">
        <v>52</v>
      </c>
      <c r="D669" s="96">
        <v>0</v>
      </c>
      <c r="E669" s="96">
        <v>0</v>
      </c>
      <c r="F669" s="96">
        <v>0</v>
      </c>
      <c r="G669" s="96">
        <v>21</v>
      </c>
      <c r="H669" s="115" t="s">
        <v>3501</v>
      </c>
      <c r="I669" s="98" t="s">
        <v>4233</v>
      </c>
      <c r="J669" s="169" t="s">
        <v>1194</v>
      </c>
      <c r="K669" s="99" t="s">
        <v>993</v>
      </c>
      <c r="L669" s="51">
        <v>0</v>
      </c>
      <c r="M669" s="51">
        <v>0</v>
      </c>
      <c r="N669" s="155">
        <f t="shared" si="122"/>
        <v>0</v>
      </c>
      <c r="O669" s="51">
        <v>2</v>
      </c>
      <c r="P669" s="51">
        <v>0</v>
      </c>
      <c r="Q669" s="155">
        <f t="shared" si="123"/>
        <v>2</v>
      </c>
      <c r="R669" s="155">
        <f t="shared" si="124"/>
        <v>2</v>
      </c>
      <c r="S669" s="78" t="s">
        <v>2569</v>
      </c>
      <c r="T669" s="78" t="s">
        <v>203</v>
      </c>
      <c r="U669" s="190">
        <f t="shared" si="133"/>
        <v>0</v>
      </c>
      <c r="V669" s="191"/>
      <c r="W669" s="77" t="str">
        <f t="shared" si="125"/>
        <v>No hay ejecución</v>
      </c>
      <c r="X669" s="78" t="str">
        <f t="shared" si="126"/>
        <v>NA</v>
      </c>
      <c r="Y669" s="191"/>
      <c r="Z669" s="190">
        <f t="shared" si="127"/>
        <v>2</v>
      </c>
      <c r="AA669" s="191"/>
      <c r="AB669" s="77" t="str">
        <f t="shared" si="128"/>
        <v>No hay ejecución</v>
      </c>
      <c r="AC669" s="78" t="str">
        <f t="shared" si="129"/>
        <v>NA</v>
      </c>
      <c r="AD669" s="191"/>
      <c r="AE669" s="52">
        <f t="shared" si="130"/>
        <v>0</v>
      </c>
      <c r="AF669" s="77" t="str">
        <f t="shared" si="131"/>
        <v>No hay ejecución</v>
      </c>
      <c r="AG669" s="78" t="str">
        <f t="shared" si="132"/>
        <v>NA</v>
      </c>
      <c r="AH669" s="191"/>
    </row>
    <row r="670" spans="1:34" s="79" customFormat="1" ht="58" customHeight="1" thickTop="1" thickBot="1">
      <c r="A670" s="50">
        <v>656</v>
      </c>
      <c r="B670" s="96" t="s">
        <v>248</v>
      </c>
      <c r="C670" s="96" t="s">
        <v>52</v>
      </c>
      <c r="D670" s="96">
        <v>0</v>
      </c>
      <c r="E670" s="96">
        <v>0</v>
      </c>
      <c r="F670" s="96">
        <v>0</v>
      </c>
      <c r="G670" s="96">
        <v>21</v>
      </c>
      <c r="H670" s="115" t="s">
        <v>273</v>
      </c>
      <c r="I670" s="98" t="s">
        <v>2919</v>
      </c>
      <c r="J670" s="169" t="s">
        <v>501</v>
      </c>
      <c r="K670" s="99" t="s">
        <v>2389</v>
      </c>
      <c r="L670" s="51">
        <v>0</v>
      </c>
      <c r="M670" s="51">
        <v>1</v>
      </c>
      <c r="N670" s="155">
        <f t="shared" si="122"/>
        <v>1</v>
      </c>
      <c r="O670" s="51">
        <v>0</v>
      </c>
      <c r="P670" s="51">
        <v>1</v>
      </c>
      <c r="Q670" s="155">
        <f t="shared" si="123"/>
        <v>1</v>
      </c>
      <c r="R670" s="155">
        <f t="shared" si="124"/>
        <v>2</v>
      </c>
      <c r="S670" s="78" t="s">
        <v>2569</v>
      </c>
      <c r="T670" s="78" t="s">
        <v>203</v>
      </c>
      <c r="U670" s="190">
        <f t="shared" si="133"/>
        <v>1</v>
      </c>
      <c r="V670" s="191"/>
      <c r="W670" s="77" t="str">
        <f t="shared" si="125"/>
        <v>No hay ejecución</v>
      </c>
      <c r="X670" s="78" t="str">
        <f t="shared" si="126"/>
        <v>NA</v>
      </c>
      <c r="Y670" s="191"/>
      <c r="Z670" s="190">
        <f t="shared" si="127"/>
        <v>1</v>
      </c>
      <c r="AA670" s="191"/>
      <c r="AB670" s="77" t="str">
        <f t="shared" si="128"/>
        <v>No hay ejecución</v>
      </c>
      <c r="AC670" s="78" t="str">
        <f t="shared" si="129"/>
        <v>NA</v>
      </c>
      <c r="AD670" s="191"/>
      <c r="AE670" s="52">
        <f t="shared" si="130"/>
        <v>0</v>
      </c>
      <c r="AF670" s="77" t="str">
        <f t="shared" si="131"/>
        <v>No hay ejecución</v>
      </c>
      <c r="AG670" s="78" t="str">
        <f t="shared" si="132"/>
        <v>NA</v>
      </c>
      <c r="AH670" s="191"/>
    </row>
    <row r="671" spans="1:34" s="79" customFormat="1" ht="58" customHeight="1" thickTop="1" thickBot="1">
      <c r="A671" s="50">
        <v>657</v>
      </c>
      <c r="B671" s="96" t="s">
        <v>248</v>
      </c>
      <c r="C671" s="96" t="s">
        <v>52</v>
      </c>
      <c r="D671" s="96">
        <v>0</v>
      </c>
      <c r="E671" s="96">
        <v>0</v>
      </c>
      <c r="F671" s="96">
        <v>0</v>
      </c>
      <c r="G671" s="96">
        <v>21</v>
      </c>
      <c r="H671" s="115" t="s">
        <v>312</v>
      </c>
      <c r="I671" s="98" t="s">
        <v>4234</v>
      </c>
      <c r="J671" s="169" t="s">
        <v>1194</v>
      </c>
      <c r="K671" s="99" t="s">
        <v>2389</v>
      </c>
      <c r="L671" s="51">
        <v>0</v>
      </c>
      <c r="M671" s="51">
        <v>2848</v>
      </c>
      <c r="N671" s="155">
        <f t="shared" si="122"/>
        <v>2848</v>
      </c>
      <c r="O671" s="51">
        <v>0</v>
      </c>
      <c r="P671" s="51">
        <v>0</v>
      </c>
      <c r="Q671" s="155">
        <f t="shared" si="123"/>
        <v>0</v>
      </c>
      <c r="R671" s="155">
        <f t="shared" si="124"/>
        <v>2848</v>
      </c>
      <c r="S671" s="78" t="s">
        <v>2569</v>
      </c>
      <c r="T671" s="78" t="s">
        <v>203</v>
      </c>
      <c r="U671" s="190">
        <f t="shared" si="133"/>
        <v>2848</v>
      </c>
      <c r="V671" s="191"/>
      <c r="W671" s="77" t="str">
        <f t="shared" si="125"/>
        <v>No hay ejecución</v>
      </c>
      <c r="X671" s="78" t="str">
        <f t="shared" si="126"/>
        <v>NA</v>
      </c>
      <c r="Y671" s="191"/>
      <c r="Z671" s="190">
        <f t="shared" si="127"/>
        <v>0</v>
      </c>
      <c r="AA671" s="191"/>
      <c r="AB671" s="77" t="str">
        <f t="shared" si="128"/>
        <v>No hay ejecución</v>
      </c>
      <c r="AC671" s="78" t="str">
        <f t="shared" si="129"/>
        <v>NA</v>
      </c>
      <c r="AD671" s="191"/>
      <c r="AE671" s="52">
        <f t="shared" si="130"/>
        <v>0</v>
      </c>
      <c r="AF671" s="77" t="str">
        <f t="shared" si="131"/>
        <v>No hay ejecución</v>
      </c>
      <c r="AG671" s="78" t="str">
        <f t="shared" si="132"/>
        <v>NA</v>
      </c>
      <c r="AH671" s="191"/>
    </row>
    <row r="672" spans="1:34" s="79" customFormat="1" ht="58" customHeight="1" thickTop="1" thickBot="1">
      <c r="A672" s="50">
        <v>658</v>
      </c>
      <c r="B672" s="96" t="s">
        <v>248</v>
      </c>
      <c r="C672" s="96" t="s">
        <v>52</v>
      </c>
      <c r="D672" s="96">
        <v>0</v>
      </c>
      <c r="E672" s="96">
        <v>0</v>
      </c>
      <c r="F672" s="96">
        <v>0</v>
      </c>
      <c r="G672" s="96">
        <v>21</v>
      </c>
      <c r="H672" s="115" t="s">
        <v>312</v>
      </c>
      <c r="I672" s="98" t="s">
        <v>3711</v>
      </c>
      <c r="J672" s="169" t="s">
        <v>501</v>
      </c>
      <c r="K672" s="99" t="s">
        <v>2389</v>
      </c>
      <c r="L672" s="51">
        <v>0</v>
      </c>
      <c r="M672" s="51">
        <v>1</v>
      </c>
      <c r="N672" s="155">
        <f t="shared" si="122"/>
        <v>1</v>
      </c>
      <c r="O672" s="51">
        <v>0</v>
      </c>
      <c r="P672" s="51">
        <v>1</v>
      </c>
      <c r="Q672" s="155">
        <f t="shared" si="123"/>
        <v>1</v>
      </c>
      <c r="R672" s="155">
        <f t="shared" si="124"/>
        <v>2</v>
      </c>
      <c r="S672" s="78" t="s">
        <v>2569</v>
      </c>
      <c r="T672" s="78" t="s">
        <v>203</v>
      </c>
      <c r="U672" s="190">
        <f t="shared" si="133"/>
        <v>1</v>
      </c>
      <c r="V672" s="191"/>
      <c r="W672" s="77" t="str">
        <f t="shared" si="125"/>
        <v>No hay ejecución</v>
      </c>
      <c r="X672" s="78" t="str">
        <f t="shared" si="126"/>
        <v>NA</v>
      </c>
      <c r="Y672" s="191"/>
      <c r="Z672" s="190">
        <f t="shared" si="127"/>
        <v>1</v>
      </c>
      <c r="AA672" s="191"/>
      <c r="AB672" s="77" t="str">
        <f t="shared" si="128"/>
        <v>No hay ejecución</v>
      </c>
      <c r="AC672" s="78" t="str">
        <f t="shared" si="129"/>
        <v>NA</v>
      </c>
      <c r="AD672" s="191"/>
      <c r="AE672" s="52">
        <f t="shared" si="130"/>
        <v>0</v>
      </c>
      <c r="AF672" s="77" t="str">
        <f t="shared" si="131"/>
        <v>No hay ejecución</v>
      </c>
      <c r="AG672" s="78" t="str">
        <f t="shared" si="132"/>
        <v>NA</v>
      </c>
      <c r="AH672" s="191"/>
    </row>
    <row r="673" spans="1:34" s="79" customFormat="1" ht="58" customHeight="1" thickTop="1" thickBot="1">
      <c r="A673" s="50">
        <v>659</v>
      </c>
      <c r="B673" s="96" t="s">
        <v>248</v>
      </c>
      <c r="C673" s="96" t="s">
        <v>52</v>
      </c>
      <c r="D673" s="96">
        <v>0</v>
      </c>
      <c r="E673" s="96">
        <v>0</v>
      </c>
      <c r="F673" s="96">
        <v>0</v>
      </c>
      <c r="G673" s="96">
        <v>21</v>
      </c>
      <c r="H673" s="115" t="s">
        <v>312</v>
      </c>
      <c r="I673" s="98" t="s">
        <v>4235</v>
      </c>
      <c r="J673" s="169" t="s">
        <v>501</v>
      </c>
      <c r="K673" s="99" t="s">
        <v>2389</v>
      </c>
      <c r="L673" s="51">
        <v>0</v>
      </c>
      <c r="M673" s="51">
        <v>0</v>
      </c>
      <c r="N673" s="155">
        <f t="shared" si="122"/>
        <v>0</v>
      </c>
      <c r="O673" s="51">
        <v>0</v>
      </c>
      <c r="P673" s="51">
        <v>1</v>
      </c>
      <c r="Q673" s="155">
        <f t="shared" si="123"/>
        <v>1</v>
      </c>
      <c r="R673" s="155">
        <f t="shared" si="124"/>
        <v>1</v>
      </c>
      <c r="S673" s="78" t="s">
        <v>2569</v>
      </c>
      <c r="T673" s="78" t="s">
        <v>203</v>
      </c>
      <c r="U673" s="190">
        <f t="shared" si="133"/>
        <v>0</v>
      </c>
      <c r="V673" s="191"/>
      <c r="W673" s="77" t="str">
        <f t="shared" si="125"/>
        <v>No hay ejecución</v>
      </c>
      <c r="X673" s="78" t="str">
        <f t="shared" si="126"/>
        <v>NA</v>
      </c>
      <c r="Y673" s="191"/>
      <c r="Z673" s="190">
        <f t="shared" si="127"/>
        <v>1</v>
      </c>
      <c r="AA673" s="191"/>
      <c r="AB673" s="77" t="str">
        <f t="shared" si="128"/>
        <v>No hay ejecución</v>
      </c>
      <c r="AC673" s="78" t="str">
        <f t="shared" si="129"/>
        <v>NA</v>
      </c>
      <c r="AD673" s="191"/>
      <c r="AE673" s="52">
        <f t="shared" si="130"/>
        <v>0</v>
      </c>
      <c r="AF673" s="77" t="str">
        <f t="shared" si="131"/>
        <v>No hay ejecución</v>
      </c>
      <c r="AG673" s="78" t="str">
        <f t="shared" si="132"/>
        <v>NA</v>
      </c>
      <c r="AH673" s="191"/>
    </row>
    <row r="674" spans="1:34" s="79" customFormat="1" ht="58" customHeight="1" thickTop="1" thickBot="1">
      <c r="A674" s="50">
        <v>660</v>
      </c>
      <c r="B674" s="96" t="s">
        <v>248</v>
      </c>
      <c r="C674" s="96" t="s">
        <v>52</v>
      </c>
      <c r="D674" s="96">
        <v>0</v>
      </c>
      <c r="E674" s="96">
        <v>0</v>
      </c>
      <c r="F674" s="96">
        <v>0</v>
      </c>
      <c r="G674" s="96">
        <v>21</v>
      </c>
      <c r="H674" s="115" t="s">
        <v>312</v>
      </c>
      <c r="I674" s="98" t="s">
        <v>4236</v>
      </c>
      <c r="J674" s="169" t="s">
        <v>501</v>
      </c>
      <c r="K674" s="99" t="s">
        <v>2389</v>
      </c>
      <c r="L674" s="51">
        <v>0</v>
      </c>
      <c r="M674" s="51">
        <v>0</v>
      </c>
      <c r="N674" s="155">
        <f t="shared" si="122"/>
        <v>0</v>
      </c>
      <c r="O674" s="51">
        <v>0</v>
      </c>
      <c r="P674" s="51">
        <v>1</v>
      </c>
      <c r="Q674" s="155">
        <f t="shared" si="123"/>
        <v>1</v>
      </c>
      <c r="R674" s="155">
        <f t="shared" si="124"/>
        <v>1</v>
      </c>
      <c r="S674" s="78" t="s">
        <v>2569</v>
      </c>
      <c r="T674" s="78" t="s">
        <v>203</v>
      </c>
      <c r="U674" s="190">
        <f t="shared" si="133"/>
        <v>0</v>
      </c>
      <c r="V674" s="191"/>
      <c r="W674" s="77" t="str">
        <f t="shared" si="125"/>
        <v>No hay ejecución</v>
      </c>
      <c r="X674" s="78" t="str">
        <f t="shared" si="126"/>
        <v>NA</v>
      </c>
      <c r="Y674" s="191"/>
      <c r="Z674" s="190">
        <f t="shared" si="127"/>
        <v>1</v>
      </c>
      <c r="AA674" s="191"/>
      <c r="AB674" s="77" t="str">
        <f t="shared" si="128"/>
        <v>No hay ejecución</v>
      </c>
      <c r="AC674" s="78" t="str">
        <f t="shared" si="129"/>
        <v>NA</v>
      </c>
      <c r="AD674" s="191"/>
      <c r="AE674" s="52">
        <f t="shared" si="130"/>
        <v>0</v>
      </c>
      <c r="AF674" s="77" t="str">
        <f t="shared" si="131"/>
        <v>No hay ejecución</v>
      </c>
      <c r="AG674" s="78" t="str">
        <f t="shared" si="132"/>
        <v>NA</v>
      </c>
      <c r="AH674" s="191"/>
    </row>
    <row r="675" spans="1:34" s="79" customFormat="1" ht="58" customHeight="1" thickTop="1" thickBot="1">
      <c r="A675" s="50">
        <v>661</v>
      </c>
      <c r="B675" s="96" t="s">
        <v>248</v>
      </c>
      <c r="C675" s="96" t="s">
        <v>52</v>
      </c>
      <c r="D675" s="96">
        <v>0</v>
      </c>
      <c r="E675" s="96">
        <v>0</v>
      </c>
      <c r="F675" s="96">
        <v>0</v>
      </c>
      <c r="G675" s="96">
        <v>21</v>
      </c>
      <c r="H675" s="115" t="s">
        <v>312</v>
      </c>
      <c r="I675" s="98" t="s">
        <v>4237</v>
      </c>
      <c r="J675" s="169" t="s">
        <v>501</v>
      </c>
      <c r="K675" s="99" t="s">
        <v>2389</v>
      </c>
      <c r="L675" s="51">
        <v>0</v>
      </c>
      <c r="M675" s="51">
        <v>0</v>
      </c>
      <c r="N675" s="155">
        <f t="shared" si="122"/>
        <v>0</v>
      </c>
      <c r="O675" s="51">
        <v>0</v>
      </c>
      <c r="P675" s="51">
        <v>1</v>
      </c>
      <c r="Q675" s="155">
        <f t="shared" si="123"/>
        <v>1</v>
      </c>
      <c r="R675" s="155">
        <f t="shared" si="124"/>
        <v>1</v>
      </c>
      <c r="S675" s="78" t="s">
        <v>2569</v>
      </c>
      <c r="T675" s="78" t="s">
        <v>203</v>
      </c>
      <c r="U675" s="190">
        <f t="shared" si="133"/>
        <v>0</v>
      </c>
      <c r="V675" s="191"/>
      <c r="W675" s="77" t="str">
        <f t="shared" si="125"/>
        <v>No hay ejecución</v>
      </c>
      <c r="X675" s="78" t="str">
        <f t="shared" si="126"/>
        <v>NA</v>
      </c>
      <c r="Y675" s="191"/>
      <c r="Z675" s="190">
        <f t="shared" si="127"/>
        <v>1</v>
      </c>
      <c r="AA675" s="191"/>
      <c r="AB675" s="77" t="str">
        <f t="shared" si="128"/>
        <v>No hay ejecución</v>
      </c>
      <c r="AC675" s="78" t="str">
        <f t="shared" si="129"/>
        <v>NA</v>
      </c>
      <c r="AD675" s="191"/>
      <c r="AE675" s="52">
        <f t="shared" si="130"/>
        <v>0</v>
      </c>
      <c r="AF675" s="77" t="str">
        <f t="shared" si="131"/>
        <v>No hay ejecución</v>
      </c>
      <c r="AG675" s="78" t="str">
        <f t="shared" si="132"/>
        <v>NA</v>
      </c>
      <c r="AH675" s="191"/>
    </row>
    <row r="676" spans="1:34" s="79" customFormat="1" ht="58" customHeight="1" thickTop="1" thickBot="1">
      <c r="A676" s="50">
        <v>662</v>
      </c>
      <c r="B676" s="96" t="s">
        <v>248</v>
      </c>
      <c r="C676" s="96" t="s">
        <v>52</v>
      </c>
      <c r="D676" s="96">
        <v>0</v>
      </c>
      <c r="E676" s="96">
        <v>0</v>
      </c>
      <c r="F676" s="96">
        <v>0</v>
      </c>
      <c r="G676" s="96">
        <v>21</v>
      </c>
      <c r="H676" s="115" t="s">
        <v>273</v>
      </c>
      <c r="I676" s="98" t="s">
        <v>4238</v>
      </c>
      <c r="J676" s="169" t="s">
        <v>501</v>
      </c>
      <c r="K676" s="99" t="s">
        <v>993</v>
      </c>
      <c r="L676" s="51">
        <v>0</v>
      </c>
      <c r="M676" s="51">
        <v>1</v>
      </c>
      <c r="N676" s="155">
        <f t="shared" si="122"/>
        <v>1</v>
      </c>
      <c r="O676" s="51">
        <v>1</v>
      </c>
      <c r="P676" s="51">
        <v>1</v>
      </c>
      <c r="Q676" s="155">
        <f t="shared" si="123"/>
        <v>2</v>
      </c>
      <c r="R676" s="155">
        <f t="shared" si="124"/>
        <v>3</v>
      </c>
      <c r="S676" s="78" t="s">
        <v>2569</v>
      </c>
      <c r="T676" s="78" t="s">
        <v>203</v>
      </c>
      <c r="U676" s="190">
        <f t="shared" si="133"/>
        <v>1</v>
      </c>
      <c r="V676" s="191"/>
      <c r="W676" s="77" t="str">
        <f t="shared" si="125"/>
        <v>No hay ejecución</v>
      </c>
      <c r="X676" s="78" t="str">
        <f t="shared" si="126"/>
        <v>NA</v>
      </c>
      <c r="Y676" s="191"/>
      <c r="Z676" s="190">
        <f t="shared" si="127"/>
        <v>2</v>
      </c>
      <c r="AA676" s="191"/>
      <c r="AB676" s="77" t="str">
        <f t="shared" si="128"/>
        <v>No hay ejecución</v>
      </c>
      <c r="AC676" s="78" t="str">
        <f t="shared" si="129"/>
        <v>NA</v>
      </c>
      <c r="AD676" s="191"/>
      <c r="AE676" s="52">
        <f t="shared" si="130"/>
        <v>0</v>
      </c>
      <c r="AF676" s="77" t="str">
        <f t="shared" si="131"/>
        <v>No hay ejecución</v>
      </c>
      <c r="AG676" s="78" t="str">
        <f t="shared" si="132"/>
        <v>NA</v>
      </c>
      <c r="AH676" s="191"/>
    </row>
    <row r="677" spans="1:34" s="79" customFormat="1" ht="58" customHeight="1" thickTop="1" thickBot="1">
      <c r="A677" s="50">
        <v>663</v>
      </c>
      <c r="B677" s="96" t="s">
        <v>248</v>
      </c>
      <c r="C677" s="96" t="s">
        <v>52</v>
      </c>
      <c r="D677" s="96">
        <v>0</v>
      </c>
      <c r="E677" s="96">
        <v>0</v>
      </c>
      <c r="F677" s="96">
        <v>0</v>
      </c>
      <c r="G677" s="96">
        <v>21</v>
      </c>
      <c r="H677" s="115" t="s">
        <v>273</v>
      </c>
      <c r="I677" s="98" t="s">
        <v>4239</v>
      </c>
      <c r="J677" s="169" t="s">
        <v>1194</v>
      </c>
      <c r="K677" s="99" t="s">
        <v>993</v>
      </c>
      <c r="L677" s="51">
        <v>0</v>
      </c>
      <c r="M677" s="51">
        <v>1</v>
      </c>
      <c r="N677" s="155">
        <f t="shared" si="122"/>
        <v>1</v>
      </c>
      <c r="O677" s="51">
        <v>0</v>
      </c>
      <c r="P677" s="51">
        <v>1</v>
      </c>
      <c r="Q677" s="155">
        <f t="shared" si="123"/>
        <v>1</v>
      </c>
      <c r="R677" s="155">
        <f t="shared" si="124"/>
        <v>2</v>
      </c>
      <c r="S677" s="78" t="s">
        <v>2569</v>
      </c>
      <c r="T677" s="78" t="s">
        <v>203</v>
      </c>
      <c r="U677" s="190">
        <f t="shared" si="133"/>
        <v>1</v>
      </c>
      <c r="V677" s="191"/>
      <c r="W677" s="77" t="str">
        <f t="shared" si="125"/>
        <v>No hay ejecución</v>
      </c>
      <c r="X677" s="78" t="str">
        <f t="shared" si="126"/>
        <v>NA</v>
      </c>
      <c r="Y677" s="191"/>
      <c r="Z677" s="190">
        <f t="shared" si="127"/>
        <v>1</v>
      </c>
      <c r="AA677" s="191"/>
      <c r="AB677" s="77" t="str">
        <f t="shared" si="128"/>
        <v>No hay ejecución</v>
      </c>
      <c r="AC677" s="78" t="str">
        <f t="shared" si="129"/>
        <v>NA</v>
      </c>
      <c r="AD677" s="191"/>
      <c r="AE677" s="52">
        <f t="shared" si="130"/>
        <v>0</v>
      </c>
      <c r="AF677" s="77" t="str">
        <f t="shared" si="131"/>
        <v>No hay ejecución</v>
      </c>
      <c r="AG677" s="78" t="str">
        <f t="shared" si="132"/>
        <v>NA</v>
      </c>
      <c r="AH677" s="191"/>
    </row>
    <row r="678" spans="1:34" s="79" customFormat="1" ht="58" customHeight="1" thickTop="1" thickBot="1">
      <c r="A678" s="50">
        <v>664</v>
      </c>
      <c r="B678" s="96" t="s">
        <v>248</v>
      </c>
      <c r="C678" s="96" t="s">
        <v>52</v>
      </c>
      <c r="D678" s="96">
        <v>0</v>
      </c>
      <c r="E678" s="96">
        <v>0</v>
      </c>
      <c r="F678" s="96">
        <v>0</v>
      </c>
      <c r="G678" s="96">
        <v>21</v>
      </c>
      <c r="H678" s="115" t="s">
        <v>273</v>
      </c>
      <c r="I678" s="98" t="s">
        <v>4240</v>
      </c>
      <c r="J678" s="169" t="s">
        <v>1194</v>
      </c>
      <c r="K678" s="99" t="s">
        <v>993</v>
      </c>
      <c r="L678" s="51">
        <v>0</v>
      </c>
      <c r="M678" s="51">
        <v>0</v>
      </c>
      <c r="N678" s="155">
        <f t="shared" si="122"/>
        <v>0</v>
      </c>
      <c r="O678" s="51">
        <v>1</v>
      </c>
      <c r="P678" s="51">
        <v>1</v>
      </c>
      <c r="Q678" s="155">
        <f t="shared" si="123"/>
        <v>2</v>
      </c>
      <c r="R678" s="155">
        <f t="shared" si="124"/>
        <v>2</v>
      </c>
      <c r="S678" s="78" t="s">
        <v>2569</v>
      </c>
      <c r="T678" s="78" t="s">
        <v>203</v>
      </c>
      <c r="U678" s="190">
        <f t="shared" si="133"/>
        <v>0</v>
      </c>
      <c r="V678" s="191"/>
      <c r="W678" s="77" t="str">
        <f t="shared" si="125"/>
        <v>No hay ejecución</v>
      </c>
      <c r="X678" s="78" t="str">
        <f t="shared" si="126"/>
        <v>NA</v>
      </c>
      <c r="Y678" s="191"/>
      <c r="Z678" s="190">
        <f t="shared" si="127"/>
        <v>2</v>
      </c>
      <c r="AA678" s="191"/>
      <c r="AB678" s="77" t="str">
        <f t="shared" si="128"/>
        <v>No hay ejecución</v>
      </c>
      <c r="AC678" s="78" t="str">
        <f t="shared" si="129"/>
        <v>NA</v>
      </c>
      <c r="AD678" s="191"/>
      <c r="AE678" s="52">
        <f t="shared" si="130"/>
        <v>0</v>
      </c>
      <c r="AF678" s="77" t="str">
        <f t="shared" si="131"/>
        <v>No hay ejecución</v>
      </c>
      <c r="AG678" s="78" t="str">
        <f t="shared" si="132"/>
        <v>NA</v>
      </c>
      <c r="AH678" s="191"/>
    </row>
    <row r="679" spans="1:34" ht="16" customHeight="1" thickTop="1">
      <c r="A679" s="423" t="s">
        <v>573</v>
      </c>
      <c r="B679" s="423"/>
      <c r="C679" s="423"/>
      <c r="D679" s="423"/>
      <c r="E679" s="423"/>
      <c r="F679" s="423"/>
      <c r="G679" s="423"/>
      <c r="H679" s="423"/>
      <c r="I679" s="423"/>
      <c r="J679" s="423"/>
      <c r="K679" s="423"/>
      <c r="L679" s="423"/>
      <c r="M679" s="423"/>
      <c r="N679" s="423"/>
      <c r="O679" s="423"/>
      <c r="P679" s="423"/>
      <c r="Q679" s="423"/>
      <c r="R679" s="423"/>
      <c r="S679" s="423"/>
      <c r="T679" s="423"/>
      <c r="U679" s="423"/>
      <c r="V679" s="423"/>
      <c r="W679" s="423"/>
      <c r="X679" s="423"/>
      <c r="Y679" s="423"/>
      <c r="Z679" s="423"/>
      <c r="AA679" s="423"/>
      <c r="AB679" s="423"/>
      <c r="AC679" s="423"/>
      <c r="AD679" s="423"/>
      <c r="AE679" s="423"/>
      <c r="AF679" s="423"/>
      <c r="AG679" s="423"/>
      <c r="AH679" s="424"/>
    </row>
    <row r="680" spans="1:34" s="79" customFormat="1" ht="12" thickBot="1">
      <c r="A680" s="249">
        <v>665</v>
      </c>
      <c r="B680" s="250"/>
      <c r="C680" s="250"/>
      <c r="D680" s="250"/>
      <c r="E680" s="250"/>
      <c r="F680" s="250"/>
      <c r="G680" s="250"/>
      <c r="H680" s="251"/>
      <c r="I680" s="98"/>
      <c r="J680" s="169"/>
      <c r="K680" s="99"/>
      <c r="L680" s="252">
        <v>0</v>
      </c>
      <c r="M680" s="252">
        <v>0</v>
      </c>
      <c r="N680" s="253">
        <f>L680+M680</f>
        <v>0</v>
      </c>
      <c r="O680" s="252">
        <v>0</v>
      </c>
      <c r="P680" s="252">
        <v>0</v>
      </c>
      <c r="Q680" s="253">
        <f>O680+P680</f>
        <v>0</v>
      </c>
      <c r="R680" s="253">
        <f>N680+Q680</f>
        <v>0</v>
      </c>
      <c r="S680" s="78"/>
      <c r="T680" s="78"/>
      <c r="U680" s="190">
        <f>N680</f>
        <v>0</v>
      </c>
      <c r="V680" s="191"/>
      <c r="W680" s="77" t="str">
        <f t="shared" ref="W680" si="134">IF(V680="","No hay ejecución",IF(AND(U680&gt;0), V680/U680,"No hay Programación"))</f>
        <v>No hay ejecución</v>
      </c>
      <c r="X680" s="78" t="str">
        <f t="shared" ref="X680" si="135">IF(W680="No hay ejecución","NA",IF(W680&gt;=90%,"De acuerdo a lo programado",IF(W680&gt;=70%,"Atraso Leve",IF(W680&lt;70%,"En Riesgo de no Cumplimiento"))))</f>
        <v>NA</v>
      </c>
      <c r="Y680" s="191"/>
      <c r="Z680" s="190">
        <f t="shared" ref="Z680" si="136">+Q680</f>
        <v>0</v>
      </c>
      <c r="AA680" s="191"/>
      <c r="AB680" s="77" t="str">
        <f t="shared" ref="AB680" si="137">IF(AA680="","No hay ejecución",IF(AND(Z680&gt;0), AA680/Z680,"No hay Programación"))</f>
        <v>No hay ejecución</v>
      </c>
      <c r="AC680" s="78" t="str">
        <f t="shared" ref="AC680" si="138">IF(AB680="No hay ejecución","NA",IF(AB680&gt;=90%,"De acuerdo a lo programado",IF(AB680&gt;=70%,"Atraso Leve",IF(AB680&lt;70%,"En Riesgo de no Cumplimiento"))))</f>
        <v>NA</v>
      </c>
      <c r="AD680" s="191"/>
      <c r="AE680" s="52">
        <f t="shared" ref="AE680" si="139">V680+AA680</f>
        <v>0</v>
      </c>
      <c r="AF680" s="77" t="str">
        <f t="shared" ref="AF680" si="140">IF(AE680=0,"No hay ejecución",IF(AND(AE680&gt;0), AE680/R680,"No hay Programación"))</f>
        <v>No hay ejecución</v>
      </c>
      <c r="AG680" s="78" t="str">
        <f t="shared" si="132"/>
        <v>NA</v>
      </c>
      <c r="AH680" s="191"/>
    </row>
    <row r="681" spans="1:34" ht="12" thickTop="1" thickBot="1">
      <c r="A681" s="53"/>
      <c r="B681" s="53"/>
      <c r="C681" s="53"/>
      <c r="D681" s="53"/>
      <c r="E681" s="53"/>
      <c r="F681" s="53"/>
      <c r="G681" s="53"/>
      <c r="H681" s="53"/>
      <c r="I681" s="53"/>
      <c r="J681" s="56"/>
      <c r="K681" s="56"/>
      <c r="L681" s="55"/>
      <c r="M681" s="55"/>
      <c r="N681" s="55"/>
      <c r="O681" s="55"/>
      <c r="P681" s="55"/>
      <c r="Q681" s="55"/>
      <c r="R681" s="55"/>
      <c r="S681" s="55"/>
      <c r="T681" s="55"/>
    </row>
    <row r="682" spans="1:34" ht="13" customHeight="1" thickTop="1" thickBot="1">
      <c r="A682" s="425" t="s">
        <v>574</v>
      </c>
      <c r="B682" s="426"/>
      <c r="C682" s="426"/>
      <c r="D682" s="426"/>
      <c r="E682" s="426"/>
      <c r="F682" s="426"/>
      <c r="G682" s="426"/>
      <c r="H682" s="118" t="s">
        <v>2658</v>
      </c>
      <c r="I682" s="53"/>
      <c r="J682" s="56"/>
      <c r="K682" s="56"/>
      <c r="L682" s="55"/>
      <c r="M682" s="55"/>
      <c r="N682" s="55"/>
      <c r="O682" s="55"/>
      <c r="P682" s="55"/>
      <c r="Q682" s="55"/>
      <c r="R682" s="55"/>
      <c r="S682" s="55"/>
      <c r="T682" s="55"/>
    </row>
    <row r="683" spans="1:34" ht="10.5" customHeight="1" thickTop="1" thickBot="1">
      <c r="A683" s="57"/>
      <c r="B683" s="57"/>
      <c r="C683" s="57"/>
      <c r="D683" s="57"/>
      <c r="E683" s="57"/>
      <c r="F683" s="57"/>
      <c r="G683" s="57"/>
      <c r="H683" s="58"/>
      <c r="I683" s="53"/>
      <c r="J683" s="56"/>
      <c r="K683" s="56"/>
      <c r="L683" s="55"/>
      <c r="M683" s="55"/>
      <c r="N683" s="55"/>
      <c r="O683" s="55"/>
      <c r="P683" s="55"/>
      <c r="Q683" s="55"/>
      <c r="R683" s="55"/>
      <c r="S683" s="55"/>
      <c r="T683" s="55"/>
    </row>
    <row r="684" spans="1:34" ht="13" customHeight="1" thickTop="1" thickBot="1">
      <c r="A684" s="417" t="s">
        <v>576</v>
      </c>
      <c r="B684" s="418"/>
      <c r="C684" s="418"/>
      <c r="D684" s="418"/>
      <c r="E684" s="418"/>
      <c r="F684" s="418"/>
      <c r="G684" s="418"/>
      <c r="H684" s="113" t="s">
        <v>4241</v>
      </c>
      <c r="I684" s="53"/>
      <c r="J684" s="56"/>
      <c r="K684" s="56"/>
      <c r="L684" s="55"/>
      <c r="M684" s="55"/>
      <c r="N684" s="55"/>
      <c r="O684" s="55"/>
      <c r="P684" s="55"/>
      <c r="Q684" s="55"/>
      <c r="R684" s="55"/>
      <c r="S684" s="55"/>
      <c r="T684" s="55"/>
    </row>
    <row r="685" spans="1:34" ht="12" thickTop="1" thickBot="1">
      <c r="A685" s="60"/>
      <c r="B685" s="60"/>
      <c r="C685" s="60"/>
      <c r="D685" s="60"/>
      <c r="E685" s="60"/>
      <c r="F685" s="60"/>
      <c r="G685" s="59"/>
      <c r="H685" s="61"/>
      <c r="I685" s="53"/>
      <c r="J685" s="56"/>
      <c r="K685" s="56"/>
      <c r="L685" s="55"/>
      <c r="M685" s="55"/>
      <c r="N685" s="55"/>
      <c r="O685" s="55"/>
      <c r="P685" s="55"/>
      <c r="Q685" s="55"/>
      <c r="R685" s="55"/>
      <c r="S685" s="55"/>
      <c r="T685" s="55"/>
    </row>
    <row r="686" spans="1:34" ht="12" thickTop="1" thickBot="1">
      <c r="A686" s="62" t="s">
        <v>577</v>
      </c>
      <c r="B686" s="53"/>
      <c r="C686" s="53"/>
      <c r="D686" s="63"/>
      <c r="E686" s="53"/>
      <c r="F686" s="53"/>
      <c r="G686" s="53"/>
      <c r="H686" s="53"/>
      <c r="I686" s="53"/>
      <c r="J686" s="56"/>
      <c r="K686" s="56"/>
      <c r="L686" s="55"/>
      <c r="M686" s="55"/>
      <c r="N686" s="55"/>
      <c r="O686" s="55"/>
      <c r="P686" s="55"/>
      <c r="Q686" s="55"/>
      <c r="R686" s="55"/>
      <c r="S686" s="55"/>
      <c r="T686" s="55"/>
    </row>
    <row r="687" spans="1:34" ht="12" customHeight="1" thickTop="1" thickBot="1">
      <c r="A687" s="70">
        <v>1</v>
      </c>
      <c r="B687" s="53" t="s">
        <v>578</v>
      </c>
      <c r="C687" s="53"/>
      <c r="D687" s="63"/>
      <c r="E687" s="53"/>
      <c r="F687" s="53"/>
      <c r="G687" s="53"/>
      <c r="H687" s="53"/>
      <c r="I687" s="53"/>
      <c r="J687" s="56"/>
      <c r="K687" s="56"/>
      <c r="L687" s="55"/>
      <c r="M687" s="55"/>
      <c r="N687" s="55"/>
      <c r="O687" s="55"/>
      <c r="P687" s="55"/>
      <c r="Q687" s="55"/>
      <c r="R687" s="55"/>
      <c r="S687" s="55"/>
      <c r="T687" s="55"/>
    </row>
    <row r="688" spans="1:34" ht="13" customHeight="1" thickTop="1" thickBot="1">
      <c r="A688" s="70">
        <v>2</v>
      </c>
      <c r="B688" s="53" t="s">
        <v>579</v>
      </c>
      <c r="C688" s="53"/>
      <c r="D688" s="63"/>
      <c r="E688" s="53"/>
      <c r="F688" s="53"/>
      <c r="G688" s="53"/>
      <c r="H688" s="53"/>
      <c r="I688" s="53"/>
      <c r="J688" s="56"/>
      <c r="K688" s="56"/>
      <c r="L688" s="55"/>
      <c r="M688" s="55"/>
      <c r="N688" s="55"/>
      <c r="O688" s="55"/>
      <c r="P688" s="55"/>
      <c r="Q688" s="55"/>
      <c r="R688" s="55"/>
      <c r="S688" s="55"/>
      <c r="T688" s="55"/>
    </row>
    <row r="689" spans="1:20" ht="13" customHeight="1" thickTop="1" thickBot="1">
      <c r="A689" s="70">
        <v>3</v>
      </c>
      <c r="B689" s="53" t="s">
        <v>580</v>
      </c>
      <c r="C689" s="53"/>
      <c r="D689" s="63"/>
      <c r="E689" s="53"/>
      <c r="F689" s="53"/>
      <c r="G689" s="53"/>
      <c r="H689" s="53"/>
      <c r="I689" s="53"/>
      <c r="L689" s="55"/>
      <c r="M689" s="55"/>
      <c r="N689" s="55"/>
      <c r="O689" s="55"/>
      <c r="P689" s="55"/>
      <c r="Q689" s="55"/>
      <c r="R689" s="55"/>
      <c r="S689" s="55"/>
      <c r="T689" s="55"/>
    </row>
    <row r="690" spans="1:20" ht="13" customHeight="1" thickTop="1" thickBot="1">
      <c r="A690" s="70">
        <v>4</v>
      </c>
      <c r="B690" s="53" t="s">
        <v>581</v>
      </c>
      <c r="C690" s="53"/>
      <c r="D690" s="64"/>
      <c r="E690" s="53"/>
      <c r="F690" s="53"/>
      <c r="G690" s="53"/>
      <c r="H690" s="53"/>
      <c r="I690" s="53"/>
      <c r="J690" s="65"/>
      <c r="K690" s="65"/>
      <c r="L690" s="55"/>
      <c r="M690" s="55"/>
      <c r="N690" s="55"/>
      <c r="O690" s="55"/>
      <c r="P690" s="55"/>
      <c r="Q690" s="55"/>
      <c r="R690" s="55"/>
      <c r="S690" s="55"/>
      <c r="T690" s="55"/>
    </row>
    <row r="691" spans="1:20" ht="13" customHeight="1" thickTop="1" thickBot="1">
      <c r="A691" s="70">
        <v>5</v>
      </c>
      <c r="B691" s="53" t="s">
        <v>582</v>
      </c>
      <c r="C691" s="53"/>
      <c r="D691" s="64"/>
      <c r="E691" s="53"/>
      <c r="F691" s="53"/>
      <c r="G691" s="53"/>
      <c r="H691" s="53"/>
      <c r="I691" s="53"/>
      <c r="J691" s="54"/>
      <c r="K691" s="54"/>
      <c r="L691" s="55"/>
      <c r="M691" s="55"/>
      <c r="N691" s="55"/>
      <c r="O691" s="55"/>
      <c r="P691" s="55"/>
      <c r="Q691" s="55"/>
      <c r="R691" s="55"/>
      <c r="S691" s="55"/>
      <c r="T691" s="55"/>
    </row>
    <row r="692" spans="1:20" ht="13" customHeight="1" thickTop="1" thickBot="1">
      <c r="A692" s="70">
        <v>6</v>
      </c>
      <c r="B692" s="53" t="s">
        <v>583</v>
      </c>
      <c r="C692" s="53"/>
      <c r="D692" s="64"/>
      <c r="E692" s="53"/>
      <c r="F692" s="53"/>
      <c r="G692" s="53"/>
      <c r="H692" s="53"/>
      <c r="I692" s="53"/>
      <c r="J692" s="54"/>
      <c r="K692" s="54"/>
      <c r="L692" s="55"/>
      <c r="M692" s="55"/>
      <c r="N692" s="55"/>
      <c r="O692" s="55"/>
      <c r="P692" s="55"/>
      <c r="Q692" s="55"/>
      <c r="R692" s="55"/>
      <c r="S692" s="55"/>
      <c r="T692" s="55"/>
    </row>
    <row r="693" spans="1:20" ht="13" customHeight="1" thickTop="1">
      <c r="A693" s="70">
        <v>7</v>
      </c>
      <c r="B693" s="53" t="s">
        <v>584</v>
      </c>
      <c r="C693" s="53"/>
      <c r="D693" s="64"/>
      <c r="E693" s="53"/>
      <c r="F693" s="53"/>
      <c r="G693" s="53"/>
      <c r="H693" s="53"/>
      <c r="I693" s="53"/>
      <c r="J693" s="56"/>
      <c r="K693" s="56"/>
      <c r="L693" s="61"/>
      <c r="M693" s="61"/>
      <c r="N693" s="61"/>
      <c r="O693" s="61"/>
      <c r="P693" s="61"/>
      <c r="Q693" s="61"/>
      <c r="R693" s="61"/>
      <c r="S693" s="61"/>
      <c r="T693" s="61"/>
    </row>
    <row r="694" spans="1:20" ht="13" customHeight="1">
      <c r="A694" s="70">
        <v>8</v>
      </c>
      <c r="B694" s="53" t="s">
        <v>585</v>
      </c>
      <c r="C694" s="53"/>
      <c r="D694" s="64"/>
      <c r="E694" s="53"/>
      <c r="F694" s="53"/>
      <c r="G694" s="53"/>
      <c r="H694" s="53"/>
      <c r="I694" s="53"/>
      <c r="J694" s="56"/>
      <c r="K694" s="56"/>
      <c r="L694" s="61"/>
      <c r="M694" s="61"/>
      <c r="N694" s="61"/>
      <c r="O694" s="61"/>
      <c r="P694" s="61"/>
      <c r="Q694" s="61"/>
      <c r="R694" s="61"/>
      <c r="S694" s="61"/>
      <c r="T694" s="61"/>
    </row>
    <row r="695" spans="1:20" ht="13" customHeight="1">
      <c r="A695" s="70">
        <v>9</v>
      </c>
      <c r="B695" s="65" t="s">
        <v>586</v>
      </c>
      <c r="E695" s="53"/>
      <c r="F695" s="53"/>
      <c r="G695" s="53"/>
      <c r="H695" s="53"/>
      <c r="I695" s="53"/>
      <c r="J695" s="56"/>
      <c r="K695" s="56"/>
      <c r="L695" s="61"/>
      <c r="M695" s="61"/>
      <c r="N695" s="61"/>
      <c r="O695" s="61"/>
      <c r="P695" s="61"/>
      <c r="Q695" s="61"/>
      <c r="R695" s="61"/>
      <c r="S695" s="61"/>
      <c r="T695" s="61"/>
    </row>
    <row r="696" spans="1:20" ht="13" customHeight="1">
      <c r="A696" s="70">
        <v>10</v>
      </c>
      <c r="B696" s="53" t="s">
        <v>587</v>
      </c>
      <c r="C696" s="70"/>
      <c r="D696" s="53"/>
      <c r="G696" s="53"/>
      <c r="H696" s="53"/>
      <c r="I696" s="53"/>
      <c r="J696" s="56"/>
      <c r="K696" s="56"/>
      <c r="L696" s="61"/>
      <c r="M696" s="61"/>
      <c r="N696" s="61"/>
      <c r="O696" s="61"/>
      <c r="P696" s="61"/>
      <c r="Q696" s="61"/>
      <c r="R696" s="61"/>
      <c r="S696" s="61"/>
      <c r="T696" s="61"/>
    </row>
    <row r="697" spans="1:20" ht="13" customHeight="1">
      <c r="A697" s="70">
        <v>11</v>
      </c>
      <c r="B697" s="71" t="s">
        <v>588</v>
      </c>
      <c r="C697" s="70"/>
      <c r="D697" s="53"/>
      <c r="E697" s="53"/>
      <c r="F697" s="53"/>
      <c r="G697" s="53"/>
      <c r="H697" s="53"/>
      <c r="I697" s="53"/>
      <c r="J697" s="56"/>
      <c r="K697" s="56"/>
      <c r="L697" s="61"/>
      <c r="M697" s="61"/>
      <c r="N697" s="61"/>
      <c r="O697" s="61"/>
      <c r="P697" s="61"/>
      <c r="Q697" s="61"/>
      <c r="R697" s="61"/>
      <c r="S697" s="61"/>
      <c r="T697" s="61"/>
    </row>
    <row r="698" spans="1:20" ht="13" customHeight="1">
      <c r="A698" s="70">
        <v>12</v>
      </c>
      <c r="B698" s="71" t="s">
        <v>589</v>
      </c>
      <c r="C698" s="70"/>
      <c r="D698" s="53"/>
      <c r="E698" s="53"/>
      <c r="F698" s="53"/>
      <c r="G698" s="53"/>
      <c r="H698" s="53"/>
      <c r="I698" s="53"/>
      <c r="J698" s="56"/>
      <c r="K698" s="56"/>
      <c r="L698" s="61"/>
      <c r="M698" s="61"/>
      <c r="N698" s="61"/>
      <c r="O698" s="61"/>
      <c r="P698" s="61"/>
      <c r="Q698" s="61"/>
      <c r="R698" s="61"/>
      <c r="S698" s="61"/>
      <c r="T698" s="61"/>
    </row>
    <row r="699" spans="1:20" ht="13" customHeight="1">
      <c r="A699" s="70">
        <v>13</v>
      </c>
      <c r="B699" s="71" t="s">
        <v>590</v>
      </c>
      <c r="C699" s="70"/>
      <c r="D699" s="53"/>
      <c r="E699" s="53"/>
      <c r="F699" s="53"/>
      <c r="G699" s="53"/>
      <c r="H699" s="53"/>
      <c r="I699" s="53"/>
      <c r="J699" s="56"/>
      <c r="K699" s="56"/>
      <c r="L699" s="61"/>
      <c r="M699" s="61"/>
      <c r="N699" s="61"/>
      <c r="O699" s="61"/>
      <c r="P699" s="61"/>
      <c r="Q699" s="61"/>
      <c r="R699" s="61"/>
      <c r="S699" s="61"/>
      <c r="T699" s="61"/>
    </row>
    <row r="700" spans="1:20" ht="13" customHeight="1">
      <c r="A700" s="70">
        <v>14</v>
      </c>
      <c r="B700" s="53" t="s">
        <v>591</v>
      </c>
      <c r="C700" s="70"/>
      <c r="D700" s="53"/>
      <c r="E700" s="53"/>
      <c r="F700" s="53"/>
      <c r="G700" s="53"/>
      <c r="H700" s="53"/>
      <c r="I700" s="53"/>
      <c r="J700" s="56"/>
      <c r="K700" s="56"/>
      <c r="L700" s="61"/>
      <c r="M700" s="61"/>
      <c r="N700" s="61"/>
      <c r="O700" s="61"/>
      <c r="P700" s="61"/>
      <c r="Q700" s="61"/>
      <c r="R700" s="61"/>
      <c r="S700" s="61"/>
      <c r="T700" s="61"/>
    </row>
    <row r="701" spans="1:20" ht="13" customHeight="1">
      <c r="A701" s="70">
        <v>15</v>
      </c>
      <c r="B701" s="71" t="s">
        <v>592</v>
      </c>
      <c r="C701" s="70"/>
      <c r="D701" s="53"/>
      <c r="E701" s="53"/>
      <c r="F701" s="53"/>
      <c r="G701" s="53"/>
      <c r="H701" s="53"/>
      <c r="I701" s="53"/>
      <c r="J701" s="56"/>
      <c r="K701" s="56"/>
      <c r="L701" s="61"/>
      <c r="M701" s="61"/>
      <c r="N701" s="61"/>
      <c r="O701" s="61"/>
      <c r="P701" s="61"/>
      <c r="Q701" s="61"/>
      <c r="R701" s="61"/>
      <c r="S701" s="61"/>
      <c r="T701" s="61"/>
    </row>
  </sheetData>
  <mergeCells count="45">
    <mergeCell ref="AG13:AG14"/>
    <mergeCell ref="AH13:AH1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F13:AF14"/>
    <mergeCell ref="A8:G8"/>
    <mergeCell ref="A1:H1"/>
    <mergeCell ref="A2:H2"/>
    <mergeCell ref="A4:G4"/>
    <mergeCell ref="A6:G6"/>
    <mergeCell ref="A7:G7"/>
    <mergeCell ref="A9:G9"/>
    <mergeCell ref="A11:A14"/>
    <mergeCell ref="B11:G11"/>
    <mergeCell ref="H11:T11"/>
    <mergeCell ref="B12:B14"/>
    <mergeCell ref="C12:C14"/>
    <mergeCell ref="D12:D14"/>
    <mergeCell ref="A682:G682"/>
    <mergeCell ref="A684:G684"/>
    <mergeCell ref="A679:AH679"/>
    <mergeCell ref="H12:H14"/>
    <mergeCell ref="I12:I14"/>
    <mergeCell ref="J12:R12"/>
    <mergeCell ref="S12:S14"/>
    <mergeCell ref="T12:T14"/>
    <mergeCell ref="J13:J14"/>
    <mergeCell ref="K13:K14"/>
    <mergeCell ref="L13:Q13"/>
    <mergeCell ref="E12:E14"/>
    <mergeCell ref="F12:F14"/>
    <mergeCell ref="G12:G14"/>
    <mergeCell ref="AD13:AD14"/>
    <mergeCell ref="AE13:AE1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FDD77-7AB3-8045-AD73-361C78C79A6A}">
  <dimension ref="A1:AH150"/>
  <sheetViews>
    <sheetView showGridLines="0" workbookViewId="0">
      <selection activeCell="A15" sqref="A15:XFD15"/>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91" customWidth="1"/>
    <col min="20" max="20" width="20.5" style="47" customWidth="1"/>
    <col min="21" max="16384" width="11.5" style="47"/>
  </cols>
  <sheetData>
    <row r="1" spans="1:34" ht="12">
      <c r="A1" s="376" t="s">
        <v>434</v>
      </c>
      <c r="B1" s="376"/>
      <c r="C1" s="376"/>
      <c r="D1" s="376"/>
      <c r="E1" s="376"/>
      <c r="F1" s="376"/>
      <c r="G1" s="376"/>
      <c r="H1" s="376"/>
    </row>
    <row r="2" spans="1:34" ht="16">
      <c r="A2" s="444" t="s">
        <v>435</v>
      </c>
      <c r="B2" s="444"/>
      <c r="C2" s="444"/>
      <c r="D2" s="444"/>
      <c r="E2" s="444"/>
      <c r="F2" s="444"/>
      <c r="G2" s="444"/>
      <c r="H2" s="444"/>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t="s">
        <v>1186</v>
      </c>
    </row>
    <row r="8" spans="1:34" ht="11">
      <c r="A8" s="374" t="s">
        <v>2385</v>
      </c>
      <c r="B8" s="375"/>
      <c r="C8" s="375"/>
      <c r="D8" s="375"/>
      <c r="E8" s="375"/>
      <c r="F8" s="375"/>
      <c r="G8" s="375"/>
      <c r="H8" s="114" t="s">
        <v>2659</v>
      </c>
    </row>
    <row r="9" spans="1:34" ht="11">
      <c r="A9" s="374" t="s">
        <v>2387</v>
      </c>
      <c r="B9" s="375"/>
      <c r="C9" s="375"/>
      <c r="D9" s="375"/>
      <c r="E9" s="375"/>
      <c r="F9" s="375"/>
      <c r="G9" s="375"/>
      <c r="H9" s="114" t="s">
        <v>203</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34" s="79" customFormat="1" ht="58" customHeight="1" thickBot="1">
      <c r="A15" s="50">
        <v>1</v>
      </c>
      <c r="B15" s="96" t="s">
        <v>245</v>
      </c>
      <c r="C15" s="96" t="s">
        <v>52</v>
      </c>
      <c r="D15" s="96">
        <v>0</v>
      </c>
      <c r="E15" s="96">
        <v>0</v>
      </c>
      <c r="F15" s="96">
        <v>0</v>
      </c>
      <c r="G15" s="96">
        <v>22</v>
      </c>
      <c r="H15" s="115" t="s">
        <v>273</v>
      </c>
      <c r="I15" s="98" t="s">
        <v>2660</v>
      </c>
      <c r="J15" s="169" t="s">
        <v>526</v>
      </c>
      <c r="K15" s="99" t="s">
        <v>1421</v>
      </c>
      <c r="L15" s="51">
        <v>20</v>
      </c>
      <c r="M15" s="51">
        <v>25</v>
      </c>
      <c r="N15" s="155">
        <f>L15+M15</f>
        <v>45</v>
      </c>
      <c r="O15" s="51">
        <v>0</v>
      </c>
      <c r="P15" s="51">
        <v>0</v>
      </c>
      <c r="Q15" s="155">
        <f>O15+P15</f>
        <v>0</v>
      </c>
      <c r="R15" s="155">
        <f>N15+Q15</f>
        <v>45</v>
      </c>
      <c r="S15" s="78" t="s">
        <v>2661</v>
      </c>
      <c r="T15" s="78" t="s">
        <v>203</v>
      </c>
      <c r="U15" s="190">
        <f>N15</f>
        <v>45</v>
      </c>
      <c r="V15" s="191"/>
      <c r="W15" s="77" t="str">
        <f>IF(V15="","No hay ejecución",IF(AND(U15&gt;0), V15/U15,"No hay Programación"))</f>
        <v>No hay ejecución</v>
      </c>
      <c r="X15" s="78" t="str">
        <f t="shared" ref="X15" si="0">IF(W15="No hay ejecución","NA",IF(W15&gt;=90%,"De acuerdo a lo programado",IF(W15&gt;=70%,"Atraso Leve",IF(W15&lt;70%,"En Riesgo de no Cumplimiento"))))</f>
        <v>NA</v>
      </c>
      <c r="Y15" s="191"/>
      <c r="Z15" s="190">
        <f>+Q15</f>
        <v>0</v>
      </c>
      <c r="AA15" s="191"/>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s="79" customFormat="1" ht="58" customHeight="1" thickTop="1" thickBot="1">
      <c r="A16" s="50">
        <v>2</v>
      </c>
      <c r="B16" s="96" t="s">
        <v>248</v>
      </c>
      <c r="C16" s="96" t="s">
        <v>52</v>
      </c>
      <c r="D16" s="96">
        <v>0</v>
      </c>
      <c r="E16" s="96">
        <v>0</v>
      </c>
      <c r="F16" s="96" t="s">
        <v>41</v>
      </c>
      <c r="G16" s="96">
        <v>22</v>
      </c>
      <c r="H16" s="115" t="s">
        <v>312</v>
      </c>
      <c r="I16" s="98" t="s">
        <v>2662</v>
      </c>
      <c r="J16" s="169" t="s">
        <v>526</v>
      </c>
      <c r="K16" s="99" t="s">
        <v>2663</v>
      </c>
      <c r="L16" s="51">
        <v>7</v>
      </c>
      <c r="M16" s="51">
        <v>8</v>
      </c>
      <c r="N16" s="155">
        <f t="shared" ref="N16:N79" si="2">L16+M16</f>
        <v>15</v>
      </c>
      <c r="O16" s="51">
        <v>7</v>
      </c>
      <c r="P16" s="51">
        <v>8</v>
      </c>
      <c r="Q16" s="155">
        <f t="shared" ref="Q16:Q79" si="3">O16+P16</f>
        <v>15</v>
      </c>
      <c r="R16" s="155">
        <f t="shared" ref="R16:R79" si="4">N16+Q16</f>
        <v>30</v>
      </c>
      <c r="S16" s="78" t="s">
        <v>2661</v>
      </c>
      <c r="T16" s="78" t="s">
        <v>203</v>
      </c>
      <c r="U16" s="190">
        <f t="shared" ref="U16:U79" si="5">N16</f>
        <v>15</v>
      </c>
      <c r="V16" s="191"/>
      <c r="W16" s="77" t="str">
        <f t="shared" ref="W16:W79" si="6">IF(V16="","No hay ejecución",IF(AND(U16&gt;0), V16/U16,"No hay Programación"))</f>
        <v>No hay ejecución</v>
      </c>
      <c r="X16" s="78" t="str">
        <f t="shared" ref="X16:X79" si="7">IF(W16="No hay ejecución","NA",IF(W16&gt;=90%,"De acuerdo a lo programado",IF(W16&gt;=70%,"Atraso Leve",IF(W16&lt;70%,"En Riesgo de no Cumplimiento"))))</f>
        <v>NA</v>
      </c>
      <c r="Y16" s="191"/>
      <c r="Z16" s="190">
        <f t="shared" ref="Z16:Z79" si="8">+Q16</f>
        <v>15</v>
      </c>
      <c r="AA16" s="191"/>
      <c r="AB16" s="77" t="str">
        <f t="shared" ref="AB16:AB79" si="9">IF(AA16="","No hay ejecución",IF(AND(Z16&gt;0), AA16/Z16,"No hay Programación"))</f>
        <v>No hay ejecución</v>
      </c>
      <c r="AC16" s="78" t="str">
        <f t="shared" ref="AC16:AC79" si="10">IF(AB16="No hay ejecución","NA",IF(AB16&gt;=90%,"De acuerdo a lo programado",IF(AB16&gt;=70%,"Atraso Leve",IF(AB16&lt;70%,"En Riesgo de no Cumplimiento"))))</f>
        <v>NA</v>
      </c>
      <c r="AD16" s="191"/>
      <c r="AE16" s="52">
        <f t="shared" ref="AE16:AE79" si="11">V16+AA16</f>
        <v>0</v>
      </c>
      <c r="AF16" s="77" t="str">
        <f t="shared" ref="AF16:AF79" si="12">IF(AE16=0,"No hay ejecución",IF(AND(AE16&gt;0), AE16/R16,"No hay Programación"))</f>
        <v>No hay ejecución</v>
      </c>
      <c r="AG16" s="78" t="str">
        <f t="shared" ref="AG16:AG79" si="13">IF(AF16="No hay ejecución","NA",IF(AF16&gt;=90%,"De acuerdo a lo programado",IF(AF16&gt;=70%,"Atraso Leve",IF(AF16&lt;70%,"Incumplimiento"))))</f>
        <v>NA</v>
      </c>
      <c r="AH16" s="191"/>
    </row>
    <row r="17" spans="1:34" s="79" customFormat="1" ht="58" customHeight="1" thickTop="1" thickBot="1">
      <c r="A17" s="50">
        <v>3</v>
      </c>
      <c r="B17" s="96" t="s">
        <v>245</v>
      </c>
      <c r="C17" s="96">
        <v>0</v>
      </c>
      <c r="D17" s="96">
        <v>0</v>
      </c>
      <c r="E17" s="96">
        <v>0</v>
      </c>
      <c r="F17" s="96" t="s">
        <v>86</v>
      </c>
      <c r="G17" s="96">
        <v>22</v>
      </c>
      <c r="H17" s="115" t="s">
        <v>2433</v>
      </c>
      <c r="I17" s="98" t="s">
        <v>2664</v>
      </c>
      <c r="J17" s="169" t="s">
        <v>526</v>
      </c>
      <c r="K17" s="99" t="s">
        <v>1421</v>
      </c>
      <c r="L17" s="51">
        <v>14</v>
      </c>
      <c r="M17" s="51">
        <v>7</v>
      </c>
      <c r="N17" s="155">
        <f t="shared" si="2"/>
        <v>21</v>
      </c>
      <c r="O17" s="51">
        <v>2</v>
      </c>
      <c r="P17" s="51">
        <v>1</v>
      </c>
      <c r="Q17" s="155">
        <f t="shared" si="3"/>
        <v>3</v>
      </c>
      <c r="R17" s="155">
        <f t="shared" si="4"/>
        <v>24</v>
      </c>
      <c r="S17" s="78" t="s">
        <v>2661</v>
      </c>
      <c r="T17" s="78" t="s">
        <v>203</v>
      </c>
      <c r="U17" s="190">
        <f t="shared" si="5"/>
        <v>21</v>
      </c>
      <c r="V17" s="191"/>
      <c r="W17" s="77" t="str">
        <f t="shared" si="6"/>
        <v>No hay ejecución</v>
      </c>
      <c r="X17" s="78" t="str">
        <f t="shared" si="7"/>
        <v>NA</v>
      </c>
      <c r="Y17" s="191"/>
      <c r="Z17" s="190">
        <f t="shared" si="8"/>
        <v>3</v>
      </c>
      <c r="AA17" s="191"/>
      <c r="AB17" s="77" t="str">
        <f t="shared" si="9"/>
        <v>No hay ejecución</v>
      </c>
      <c r="AC17" s="78" t="str">
        <f t="shared" si="10"/>
        <v>NA</v>
      </c>
      <c r="AD17" s="191"/>
      <c r="AE17" s="52">
        <f t="shared" si="11"/>
        <v>0</v>
      </c>
      <c r="AF17" s="77" t="str">
        <f t="shared" si="12"/>
        <v>No hay ejecución</v>
      </c>
      <c r="AG17" s="78" t="str">
        <f t="shared" si="13"/>
        <v>NA</v>
      </c>
      <c r="AH17" s="191"/>
    </row>
    <row r="18" spans="1:34" s="79" customFormat="1" ht="58" customHeight="1" thickTop="1" thickBot="1">
      <c r="A18" s="50">
        <v>4</v>
      </c>
      <c r="B18" s="96" t="s">
        <v>248</v>
      </c>
      <c r="C18" s="96" t="s">
        <v>41</v>
      </c>
      <c r="D18" s="96">
        <v>0</v>
      </c>
      <c r="E18" s="96">
        <v>0</v>
      </c>
      <c r="F18" s="96" t="s">
        <v>52</v>
      </c>
      <c r="G18" s="96">
        <v>22</v>
      </c>
      <c r="H18" s="115" t="s">
        <v>312</v>
      </c>
      <c r="I18" s="98" t="s">
        <v>2665</v>
      </c>
      <c r="J18" s="169" t="s">
        <v>1287</v>
      </c>
      <c r="K18" s="99" t="s">
        <v>2663</v>
      </c>
      <c r="L18" s="51">
        <v>0</v>
      </c>
      <c r="M18" s="51">
        <v>5</v>
      </c>
      <c r="N18" s="155">
        <f t="shared" si="2"/>
        <v>5</v>
      </c>
      <c r="O18" s="51">
        <v>5</v>
      </c>
      <c r="P18" s="51">
        <v>0</v>
      </c>
      <c r="Q18" s="155">
        <f t="shared" si="3"/>
        <v>5</v>
      </c>
      <c r="R18" s="155">
        <f t="shared" si="4"/>
        <v>10</v>
      </c>
      <c r="S18" s="78" t="s">
        <v>2661</v>
      </c>
      <c r="T18" s="78" t="s">
        <v>203</v>
      </c>
      <c r="U18" s="190">
        <f t="shared" si="5"/>
        <v>5</v>
      </c>
      <c r="V18" s="191"/>
      <c r="W18" s="77" t="str">
        <f t="shared" si="6"/>
        <v>No hay ejecución</v>
      </c>
      <c r="X18" s="78" t="str">
        <f t="shared" si="7"/>
        <v>NA</v>
      </c>
      <c r="Y18" s="191"/>
      <c r="Z18" s="190">
        <f t="shared" si="8"/>
        <v>5</v>
      </c>
      <c r="AA18" s="191"/>
      <c r="AB18" s="77" t="str">
        <f t="shared" si="9"/>
        <v>No hay ejecución</v>
      </c>
      <c r="AC18" s="78" t="str">
        <f t="shared" si="10"/>
        <v>NA</v>
      </c>
      <c r="AD18" s="191"/>
      <c r="AE18" s="52">
        <f t="shared" si="11"/>
        <v>0</v>
      </c>
      <c r="AF18" s="77" t="str">
        <f t="shared" si="12"/>
        <v>No hay ejecución</v>
      </c>
      <c r="AG18" s="78" t="str">
        <f t="shared" si="13"/>
        <v>NA</v>
      </c>
      <c r="AH18" s="191"/>
    </row>
    <row r="19" spans="1:34" s="79" customFormat="1" ht="58" customHeight="1" thickTop="1" thickBot="1">
      <c r="A19" s="50">
        <v>5</v>
      </c>
      <c r="B19" s="96" t="s">
        <v>248</v>
      </c>
      <c r="C19" s="96" t="s">
        <v>52</v>
      </c>
      <c r="D19" s="96">
        <v>0</v>
      </c>
      <c r="E19" s="96">
        <v>0</v>
      </c>
      <c r="F19" s="96" t="s">
        <v>41</v>
      </c>
      <c r="G19" s="96">
        <v>22</v>
      </c>
      <c r="H19" s="115" t="s">
        <v>312</v>
      </c>
      <c r="I19" s="98" t="s">
        <v>2666</v>
      </c>
      <c r="J19" s="169" t="s">
        <v>1287</v>
      </c>
      <c r="K19" s="99" t="s">
        <v>2663</v>
      </c>
      <c r="L19" s="51">
        <v>15</v>
      </c>
      <c r="M19" s="51">
        <v>1</v>
      </c>
      <c r="N19" s="155">
        <f t="shared" si="2"/>
        <v>16</v>
      </c>
      <c r="O19" s="51">
        <v>4</v>
      </c>
      <c r="P19" s="51">
        <v>1</v>
      </c>
      <c r="Q19" s="155">
        <f t="shared" si="3"/>
        <v>5</v>
      </c>
      <c r="R19" s="155">
        <f t="shared" si="4"/>
        <v>21</v>
      </c>
      <c r="S19" s="78" t="s">
        <v>2661</v>
      </c>
      <c r="T19" s="78" t="s">
        <v>203</v>
      </c>
      <c r="U19" s="190">
        <f t="shared" si="5"/>
        <v>16</v>
      </c>
      <c r="V19" s="191"/>
      <c r="W19" s="77" t="str">
        <f t="shared" si="6"/>
        <v>No hay ejecución</v>
      </c>
      <c r="X19" s="78" t="str">
        <f t="shared" si="7"/>
        <v>NA</v>
      </c>
      <c r="Y19" s="191"/>
      <c r="Z19" s="190">
        <f t="shared" si="8"/>
        <v>5</v>
      </c>
      <c r="AA19" s="191"/>
      <c r="AB19" s="77" t="str">
        <f t="shared" si="9"/>
        <v>No hay ejecución</v>
      </c>
      <c r="AC19" s="78" t="str">
        <f t="shared" si="10"/>
        <v>NA</v>
      </c>
      <c r="AD19" s="191"/>
      <c r="AE19" s="52">
        <f t="shared" si="11"/>
        <v>0</v>
      </c>
      <c r="AF19" s="77" t="str">
        <f t="shared" si="12"/>
        <v>No hay ejecución</v>
      </c>
      <c r="AG19" s="78" t="str">
        <f t="shared" si="13"/>
        <v>NA</v>
      </c>
      <c r="AH19" s="191"/>
    </row>
    <row r="20" spans="1:34" s="79" customFormat="1" ht="58" customHeight="1" thickTop="1" thickBot="1">
      <c r="A20" s="50">
        <v>6</v>
      </c>
      <c r="B20" s="96" t="s">
        <v>245</v>
      </c>
      <c r="C20" s="96">
        <v>0</v>
      </c>
      <c r="D20" s="96">
        <v>0</v>
      </c>
      <c r="E20" s="96">
        <v>0</v>
      </c>
      <c r="F20" s="96">
        <v>0</v>
      </c>
      <c r="G20" s="96">
        <v>22</v>
      </c>
      <c r="H20" s="115" t="s">
        <v>273</v>
      </c>
      <c r="I20" s="98" t="s">
        <v>2667</v>
      </c>
      <c r="J20" s="169" t="s">
        <v>1293</v>
      </c>
      <c r="K20" s="99" t="s">
        <v>1421</v>
      </c>
      <c r="L20" s="51">
        <v>1</v>
      </c>
      <c r="M20" s="51">
        <v>3</v>
      </c>
      <c r="N20" s="155">
        <f t="shared" si="2"/>
        <v>4</v>
      </c>
      <c r="O20" s="51">
        <v>3</v>
      </c>
      <c r="P20" s="51">
        <v>1</v>
      </c>
      <c r="Q20" s="155">
        <f t="shared" si="3"/>
        <v>4</v>
      </c>
      <c r="R20" s="155">
        <f t="shared" si="4"/>
        <v>8</v>
      </c>
      <c r="S20" s="78" t="s">
        <v>2661</v>
      </c>
      <c r="T20" s="78" t="s">
        <v>203</v>
      </c>
      <c r="U20" s="190">
        <f t="shared" si="5"/>
        <v>4</v>
      </c>
      <c r="V20" s="191"/>
      <c r="W20" s="77" t="str">
        <f t="shared" si="6"/>
        <v>No hay ejecución</v>
      </c>
      <c r="X20" s="78" t="str">
        <f t="shared" si="7"/>
        <v>NA</v>
      </c>
      <c r="Y20" s="191"/>
      <c r="Z20" s="190">
        <f t="shared" si="8"/>
        <v>4</v>
      </c>
      <c r="AA20" s="191"/>
      <c r="AB20" s="77" t="str">
        <f t="shared" si="9"/>
        <v>No hay ejecución</v>
      </c>
      <c r="AC20" s="78" t="str">
        <f t="shared" si="10"/>
        <v>NA</v>
      </c>
      <c r="AD20" s="191"/>
      <c r="AE20" s="52">
        <f t="shared" si="11"/>
        <v>0</v>
      </c>
      <c r="AF20" s="77" t="str">
        <f t="shared" si="12"/>
        <v>No hay ejecución</v>
      </c>
      <c r="AG20" s="78" t="str">
        <f t="shared" si="13"/>
        <v>NA</v>
      </c>
      <c r="AH20" s="191"/>
    </row>
    <row r="21" spans="1:34" s="79" customFormat="1" ht="58" customHeight="1" thickTop="1" thickBot="1">
      <c r="A21" s="50">
        <v>7</v>
      </c>
      <c r="B21" s="96" t="s">
        <v>248</v>
      </c>
      <c r="C21" s="96">
        <v>0</v>
      </c>
      <c r="D21" s="96">
        <v>0</v>
      </c>
      <c r="E21" s="96">
        <v>0</v>
      </c>
      <c r="F21" s="96" t="s">
        <v>81</v>
      </c>
      <c r="G21" s="96">
        <v>22</v>
      </c>
      <c r="H21" s="115" t="s">
        <v>392</v>
      </c>
      <c r="I21" s="98" t="s">
        <v>2668</v>
      </c>
      <c r="J21" s="169" t="s">
        <v>526</v>
      </c>
      <c r="K21" s="99" t="s">
        <v>1421</v>
      </c>
      <c r="L21" s="51">
        <v>2</v>
      </c>
      <c r="M21" s="51">
        <v>3</v>
      </c>
      <c r="N21" s="155">
        <f t="shared" si="2"/>
        <v>5</v>
      </c>
      <c r="O21" s="51">
        <v>2</v>
      </c>
      <c r="P21" s="51">
        <v>3</v>
      </c>
      <c r="Q21" s="155">
        <f t="shared" si="3"/>
        <v>5</v>
      </c>
      <c r="R21" s="155">
        <f t="shared" si="4"/>
        <v>10</v>
      </c>
      <c r="S21" s="78" t="s">
        <v>2661</v>
      </c>
      <c r="T21" s="78" t="s">
        <v>203</v>
      </c>
      <c r="U21" s="190">
        <f t="shared" si="5"/>
        <v>5</v>
      </c>
      <c r="V21" s="191"/>
      <c r="W21" s="77" t="str">
        <f t="shared" si="6"/>
        <v>No hay ejecución</v>
      </c>
      <c r="X21" s="78" t="str">
        <f t="shared" si="7"/>
        <v>NA</v>
      </c>
      <c r="Y21" s="191"/>
      <c r="Z21" s="190">
        <f t="shared" si="8"/>
        <v>5</v>
      </c>
      <c r="AA21" s="191"/>
      <c r="AB21" s="77" t="str">
        <f t="shared" si="9"/>
        <v>No hay ejecución</v>
      </c>
      <c r="AC21" s="78" t="str">
        <f t="shared" si="10"/>
        <v>NA</v>
      </c>
      <c r="AD21" s="191"/>
      <c r="AE21" s="52">
        <f t="shared" si="11"/>
        <v>0</v>
      </c>
      <c r="AF21" s="77" t="str">
        <f t="shared" si="12"/>
        <v>No hay ejecución</v>
      </c>
      <c r="AG21" s="78" t="str">
        <f t="shared" si="13"/>
        <v>NA</v>
      </c>
      <c r="AH21" s="191"/>
    </row>
    <row r="22" spans="1:34" s="79" customFormat="1" ht="58" customHeight="1" thickTop="1" thickBot="1">
      <c r="A22" s="50">
        <v>8</v>
      </c>
      <c r="B22" s="96" t="s">
        <v>245</v>
      </c>
      <c r="C22" s="96" t="s">
        <v>46</v>
      </c>
      <c r="D22" s="96">
        <v>0</v>
      </c>
      <c r="E22" s="96">
        <v>0</v>
      </c>
      <c r="F22" s="96">
        <v>0</v>
      </c>
      <c r="G22" s="96">
        <v>22</v>
      </c>
      <c r="H22" s="115" t="s">
        <v>273</v>
      </c>
      <c r="I22" s="98" t="s">
        <v>2669</v>
      </c>
      <c r="J22" s="169" t="s">
        <v>1287</v>
      </c>
      <c r="K22" s="99" t="s">
        <v>2663</v>
      </c>
      <c r="L22" s="51">
        <v>3</v>
      </c>
      <c r="M22" s="51">
        <v>4</v>
      </c>
      <c r="N22" s="155">
        <f t="shared" si="2"/>
        <v>7</v>
      </c>
      <c r="O22" s="51">
        <v>3</v>
      </c>
      <c r="P22" s="51">
        <v>4</v>
      </c>
      <c r="Q22" s="155">
        <f t="shared" si="3"/>
        <v>7</v>
      </c>
      <c r="R22" s="155">
        <f t="shared" si="4"/>
        <v>14</v>
      </c>
      <c r="S22" s="78" t="s">
        <v>2661</v>
      </c>
      <c r="T22" s="78" t="s">
        <v>203</v>
      </c>
      <c r="U22" s="190">
        <f t="shared" si="5"/>
        <v>7</v>
      </c>
      <c r="V22" s="191"/>
      <c r="W22" s="77" t="str">
        <f t="shared" si="6"/>
        <v>No hay ejecución</v>
      </c>
      <c r="X22" s="78" t="str">
        <f t="shared" si="7"/>
        <v>NA</v>
      </c>
      <c r="Y22" s="191"/>
      <c r="Z22" s="190">
        <f t="shared" si="8"/>
        <v>7</v>
      </c>
      <c r="AA22" s="191"/>
      <c r="AB22" s="77" t="str">
        <f t="shared" si="9"/>
        <v>No hay ejecución</v>
      </c>
      <c r="AC22" s="78" t="str">
        <f t="shared" si="10"/>
        <v>NA</v>
      </c>
      <c r="AD22" s="191"/>
      <c r="AE22" s="52">
        <f t="shared" si="11"/>
        <v>0</v>
      </c>
      <c r="AF22" s="77" t="str">
        <f t="shared" si="12"/>
        <v>No hay ejecución</v>
      </c>
      <c r="AG22" s="78" t="str">
        <f t="shared" si="13"/>
        <v>NA</v>
      </c>
      <c r="AH22" s="191"/>
    </row>
    <row r="23" spans="1:34" s="79" customFormat="1" ht="58" customHeight="1" thickTop="1" thickBot="1">
      <c r="A23" s="50">
        <v>9</v>
      </c>
      <c r="B23" s="96" t="s">
        <v>248</v>
      </c>
      <c r="C23" s="96" t="s">
        <v>52</v>
      </c>
      <c r="D23" s="96">
        <v>0</v>
      </c>
      <c r="E23" s="96">
        <v>0</v>
      </c>
      <c r="F23" s="96">
        <v>0</v>
      </c>
      <c r="G23" s="96">
        <v>22</v>
      </c>
      <c r="H23" s="115" t="s">
        <v>312</v>
      </c>
      <c r="I23" s="98" t="s">
        <v>2669</v>
      </c>
      <c r="J23" s="169" t="s">
        <v>1287</v>
      </c>
      <c r="K23" s="99" t="s">
        <v>2663</v>
      </c>
      <c r="L23" s="51">
        <v>29</v>
      </c>
      <c r="M23" s="51">
        <v>32</v>
      </c>
      <c r="N23" s="155">
        <f t="shared" si="2"/>
        <v>61</v>
      </c>
      <c r="O23" s="51">
        <v>29</v>
      </c>
      <c r="P23" s="51">
        <v>22</v>
      </c>
      <c r="Q23" s="155">
        <f t="shared" si="3"/>
        <v>51</v>
      </c>
      <c r="R23" s="155">
        <f t="shared" si="4"/>
        <v>112</v>
      </c>
      <c r="S23" s="78" t="s">
        <v>2661</v>
      </c>
      <c r="T23" s="78" t="s">
        <v>4242</v>
      </c>
      <c r="U23" s="190">
        <f t="shared" si="5"/>
        <v>61</v>
      </c>
      <c r="V23" s="191"/>
      <c r="W23" s="77" t="str">
        <f t="shared" si="6"/>
        <v>No hay ejecución</v>
      </c>
      <c r="X23" s="78" t="str">
        <f t="shared" si="7"/>
        <v>NA</v>
      </c>
      <c r="Y23" s="191"/>
      <c r="Z23" s="190">
        <f t="shared" si="8"/>
        <v>51</v>
      </c>
      <c r="AA23" s="191"/>
      <c r="AB23" s="77" t="str">
        <f t="shared" si="9"/>
        <v>No hay ejecución</v>
      </c>
      <c r="AC23" s="78" t="str">
        <f t="shared" si="10"/>
        <v>NA</v>
      </c>
      <c r="AD23" s="191"/>
      <c r="AE23" s="52">
        <f t="shared" si="11"/>
        <v>0</v>
      </c>
      <c r="AF23" s="77" t="str">
        <f t="shared" si="12"/>
        <v>No hay ejecución</v>
      </c>
      <c r="AG23" s="78" t="str">
        <f t="shared" si="13"/>
        <v>NA</v>
      </c>
      <c r="AH23" s="191"/>
    </row>
    <row r="24" spans="1:34" s="79" customFormat="1" ht="58" customHeight="1" thickTop="1" thickBot="1">
      <c r="A24" s="50">
        <v>10</v>
      </c>
      <c r="B24" s="96" t="s">
        <v>248</v>
      </c>
      <c r="C24" s="96" t="s">
        <v>41</v>
      </c>
      <c r="D24" s="96">
        <v>0</v>
      </c>
      <c r="E24" s="96">
        <v>0</v>
      </c>
      <c r="F24" s="96" t="s">
        <v>46</v>
      </c>
      <c r="G24" s="96">
        <v>22</v>
      </c>
      <c r="H24" s="115" t="s">
        <v>312</v>
      </c>
      <c r="I24" s="98" t="s">
        <v>2669</v>
      </c>
      <c r="J24" s="169" t="s">
        <v>1287</v>
      </c>
      <c r="K24" s="99" t="s">
        <v>2663</v>
      </c>
      <c r="L24" s="51">
        <v>58</v>
      </c>
      <c r="M24" s="51">
        <v>72</v>
      </c>
      <c r="N24" s="155">
        <f t="shared" si="2"/>
        <v>130</v>
      </c>
      <c r="O24" s="51">
        <v>72</v>
      </c>
      <c r="P24" s="51">
        <v>49</v>
      </c>
      <c r="Q24" s="155">
        <f t="shared" si="3"/>
        <v>121</v>
      </c>
      <c r="R24" s="155">
        <f t="shared" si="4"/>
        <v>251</v>
      </c>
      <c r="S24" s="78" t="s">
        <v>2661</v>
      </c>
      <c r="T24" s="78" t="s">
        <v>203</v>
      </c>
      <c r="U24" s="190">
        <f t="shared" si="5"/>
        <v>130</v>
      </c>
      <c r="V24" s="191"/>
      <c r="W24" s="77" t="str">
        <f t="shared" si="6"/>
        <v>No hay ejecución</v>
      </c>
      <c r="X24" s="78" t="str">
        <f t="shared" si="7"/>
        <v>NA</v>
      </c>
      <c r="Y24" s="191"/>
      <c r="Z24" s="190">
        <f t="shared" si="8"/>
        <v>121</v>
      </c>
      <c r="AA24" s="191"/>
      <c r="AB24" s="77" t="str">
        <f t="shared" si="9"/>
        <v>No hay ejecución</v>
      </c>
      <c r="AC24" s="78" t="str">
        <f t="shared" si="10"/>
        <v>NA</v>
      </c>
      <c r="AD24" s="191"/>
      <c r="AE24" s="52">
        <f t="shared" si="11"/>
        <v>0</v>
      </c>
      <c r="AF24" s="77" t="str">
        <f t="shared" si="12"/>
        <v>No hay ejecución</v>
      </c>
      <c r="AG24" s="78" t="str">
        <f t="shared" si="13"/>
        <v>NA</v>
      </c>
      <c r="AH24" s="191"/>
    </row>
    <row r="25" spans="1:34" s="79" customFormat="1" ht="58" customHeight="1" thickTop="1" thickBot="1">
      <c r="A25" s="50">
        <v>11</v>
      </c>
      <c r="B25" s="96" t="s">
        <v>245</v>
      </c>
      <c r="C25" s="96">
        <v>0</v>
      </c>
      <c r="D25" s="96">
        <v>0</v>
      </c>
      <c r="E25" s="96">
        <v>0</v>
      </c>
      <c r="F25" s="96" t="s">
        <v>98</v>
      </c>
      <c r="G25" s="96">
        <v>22</v>
      </c>
      <c r="H25" s="115" t="s">
        <v>2433</v>
      </c>
      <c r="I25" s="98" t="s">
        <v>2669</v>
      </c>
      <c r="J25" s="169" t="s">
        <v>1287</v>
      </c>
      <c r="K25" s="99" t="s">
        <v>2663</v>
      </c>
      <c r="L25" s="51">
        <v>2</v>
      </c>
      <c r="M25" s="51">
        <v>3</v>
      </c>
      <c r="N25" s="155">
        <f t="shared" si="2"/>
        <v>5</v>
      </c>
      <c r="O25" s="51">
        <v>2</v>
      </c>
      <c r="P25" s="51">
        <v>2</v>
      </c>
      <c r="Q25" s="155">
        <f t="shared" si="3"/>
        <v>4</v>
      </c>
      <c r="R25" s="155">
        <f t="shared" si="4"/>
        <v>9</v>
      </c>
      <c r="S25" s="78" t="s">
        <v>2661</v>
      </c>
      <c r="T25" s="78" t="s">
        <v>203</v>
      </c>
      <c r="U25" s="190">
        <f t="shared" si="5"/>
        <v>5</v>
      </c>
      <c r="V25" s="191"/>
      <c r="W25" s="77" t="str">
        <f t="shared" si="6"/>
        <v>No hay ejecución</v>
      </c>
      <c r="X25" s="78" t="str">
        <f t="shared" si="7"/>
        <v>NA</v>
      </c>
      <c r="Y25" s="191"/>
      <c r="Z25" s="190">
        <f t="shared" si="8"/>
        <v>4</v>
      </c>
      <c r="AA25" s="191"/>
      <c r="AB25" s="77" t="str">
        <f t="shared" si="9"/>
        <v>No hay ejecución</v>
      </c>
      <c r="AC25" s="78" t="str">
        <f t="shared" si="10"/>
        <v>NA</v>
      </c>
      <c r="AD25" s="191"/>
      <c r="AE25" s="52">
        <f t="shared" si="11"/>
        <v>0</v>
      </c>
      <c r="AF25" s="77" t="str">
        <f t="shared" si="12"/>
        <v>No hay ejecución</v>
      </c>
      <c r="AG25" s="78" t="str">
        <f t="shared" si="13"/>
        <v>NA</v>
      </c>
      <c r="AH25" s="191"/>
    </row>
    <row r="26" spans="1:34" s="79" customFormat="1" ht="58" customHeight="1" thickTop="1" thickBot="1">
      <c r="A26" s="50">
        <v>12</v>
      </c>
      <c r="B26" s="96" t="s">
        <v>248</v>
      </c>
      <c r="C26" s="96">
        <v>0</v>
      </c>
      <c r="D26" s="96">
        <v>0</v>
      </c>
      <c r="E26" s="96">
        <v>0</v>
      </c>
      <c r="F26" s="96" t="s">
        <v>86</v>
      </c>
      <c r="G26" s="96">
        <v>22</v>
      </c>
      <c r="H26" s="115" t="s">
        <v>392</v>
      </c>
      <c r="I26" s="98" t="s">
        <v>2669</v>
      </c>
      <c r="J26" s="169" t="s">
        <v>1287</v>
      </c>
      <c r="K26" s="99" t="s">
        <v>2663</v>
      </c>
      <c r="L26" s="51">
        <v>2</v>
      </c>
      <c r="M26" s="51">
        <v>2</v>
      </c>
      <c r="N26" s="155">
        <f t="shared" si="2"/>
        <v>4</v>
      </c>
      <c r="O26" s="51">
        <v>2</v>
      </c>
      <c r="P26" s="51">
        <v>1</v>
      </c>
      <c r="Q26" s="155">
        <f t="shared" si="3"/>
        <v>3</v>
      </c>
      <c r="R26" s="155">
        <f t="shared" si="4"/>
        <v>7</v>
      </c>
      <c r="S26" s="78" t="s">
        <v>2661</v>
      </c>
      <c r="T26" s="78" t="s">
        <v>203</v>
      </c>
      <c r="U26" s="190">
        <f t="shared" si="5"/>
        <v>4</v>
      </c>
      <c r="V26" s="191"/>
      <c r="W26" s="77" t="str">
        <f t="shared" si="6"/>
        <v>No hay ejecución</v>
      </c>
      <c r="X26" s="78" t="str">
        <f t="shared" si="7"/>
        <v>NA</v>
      </c>
      <c r="Y26" s="191"/>
      <c r="Z26" s="190">
        <f t="shared" si="8"/>
        <v>3</v>
      </c>
      <c r="AA26" s="191"/>
      <c r="AB26" s="77" t="str">
        <f t="shared" si="9"/>
        <v>No hay ejecución</v>
      </c>
      <c r="AC26" s="78" t="str">
        <f t="shared" si="10"/>
        <v>NA</v>
      </c>
      <c r="AD26" s="191"/>
      <c r="AE26" s="52">
        <f t="shared" si="11"/>
        <v>0</v>
      </c>
      <c r="AF26" s="77" t="str">
        <f t="shared" si="12"/>
        <v>No hay ejecución</v>
      </c>
      <c r="AG26" s="78" t="str">
        <f t="shared" si="13"/>
        <v>NA</v>
      </c>
      <c r="AH26" s="191"/>
    </row>
    <row r="27" spans="1:34" s="79" customFormat="1" ht="58" customHeight="1" thickTop="1" thickBot="1">
      <c r="A27" s="50">
        <v>13</v>
      </c>
      <c r="B27" s="96" t="s">
        <v>245</v>
      </c>
      <c r="C27" s="96">
        <v>0</v>
      </c>
      <c r="D27" s="96">
        <v>0</v>
      </c>
      <c r="E27" s="96">
        <v>0</v>
      </c>
      <c r="F27" s="96" t="s">
        <v>91</v>
      </c>
      <c r="G27" s="96">
        <v>22</v>
      </c>
      <c r="H27" s="115" t="s">
        <v>2433</v>
      </c>
      <c r="I27" s="98" t="s">
        <v>2669</v>
      </c>
      <c r="J27" s="169" t="s">
        <v>1287</v>
      </c>
      <c r="K27" s="99" t="s">
        <v>2663</v>
      </c>
      <c r="L27" s="51">
        <v>0</v>
      </c>
      <c r="M27" s="51">
        <v>2</v>
      </c>
      <c r="N27" s="155">
        <f t="shared" si="2"/>
        <v>2</v>
      </c>
      <c r="O27" s="51">
        <v>2</v>
      </c>
      <c r="P27" s="51">
        <v>1</v>
      </c>
      <c r="Q27" s="155">
        <f t="shared" si="3"/>
        <v>3</v>
      </c>
      <c r="R27" s="155">
        <f t="shared" si="4"/>
        <v>5</v>
      </c>
      <c r="S27" s="78" t="s">
        <v>2661</v>
      </c>
      <c r="T27" s="78" t="s">
        <v>4243</v>
      </c>
      <c r="U27" s="190">
        <f t="shared" si="5"/>
        <v>2</v>
      </c>
      <c r="V27" s="191"/>
      <c r="W27" s="77" t="str">
        <f t="shared" si="6"/>
        <v>No hay ejecución</v>
      </c>
      <c r="X27" s="78" t="str">
        <f t="shared" si="7"/>
        <v>NA</v>
      </c>
      <c r="Y27" s="191"/>
      <c r="Z27" s="190">
        <f t="shared" si="8"/>
        <v>3</v>
      </c>
      <c r="AA27" s="191"/>
      <c r="AB27" s="77" t="str">
        <f t="shared" si="9"/>
        <v>No hay ejecución</v>
      </c>
      <c r="AC27" s="78" t="str">
        <f t="shared" si="10"/>
        <v>NA</v>
      </c>
      <c r="AD27" s="191"/>
      <c r="AE27" s="52">
        <f t="shared" si="11"/>
        <v>0</v>
      </c>
      <c r="AF27" s="77" t="str">
        <f t="shared" si="12"/>
        <v>No hay ejecución</v>
      </c>
      <c r="AG27" s="78" t="str">
        <f t="shared" si="13"/>
        <v>NA</v>
      </c>
      <c r="AH27" s="191"/>
    </row>
    <row r="28" spans="1:34" s="79" customFormat="1" ht="58" customHeight="1" thickTop="1" thickBot="1">
      <c r="A28" s="50">
        <v>14</v>
      </c>
      <c r="B28" s="96" t="s">
        <v>245</v>
      </c>
      <c r="C28" s="96">
        <v>0</v>
      </c>
      <c r="D28" s="96">
        <v>0</v>
      </c>
      <c r="E28" s="96">
        <v>0</v>
      </c>
      <c r="F28" s="96" t="s">
        <v>76</v>
      </c>
      <c r="G28" s="96">
        <v>22</v>
      </c>
      <c r="H28" s="115" t="s">
        <v>273</v>
      </c>
      <c r="I28" s="98" t="s">
        <v>2669</v>
      </c>
      <c r="J28" s="169" t="s">
        <v>1287</v>
      </c>
      <c r="K28" s="99" t="s">
        <v>2663</v>
      </c>
      <c r="L28" s="51">
        <v>6</v>
      </c>
      <c r="M28" s="51">
        <v>10</v>
      </c>
      <c r="N28" s="155">
        <f t="shared" si="2"/>
        <v>16</v>
      </c>
      <c r="O28" s="51">
        <v>7</v>
      </c>
      <c r="P28" s="51">
        <v>6</v>
      </c>
      <c r="Q28" s="155">
        <f t="shared" si="3"/>
        <v>13</v>
      </c>
      <c r="R28" s="155">
        <f t="shared" si="4"/>
        <v>29</v>
      </c>
      <c r="S28" s="78" t="s">
        <v>2661</v>
      </c>
      <c r="T28" s="78" t="s">
        <v>203</v>
      </c>
      <c r="U28" s="190">
        <f t="shared" si="5"/>
        <v>16</v>
      </c>
      <c r="V28" s="191"/>
      <c r="W28" s="77" t="str">
        <f t="shared" si="6"/>
        <v>No hay ejecución</v>
      </c>
      <c r="X28" s="78" t="str">
        <f t="shared" si="7"/>
        <v>NA</v>
      </c>
      <c r="Y28" s="191"/>
      <c r="Z28" s="190">
        <f t="shared" si="8"/>
        <v>13</v>
      </c>
      <c r="AA28" s="191"/>
      <c r="AB28" s="77" t="str">
        <f t="shared" si="9"/>
        <v>No hay ejecución</v>
      </c>
      <c r="AC28" s="78" t="str">
        <f t="shared" si="10"/>
        <v>NA</v>
      </c>
      <c r="AD28" s="191"/>
      <c r="AE28" s="52">
        <f t="shared" si="11"/>
        <v>0</v>
      </c>
      <c r="AF28" s="77" t="str">
        <f t="shared" si="12"/>
        <v>No hay ejecución</v>
      </c>
      <c r="AG28" s="78" t="str">
        <f t="shared" si="13"/>
        <v>NA</v>
      </c>
      <c r="AH28" s="191"/>
    </row>
    <row r="29" spans="1:34" s="79" customFormat="1" ht="58" customHeight="1" thickTop="1" thickBot="1">
      <c r="A29" s="50">
        <v>15</v>
      </c>
      <c r="B29" s="96" t="s">
        <v>245</v>
      </c>
      <c r="C29" s="96" t="s">
        <v>52</v>
      </c>
      <c r="D29" s="96">
        <v>0</v>
      </c>
      <c r="E29" s="96">
        <v>0</v>
      </c>
      <c r="F29" s="96">
        <v>0</v>
      </c>
      <c r="G29" s="96">
        <v>22</v>
      </c>
      <c r="H29" s="115" t="s">
        <v>273</v>
      </c>
      <c r="I29" s="98" t="s">
        <v>2669</v>
      </c>
      <c r="J29" s="169" t="s">
        <v>1287</v>
      </c>
      <c r="K29" s="99" t="s">
        <v>2663</v>
      </c>
      <c r="L29" s="51">
        <v>155</v>
      </c>
      <c r="M29" s="51">
        <v>222</v>
      </c>
      <c r="N29" s="155">
        <f t="shared" si="2"/>
        <v>377</v>
      </c>
      <c r="O29" s="51">
        <v>228</v>
      </c>
      <c r="P29" s="51">
        <v>142</v>
      </c>
      <c r="Q29" s="155">
        <f t="shared" si="3"/>
        <v>370</v>
      </c>
      <c r="R29" s="155">
        <f t="shared" si="4"/>
        <v>747</v>
      </c>
      <c r="S29" s="78" t="s">
        <v>2661</v>
      </c>
      <c r="T29" s="78" t="s">
        <v>203</v>
      </c>
      <c r="U29" s="190">
        <f t="shared" si="5"/>
        <v>377</v>
      </c>
      <c r="V29" s="191"/>
      <c r="W29" s="77" t="str">
        <f t="shared" si="6"/>
        <v>No hay ejecución</v>
      </c>
      <c r="X29" s="78" t="str">
        <f t="shared" si="7"/>
        <v>NA</v>
      </c>
      <c r="Y29" s="191"/>
      <c r="Z29" s="190">
        <f t="shared" si="8"/>
        <v>370</v>
      </c>
      <c r="AA29" s="191"/>
      <c r="AB29" s="77" t="str">
        <f t="shared" si="9"/>
        <v>No hay ejecución</v>
      </c>
      <c r="AC29" s="78" t="str">
        <f t="shared" si="10"/>
        <v>NA</v>
      </c>
      <c r="AD29" s="191"/>
      <c r="AE29" s="52">
        <f t="shared" si="11"/>
        <v>0</v>
      </c>
      <c r="AF29" s="77" t="str">
        <f t="shared" si="12"/>
        <v>No hay ejecución</v>
      </c>
      <c r="AG29" s="78" t="str">
        <f t="shared" si="13"/>
        <v>NA</v>
      </c>
      <c r="AH29" s="191"/>
    </row>
    <row r="30" spans="1:34" s="79" customFormat="1" ht="58" customHeight="1" thickTop="1" thickBot="1">
      <c r="A30" s="50">
        <v>16</v>
      </c>
      <c r="B30" s="96" t="s">
        <v>248</v>
      </c>
      <c r="C30" s="96">
        <v>0</v>
      </c>
      <c r="D30" s="96">
        <v>0</v>
      </c>
      <c r="E30" s="96">
        <v>0</v>
      </c>
      <c r="F30" s="96" t="s">
        <v>81</v>
      </c>
      <c r="G30" s="96">
        <v>22</v>
      </c>
      <c r="H30" s="115" t="s">
        <v>392</v>
      </c>
      <c r="I30" s="98" t="s">
        <v>2669</v>
      </c>
      <c r="J30" s="169" t="s">
        <v>1287</v>
      </c>
      <c r="K30" s="99" t="s">
        <v>2663</v>
      </c>
      <c r="L30" s="51">
        <v>19</v>
      </c>
      <c r="M30" s="51">
        <v>15</v>
      </c>
      <c r="N30" s="155">
        <f t="shared" si="2"/>
        <v>34</v>
      </c>
      <c r="O30" s="51">
        <v>15</v>
      </c>
      <c r="P30" s="51">
        <v>16</v>
      </c>
      <c r="Q30" s="155">
        <f t="shared" si="3"/>
        <v>31</v>
      </c>
      <c r="R30" s="155">
        <f t="shared" si="4"/>
        <v>65</v>
      </c>
      <c r="S30" s="78" t="s">
        <v>2661</v>
      </c>
      <c r="T30" s="78" t="s">
        <v>203</v>
      </c>
      <c r="U30" s="190">
        <f t="shared" si="5"/>
        <v>34</v>
      </c>
      <c r="V30" s="191"/>
      <c r="W30" s="77" t="str">
        <f t="shared" si="6"/>
        <v>No hay ejecución</v>
      </c>
      <c r="X30" s="78" t="str">
        <f t="shared" si="7"/>
        <v>NA</v>
      </c>
      <c r="Y30" s="191"/>
      <c r="Z30" s="190">
        <f t="shared" si="8"/>
        <v>31</v>
      </c>
      <c r="AA30" s="191"/>
      <c r="AB30" s="77" t="str">
        <f t="shared" si="9"/>
        <v>No hay ejecución</v>
      </c>
      <c r="AC30" s="78" t="str">
        <f t="shared" si="10"/>
        <v>NA</v>
      </c>
      <c r="AD30" s="191"/>
      <c r="AE30" s="52">
        <f t="shared" si="11"/>
        <v>0</v>
      </c>
      <c r="AF30" s="77" t="str">
        <f t="shared" si="12"/>
        <v>No hay ejecución</v>
      </c>
      <c r="AG30" s="78" t="str">
        <f t="shared" si="13"/>
        <v>NA</v>
      </c>
      <c r="AH30" s="191"/>
    </row>
    <row r="31" spans="1:34" s="79" customFormat="1" ht="58" customHeight="1" thickTop="1" thickBot="1">
      <c r="A31" s="50">
        <v>17</v>
      </c>
      <c r="B31" s="96" t="s">
        <v>248</v>
      </c>
      <c r="C31" s="96" t="s">
        <v>41</v>
      </c>
      <c r="D31" s="96">
        <v>0</v>
      </c>
      <c r="E31" s="96">
        <v>0</v>
      </c>
      <c r="F31" s="96" t="s">
        <v>41</v>
      </c>
      <c r="G31" s="96">
        <v>22</v>
      </c>
      <c r="H31" s="115" t="s">
        <v>312</v>
      </c>
      <c r="I31" s="98" t="s">
        <v>2669</v>
      </c>
      <c r="J31" s="169" t="s">
        <v>1287</v>
      </c>
      <c r="K31" s="99" t="s">
        <v>2663</v>
      </c>
      <c r="L31" s="51">
        <v>21</v>
      </c>
      <c r="M31" s="51">
        <v>24</v>
      </c>
      <c r="N31" s="155">
        <f t="shared" si="2"/>
        <v>45</v>
      </c>
      <c r="O31" s="51">
        <v>19</v>
      </c>
      <c r="P31" s="51">
        <v>20</v>
      </c>
      <c r="Q31" s="155">
        <f t="shared" si="3"/>
        <v>39</v>
      </c>
      <c r="R31" s="155">
        <f t="shared" si="4"/>
        <v>84</v>
      </c>
      <c r="S31" s="78" t="s">
        <v>2661</v>
      </c>
      <c r="T31" s="78" t="s">
        <v>203</v>
      </c>
      <c r="U31" s="190">
        <f t="shared" si="5"/>
        <v>45</v>
      </c>
      <c r="V31" s="191"/>
      <c r="W31" s="77" t="str">
        <f t="shared" si="6"/>
        <v>No hay ejecución</v>
      </c>
      <c r="X31" s="78" t="str">
        <f t="shared" si="7"/>
        <v>NA</v>
      </c>
      <c r="Y31" s="191"/>
      <c r="Z31" s="190">
        <f t="shared" si="8"/>
        <v>39</v>
      </c>
      <c r="AA31" s="191"/>
      <c r="AB31" s="77" t="str">
        <f t="shared" si="9"/>
        <v>No hay ejecución</v>
      </c>
      <c r="AC31" s="78" t="str">
        <f t="shared" si="10"/>
        <v>NA</v>
      </c>
      <c r="AD31" s="191"/>
      <c r="AE31" s="52">
        <f t="shared" si="11"/>
        <v>0</v>
      </c>
      <c r="AF31" s="77" t="str">
        <f t="shared" si="12"/>
        <v>No hay ejecución</v>
      </c>
      <c r="AG31" s="78" t="str">
        <f t="shared" si="13"/>
        <v>NA</v>
      </c>
      <c r="AH31" s="191"/>
    </row>
    <row r="32" spans="1:34" s="79" customFormat="1" ht="58" customHeight="1" thickTop="1" thickBot="1">
      <c r="A32" s="50">
        <v>18</v>
      </c>
      <c r="B32" s="96" t="s">
        <v>245</v>
      </c>
      <c r="C32" s="96">
        <v>0</v>
      </c>
      <c r="D32" s="96">
        <v>0</v>
      </c>
      <c r="E32" s="96">
        <v>0</v>
      </c>
      <c r="F32" s="96" t="s">
        <v>111</v>
      </c>
      <c r="G32" s="96">
        <v>22</v>
      </c>
      <c r="H32" s="115" t="s">
        <v>273</v>
      </c>
      <c r="I32" s="98" t="s">
        <v>2669</v>
      </c>
      <c r="J32" s="169" t="s">
        <v>1287</v>
      </c>
      <c r="K32" s="99" t="s">
        <v>2663</v>
      </c>
      <c r="L32" s="51">
        <v>0</v>
      </c>
      <c r="M32" s="51">
        <v>1</v>
      </c>
      <c r="N32" s="155">
        <f t="shared" si="2"/>
        <v>1</v>
      </c>
      <c r="O32" s="51">
        <v>1</v>
      </c>
      <c r="P32" s="51">
        <v>0</v>
      </c>
      <c r="Q32" s="155">
        <f t="shared" si="3"/>
        <v>1</v>
      </c>
      <c r="R32" s="155">
        <f t="shared" si="4"/>
        <v>2</v>
      </c>
      <c r="S32" s="78" t="s">
        <v>2661</v>
      </c>
      <c r="T32" s="78" t="s">
        <v>203</v>
      </c>
      <c r="U32" s="190">
        <f t="shared" si="5"/>
        <v>1</v>
      </c>
      <c r="V32" s="191"/>
      <c r="W32" s="77" t="str">
        <f t="shared" si="6"/>
        <v>No hay ejecución</v>
      </c>
      <c r="X32" s="78" t="str">
        <f t="shared" si="7"/>
        <v>NA</v>
      </c>
      <c r="Y32" s="191"/>
      <c r="Z32" s="190">
        <f t="shared" si="8"/>
        <v>1</v>
      </c>
      <c r="AA32" s="191"/>
      <c r="AB32" s="77" t="str">
        <f t="shared" si="9"/>
        <v>No hay ejecución</v>
      </c>
      <c r="AC32" s="78" t="str">
        <f t="shared" si="10"/>
        <v>NA</v>
      </c>
      <c r="AD32" s="191"/>
      <c r="AE32" s="52">
        <f t="shared" si="11"/>
        <v>0</v>
      </c>
      <c r="AF32" s="77" t="str">
        <f t="shared" si="12"/>
        <v>No hay ejecución</v>
      </c>
      <c r="AG32" s="78" t="str">
        <f t="shared" si="13"/>
        <v>NA</v>
      </c>
      <c r="AH32" s="191"/>
    </row>
    <row r="33" spans="1:34" s="79" customFormat="1" ht="58" customHeight="1" thickTop="1" thickBot="1">
      <c r="A33" s="50">
        <v>19</v>
      </c>
      <c r="B33" s="96" t="s">
        <v>245</v>
      </c>
      <c r="C33" s="96">
        <v>0</v>
      </c>
      <c r="D33" s="96">
        <v>0</v>
      </c>
      <c r="E33" s="96">
        <v>0</v>
      </c>
      <c r="F33" s="96" t="s">
        <v>98</v>
      </c>
      <c r="G33" s="96">
        <v>22</v>
      </c>
      <c r="H33" s="115" t="s">
        <v>2433</v>
      </c>
      <c r="I33" s="98" t="s">
        <v>2670</v>
      </c>
      <c r="J33" s="169" t="s">
        <v>526</v>
      </c>
      <c r="K33" s="99" t="s">
        <v>744</v>
      </c>
      <c r="L33" s="51">
        <v>6</v>
      </c>
      <c r="M33" s="51">
        <v>2</v>
      </c>
      <c r="N33" s="155">
        <f t="shared" si="2"/>
        <v>8</v>
      </c>
      <c r="O33" s="51">
        <v>2</v>
      </c>
      <c r="P33" s="51">
        <v>2</v>
      </c>
      <c r="Q33" s="155">
        <f t="shared" si="3"/>
        <v>4</v>
      </c>
      <c r="R33" s="155">
        <f t="shared" si="4"/>
        <v>12</v>
      </c>
      <c r="S33" s="78" t="s">
        <v>2661</v>
      </c>
      <c r="T33" s="78" t="s">
        <v>203</v>
      </c>
      <c r="U33" s="190">
        <f t="shared" si="5"/>
        <v>8</v>
      </c>
      <c r="V33" s="191"/>
      <c r="W33" s="77" t="str">
        <f t="shared" si="6"/>
        <v>No hay ejecución</v>
      </c>
      <c r="X33" s="78" t="str">
        <f t="shared" si="7"/>
        <v>NA</v>
      </c>
      <c r="Y33" s="191"/>
      <c r="Z33" s="190">
        <f t="shared" si="8"/>
        <v>4</v>
      </c>
      <c r="AA33" s="191"/>
      <c r="AB33" s="77" t="str">
        <f t="shared" si="9"/>
        <v>No hay ejecución</v>
      </c>
      <c r="AC33" s="78" t="str">
        <f t="shared" si="10"/>
        <v>NA</v>
      </c>
      <c r="AD33" s="191"/>
      <c r="AE33" s="52">
        <f t="shared" si="11"/>
        <v>0</v>
      </c>
      <c r="AF33" s="77" t="str">
        <f t="shared" si="12"/>
        <v>No hay ejecución</v>
      </c>
      <c r="AG33" s="78" t="str">
        <f t="shared" si="13"/>
        <v>NA</v>
      </c>
      <c r="AH33" s="191"/>
    </row>
    <row r="34" spans="1:34" s="79" customFormat="1" ht="58" customHeight="1" thickTop="1" thickBot="1">
      <c r="A34" s="50">
        <v>20</v>
      </c>
      <c r="B34" s="96" t="s">
        <v>248</v>
      </c>
      <c r="C34" s="96" t="s">
        <v>41</v>
      </c>
      <c r="D34" s="96">
        <v>0</v>
      </c>
      <c r="E34" s="96">
        <v>0</v>
      </c>
      <c r="F34" s="96" t="s">
        <v>52</v>
      </c>
      <c r="G34" s="96">
        <v>22</v>
      </c>
      <c r="H34" s="115" t="s">
        <v>312</v>
      </c>
      <c r="I34" s="98" t="s">
        <v>2671</v>
      </c>
      <c r="J34" s="169" t="s">
        <v>526</v>
      </c>
      <c r="K34" s="99" t="s">
        <v>744</v>
      </c>
      <c r="L34" s="51">
        <v>5</v>
      </c>
      <c r="M34" s="51">
        <v>3</v>
      </c>
      <c r="N34" s="155">
        <f t="shared" si="2"/>
        <v>8</v>
      </c>
      <c r="O34" s="51">
        <v>2</v>
      </c>
      <c r="P34" s="51">
        <v>0</v>
      </c>
      <c r="Q34" s="155">
        <f t="shared" si="3"/>
        <v>2</v>
      </c>
      <c r="R34" s="155">
        <f t="shared" si="4"/>
        <v>10</v>
      </c>
      <c r="S34" s="78" t="s">
        <v>2661</v>
      </c>
      <c r="T34" s="78" t="s">
        <v>203</v>
      </c>
      <c r="U34" s="190">
        <f t="shared" si="5"/>
        <v>8</v>
      </c>
      <c r="V34" s="191"/>
      <c r="W34" s="77" t="str">
        <f t="shared" si="6"/>
        <v>No hay ejecución</v>
      </c>
      <c r="X34" s="78" t="str">
        <f t="shared" si="7"/>
        <v>NA</v>
      </c>
      <c r="Y34" s="191"/>
      <c r="Z34" s="190">
        <f t="shared" si="8"/>
        <v>2</v>
      </c>
      <c r="AA34" s="191"/>
      <c r="AB34" s="77" t="str">
        <f t="shared" si="9"/>
        <v>No hay ejecución</v>
      </c>
      <c r="AC34" s="78" t="str">
        <f t="shared" si="10"/>
        <v>NA</v>
      </c>
      <c r="AD34" s="191"/>
      <c r="AE34" s="52">
        <f t="shared" si="11"/>
        <v>0</v>
      </c>
      <c r="AF34" s="77" t="str">
        <f t="shared" si="12"/>
        <v>No hay ejecución</v>
      </c>
      <c r="AG34" s="78" t="str">
        <f t="shared" si="13"/>
        <v>NA</v>
      </c>
      <c r="AH34" s="191"/>
    </row>
    <row r="35" spans="1:34" s="79" customFormat="1" ht="58" customHeight="1" thickTop="1" thickBot="1">
      <c r="A35" s="50">
        <v>21</v>
      </c>
      <c r="B35" s="96" t="s">
        <v>245</v>
      </c>
      <c r="C35" s="96" t="s">
        <v>52</v>
      </c>
      <c r="D35" s="96">
        <v>0</v>
      </c>
      <c r="E35" s="96">
        <v>0</v>
      </c>
      <c r="F35" s="96">
        <v>0</v>
      </c>
      <c r="G35" s="96">
        <v>22</v>
      </c>
      <c r="H35" s="115" t="s">
        <v>273</v>
      </c>
      <c r="I35" s="98" t="s">
        <v>2671</v>
      </c>
      <c r="J35" s="169" t="s">
        <v>526</v>
      </c>
      <c r="K35" s="99" t="s">
        <v>744</v>
      </c>
      <c r="L35" s="51">
        <v>104</v>
      </c>
      <c r="M35" s="51">
        <v>30</v>
      </c>
      <c r="N35" s="155">
        <f t="shared" si="2"/>
        <v>134</v>
      </c>
      <c r="O35" s="51">
        <v>32</v>
      </c>
      <c r="P35" s="51">
        <v>30</v>
      </c>
      <c r="Q35" s="155">
        <f t="shared" si="3"/>
        <v>62</v>
      </c>
      <c r="R35" s="155">
        <f t="shared" si="4"/>
        <v>196</v>
      </c>
      <c r="S35" s="78" t="s">
        <v>2661</v>
      </c>
      <c r="T35" s="78" t="s">
        <v>203</v>
      </c>
      <c r="U35" s="190">
        <f t="shared" si="5"/>
        <v>134</v>
      </c>
      <c r="V35" s="191"/>
      <c r="W35" s="77" t="str">
        <f t="shared" si="6"/>
        <v>No hay ejecución</v>
      </c>
      <c r="X35" s="78" t="str">
        <f t="shared" si="7"/>
        <v>NA</v>
      </c>
      <c r="Y35" s="191"/>
      <c r="Z35" s="190">
        <f t="shared" si="8"/>
        <v>62</v>
      </c>
      <c r="AA35" s="191"/>
      <c r="AB35" s="77" t="str">
        <f t="shared" si="9"/>
        <v>No hay ejecución</v>
      </c>
      <c r="AC35" s="78" t="str">
        <f t="shared" si="10"/>
        <v>NA</v>
      </c>
      <c r="AD35" s="191"/>
      <c r="AE35" s="52">
        <f t="shared" si="11"/>
        <v>0</v>
      </c>
      <c r="AF35" s="77" t="str">
        <f t="shared" si="12"/>
        <v>No hay ejecución</v>
      </c>
      <c r="AG35" s="78" t="str">
        <f t="shared" si="13"/>
        <v>NA</v>
      </c>
      <c r="AH35" s="191"/>
    </row>
    <row r="36" spans="1:34" s="79" customFormat="1" ht="58" customHeight="1" thickTop="1" thickBot="1">
      <c r="A36" s="50">
        <v>22</v>
      </c>
      <c r="B36" s="96" t="s">
        <v>245</v>
      </c>
      <c r="C36" s="96">
        <v>0</v>
      </c>
      <c r="D36" s="96">
        <v>0</v>
      </c>
      <c r="E36" s="96">
        <v>0</v>
      </c>
      <c r="F36" s="96" t="s">
        <v>103</v>
      </c>
      <c r="G36" s="96">
        <v>22</v>
      </c>
      <c r="H36" s="115" t="s">
        <v>2433</v>
      </c>
      <c r="I36" s="98" t="s">
        <v>2672</v>
      </c>
      <c r="J36" s="169" t="s">
        <v>526</v>
      </c>
      <c r="K36" s="99" t="s">
        <v>744</v>
      </c>
      <c r="L36" s="51">
        <v>0</v>
      </c>
      <c r="M36" s="51">
        <v>0</v>
      </c>
      <c r="N36" s="155">
        <f t="shared" si="2"/>
        <v>0</v>
      </c>
      <c r="O36" s="51">
        <v>2</v>
      </c>
      <c r="P36" s="51">
        <v>0</v>
      </c>
      <c r="Q36" s="155">
        <f t="shared" si="3"/>
        <v>2</v>
      </c>
      <c r="R36" s="155">
        <f t="shared" si="4"/>
        <v>2</v>
      </c>
      <c r="S36" s="78" t="s">
        <v>2661</v>
      </c>
      <c r="T36" s="78" t="s">
        <v>203</v>
      </c>
      <c r="U36" s="190">
        <f t="shared" si="5"/>
        <v>0</v>
      </c>
      <c r="V36" s="191"/>
      <c r="W36" s="77" t="str">
        <f t="shared" si="6"/>
        <v>No hay ejecución</v>
      </c>
      <c r="X36" s="78" t="str">
        <f t="shared" si="7"/>
        <v>NA</v>
      </c>
      <c r="Y36" s="191"/>
      <c r="Z36" s="190">
        <f t="shared" si="8"/>
        <v>2</v>
      </c>
      <c r="AA36" s="191"/>
      <c r="AB36" s="77" t="str">
        <f t="shared" si="9"/>
        <v>No hay ejecución</v>
      </c>
      <c r="AC36" s="78" t="str">
        <f t="shared" si="10"/>
        <v>NA</v>
      </c>
      <c r="AD36" s="191"/>
      <c r="AE36" s="52">
        <f t="shared" si="11"/>
        <v>0</v>
      </c>
      <c r="AF36" s="77" t="str">
        <f t="shared" si="12"/>
        <v>No hay ejecución</v>
      </c>
      <c r="AG36" s="78" t="str">
        <f t="shared" si="13"/>
        <v>NA</v>
      </c>
      <c r="AH36" s="191"/>
    </row>
    <row r="37" spans="1:34" s="79" customFormat="1" ht="58" customHeight="1" thickTop="1" thickBot="1">
      <c r="A37" s="50">
        <v>23</v>
      </c>
      <c r="B37" s="96" t="s">
        <v>245</v>
      </c>
      <c r="C37" s="96">
        <v>0</v>
      </c>
      <c r="D37" s="96">
        <v>0</v>
      </c>
      <c r="E37" s="96">
        <v>0</v>
      </c>
      <c r="F37" s="96" t="s">
        <v>111</v>
      </c>
      <c r="G37" s="96">
        <v>22</v>
      </c>
      <c r="H37" s="115" t="s">
        <v>273</v>
      </c>
      <c r="I37" s="98" t="s">
        <v>2673</v>
      </c>
      <c r="J37" s="169" t="s">
        <v>526</v>
      </c>
      <c r="K37" s="99" t="s">
        <v>2674</v>
      </c>
      <c r="L37" s="51">
        <v>0</v>
      </c>
      <c r="M37" s="51">
        <v>1</v>
      </c>
      <c r="N37" s="155">
        <f t="shared" si="2"/>
        <v>1</v>
      </c>
      <c r="O37" s="51">
        <v>0</v>
      </c>
      <c r="P37" s="51">
        <v>0</v>
      </c>
      <c r="Q37" s="155">
        <f t="shared" si="3"/>
        <v>0</v>
      </c>
      <c r="R37" s="155">
        <f t="shared" si="4"/>
        <v>1</v>
      </c>
      <c r="S37" s="78" t="s">
        <v>2661</v>
      </c>
      <c r="T37" s="78" t="s">
        <v>203</v>
      </c>
      <c r="U37" s="190">
        <f t="shared" si="5"/>
        <v>1</v>
      </c>
      <c r="V37" s="191"/>
      <c r="W37" s="77" t="str">
        <f t="shared" si="6"/>
        <v>No hay ejecución</v>
      </c>
      <c r="X37" s="78" t="str">
        <f t="shared" si="7"/>
        <v>NA</v>
      </c>
      <c r="Y37" s="191"/>
      <c r="Z37" s="190">
        <f t="shared" si="8"/>
        <v>0</v>
      </c>
      <c r="AA37" s="191"/>
      <c r="AB37" s="77" t="str">
        <f t="shared" si="9"/>
        <v>No hay ejecución</v>
      </c>
      <c r="AC37" s="78" t="str">
        <f t="shared" si="10"/>
        <v>NA</v>
      </c>
      <c r="AD37" s="191"/>
      <c r="AE37" s="52">
        <f t="shared" si="11"/>
        <v>0</v>
      </c>
      <c r="AF37" s="77" t="str">
        <f t="shared" si="12"/>
        <v>No hay ejecución</v>
      </c>
      <c r="AG37" s="78" t="str">
        <f t="shared" si="13"/>
        <v>NA</v>
      </c>
      <c r="AH37" s="191"/>
    </row>
    <row r="38" spans="1:34" s="79" customFormat="1" ht="58" customHeight="1" thickTop="1" thickBot="1">
      <c r="A38" s="50">
        <v>24</v>
      </c>
      <c r="B38" s="96" t="s">
        <v>248</v>
      </c>
      <c r="C38" s="96" t="s">
        <v>41</v>
      </c>
      <c r="D38" s="96">
        <v>0</v>
      </c>
      <c r="E38" s="96">
        <v>0</v>
      </c>
      <c r="F38" s="96" t="s">
        <v>46</v>
      </c>
      <c r="G38" s="96">
        <v>22</v>
      </c>
      <c r="H38" s="115" t="s">
        <v>312</v>
      </c>
      <c r="I38" s="98" t="s">
        <v>2675</v>
      </c>
      <c r="J38" s="169" t="s">
        <v>526</v>
      </c>
      <c r="K38" s="99" t="s">
        <v>744</v>
      </c>
      <c r="L38" s="51">
        <v>0</v>
      </c>
      <c r="M38" s="51">
        <v>2</v>
      </c>
      <c r="N38" s="155">
        <f t="shared" si="2"/>
        <v>2</v>
      </c>
      <c r="O38" s="51">
        <v>2</v>
      </c>
      <c r="P38" s="51">
        <v>0</v>
      </c>
      <c r="Q38" s="155">
        <f t="shared" si="3"/>
        <v>2</v>
      </c>
      <c r="R38" s="155">
        <f t="shared" si="4"/>
        <v>4</v>
      </c>
      <c r="S38" s="78" t="s">
        <v>2661</v>
      </c>
      <c r="T38" s="78" t="s">
        <v>203</v>
      </c>
      <c r="U38" s="190">
        <f t="shared" si="5"/>
        <v>2</v>
      </c>
      <c r="V38" s="191"/>
      <c r="W38" s="77" t="str">
        <f t="shared" si="6"/>
        <v>No hay ejecución</v>
      </c>
      <c r="X38" s="78" t="str">
        <f t="shared" si="7"/>
        <v>NA</v>
      </c>
      <c r="Y38" s="191"/>
      <c r="Z38" s="190">
        <f t="shared" si="8"/>
        <v>2</v>
      </c>
      <c r="AA38" s="191"/>
      <c r="AB38" s="77" t="str">
        <f t="shared" si="9"/>
        <v>No hay ejecución</v>
      </c>
      <c r="AC38" s="78" t="str">
        <f t="shared" si="10"/>
        <v>NA</v>
      </c>
      <c r="AD38" s="191"/>
      <c r="AE38" s="52">
        <f t="shared" si="11"/>
        <v>0</v>
      </c>
      <c r="AF38" s="77" t="str">
        <f t="shared" si="12"/>
        <v>No hay ejecución</v>
      </c>
      <c r="AG38" s="78" t="str">
        <f t="shared" si="13"/>
        <v>NA</v>
      </c>
      <c r="AH38" s="191"/>
    </row>
    <row r="39" spans="1:34" s="79" customFormat="1" ht="58" customHeight="1" thickTop="1" thickBot="1">
      <c r="A39" s="50">
        <v>25</v>
      </c>
      <c r="B39" s="96" t="s">
        <v>245</v>
      </c>
      <c r="C39" s="96" t="s">
        <v>41</v>
      </c>
      <c r="D39" s="96">
        <v>0</v>
      </c>
      <c r="E39" s="96">
        <v>0</v>
      </c>
      <c r="F39" s="96" t="s">
        <v>52</v>
      </c>
      <c r="G39" s="96">
        <v>22</v>
      </c>
      <c r="H39" s="115" t="s">
        <v>2396</v>
      </c>
      <c r="I39" s="98" t="s">
        <v>2676</v>
      </c>
      <c r="J39" s="169" t="s">
        <v>526</v>
      </c>
      <c r="K39" s="99" t="s">
        <v>1421</v>
      </c>
      <c r="L39" s="51">
        <v>3</v>
      </c>
      <c r="M39" s="51">
        <v>12</v>
      </c>
      <c r="N39" s="155">
        <f t="shared" si="2"/>
        <v>15</v>
      </c>
      <c r="O39" s="51">
        <v>6</v>
      </c>
      <c r="P39" s="51">
        <v>1</v>
      </c>
      <c r="Q39" s="155">
        <f t="shared" si="3"/>
        <v>7</v>
      </c>
      <c r="R39" s="155">
        <f t="shared" si="4"/>
        <v>22</v>
      </c>
      <c r="S39" s="78" t="s">
        <v>2661</v>
      </c>
      <c r="T39" s="78" t="s">
        <v>203</v>
      </c>
      <c r="U39" s="190">
        <f t="shared" si="5"/>
        <v>15</v>
      </c>
      <c r="V39" s="191"/>
      <c r="W39" s="77" t="str">
        <f t="shared" si="6"/>
        <v>No hay ejecución</v>
      </c>
      <c r="X39" s="78" t="str">
        <f t="shared" si="7"/>
        <v>NA</v>
      </c>
      <c r="Y39" s="191"/>
      <c r="Z39" s="190">
        <f t="shared" si="8"/>
        <v>7</v>
      </c>
      <c r="AA39" s="191"/>
      <c r="AB39" s="77" t="str">
        <f t="shared" si="9"/>
        <v>No hay ejecución</v>
      </c>
      <c r="AC39" s="78" t="str">
        <f t="shared" si="10"/>
        <v>NA</v>
      </c>
      <c r="AD39" s="191"/>
      <c r="AE39" s="52">
        <f t="shared" si="11"/>
        <v>0</v>
      </c>
      <c r="AF39" s="77" t="str">
        <f t="shared" si="12"/>
        <v>No hay ejecución</v>
      </c>
      <c r="AG39" s="78" t="str">
        <f t="shared" si="13"/>
        <v>NA</v>
      </c>
      <c r="AH39" s="191"/>
    </row>
    <row r="40" spans="1:34" s="79" customFormat="1" ht="58" customHeight="1" thickTop="1" thickBot="1">
      <c r="A40" s="50">
        <v>26</v>
      </c>
      <c r="B40" s="96" t="s">
        <v>245</v>
      </c>
      <c r="C40" s="96" t="s">
        <v>41</v>
      </c>
      <c r="D40" s="96">
        <v>0</v>
      </c>
      <c r="E40" s="96">
        <v>0</v>
      </c>
      <c r="F40" s="96" t="s">
        <v>46</v>
      </c>
      <c r="G40" s="96">
        <v>22</v>
      </c>
      <c r="H40" s="115" t="s">
        <v>2396</v>
      </c>
      <c r="I40" s="98" t="s">
        <v>2676</v>
      </c>
      <c r="J40" s="169" t="s">
        <v>526</v>
      </c>
      <c r="K40" s="99" t="s">
        <v>1421</v>
      </c>
      <c r="L40" s="51">
        <v>6</v>
      </c>
      <c r="M40" s="51">
        <v>1</v>
      </c>
      <c r="N40" s="155">
        <f t="shared" si="2"/>
        <v>7</v>
      </c>
      <c r="O40" s="51">
        <v>1</v>
      </c>
      <c r="P40" s="51">
        <v>0</v>
      </c>
      <c r="Q40" s="155">
        <f t="shared" si="3"/>
        <v>1</v>
      </c>
      <c r="R40" s="155">
        <f t="shared" si="4"/>
        <v>8</v>
      </c>
      <c r="S40" s="78" t="s">
        <v>2661</v>
      </c>
      <c r="T40" s="78" t="s">
        <v>203</v>
      </c>
      <c r="U40" s="190">
        <f t="shared" si="5"/>
        <v>7</v>
      </c>
      <c r="V40" s="191"/>
      <c r="W40" s="77" t="str">
        <f t="shared" si="6"/>
        <v>No hay ejecución</v>
      </c>
      <c r="X40" s="78" t="str">
        <f t="shared" si="7"/>
        <v>NA</v>
      </c>
      <c r="Y40" s="191"/>
      <c r="Z40" s="190">
        <f t="shared" si="8"/>
        <v>1</v>
      </c>
      <c r="AA40" s="191"/>
      <c r="AB40" s="77" t="str">
        <f t="shared" si="9"/>
        <v>No hay ejecución</v>
      </c>
      <c r="AC40" s="78" t="str">
        <f t="shared" si="10"/>
        <v>NA</v>
      </c>
      <c r="AD40" s="191"/>
      <c r="AE40" s="52">
        <f t="shared" si="11"/>
        <v>0</v>
      </c>
      <c r="AF40" s="77" t="str">
        <f t="shared" si="12"/>
        <v>No hay ejecución</v>
      </c>
      <c r="AG40" s="78" t="str">
        <f t="shared" si="13"/>
        <v>NA</v>
      </c>
      <c r="AH40" s="191"/>
    </row>
    <row r="41" spans="1:34" s="79" customFormat="1" ht="58" customHeight="1" thickTop="1" thickBot="1">
      <c r="A41" s="50">
        <v>27</v>
      </c>
      <c r="B41" s="96" t="s">
        <v>245</v>
      </c>
      <c r="C41" s="96">
        <v>0</v>
      </c>
      <c r="D41" s="96">
        <v>0</v>
      </c>
      <c r="E41" s="96">
        <v>0</v>
      </c>
      <c r="F41" s="96" t="s">
        <v>81</v>
      </c>
      <c r="G41" s="96">
        <v>22</v>
      </c>
      <c r="H41" s="115" t="s">
        <v>2396</v>
      </c>
      <c r="I41" s="98" t="s">
        <v>2676</v>
      </c>
      <c r="J41" s="169" t="s">
        <v>526</v>
      </c>
      <c r="K41" s="99" t="s">
        <v>1421</v>
      </c>
      <c r="L41" s="51">
        <v>0</v>
      </c>
      <c r="M41" s="51">
        <v>1</v>
      </c>
      <c r="N41" s="155">
        <f t="shared" si="2"/>
        <v>1</v>
      </c>
      <c r="O41" s="51">
        <v>0</v>
      </c>
      <c r="P41" s="51">
        <v>0</v>
      </c>
      <c r="Q41" s="155">
        <f t="shared" si="3"/>
        <v>0</v>
      </c>
      <c r="R41" s="155">
        <f t="shared" si="4"/>
        <v>1</v>
      </c>
      <c r="S41" s="78" t="s">
        <v>2661</v>
      </c>
      <c r="T41" s="78" t="s">
        <v>203</v>
      </c>
      <c r="U41" s="190">
        <f t="shared" si="5"/>
        <v>1</v>
      </c>
      <c r="V41" s="191"/>
      <c r="W41" s="77" t="str">
        <f t="shared" si="6"/>
        <v>No hay ejecución</v>
      </c>
      <c r="X41" s="78" t="str">
        <f t="shared" si="7"/>
        <v>NA</v>
      </c>
      <c r="Y41" s="191"/>
      <c r="Z41" s="190">
        <f t="shared" si="8"/>
        <v>0</v>
      </c>
      <c r="AA41" s="191"/>
      <c r="AB41" s="77" t="str">
        <f t="shared" si="9"/>
        <v>No hay ejecución</v>
      </c>
      <c r="AC41" s="78" t="str">
        <f t="shared" si="10"/>
        <v>NA</v>
      </c>
      <c r="AD41" s="191"/>
      <c r="AE41" s="52">
        <f t="shared" si="11"/>
        <v>0</v>
      </c>
      <c r="AF41" s="77" t="str">
        <f t="shared" si="12"/>
        <v>No hay ejecución</v>
      </c>
      <c r="AG41" s="78" t="str">
        <f t="shared" si="13"/>
        <v>NA</v>
      </c>
      <c r="AH41" s="191"/>
    </row>
    <row r="42" spans="1:34" s="79" customFormat="1" ht="58" customHeight="1" thickTop="1" thickBot="1">
      <c r="A42" s="50">
        <v>28</v>
      </c>
      <c r="B42" s="96" t="s">
        <v>245</v>
      </c>
      <c r="C42" s="96">
        <v>0</v>
      </c>
      <c r="D42" s="96">
        <v>0</v>
      </c>
      <c r="E42" s="96">
        <v>0</v>
      </c>
      <c r="F42" s="96" t="s">
        <v>76</v>
      </c>
      <c r="G42" s="96">
        <v>22</v>
      </c>
      <c r="H42" s="115" t="s">
        <v>2396</v>
      </c>
      <c r="I42" s="98" t="s">
        <v>2676</v>
      </c>
      <c r="J42" s="169" t="s">
        <v>526</v>
      </c>
      <c r="K42" s="99" t="s">
        <v>1421</v>
      </c>
      <c r="L42" s="51">
        <v>1</v>
      </c>
      <c r="M42" s="51">
        <v>0</v>
      </c>
      <c r="N42" s="155">
        <f t="shared" si="2"/>
        <v>1</v>
      </c>
      <c r="O42" s="51">
        <v>0</v>
      </c>
      <c r="P42" s="51">
        <v>0</v>
      </c>
      <c r="Q42" s="155">
        <f t="shared" si="3"/>
        <v>0</v>
      </c>
      <c r="R42" s="155">
        <f t="shared" si="4"/>
        <v>1</v>
      </c>
      <c r="S42" s="78" t="s">
        <v>2661</v>
      </c>
      <c r="T42" s="78" t="s">
        <v>203</v>
      </c>
      <c r="U42" s="190">
        <f t="shared" si="5"/>
        <v>1</v>
      </c>
      <c r="V42" s="191"/>
      <c r="W42" s="77" t="str">
        <f t="shared" si="6"/>
        <v>No hay ejecución</v>
      </c>
      <c r="X42" s="78" t="str">
        <f t="shared" si="7"/>
        <v>NA</v>
      </c>
      <c r="Y42" s="191"/>
      <c r="Z42" s="190">
        <f t="shared" si="8"/>
        <v>0</v>
      </c>
      <c r="AA42" s="191"/>
      <c r="AB42" s="77" t="str">
        <f t="shared" si="9"/>
        <v>No hay ejecución</v>
      </c>
      <c r="AC42" s="78" t="str">
        <f t="shared" si="10"/>
        <v>NA</v>
      </c>
      <c r="AD42" s="191"/>
      <c r="AE42" s="52">
        <f t="shared" si="11"/>
        <v>0</v>
      </c>
      <c r="AF42" s="77" t="str">
        <f t="shared" si="12"/>
        <v>No hay ejecución</v>
      </c>
      <c r="AG42" s="78" t="str">
        <f t="shared" si="13"/>
        <v>NA</v>
      </c>
      <c r="AH42" s="191"/>
    </row>
    <row r="43" spans="1:34" s="79" customFormat="1" ht="58" customHeight="1" thickTop="1" thickBot="1">
      <c r="A43" s="50">
        <v>29</v>
      </c>
      <c r="B43" s="96" t="s">
        <v>245</v>
      </c>
      <c r="C43" s="96" t="s">
        <v>52</v>
      </c>
      <c r="D43" s="96">
        <v>0</v>
      </c>
      <c r="E43" s="96">
        <v>0</v>
      </c>
      <c r="F43" s="96">
        <v>0</v>
      </c>
      <c r="G43" s="96">
        <v>22</v>
      </c>
      <c r="H43" s="115" t="s">
        <v>2396</v>
      </c>
      <c r="I43" s="98" t="s">
        <v>2676</v>
      </c>
      <c r="J43" s="169" t="s">
        <v>526</v>
      </c>
      <c r="K43" s="99" t="s">
        <v>1421</v>
      </c>
      <c r="L43" s="51">
        <v>17</v>
      </c>
      <c r="M43" s="51">
        <v>18</v>
      </c>
      <c r="N43" s="155">
        <f t="shared" si="2"/>
        <v>35</v>
      </c>
      <c r="O43" s="51">
        <v>8</v>
      </c>
      <c r="P43" s="51">
        <v>5</v>
      </c>
      <c r="Q43" s="155">
        <f t="shared" si="3"/>
        <v>13</v>
      </c>
      <c r="R43" s="155">
        <f t="shared" si="4"/>
        <v>48</v>
      </c>
      <c r="S43" s="78" t="s">
        <v>2661</v>
      </c>
      <c r="T43" s="78" t="s">
        <v>203</v>
      </c>
      <c r="U43" s="190">
        <f t="shared" si="5"/>
        <v>35</v>
      </c>
      <c r="V43" s="191"/>
      <c r="W43" s="77" t="str">
        <f t="shared" si="6"/>
        <v>No hay ejecución</v>
      </c>
      <c r="X43" s="78" t="str">
        <f t="shared" si="7"/>
        <v>NA</v>
      </c>
      <c r="Y43" s="191"/>
      <c r="Z43" s="190">
        <f t="shared" si="8"/>
        <v>13</v>
      </c>
      <c r="AA43" s="191"/>
      <c r="AB43" s="77" t="str">
        <f t="shared" si="9"/>
        <v>No hay ejecución</v>
      </c>
      <c r="AC43" s="78" t="str">
        <f t="shared" si="10"/>
        <v>NA</v>
      </c>
      <c r="AD43" s="191"/>
      <c r="AE43" s="52">
        <f t="shared" si="11"/>
        <v>0</v>
      </c>
      <c r="AF43" s="77" t="str">
        <f t="shared" si="12"/>
        <v>No hay ejecución</v>
      </c>
      <c r="AG43" s="78" t="str">
        <f t="shared" si="13"/>
        <v>NA</v>
      </c>
      <c r="AH43" s="191"/>
    </row>
    <row r="44" spans="1:34" s="79" customFormat="1" ht="58" customHeight="1" thickTop="1" thickBot="1">
      <c r="A44" s="50">
        <v>30</v>
      </c>
      <c r="B44" s="96" t="s">
        <v>245</v>
      </c>
      <c r="C44" s="96">
        <v>0</v>
      </c>
      <c r="D44" s="96">
        <v>0</v>
      </c>
      <c r="E44" s="96">
        <v>0</v>
      </c>
      <c r="F44" s="96" t="s">
        <v>81</v>
      </c>
      <c r="G44" s="96">
        <v>22</v>
      </c>
      <c r="H44" s="115" t="s">
        <v>2396</v>
      </c>
      <c r="I44" s="98" t="s">
        <v>2676</v>
      </c>
      <c r="J44" s="169" t="s">
        <v>526</v>
      </c>
      <c r="K44" s="99" t="s">
        <v>1421</v>
      </c>
      <c r="L44" s="51">
        <v>7</v>
      </c>
      <c r="M44" s="51">
        <v>2</v>
      </c>
      <c r="N44" s="155">
        <f t="shared" si="2"/>
        <v>9</v>
      </c>
      <c r="O44" s="51">
        <v>0</v>
      </c>
      <c r="P44" s="51">
        <v>2</v>
      </c>
      <c r="Q44" s="155">
        <f t="shared" si="3"/>
        <v>2</v>
      </c>
      <c r="R44" s="155">
        <f t="shared" si="4"/>
        <v>11</v>
      </c>
      <c r="S44" s="78" t="s">
        <v>2661</v>
      </c>
      <c r="T44" s="78" t="s">
        <v>203</v>
      </c>
      <c r="U44" s="190">
        <f t="shared" si="5"/>
        <v>9</v>
      </c>
      <c r="V44" s="191"/>
      <c r="W44" s="77" t="str">
        <f t="shared" si="6"/>
        <v>No hay ejecución</v>
      </c>
      <c r="X44" s="78" t="str">
        <f t="shared" si="7"/>
        <v>NA</v>
      </c>
      <c r="Y44" s="191"/>
      <c r="Z44" s="190">
        <f t="shared" si="8"/>
        <v>2</v>
      </c>
      <c r="AA44" s="191"/>
      <c r="AB44" s="77" t="str">
        <f t="shared" si="9"/>
        <v>No hay ejecución</v>
      </c>
      <c r="AC44" s="78" t="str">
        <f t="shared" si="10"/>
        <v>NA</v>
      </c>
      <c r="AD44" s="191"/>
      <c r="AE44" s="52">
        <f t="shared" si="11"/>
        <v>0</v>
      </c>
      <c r="AF44" s="77" t="str">
        <f t="shared" si="12"/>
        <v>No hay ejecución</v>
      </c>
      <c r="AG44" s="78" t="str">
        <f t="shared" si="13"/>
        <v>NA</v>
      </c>
      <c r="AH44" s="191"/>
    </row>
    <row r="45" spans="1:34" s="79" customFormat="1" ht="58" customHeight="1" thickTop="1" thickBot="1">
      <c r="A45" s="50">
        <v>31</v>
      </c>
      <c r="B45" s="96" t="s">
        <v>245</v>
      </c>
      <c r="C45" s="96">
        <v>0</v>
      </c>
      <c r="D45" s="96">
        <v>0</v>
      </c>
      <c r="E45" s="96">
        <v>0</v>
      </c>
      <c r="F45" s="96" t="s">
        <v>111</v>
      </c>
      <c r="G45" s="96">
        <v>22</v>
      </c>
      <c r="H45" s="115" t="s">
        <v>273</v>
      </c>
      <c r="I45" s="98" t="s">
        <v>2677</v>
      </c>
      <c r="J45" s="169" t="s">
        <v>526</v>
      </c>
      <c r="K45" s="99" t="s">
        <v>2674</v>
      </c>
      <c r="L45" s="51">
        <v>0</v>
      </c>
      <c r="M45" s="51">
        <v>0</v>
      </c>
      <c r="N45" s="155">
        <f t="shared" si="2"/>
        <v>0</v>
      </c>
      <c r="O45" s="51">
        <v>1</v>
      </c>
      <c r="P45" s="51">
        <v>0</v>
      </c>
      <c r="Q45" s="155">
        <f t="shared" si="3"/>
        <v>1</v>
      </c>
      <c r="R45" s="155">
        <f t="shared" si="4"/>
        <v>1</v>
      </c>
      <c r="S45" s="78" t="s">
        <v>2661</v>
      </c>
      <c r="T45" s="78" t="s">
        <v>203</v>
      </c>
      <c r="U45" s="190">
        <f t="shared" si="5"/>
        <v>0</v>
      </c>
      <c r="V45" s="191"/>
      <c r="W45" s="77" t="str">
        <f t="shared" si="6"/>
        <v>No hay ejecución</v>
      </c>
      <c r="X45" s="78" t="str">
        <f t="shared" si="7"/>
        <v>NA</v>
      </c>
      <c r="Y45" s="191"/>
      <c r="Z45" s="190">
        <f t="shared" si="8"/>
        <v>1</v>
      </c>
      <c r="AA45" s="191"/>
      <c r="AB45" s="77" t="str">
        <f t="shared" si="9"/>
        <v>No hay ejecución</v>
      </c>
      <c r="AC45" s="78" t="str">
        <f t="shared" si="10"/>
        <v>NA</v>
      </c>
      <c r="AD45" s="191"/>
      <c r="AE45" s="52">
        <f t="shared" si="11"/>
        <v>0</v>
      </c>
      <c r="AF45" s="77" t="str">
        <f t="shared" si="12"/>
        <v>No hay ejecución</v>
      </c>
      <c r="AG45" s="78" t="str">
        <f t="shared" si="13"/>
        <v>NA</v>
      </c>
      <c r="AH45" s="191"/>
    </row>
    <row r="46" spans="1:34" s="79" customFormat="1" ht="58" customHeight="1" thickTop="1" thickBot="1">
      <c r="A46" s="50">
        <v>32</v>
      </c>
      <c r="B46" s="96" t="s">
        <v>245</v>
      </c>
      <c r="C46" s="96" t="s">
        <v>46</v>
      </c>
      <c r="D46" s="96">
        <v>0</v>
      </c>
      <c r="E46" s="96">
        <v>0</v>
      </c>
      <c r="F46" s="96">
        <v>0</v>
      </c>
      <c r="G46" s="96">
        <v>22</v>
      </c>
      <c r="H46" s="115" t="s">
        <v>2396</v>
      </c>
      <c r="I46" s="98" t="s">
        <v>2678</v>
      </c>
      <c r="J46" s="169" t="s">
        <v>526</v>
      </c>
      <c r="K46" s="99" t="s">
        <v>717</v>
      </c>
      <c r="L46" s="51">
        <v>0</v>
      </c>
      <c r="M46" s="51">
        <v>3</v>
      </c>
      <c r="N46" s="155">
        <f t="shared" si="2"/>
        <v>3</v>
      </c>
      <c r="O46" s="51">
        <v>3</v>
      </c>
      <c r="P46" s="51">
        <v>0</v>
      </c>
      <c r="Q46" s="155">
        <f t="shared" si="3"/>
        <v>3</v>
      </c>
      <c r="R46" s="155">
        <f t="shared" si="4"/>
        <v>6</v>
      </c>
      <c r="S46" s="78" t="s">
        <v>2661</v>
      </c>
      <c r="T46" s="78" t="s">
        <v>203</v>
      </c>
      <c r="U46" s="190">
        <f t="shared" si="5"/>
        <v>3</v>
      </c>
      <c r="V46" s="191"/>
      <c r="W46" s="77" t="str">
        <f t="shared" si="6"/>
        <v>No hay ejecución</v>
      </c>
      <c r="X46" s="78" t="str">
        <f t="shared" si="7"/>
        <v>NA</v>
      </c>
      <c r="Y46" s="191"/>
      <c r="Z46" s="190">
        <f t="shared" si="8"/>
        <v>3</v>
      </c>
      <c r="AA46" s="191"/>
      <c r="AB46" s="77" t="str">
        <f t="shared" si="9"/>
        <v>No hay ejecución</v>
      </c>
      <c r="AC46" s="78" t="str">
        <f t="shared" si="10"/>
        <v>NA</v>
      </c>
      <c r="AD46" s="191"/>
      <c r="AE46" s="52">
        <f t="shared" si="11"/>
        <v>0</v>
      </c>
      <c r="AF46" s="77" t="str">
        <f t="shared" si="12"/>
        <v>No hay ejecución</v>
      </c>
      <c r="AG46" s="78" t="str">
        <f t="shared" si="13"/>
        <v>NA</v>
      </c>
      <c r="AH46" s="191"/>
    </row>
    <row r="47" spans="1:34" s="79" customFormat="1" ht="58" customHeight="1" thickTop="1" thickBot="1">
      <c r="A47" s="50">
        <v>33</v>
      </c>
      <c r="B47" s="96" t="s">
        <v>245</v>
      </c>
      <c r="C47" s="96" t="s">
        <v>41</v>
      </c>
      <c r="D47" s="96">
        <v>0</v>
      </c>
      <c r="E47" s="96">
        <v>0</v>
      </c>
      <c r="F47" s="96" t="s">
        <v>52</v>
      </c>
      <c r="G47" s="96">
        <v>22</v>
      </c>
      <c r="H47" s="115" t="s">
        <v>2396</v>
      </c>
      <c r="I47" s="98" t="s">
        <v>2678</v>
      </c>
      <c r="J47" s="169" t="s">
        <v>526</v>
      </c>
      <c r="K47" s="99" t="s">
        <v>717</v>
      </c>
      <c r="L47" s="51">
        <v>3</v>
      </c>
      <c r="M47" s="51">
        <v>12</v>
      </c>
      <c r="N47" s="155">
        <f t="shared" si="2"/>
        <v>15</v>
      </c>
      <c r="O47" s="51">
        <v>6</v>
      </c>
      <c r="P47" s="51">
        <v>1</v>
      </c>
      <c r="Q47" s="155">
        <f t="shared" si="3"/>
        <v>7</v>
      </c>
      <c r="R47" s="155">
        <f t="shared" si="4"/>
        <v>22</v>
      </c>
      <c r="S47" s="78" t="s">
        <v>2661</v>
      </c>
      <c r="T47" s="78" t="s">
        <v>203</v>
      </c>
      <c r="U47" s="190">
        <f t="shared" si="5"/>
        <v>15</v>
      </c>
      <c r="V47" s="191"/>
      <c r="W47" s="77" t="str">
        <f t="shared" si="6"/>
        <v>No hay ejecución</v>
      </c>
      <c r="X47" s="78" t="str">
        <f t="shared" si="7"/>
        <v>NA</v>
      </c>
      <c r="Y47" s="191"/>
      <c r="Z47" s="190">
        <f t="shared" si="8"/>
        <v>7</v>
      </c>
      <c r="AA47" s="191"/>
      <c r="AB47" s="77" t="str">
        <f t="shared" si="9"/>
        <v>No hay ejecución</v>
      </c>
      <c r="AC47" s="78" t="str">
        <f t="shared" si="10"/>
        <v>NA</v>
      </c>
      <c r="AD47" s="191"/>
      <c r="AE47" s="52">
        <f t="shared" si="11"/>
        <v>0</v>
      </c>
      <c r="AF47" s="77" t="str">
        <f t="shared" si="12"/>
        <v>No hay ejecución</v>
      </c>
      <c r="AG47" s="78" t="str">
        <f t="shared" si="13"/>
        <v>NA</v>
      </c>
      <c r="AH47" s="191"/>
    </row>
    <row r="48" spans="1:34" s="79" customFormat="1" ht="58" customHeight="1" thickTop="1" thickBot="1">
      <c r="A48" s="50">
        <v>34</v>
      </c>
      <c r="B48" s="96" t="s">
        <v>245</v>
      </c>
      <c r="C48" s="96" t="s">
        <v>41</v>
      </c>
      <c r="D48" s="96">
        <v>0</v>
      </c>
      <c r="E48" s="96">
        <v>0</v>
      </c>
      <c r="F48" s="96" t="s">
        <v>46</v>
      </c>
      <c r="G48" s="96">
        <v>22</v>
      </c>
      <c r="H48" s="115" t="s">
        <v>2396</v>
      </c>
      <c r="I48" s="98" t="s">
        <v>2678</v>
      </c>
      <c r="J48" s="169" t="s">
        <v>526</v>
      </c>
      <c r="K48" s="99" t="s">
        <v>717</v>
      </c>
      <c r="L48" s="51">
        <v>8</v>
      </c>
      <c r="M48" s="51">
        <v>6</v>
      </c>
      <c r="N48" s="155">
        <f t="shared" si="2"/>
        <v>14</v>
      </c>
      <c r="O48" s="51">
        <v>5</v>
      </c>
      <c r="P48" s="51">
        <v>0</v>
      </c>
      <c r="Q48" s="155">
        <f t="shared" si="3"/>
        <v>5</v>
      </c>
      <c r="R48" s="155">
        <f t="shared" si="4"/>
        <v>19</v>
      </c>
      <c r="S48" s="78" t="s">
        <v>2661</v>
      </c>
      <c r="T48" s="78" t="s">
        <v>203</v>
      </c>
      <c r="U48" s="190">
        <f t="shared" si="5"/>
        <v>14</v>
      </c>
      <c r="V48" s="191"/>
      <c r="W48" s="77" t="str">
        <f t="shared" si="6"/>
        <v>No hay ejecución</v>
      </c>
      <c r="X48" s="78" t="str">
        <f t="shared" si="7"/>
        <v>NA</v>
      </c>
      <c r="Y48" s="191"/>
      <c r="Z48" s="190">
        <f t="shared" si="8"/>
        <v>5</v>
      </c>
      <c r="AA48" s="191"/>
      <c r="AB48" s="77" t="str">
        <f t="shared" si="9"/>
        <v>No hay ejecución</v>
      </c>
      <c r="AC48" s="78" t="str">
        <f t="shared" si="10"/>
        <v>NA</v>
      </c>
      <c r="AD48" s="191"/>
      <c r="AE48" s="52">
        <f t="shared" si="11"/>
        <v>0</v>
      </c>
      <c r="AF48" s="77" t="str">
        <f t="shared" si="12"/>
        <v>No hay ejecución</v>
      </c>
      <c r="AG48" s="78" t="str">
        <f t="shared" si="13"/>
        <v>NA</v>
      </c>
      <c r="AH48" s="191"/>
    </row>
    <row r="49" spans="1:34" s="79" customFormat="1" ht="58" customHeight="1" thickTop="1" thickBot="1">
      <c r="A49" s="50">
        <v>35</v>
      </c>
      <c r="B49" s="96" t="s">
        <v>245</v>
      </c>
      <c r="C49" s="96">
        <v>0</v>
      </c>
      <c r="D49" s="96">
        <v>0</v>
      </c>
      <c r="E49" s="96">
        <v>0</v>
      </c>
      <c r="F49" s="96" t="s">
        <v>81</v>
      </c>
      <c r="G49" s="96">
        <v>22</v>
      </c>
      <c r="H49" s="115" t="s">
        <v>2396</v>
      </c>
      <c r="I49" s="98" t="s">
        <v>2678</v>
      </c>
      <c r="J49" s="169" t="s">
        <v>526</v>
      </c>
      <c r="K49" s="99" t="s">
        <v>717</v>
      </c>
      <c r="L49" s="51">
        <v>0</v>
      </c>
      <c r="M49" s="51">
        <v>2</v>
      </c>
      <c r="N49" s="155">
        <f t="shared" si="2"/>
        <v>2</v>
      </c>
      <c r="O49" s="51">
        <v>0</v>
      </c>
      <c r="P49" s="51">
        <v>0</v>
      </c>
      <c r="Q49" s="155">
        <f t="shared" si="3"/>
        <v>0</v>
      </c>
      <c r="R49" s="155">
        <f t="shared" si="4"/>
        <v>2</v>
      </c>
      <c r="S49" s="78" t="s">
        <v>2661</v>
      </c>
      <c r="T49" s="78" t="s">
        <v>203</v>
      </c>
      <c r="U49" s="190">
        <f t="shared" si="5"/>
        <v>2</v>
      </c>
      <c r="V49" s="191"/>
      <c r="W49" s="77" t="str">
        <f t="shared" si="6"/>
        <v>No hay ejecución</v>
      </c>
      <c r="X49" s="78" t="str">
        <f t="shared" si="7"/>
        <v>NA</v>
      </c>
      <c r="Y49" s="191"/>
      <c r="Z49" s="190">
        <f t="shared" si="8"/>
        <v>0</v>
      </c>
      <c r="AA49" s="191"/>
      <c r="AB49" s="77" t="str">
        <f t="shared" si="9"/>
        <v>No hay ejecución</v>
      </c>
      <c r="AC49" s="78" t="str">
        <f t="shared" si="10"/>
        <v>NA</v>
      </c>
      <c r="AD49" s="191"/>
      <c r="AE49" s="52">
        <f t="shared" si="11"/>
        <v>0</v>
      </c>
      <c r="AF49" s="77" t="str">
        <f t="shared" si="12"/>
        <v>No hay ejecución</v>
      </c>
      <c r="AG49" s="78" t="str">
        <f t="shared" si="13"/>
        <v>NA</v>
      </c>
      <c r="AH49" s="191"/>
    </row>
    <row r="50" spans="1:34" s="79" customFormat="1" ht="58" customHeight="1" thickTop="1" thickBot="1">
      <c r="A50" s="50">
        <v>36</v>
      </c>
      <c r="B50" s="96" t="s">
        <v>245</v>
      </c>
      <c r="C50" s="96">
        <v>0</v>
      </c>
      <c r="D50" s="96">
        <v>0</v>
      </c>
      <c r="E50" s="96">
        <v>0</v>
      </c>
      <c r="F50" s="96" t="s">
        <v>76</v>
      </c>
      <c r="G50" s="96">
        <v>22</v>
      </c>
      <c r="H50" s="115" t="s">
        <v>2396</v>
      </c>
      <c r="I50" s="98" t="s">
        <v>2678</v>
      </c>
      <c r="J50" s="169" t="s">
        <v>526</v>
      </c>
      <c r="K50" s="99" t="s">
        <v>717</v>
      </c>
      <c r="L50" s="51">
        <v>2</v>
      </c>
      <c r="M50" s="51">
        <v>1</v>
      </c>
      <c r="N50" s="155">
        <f t="shared" si="2"/>
        <v>3</v>
      </c>
      <c r="O50" s="51">
        <v>0</v>
      </c>
      <c r="P50" s="51">
        <v>0</v>
      </c>
      <c r="Q50" s="155">
        <f t="shared" si="3"/>
        <v>0</v>
      </c>
      <c r="R50" s="155">
        <f t="shared" si="4"/>
        <v>3</v>
      </c>
      <c r="S50" s="78" t="s">
        <v>2661</v>
      </c>
      <c r="T50" s="78" t="s">
        <v>203</v>
      </c>
      <c r="U50" s="190">
        <f t="shared" si="5"/>
        <v>3</v>
      </c>
      <c r="V50" s="191"/>
      <c r="W50" s="77" t="str">
        <f t="shared" si="6"/>
        <v>No hay ejecución</v>
      </c>
      <c r="X50" s="78" t="str">
        <f t="shared" si="7"/>
        <v>NA</v>
      </c>
      <c r="Y50" s="191"/>
      <c r="Z50" s="190">
        <f t="shared" si="8"/>
        <v>0</v>
      </c>
      <c r="AA50" s="191"/>
      <c r="AB50" s="77" t="str">
        <f t="shared" si="9"/>
        <v>No hay ejecución</v>
      </c>
      <c r="AC50" s="78" t="str">
        <f t="shared" si="10"/>
        <v>NA</v>
      </c>
      <c r="AD50" s="191"/>
      <c r="AE50" s="52">
        <f t="shared" si="11"/>
        <v>0</v>
      </c>
      <c r="AF50" s="77" t="str">
        <f t="shared" si="12"/>
        <v>No hay ejecución</v>
      </c>
      <c r="AG50" s="78" t="str">
        <f t="shared" si="13"/>
        <v>NA</v>
      </c>
      <c r="AH50" s="191"/>
    </row>
    <row r="51" spans="1:34" s="79" customFormat="1" ht="58" customHeight="1" thickTop="1" thickBot="1">
      <c r="A51" s="50">
        <v>37</v>
      </c>
      <c r="B51" s="96" t="s">
        <v>245</v>
      </c>
      <c r="C51" s="96" t="s">
        <v>52</v>
      </c>
      <c r="D51" s="96">
        <v>0</v>
      </c>
      <c r="E51" s="96">
        <v>0</v>
      </c>
      <c r="F51" s="96">
        <v>0</v>
      </c>
      <c r="G51" s="96">
        <v>22</v>
      </c>
      <c r="H51" s="115" t="s">
        <v>2396</v>
      </c>
      <c r="I51" s="98" t="s">
        <v>2678</v>
      </c>
      <c r="J51" s="169" t="s">
        <v>526</v>
      </c>
      <c r="K51" s="99" t="s">
        <v>717</v>
      </c>
      <c r="L51" s="51">
        <v>16</v>
      </c>
      <c r="M51" s="51">
        <v>18</v>
      </c>
      <c r="N51" s="155">
        <f t="shared" si="2"/>
        <v>34</v>
      </c>
      <c r="O51" s="51">
        <v>12</v>
      </c>
      <c r="P51" s="51">
        <v>10</v>
      </c>
      <c r="Q51" s="155">
        <f t="shared" si="3"/>
        <v>22</v>
      </c>
      <c r="R51" s="155">
        <f t="shared" si="4"/>
        <v>56</v>
      </c>
      <c r="S51" s="78" t="s">
        <v>2661</v>
      </c>
      <c r="T51" s="78" t="s">
        <v>203</v>
      </c>
      <c r="U51" s="190">
        <f t="shared" si="5"/>
        <v>34</v>
      </c>
      <c r="V51" s="191"/>
      <c r="W51" s="77" t="str">
        <f t="shared" si="6"/>
        <v>No hay ejecución</v>
      </c>
      <c r="X51" s="78" t="str">
        <f t="shared" si="7"/>
        <v>NA</v>
      </c>
      <c r="Y51" s="191"/>
      <c r="Z51" s="190">
        <f t="shared" si="8"/>
        <v>22</v>
      </c>
      <c r="AA51" s="191"/>
      <c r="AB51" s="77" t="str">
        <f t="shared" si="9"/>
        <v>No hay ejecución</v>
      </c>
      <c r="AC51" s="78" t="str">
        <f t="shared" si="10"/>
        <v>NA</v>
      </c>
      <c r="AD51" s="191"/>
      <c r="AE51" s="52">
        <f t="shared" si="11"/>
        <v>0</v>
      </c>
      <c r="AF51" s="77" t="str">
        <f t="shared" si="12"/>
        <v>No hay ejecución</v>
      </c>
      <c r="AG51" s="78" t="str">
        <f t="shared" si="13"/>
        <v>NA</v>
      </c>
      <c r="AH51" s="191"/>
    </row>
    <row r="52" spans="1:34" s="79" customFormat="1" ht="58" customHeight="1" thickTop="1" thickBot="1">
      <c r="A52" s="50">
        <v>38</v>
      </c>
      <c r="B52" s="96" t="s">
        <v>245</v>
      </c>
      <c r="C52" s="96">
        <v>0</v>
      </c>
      <c r="D52" s="96">
        <v>0</v>
      </c>
      <c r="E52" s="96">
        <v>0</v>
      </c>
      <c r="F52" s="96" t="s">
        <v>81</v>
      </c>
      <c r="G52" s="96">
        <v>22</v>
      </c>
      <c r="H52" s="115" t="s">
        <v>2396</v>
      </c>
      <c r="I52" s="98" t="s">
        <v>2678</v>
      </c>
      <c r="J52" s="169" t="s">
        <v>526</v>
      </c>
      <c r="K52" s="99" t="s">
        <v>717</v>
      </c>
      <c r="L52" s="51">
        <v>8</v>
      </c>
      <c r="M52" s="51">
        <v>0</v>
      </c>
      <c r="N52" s="155">
        <f t="shared" si="2"/>
        <v>8</v>
      </c>
      <c r="O52" s="51">
        <v>0</v>
      </c>
      <c r="P52" s="51">
        <v>2</v>
      </c>
      <c r="Q52" s="155">
        <f t="shared" si="3"/>
        <v>2</v>
      </c>
      <c r="R52" s="155">
        <f t="shared" si="4"/>
        <v>10</v>
      </c>
      <c r="S52" s="78" t="s">
        <v>2661</v>
      </c>
      <c r="T52" s="78" t="s">
        <v>203</v>
      </c>
      <c r="U52" s="190">
        <f t="shared" si="5"/>
        <v>8</v>
      </c>
      <c r="V52" s="191"/>
      <c r="W52" s="77" t="str">
        <f t="shared" si="6"/>
        <v>No hay ejecución</v>
      </c>
      <c r="X52" s="78" t="str">
        <f t="shared" si="7"/>
        <v>NA</v>
      </c>
      <c r="Y52" s="191"/>
      <c r="Z52" s="190">
        <f t="shared" si="8"/>
        <v>2</v>
      </c>
      <c r="AA52" s="191"/>
      <c r="AB52" s="77" t="str">
        <f t="shared" si="9"/>
        <v>No hay ejecución</v>
      </c>
      <c r="AC52" s="78" t="str">
        <f t="shared" si="10"/>
        <v>NA</v>
      </c>
      <c r="AD52" s="191"/>
      <c r="AE52" s="52">
        <f t="shared" si="11"/>
        <v>0</v>
      </c>
      <c r="AF52" s="77" t="str">
        <f t="shared" si="12"/>
        <v>No hay ejecución</v>
      </c>
      <c r="AG52" s="78" t="str">
        <f t="shared" si="13"/>
        <v>NA</v>
      </c>
      <c r="AH52" s="191"/>
    </row>
    <row r="53" spans="1:34" s="79" customFormat="1" ht="58" customHeight="1" thickTop="1" thickBot="1">
      <c r="A53" s="50">
        <v>39</v>
      </c>
      <c r="B53" s="96" t="s">
        <v>245</v>
      </c>
      <c r="C53" s="96" t="s">
        <v>46</v>
      </c>
      <c r="D53" s="96">
        <v>0</v>
      </c>
      <c r="E53" s="96">
        <v>0</v>
      </c>
      <c r="F53" s="96">
        <v>0</v>
      </c>
      <c r="G53" s="96">
        <v>22</v>
      </c>
      <c r="H53" s="115" t="s">
        <v>2396</v>
      </c>
      <c r="I53" s="98" t="s">
        <v>2679</v>
      </c>
      <c r="J53" s="169" t="s">
        <v>2680</v>
      </c>
      <c r="K53" s="99" t="s">
        <v>717</v>
      </c>
      <c r="L53" s="51">
        <v>4</v>
      </c>
      <c r="M53" s="51">
        <v>4</v>
      </c>
      <c r="N53" s="155">
        <f t="shared" si="2"/>
        <v>8</v>
      </c>
      <c r="O53" s="51">
        <v>4</v>
      </c>
      <c r="P53" s="51">
        <v>4</v>
      </c>
      <c r="Q53" s="155">
        <f t="shared" si="3"/>
        <v>8</v>
      </c>
      <c r="R53" s="155">
        <f t="shared" si="4"/>
        <v>16</v>
      </c>
      <c r="S53" s="78" t="s">
        <v>2661</v>
      </c>
      <c r="T53" s="78" t="s">
        <v>203</v>
      </c>
      <c r="U53" s="190">
        <f t="shared" si="5"/>
        <v>8</v>
      </c>
      <c r="V53" s="191"/>
      <c r="W53" s="77" t="str">
        <f t="shared" si="6"/>
        <v>No hay ejecución</v>
      </c>
      <c r="X53" s="78" t="str">
        <f t="shared" si="7"/>
        <v>NA</v>
      </c>
      <c r="Y53" s="191"/>
      <c r="Z53" s="190">
        <f t="shared" si="8"/>
        <v>8</v>
      </c>
      <c r="AA53" s="191"/>
      <c r="AB53" s="77" t="str">
        <f t="shared" si="9"/>
        <v>No hay ejecución</v>
      </c>
      <c r="AC53" s="78" t="str">
        <f t="shared" si="10"/>
        <v>NA</v>
      </c>
      <c r="AD53" s="191"/>
      <c r="AE53" s="52">
        <f t="shared" si="11"/>
        <v>0</v>
      </c>
      <c r="AF53" s="77" t="str">
        <f t="shared" si="12"/>
        <v>No hay ejecución</v>
      </c>
      <c r="AG53" s="78" t="str">
        <f t="shared" si="13"/>
        <v>NA</v>
      </c>
      <c r="AH53" s="191"/>
    </row>
    <row r="54" spans="1:34" s="79" customFormat="1" ht="58" customHeight="1" thickTop="1" thickBot="1">
      <c r="A54" s="50">
        <v>40</v>
      </c>
      <c r="B54" s="96" t="s">
        <v>245</v>
      </c>
      <c r="C54" s="96" t="s">
        <v>41</v>
      </c>
      <c r="D54" s="96">
        <v>0</v>
      </c>
      <c r="E54" s="96">
        <v>0</v>
      </c>
      <c r="F54" s="96" t="s">
        <v>52</v>
      </c>
      <c r="G54" s="96">
        <v>22</v>
      </c>
      <c r="H54" s="115" t="s">
        <v>2396</v>
      </c>
      <c r="I54" s="98" t="s">
        <v>2679</v>
      </c>
      <c r="J54" s="169" t="s">
        <v>2680</v>
      </c>
      <c r="K54" s="99" t="s">
        <v>717</v>
      </c>
      <c r="L54" s="51">
        <v>8</v>
      </c>
      <c r="M54" s="51">
        <v>21</v>
      </c>
      <c r="N54" s="155">
        <f t="shared" si="2"/>
        <v>29</v>
      </c>
      <c r="O54" s="51">
        <v>12</v>
      </c>
      <c r="P54" s="51">
        <v>7</v>
      </c>
      <c r="Q54" s="155">
        <f t="shared" si="3"/>
        <v>19</v>
      </c>
      <c r="R54" s="155">
        <f t="shared" si="4"/>
        <v>48</v>
      </c>
      <c r="S54" s="78" t="s">
        <v>2661</v>
      </c>
      <c r="T54" s="78" t="s">
        <v>203</v>
      </c>
      <c r="U54" s="190">
        <f t="shared" si="5"/>
        <v>29</v>
      </c>
      <c r="V54" s="191"/>
      <c r="W54" s="77" t="str">
        <f t="shared" si="6"/>
        <v>No hay ejecución</v>
      </c>
      <c r="X54" s="78" t="str">
        <f t="shared" si="7"/>
        <v>NA</v>
      </c>
      <c r="Y54" s="191"/>
      <c r="Z54" s="190">
        <f t="shared" si="8"/>
        <v>19</v>
      </c>
      <c r="AA54" s="191"/>
      <c r="AB54" s="77" t="str">
        <f t="shared" si="9"/>
        <v>No hay ejecución</v>
      </c>
      <c r="AC54" s="78" t="str">
        <f t="shared" si="10"/>
        <v>NA</v>
      </c>
      <c r="AD54" s="191"/>
      <c r="AE54" s="52">
        <f t="shared" si="11"/>
        <v>0</v>
      </c>
      <c r="AF54" s="77" t="str">
        <f t="shared" si="12"/>
        <v>No hay ejecución</v>
      </c>
      <c r="AG54" s="78" t="str">
        <f t="shared" si="13"/>
        <v>NA</v>
      </c>
      <c r="AH54" s="191"/>
    </row>
    <row r="55" spans="1:34" s="79" customFormat="1" ht="58" customHeight="1" thickTop="1" thickBot="1">
      <c r="A55" s="50">
        <v>41</v>
      </c>
      <c r="B55" s="96" t="s">
        <v>245</v>
      </c>
      <c r="C55" s="96" t="s">
        <v>41</v>
      </c>
      <c r="D55" s="96">
        <v>0</v>
      </c>
      <c r="E55" s="96">
        <v>0</v>
      </c>
      <c r="F55" s="96" t="s">
        <v>46</v>
      </c>
      <c r="G55" s="96">
        <v>22</v>
      </c>
      <c r="H55" s="115" t="s">
        <v>2396</v>
      </c>
      <c r="I55" s="98" t="s">
        <v>2679</v>
      </c>
      <c r="J55" s="169" t="s">
        <v>2680</v>
      </c>
      <c r="K55" s="99" t="s">
        <v>717</v>
      </c>
      <c r="L55" s="51">
        <v>35</v>
      </c>
      <c r="M55" s="51">
        <v>7</v>
      </c>
      <c r="N55" s="155">
        <f t="shared" si="2"/>
        <v>42</v>
      </c>
      <c r="O55" s="51">
        <v>15</v>
      </c>
      <c r="P55" s="51">
        <v>30</v>
      </c>
      <c r="Q55" s="155">
        <f t="shared" si="3"/>
        <v>45</v>
      </c>
      <c r="R55" s="155">
        <f t="shared" si="4"/>
        <v>87</v>
      </c>
      <c r="S55" s="78" t="s">
        <v>2661</v>
      </c>
      <c r="T55" s="78" t="s">
        <v>203</v>
      </c>
      <c r="U55" s="190">
        <f t="shared" si="5"/>
        <v>42</v>
      </c>
      <c r="V55" s="191"/>
      <c r="W55" s="77" t="str">
        <f t="shared" si="6"/>
        <v>No hay ejecución</v>
      </c>
      <c r="X55" s="78" t="str">
        <f t="shared" si="7"/>
        <v>NA</v>
      </c>
      <c r="Y55" s="191"/>
      <c r="Z55" s="190">
        <f t="shared" si="8"/>
        <v>45</v>
      </c>
      <c r="AA55" s="191"/>
      <c r="AB55" s="77" t="str">
        <f t="shared" si="9"/>
        <v>No hay ejecución</v>
      </c>
      <c r="AC55" s="78" t="str">
        <f t="shared" si="10"/>
        <v>NA</v>
      </c>
      <c r="AD55" s="191"/>
      <c r="AE55" s="52">
        <f t="shared" si="11"/>
        <v>0</v>
      </c>
      <c r="AF55" s="77" t="str">
        <f t="shared" si="12"/>
        <v>No hay ejecución</v>
      </c>
      <c r="AG55" s="78" t="str">
        <f t="shared" si="13"/>
        <v>NA</v>
      </c>
      <c r="AH55" s="191"/>
    </row>
    <row r="56" spans="1:34" s="79" customFormat="1" ht="58" customHeight="1" thickTop="1" thickBot="1">
      <c r="A56" s="50">
        <v>42</v>
      </c>
      <c r="B56" s="96" t="s">
        <v>245</v>
      </c>
      <c r="C56" s="96">
        <v>0</v>
      </c>
      <c r="D56" s="96">
        <v>0</v>
      </c>
      <c r="E56" s="96">
        <v>0</v>
      </c>
      <c r="F56" s="96" t="s">
        <v>98</v>
      </c>
      <c r="G56" s="96">
        <v>22</v>
      </c>
      <c r="H56" s="115" t="s">
        <v>2396</v>
      </c>
      <c r="I56" s="98" t="s">
        <v>2679</v>
      </c>
      <c r="J56" s="169" t="s">
        <v>2680</v>
      </c>
      <c r="K56" s="99" t="s">
        <v>717</v>
      </c>
      <c r="L56" s="51">
        <v>0</v>
      </c>
      <c r="M56" s="51">
        <v>2</v>
      </c>
      <c r="N56" s="155">
        <f t="shared" si="2"/>
        <v>2</v>
      </c>
      <c r="O56" s="51">
        <v>0</v>
      </c>
      <c r="P56" s="51">
        <v>2</v>
      </c>
      <c r="Q56" s="155">
        <f t="shared" si="3"/>
        <v>2</v>
      </c>
      <c r="R56" s="155">
        <f t="shared" si="4"/>
        <v>4</v>
      </c>
      <c r="S56" s="78" t="s">
        <v>2661</v>
      </c>
      <c r="T56" s="78" t="s">
        <v>203</v>
      </c>
      <c r="U56" s="190">
        <f t="shared" si="5"/>
        <v>2</v>
      </c>
      <c r="V56" s="191"/>
      <c r="W56" s="77" t="str">
        <f t="shared" si="6"/>
        <v>No hay ejecución</v>
      </c>
      <c r="X56" s="78" t="str">
        <f t="shared" si="7"/>
        <v>NA</v>
      </c>
      <c r="Y56" s="191"/>
      <c r="Z56" s="190">
        <f t="shared" si="8"/>
        <v>2</v>
      </c>
      <c r="AA56" s="191"/>
      <c r="AB56" s="77" t="str">
        <f t="shared" si="9"/>
        <v>No hay ejecución</v>
      </c>
      <c r="AC56" s="78" t="str">
        <f t="shared" si="10"/>
        <v>NA</v>
      </c>
      <c r="AD56" s="191"/>
      <c r="AE56" s="52">
        <f t="shared" si="11"/>
        <v>0</v>
      </c>
      <c r="AF56" s="77" t="str">
        <f t="shared" si="12"/>
        <v>No hay ejecución</v>
      </c>
      <c r="AG56" s="78" t="str">
        <f t="shared" si="13"/>
        <v>NA</v>
      </c>
      <c r="AH56" s="191"/>
    </row>
    <row r="57" spans="1:34" s="79" customFormat="1" ht="58" customHeight="1" thickTop="1" thickBot="1">
      <c r="A57" s="50">
        <v>43</v>
      </c>
      <c r="B57" s="96" t="s">
        <v>245</v>
      </c>
      <c r="C57" s="96">
        <v>0</v>
      </c>
      <c r="D57" s="96">
        <v>0</v>
      </c>
      <c r="E57" s="96">
        <v>0</v>
      </c>
      <c r="F57" s="96" t="s">
        <v>86</v>
      </c>
      <c r="G57" s="96">
        <v>22</v>
      </c>
      <c r="H57" s="115" t="s">
        <v>2396</v>
      </c>
      <c r="I57" s="98" t="s">
        <v>2679</v>
      </c>
      <c r="J57" s="169" t="s">
        <v>2680</v>
      </c>
      <c r="K57" s="99" t="s">
        <v>717</v>
      </c>
      <c r="L57" s="51">
        <v>0</v>
      </c>
      <c r="M57" s="51">
        <v>2</v>
      </c>
      <c r="N57" s="155">
        <f t="shared" si="2"/>
        <v>2</v>
      </c>
      <c r="O57" s="51">
        <v>0</v>
      </c>
      <c r="P57" s="51">
        <v>0</v>
      </c>
      <c r="Q57" s="155">
        <f t="shared" si="3"/>
        <v>0</v>
      </c>
      <c r="R57" s="155">
        <f t="shared" si="4"/>
        <v>2</v>
      </c>
      <c r="S57" s="78" t="s">
        <v>2661</v>
      </c>
      <c r="T57" s="78" t="s">
        <v>203</v>
      </c>
      <c r="U57" s="190">
        <f t="shared" si="5"/>
        <v>2</v>
      </c>
      <c r="V57" s="191"/>
      <c r="W57" s="77" t="str">
        <f t="shared" si="6"/>
        <v>No hay ejecución</v>
      </c>
      <c r="X57" s="78" t="str">
        <f t="shared" si="7"/>
        <v>NA</v>
      </c>
      <c r="Y57" s="191"/>
      <c r="Z57" s="190">
        <f t="shared" si="8"/>
        <v>0</v>
      </c>
      <c r="AA57" s="191"/>
      <c r="AB57" s="77" t="str">
        <f t="shared" si="9"/>
        <v>No hay ejecución</v>
      </c>
      <c r="AC57" s="78" t="str">
        <f t="shared" si="10"/>
        <v>NA</v>
      </c>
      <c r="AD57" s="191"/>
      <c r="AE57" s="52">
        <f t="shared" si="11"/>
        <v>0</v>
      </c>
      <c r="AF57" s="77" t="str">
        <f t="shared" si="12"/>
        <v>No hay ejecución</v>
      </c>
      <c r="AG57" s="78" t="str">
        <f t="shared" si="13"/>
        <v>NA</v>
      </c>
      <c r="AH57" s="191"/>
    </row>
    <row r="58" spans="1:34" s="79" customFormat="1" ht="58" customHeight="1" thickTop="1" thickBot="1">
      <c r="A58" s="50">
        <v>44</v>
      </c>
      <c r="B58" s="96" t="s">
        <v>245</v>
      </c>
      <c r="C58" s="96">
        <v>0</v>
      </c>
      <c r="D58" s="96">
        <v>0</v>
      </c>
      <c r="E58" s="96">
        <v>0</v>
      </c>
      <c r="F58" s="96" t="s">
        <v>76</v>
      </c>
      <c r="G58" s="96">
        <v>22</v>
      </c>
      <c r="H58" s="115" t="s">
        <v>2396</v>
      </c>
      <c r="I58" s="98" t="s">
        <v>2679</v>
      </c>
      <c r="J58" s="169" t="s">
        <v>2680</v>
      </c>
      <c r="K58" s="99" t="s">
        <v>717</v>
      </c>
      <c r="L58" s="51">
        <v>2</v>
      </c>
      <c r="M58" s="51">
        <v>0</v>
      </c>
      <c r="N58" s="155">
        <f t="shared" si="2"/>
        <v>2</v>
      </c>
      <c r="O58" s="51">
        <v>2</v>
      </c>
      <c r="P58" s="51">
        <v>0</v>
      </c>
      <c r="Q58" s="155">
        <f t="shared" si="3"/>
        <v>2</v>
      </c>
      <c r="R58" s="155">
        <f t="shared" si="4"/>
        <v>4</v>
      </c>
      <c r="S58" s="78" t="s">
        <v>2661</v>
      </c>
      <c r="T58" s="78" t="s">
        <v>203</v>
      </c>
      <c r="U58" s="190">
        <f t="shared" si="5"/>
        <v>2</v>
      </c>
      <c r="V58" s="191"/>
      <c r="W58" s="77" t="str">
        <f t="shared" si="6"/>
        <v>No hay ejecución</v>
      </c>
      <c r="X58" s="78" t="str">
        <f t="shared" si="7"/>
        <v>NA</v>
      </c>
      <c r="Y58" s="191"/>
      <c r="Z58" s="190">
        <f t="shared" si="8"/>
        <v>2</v>
      </c>
      <c r="AA58" s="191"/>
      <c r="AB58" s="77" t="str">
        <f t="shared" si="9"/>
        <v>No hay ejecución</v>
      </c>
      <c r="AC58" s="78" t="str">
        <f t="shared" si="10"/>
        <v>NA</v>
      </c>
      <c r="AD58" s="191"/>
      <c r="AE58" s="52">
        <f t="shared" si="11"/>
        <v>0</v>
      </c>
      <c r="AF58" s="77" t="str">
        <f t="shared" si="12"/>
        <v>No hay ejecución</v>
      </c>
      <c r="AG58" s="78" t="str">
        <f t="shared" si="13"/>
        <v>NA</v>
      </c>
      <c r="AH58" s="191"/>
    </row>
    <row r="59" spans="1:34" s="79" customFormat="1" ht="58" customHeight="1" thickTop="1" thickBot="1">
      <c r="A59" s="50">
        <v>45</v>
      </c>
      <c r="B59" s="96" t="s">
        <v>245</v>
      </c>
      <c r="C59" s="96" t="s">
        <v>52</v>
      </c>
      <c r="D59" s="96">
        <v>0</v>
      </c>
      <c r="E59" s="96">
        <v>0</v>
      </c>
      <c r="F59" s="96">
        <v>0</v>
      </c>
      <c r="G59" s="96">
        <v>22</v>
      </c>
      <c r="H59" s="115" t="s">
        <v>2396</v>
      </c>
      <c r="I59" s="98" t="s">
        <v>2679</v>
      </c>
      <c r="J59" s="169" t="s">
        <v>2680</v>
      </c>
      <c r="K59" s="99" t="s">
        <v>717</v>
      </c>
      <c r="L59" s="51">
        <v>50</v>
      </c>
      <c r="M59" s="51">
        <v>84</v>
      </c>
      <c r="N59" s="155">
        <f t="shared" si="2"/>
        <v>134</v>
      </c>
      <c r="O59" s="51">
        <v>30</v>
      </c>
      <c r="P59" s="51">
        <v>20</v>
      </c>
      <c r="Q59" s="155">
        <f t="shared" si="3"/>
        <v>50</v>
      </c>
      <c r="R59" s="155">
        <f t="shared" si="4"/>
        <v>184</v>
      </c>
      <c r="S59" s="78" t="s">
        <v>2661</v>
      </c>
      <c r="T59" s="78" t="s">
        <v>203</v>
      </c>
      <c r="U59" s="190">
        <f t="shared" si="5"/>
        <v>134</v>
      </c>
      <c r="V59" s="191"/>
      <c r="W59" s="77" t="str">
        <f t="shared" si="6"/>
        <v>No hay ejecución</v>
      </c>
      <c r="X59" s="78" t="str">
        <f t="shared" si="7"/>
        <v>NA</v>
      </c>
      <c r="Y59" s="191"/>
      <c r="Z59" s="190">
        <f t="shared" si="8"/>
        <v>50</v>
      </c>
      <c r="AA59" s="191"/>
      <c r="AB59" s="77" t="str">
        <f t="shared" si="9"/>
        <v>No hay ejecución</v>
      </c>
      <c r="AC59" s="78" t="str">
        <f t="shared" si="10"/>
        <v>NA</v>
      </c>
      <c r="AD59" s="191"/>
      <c r="AE59" s="52">
        <f t="shared" si="11"/>
        <v>0</v>
      </c>
      <c r="AF59" s="77" t="str">
        <f t="shared" si="12"/>
        <v>No hay ejecución</v>
      </c>
      <c r="AG59" s="78" t="str">
        <f t="shared" si="13"/>
        <v>NA</v>
      </c>
      <c r="AH59" s="191"/>
    </row>
    <row r="60" spans="1:34" s="79" customFormat="1" ht="58" customHeight="1" thickTop="1" thickBot="1">
      <c r="A60" s="50">
        <v>46</v>
      </c>
      <c r="B60" s="96" t="s">
        <v>245</v>
      </c>
      <c r="C60" s="96">
        <v>0</v>
      </c>
      <c r="D60" s="96">
        <v>0</v>
      </c>
      <c r="E60" s="96">
        <v>0</v>
      </c>
      <c r="F60" s="96" t="s">
        <v>81</v>
      </c>
      <c r="G60" s="96">
        <v>22</v>
      </c>
      <c r="H60" s="115" t="s">
        <v>2396</v>
      </c>
      <c r="I60" s="98" t="s">
        <v>2679</v>
      </c>
      <c r="J60" s="169" t="s">
        <v>2680</v>
      </c>
      <c r="K60" s="99" t="s">
        <v>717</v>
      </c>
      <c r="L60" s="51">
        <v>15</v>
      </c>
      <c r="M60" s="51">
        <v>5</v>
      </c>
      <c r="N60" s="155">
        <f t="shared" si="2"/>
        <v>20</v>
      </c>
      <c r="O60" s="51">
        <v>8</v>
      </c>
      <c r="P60" s="51">
        <v>10</v>
      </c>
      <c r="Q60" s="155">
        <f t="shared" si="3"/>
        <v>18</v>
      </c>
      <c r="R60" s="155">
        <f t="shared" si="4"/>
        <v>38</v>
      </c>
      <c r="S60" s="78" t="s">
        <v>2661</v>
      </c>
      <c r="T60" s="78" t="s">
        <v>203</v>
      </c>
      <c r="U60" s="190">
        <f t="shared" si="5"/>
        <v>20</v>
      </c>
      <c r="V60" s="191"/>
      <c r="W60" s="77" t="str">
        <f t="shared" si="6"/>
        <v>No hay ejecución</v>
      </c>
      <c r="X60" s="78" t="str">
        <f t="shared" si="7"/>
        <v>NA</v>
      </c>
      <c r="Y60" s="191"/>
      <c r="Z60" s="190">
        <f t="shared" si="8"/>
        <v>18</v>
      </c>
      <c r="AA60" s="191"/>
      <c r="AB60" s="77" t="str">
        <f t="shared" si="9"/>
        <v>No hay ejecución</v>
      </c>
      <c r="AC60" s="78" t="str">
        <f t="shared" si="10"/>
        <v>NA</v>
      </c>
      <c r="AD60" s="191"/>
      <c r="AE60" s="52">
        <f t="shared" si="11"/>
        <v>0</v>
      </c>
      <c r="AF60" s="77" t="str">
        <f t="shared" si="12"/>
        <v>No hay ejecución</v>
      </c>
      <c r="AG60" s="78" t="str">
        <f t="shared" si="13"/>
        <v>NA</v>
      </c>
      <c r="AH60" s="191"/>
    </row>
    <row r="61" spans="1:34" s="79" customFormat="1" ht="58" customHeight="1" thickTop="1" thickBot="1">
      <c r="A61" s="50">
        <v>47</v>
      </c>
      <c r="B61" s="96" t="s">
        <v>245</v>
      </c>
      <c r="C61" s="96" t="s">
        <v>41</v>
      </c>
      <c r="D61" s="96">
        <v>0</v>
      </c>
      <c r="E61" s="96">
        <v>0</v>
      </c>
      <c r="F61" s="96" t="s">
        <v>41</v>
      </c>
      <c r="G61" s="96">
        <v>22</v>
      </c>
      <c r="H61" s="115" t="s">
        <v>2396</v>
      </c>
      <c r="I61" s="98" t="s">
        <v>2679</v>
      </c>
      <c r="J61" s="169" t="s">
        <v>2680</v>
      </c>
      <c r="K61" s="99" t="s">
        <v>717</v>
      </c>
      <c r="L61" s="51">
        <v>7</v>
      </c>
      <c r="M61" s="51">
        <v>8</v>
      </c>
      <c r="N61" s="155">
        <f t="shared" si="2"/>
        <v>15</v>
      </c>
      <c r="O61" s="51">
        <v>7</v>
      </c>
      <c r="P61" s="51">
        <v>8</v>
      </c>
      <c r="Q61" s="155">
        <f t="shared" si="3"/>
        <v>15</v>
      </c>
      <c r="R61" s="155">
        <f t="shared" si="4"/>
        <v>30</v>
      </c>
      <c r="S61" s="78" t="s">
        <v>2661</v>
      </c>
      <c r="T61" s="78" t="s">
        <v>203</v>
      </c>
      <c r="U61" s="190">
        <f t="shared" si="5"/>
        <v>15</v>
      </c>
      <c r="V61" s="191"/>
      <c r="W61" s="77" t="str">
        <f t="shared" si="6"/>
        <v>No hay ejecución</v>
      </c>
      <c r="X61" s="78" t="str">
        <f t="shared" si="7"/>
        <v>NA</v>
      </c>
      <c r="Y61" s="191"/>
      <c r="Z61" s="190">
        <f t="shared" si="8"/>
        <v>15</v>
      </c>
      <c r="AA61" s="191"/>
      <c r="AB61" s="77" t="str">
        <f t="shared" si="9"/>
        <v>No hay ejecución</v>
      </c>
      <c r="AC61" s="78" t="str">
        <f t="shared" si="10"/>
        <v>NA</v>
      </c>
      <c r="AD61" s="191"/>
      <c r="AE61" s="52">
        <f t="shared" si="11"/>
        <v>0</v>
      </c>
      <c r="AF61" s="77" t="str">
        <f t="shared" si="12"/>
        <v>No hay ejecución</v>
      </c>
      <c r="AG61" s="78" t="str">
        <f t="shared" si="13"/>
        <v>NA</v>
      </c>
      <c r="AH61" s="191"/>
    </row>
    <row r="62" spans="1:34" s="79" customFormat="1" ht="58" customHeight="1" thickTop="1" thickBot="1">
      <c r="A62" s="50">
        <v>48</v>
      </c>
      <c r="B62" s="96" t="s">
        <v>248</v>
      </c>
      <c r="C62" s="96" t="s">
        <v>41</v>
      </c>
      <c r="D62" s="96">
        <v>0</v>
      </c>
      <c r="E62" s="96">
        <v>0</v>
      </c>
      <c r="F62" s="96" t="s">
        <v>46</v>
      </c>
      <c r="G62" s="96">
        <v>22</v>
      </c>
      <c r="H62" s="115" t="s">
        <v>312</v>
      </c>
      <c r="I62" s="98" t="s">
        <v>2681</v>
      </c>
      <c r="J62" s="169" t="s">
        <v>526</v>
      </c>
      <c r="K62" s="99" t="s">
        <v>744</v>
      </c>
      <c r="L62" s="51">
        <v>1</v>
      </c>
      <c r="M62" s="51">
        <v>0</v>
      </c>
      <c r="N62" s="155">
        <f t="shared" si="2"/>
        <v>1</v>
      </c>
      <c r="O62" s="51">
        <v>0</v>
      </c>
      <c r="P62" s="51">
        <v>0</v>
      </c>
      <c r="Q62" s="155">
        <f t="shared" si="3"/>
        <v>0</v>
      </c>
      <c r="R62" s="155">
        <f t="shared" si="4"/>
        <v>1</v>
      </c>
      <c r="S62" s="78" t="s">
        <v>2661</v>
      </c>
      <c r="T62" s="78" t="s">
        <v>203</v>
      </c>
      <c r="U62" s="190">
        <f t="shared" si="5"/>
        <v>1</v>
      </c>
      <c r="V62" s="191"/>
      <c r="W62" s="77" t="str">
        <f t="shared" si="6"/>
        <v>No hay ejecución</v>
      </c>
      <c r="X62" s="78" t="str">
        <f t="shared" si="7"/>
        <v>NA</v>
      </c>
      <c r="Y62" s="191"/>
      <c r="Z62" s="190">
        <f t="shared" si="8"/>
        <v>0</v>
      </c>
      <c r="AA62" s="191"/>
      <c r="AB62" s="77" t="str">
        <f t="shared" si="9"/>
        <v>No hay ejecución</v>
      </c>
      <c r="AC62" s="78" t="str">
        <f t="shared" si="10"/>
        <v>NA</v>
      </c>
      <c r="AD62" s="191"/>
      <c r="AE62" s="52">
        <f t="shared" si="11"/>
        <v>0</v>
      </c>
      <c r="AF62" s="77" t="str">
        <f t="shared" si="12"/>
        <v>No hay ejecución</v>
      </c>
      <c r="AG62" s="78" t="str">
        <f t="shared" si="13"/>
        <v>NA</v>
      </c>
      <c r="AH62" s="191"/>
    </row>
    <row r="63" spans="1:34" s="79" customFormat="1" ht="58" customHeight="1" thickTop="1" thickBot="1">
      <c r="A63" s="50">
        <v>49</v>
      </c>
      <c r="B63" s="96" t="s">
        <v>248</v>
      </c>
      <c r="C63" s="96" t="s">
        <v>41</v>
      </c>
      <c r="D63" s="96">
        <v>0</v>
      </c>
      <c r="E63" s="96">
        <v>0</v>
      </c>
      <c r="F63" s="96" t="s">
        <v>52</v>
      </c>
      <c r="G63" s="96">
        <v>22</v>
      </c>
      <c r="H63" s="115" t="s">
        <v>312</v>
      </c>
      <c r="I63" s="98" t="s">
        <v>2682</v>
      </c>
      <c r="J63" s="169" t="s">
        <v>2683</v>
      </c>
      <c r="K63" s="99" t="s">
        <v>2684</v>
      </c>
      <c r="L63" s="51">
        <v>0</v>
      </c>
      <c r="M63" s="51">
        <v>4</v>
      </c>
      <c r="N63" s="155">
        <f t="shared" si="2"/>
        <v>4</v>
      </c>
      <c r="O63" s="51">
        <v>4</v>
      </c>
      <c r="P63" s="51">
        <v>1</v>
      </c>
      <c r="Q63" s="155">
        <f t="shared" si="3"/>
        <v>5</v>
      </c>
      <c r="R63" s="155">
        <f t="shared" si="4"/>
        <v>9</v>
      </c>
      <c r="S63" s="78" t="s">
        <v>2661</v>
      </c>
      <c r="T63" s="78" t="s">
        <v>203</v>
      </c>
      <c r="U63" s="190">
        <f t="shared" si="5"/>
        <v>4</v>
      </c>
      <c r="V63" s="191"/>
      <c r="W63" s="77" t="str">
        <f t="shared" si="6"/>
        <v>No hay ejecución</v>
      </c>
      <c r="X63" s="78" t="str">
        <f t="shared" si="7"/>
        <v>NA</v>
      </c>
      <c r="Y63" s="191"/>
      <c r="Z63" s="190">
        <f t="shared" si="8"/>
        <v>5</v>
      </c>
      <c r="AA63" s="191"/>
      <c r="AB63" s="77" t="str">
        <f t="shared" si="9"/>
        <v>No hay ejecución</v>
      </c>
      <c r="AC63" s="78" t="str">
        <f t="shared" si="10"/>
        <v>NA</v>
      </c>
      <c r="AD63" s="191"/>
      <c r="AE63" s="52">
        <f t="shared" si="11"/>
        <v>0</v>
      </c>
      <c r="AF63" s="77" t="str">
        <f t="shared" si="12"/>
        <v>No hay ejecución</v>
      </c>
      <c r="AG63" s="78" t="str">
        <f t="shared" si="13"/>
        <v>NA</v>
      </c>
      <c r="AH63" s="191"/>
    </row>
    <row r="64" spans="1:34" s="79" customFormat="1" ht="58" customHeight="1" thickTop="1" thickBot="1">
      <c r="A64" s="50">
        <v>50</v>
      </c>
      <c r="B64" s="96" t="s">
        <v>248</v>
      </c>
      <c r="C64" s="96" t="s">
        <v>41</v>
      </c>
      <c r="D64" s="96">
        <v>0</v>
      </c>
      <c r="E64" s="96">
        <v>0</v>
      </c>
      <c r="F64" s="96" t="s">
        <v>46</v>
      </c>
      <c r="G64" s="96">
        <v>22</v>
      </c>
      <c r="H64" s="115" t="s">
        <v>312</v>
      </c>
      <c r="I64" s="98" t="s">
        <v>2682</v>
      </c>
      <c r="J64" s="169" t="s">
        <v>2683</v>
      </c>
      <c r="K64" s="99" t="s">
        <v>2684</v>
      </c>
      <c r="L64" s="51">
        <v>1</v>
      </c>
      <c r="M64" s="51">
        <v>4</v>
      </c>
      <c r="N64" s="155">
        <f t="shared" si="2"/>
        <v>5</v>
      </c>
      <c r="O64" s="51">
        <v>4</v>
      </c>
      <c r="P64" s="51">
        <v>2</v>
      </c>
      <c r="Q64" s="155">
        <f t="shared" si="3"/>
        <v>6</v>
      </c>
      <c r="R64" s="155">
        <f t="shared" si="4"/>
        <v>11</v>
      </c>
      <c r="S64" s="78" t="s">
        <v>2661</v>
      </c>
      <c r="T64" s="78" t="s">
        <v>203</v>
      </c>
      <c r="U64" s="190">
        <f t="shared" si="5"/>
        <v>5</v>
      </c>
      <c r="V64" s="191"/>
      <c r="W64" s="77" t="str">
        <f t="shared" si="6"/>
        <v>No hay ejecución</v>
      </c>
      <c r="X64" s="78" t="str">
        <f t="shared" si="7"/>
        <v>NA</v>
      </c>
      <c r="Y64" s="191"/>
      <c r="Z64" s="190">
        <f t="shared" si="8"/>
        <v>6</v>
      </c>
      <c r="AA64" s="191"/>
      <c r="AB64" s="77" t="str">
        <f t="shared" si="9"/>
        <v>No hay ejecución</v>
      </c>
      <c r="AC64" s="78" t="str">
        <f t="shared" si="10"/>
        <v>NA</v>
      </c>
      <c r="AD64" s="191"/>
      <c r="AE64" s="52">
        <f t="shared" si="11"/>
        <v>0</v>
      </c>
      <c r="AF64" s="77" t="str">
        <f t="shared" si="12"/>
        <v>No hay ejecución</v>
      </c>
      <c r="AG64" s="78" t="str">
        <f t="shared" si="13"/>
        <v>NA</v>
      </c>
      <c r="AH64" s="191"/>
    </row>
    <row r="65" spans="1:34" s="79" customFormat="1" ht="58" customHeight="1" thickTop="1" thickBot="1">
      <c r="A65" s="50">
        <v>51</v>
      </c>
      <c r="B65" s="96" t="s">
        <v>245</v>
      </c>
      <c r="C65" s="96">
        <v>0</v>
      </c>
      <c r="D65" s="96">
        <v>0</v>
      </c>
      <c r="E65" s="96">
        <v>0</v>
      </c>
      <c r="F65" s="96" t="s">
        <v>98</v>
      </c>
      <c r="G65" s="96">
        <v>22</v>
      </c>
      <c r="H65" s="115" t="s">
        <v>2433</v>
      </c>
      <c r="I65" s="98" t="s">
        <v>2682</v>
      </c>
      <c r="J65" s="169" t="s">
        <v>2683</v>
      </c>
      <c r="K65" s="99" t="s">
        <v>2684</v>
      </c>
      <c r="L65" s="51">
        <v>0</v>
      </c>
      <c r="M65" s="51">
        <v>2</v>
      </c>
      <c r="N65" s="155">
        <f t="shared" si="2"/>
        <v>2</v>
      </c>
      <c r="O65" s="51">
        <v>3</v>
      </c>
      <c r="P65" s="51">
        <v>1</v>
      </c>
      <c r="Q65" s="155">
        <f t="shared" si="3"/>
        <v>4</v>
      </c>
      <c r="R65" s="155">
        <f t="shared" si="4"/>
        <v>6</v>
      </c>
      <c r="S65" s="78" t="s">
        <v>2661</v>
      </c>
      <c r="T65" s="78" t="s">
        <v>203</v>
      </c>
      <c r="U65" s="190">
        <f t="shared" si="5"/>
        <v>2</v>
      </c>
      <c r="V65" s="191"/>
      <c r="W65" s="77" t="str">
        <f t="shared" si="6"/>
        <v>No hay ejecución</v>
      </c>
      <c r="X65" s="78" t="str">
        <f t="shared" si="7"/>
        <v>NA</v>
      </c>
      <c r="Y65" s="191"/>
      <c r="Z65" s="190">
        <f t="shared" si="8"/>
        <v>4</v>
      </c>
      <c r="AA65" s="191"/>
      <c r="AB65" s="77" t="str">
        <f t="shared" si="9"/>
        <v>No hay ejecución</v>
      </c>
      <c r="AC65" s="78" t="str">
        <f t="shared" si="10"/>
        <v>NA</v>
      </c>
      <c r="AD65" s="191"/>
      <c r="AE65" s="52">
        <f t="shared" si="11"/>
        <v>0</v>
      </c>
      <c r="AF65" s="77" t="str">
        <f t="shared" si="12"/>
        <v>No hay ejecución</v>
      </c>
      <c r="AG65" s="78" t="str">
        <f t="shared" si="13"/>
        <v>NA</v>
      </c>
      <c r="AH65" s="191"/>
    </row>
    <row r="66" spans="1:34" s="79" customFormat="1" ht="58" customHeight="1" thickTop="1" thickBot="1">
      <c r="A66" s="50">
        <v>52</v>
      </c>
      <c r="B66" s="96" t="s">
        <v>245</v>
      </c>
      <c r="C66" s="96">
        <v>0</v>
      </c>
      <c r="D66" s="96">
        <v>0</v>
      </c>
      <c r="E66" s="96">
        <v>0</v>
      </c>
      <c r="F66" s="96" t="s">
        <v>76</v>
      </c>
      <c r="G66" s="96">
        <v>22</v>
      </c>
      <c r="H66" s="115" t="s">
        <v>273</v>
      </c>
      <c r="I66" s="98" t="s">
        <v>2682</v>
      </c>
      <c r="J66" s="169" t="s">
        <v>2683</v>
      </c>
      <c r="K66" s="99" t="s">
        <v>2684</v>
      </c>
      <c r="L66" s="51">
        <v>0</v>
      </c>
      <c r="M66" s="51">
        <v>3</v>
      </c>
      <c r="N66" s="155">
        <f t="shared" si="2"/>
        <v>3</v>
      </c>
      <c r="O66" s="51">
        <v>3</v>
      </c>
      <c r="P66" s="51">
        <v>0</v>
      </c>
      <c r="Q66" s="155">
        <f t="shared" si="3"/>
        <v>3</v>
      </c>
      <c r="R66" s="155">
        <f t="shared" si="4"/>
        <v>6</v>
      </c>
      <c r="S66" s="78" t="s">
        <v>2661</v>
      </c>
      <c r="T66" s="78" t="s">
        <v>203</v>
      </c>
      <c r="U66" s="190">
        <f t="shared" si="5"/>
        <v>3</v>
      </c>
      <c r="V66" s="191"/>
      <c r="W66" s="77" t="str">
        <f t="shared" si="6"/>
        <v>No hay ejecución</v>
      </c>
      <c r="X66" s="78" t="str">
        <f t="shared" si="7"/>
        <v>NA</v>
      </c>
      <c r="Y66" s="191"/>
      <c r="Z66" s="190">
        <f t="shared" si="8"/>
        <v>3</v>
      </c>
      <c r="AA66" s="191"/>
      <c r="AB66" s="77" t="str">
        <f t="shared" si="9"/>
        <v>No hay ejecución</v>
      </c>
      <c r="AC66" s="78" t="str">
        <f t="shared" si="10"/>
        <v>NA</v>
      </c>
      <c r="AD66" s="191"/>
      <c r="AE66" s="52">
        <f t="shared" si="11"/>
        <v>0</v>
      </c>
      <c r="AF66" s="77" t="str">
        <f t="shared" si="12"/>
        <v>No hay ejecución</v>
      </c>
      <c r="AG66" s="78" t="str">
        <f t="shared" si="13"/>
        <v>NA</v>
      </c>
      <c r="AH66" s="191"/>
    </row>
    <row r="67" spans="1:34" s="79" customFormat="1" ht="58" customHeight="1" thickTop="1" thickBot="1">
      <c r="A67" s="50">
        <v>53</v>
      </c>
      <c r="B67" s="96" t="s">
        <v>245</v>
      </c>
      <c r="C67" s="96" t="s">
        <v>52</v>
      </c>
      <c r="D67" s="96">
        <v>0</v>
      </c>
      <c r="E67" s="96">
        <v>0</v>
      </c>
      <c r="F67" s="96">
        <v>0</v>
      </c>
      <c r="G67" s="96">
        <v>22</v>
      </c>
      <c r="H67" s="115" t="s">
        <v>273</v>
      </c>
      <c r="I67" s="98" t="s">
        <v>2682</v>
      </c>
      <c r="J67" s="169" t="s">
        <v>2683</v>
      </c>
      <c r="K67" s="99" t="s">
        <v>2684</v>
      </c>
      <c r="L67" s="51">
        <v>12</v>
      </c>
      <c r="M67" s="51">
        <v>27</v>
      </c>
      <c r="N67" s="155">
        <f t="shared" si="2"/>
        <v>39</v>
      </c>
      <c r="O67" s="51">
        <v>31</v>
      </c>
      <c r="P67" s="51">
        <v>24</v>
      </c>
      <c r="Q67" s="155">
        <f t="shared" si="3"/>
        <v>55</v>
      </c>
      <c r="R67" s="155">
        <f t="shared" si="4"/>
        <v>94</v>
      </c>
      <c r="S67" s="78" t="s">
        <v>2661</v>
      </c>
      <c r="T67" s="78" t="s">
        <v>203</v>
      </c>
      <c r="U67" s="190">
        <f t="shared" si="5"/>
        <v>39</v>
      </c>
      <c r="V67" s="191"/>
      <c r="W67" s="77" t="str">
        <f t="shared" si="6"/>
        <v>No hay ejecución</v>
      </c>
      <c r="X67" s="78" t="str">
        <f t="shared" si="7"/>
        <v>NA</v>
      </c>
      <c r="Y67" s="191"/>
      <c r="Z67" s="190">
        <f t="shared" si="8"/>
        <v>55</v>
      </c>
      <c r="AA67" s="191"/>
      <c r="AB67" s="77" t="str">
        <f t="shared" si="9"/>
        <v>No hay ejecución</v>
      </c>
      <c r="AC67" s="78" t="str">
        <f t="shared" si="10"/>
        <v>NA</v>
      </c>
      <c r="AD67" s="191"/>
      <c r="AE67" s="52">
        <f t="shared" si="11"/>
        <v>0</v>
      </c>
      <c r="AF67" s="77" t="str">
        <f t="shared" si="12"/>
        <v>No hay ejecución</v>
      </c>
      <c r="AG67" s="78" t="str">
        <f t="shared" si="13"/>
        <v>NA</v>
      </c>
      <c r="AH67" s="191"/>
    </row>
    <row r="68" spans="1:34" s="79" customFormat="1" ht="58" customHeight="1" thickTop="1" thickBot="1">
      <c r="A68" s="50">
        <v>54</v>
      </c>
      <c r="B68" s="96" t="s">
        <v>248</v>
      </c>
      <c r="C68" s="96">
        <v>0</v>
      </c>
      <c r="D68" s="96">
        <v>0</v>
      </c>
      <c r="E68" s="96">
        <v>0</v>
      </c>
      <c r="F68" s="96" t="s">
        <v>81</v>
      </c>
      <c r="G68" s="96">
        <v>22</v>
      </c>
      <c r="H68" s="115" t="s">
        <v>392</v>
      </c>
      <c r="I68" s="98" t="s">
        <v>2682</v>
      </c>
      <c r="J68" s="169" t="s">
        <v>2683</v>
      </c>
      <c r="K68" s="99" t="s">
        <v>2684</v>
      </c>
      <c r="L68" s="51">
        <v>1</v>
      </c>
      <c r="M68" s="51">
        <v>0</v>
      </c>
      <c r="N68" s="155">
        <f t="shared" si="2"/>
        <v>1</v>
      </c>
      <c r="O68" s="51">
        <v>1</v>
      </c>
      <c r="P68" s="51">
        <v>0</v>
      </c>
      <c r="Q68" s="155">
        <f t="shared" si="3"/>
        <v>1</v>
      </c>
      <c r="R68" s="155">
        <f t="shared" si="4"/>
        <v>2</v>
      </c>
      <c r="S68" s="78" t="s">
        <v>2661</v>
      </c>
      <c r="T68" s="78" t="s">
        <v>203</v>
      </c>
      <c r="U68" s="190">
        <f t="shared" si="5"/>
        <v>1</v>
      </c>
      <c r="V68" s="191"/>
      <c r="W68" s="77" t="str">
        <f t="shared" si="6"/>
        <v>No hay ejecución</v>
      </c>
      <c r="X68" s="78" t="str">
        <f t="shared" si="7"/>
        <v>NA</v>
      </c>
      <c r="Y68" s="191"/>
      <c r="Z68" s="190">
        <f t="shared" si="8"/>
        <v>1</v>
      </c>
      <c r="AA68" s="191"/>
      <c r="AB68" s="77" t="str">
        <f t="shared" si="9"/>
        <v>No hay ejecución</v>
      </c>
      <c r="AC68" s="78" t="str">
        <f t="shared" si="10"/>
        <v>NA</v>
      </c>
      <c r="AD68" s="191"/>
      <c r="AE68" s="52">
        <f t="shared" si="11"/>
        <v>0</v>
      </c>
      <c r="AF68" s="77" t="str">
        <f t="shared" si="12"/>
        <v>No hay ejecución</v>
      </c>
      <c r="AG68" s="78" t="str">
        <f t="shared" si="13"/>
        <v>NA</v>
      </c>
      <c r="AH68" s="191"/>
    </row>
    <row r="69" spans="1:34" s="79" customFormat="1" ht="58" customHeight="1" thickTop="1" thickBot="1">
      <c r="A69" s="50">
        <v>55</v>
      </c>
      <c r="B69" s="96" t="s">
        <v>248</v>
      </c>
      <c r="C69" s="96" t="s">
        <v>41</v>
      </c>
      <c r="D69" s="96">
        <v>0</v>
      </c>
      <c r="E69" s="96">
        <v>0</v>
      </c>
      <c r="F69" s="96" t="s">
        <v>41</v>
      </c>
      <c r="G69" s="96">
        <v>22</v>
      </c>
      <c r="H69" s="115" t="s">
        <v>312</v>
      </c>
      <c r="I69" s="98" t="s">
        <v>2682</v>
      </c>
      <c r="J69" s="169" t="s">
        <v>2683</v>
      </c>
      <c r="K69" s="99" t="s">
        <v>2684</v>
      </c>
      <c r="L69" s="51">
        <v>7</v>
      </c>
      <c r="M69" s="51">
        <v>8</v>
      </c>
      <c r="N69" s="155">
        <f t="shared" si="2"/>
        <v>15</v>
      </c>
      <c r="O69" s="51">
        <v>7</v>
      </c>
      <c r="P69" s="51">
        <v>8</v>
      </c>
      <c r="Q69" s="155">
        <f t="shared" si="3"/>
        <v>15</v>
      </c>
      <c r="R69" s="155">
        <f t="shared" si="4"/>
        <v>30</v>
      </c>
      <c r="S69" s="78" t="s">
        <v>2661</v>
      </c>
      <c r="T69" s="78" t="s">
        <v>203</v>
      </c>
      <c r="U69" s="190">
        <f t="shared" si="5"/>
        <v>15</v>
      </c>
      <c r="V69" s="191"/>
      <c r="W69" s="77" t="str">
        <f t="shared" si="6"/>
        <v>No hay ejecución</v>
      </c>
      <c r="X69" s="78" t="str">
        <f t="shared" si="7"/>
        <v>NA</v>
      </c>
      <c r="Y69" s="191"/>
      <c r="Z69" s="190">
        <f t="shared" si="8"/>
        <v>15</v>
      </c>
      <c r="AA69" s="191"/>
      <c r="AB69" s="77" t="str">
        <f t="shared" si="9"/>
        <v>No hay ejecución</v>
      </c>
      <c r="AC69" s="78" t="str">
        <f t="shared" si="10"/>
        <v>NA</v>
      </c>
      <c r="AD69" s="191"/>
      <c r="AE69" s="52">
        <f t="shared" si="11"/>
        <v>0</v>
      </c>
      <c r="AF69" s="77" t="str">
        <f t="shared" si="12"/>
        <v>No hay ejecución</v>
      </c>
      <c r="AG69" s="78" t="str">
        <f t="shared" si="13"/>
        <v>NA</v>
      </c>
      <c r="AH69" s="191"/>
    </row>
    <row r="70" spans="1:34" s="79" customFormat="1" ht="58" customHeight="1" thickTop="1" thickBot="1">
      <c r="A70" s="50">
        <v>56</v>
      </c>
      <c r="B70" s="96" t="s">
        <v>245</v>
      </c>
      <c r="C70" s="96">
        <v>0</v>
      </c>
      <c r="D70" s="96">
        <v>0</v>
      </c>
      <c r="E70" s="96">
        <v>0</v>
      </c>
      <c r="F70" s="96" t="s">
        <v>103</v>
      </c>
      <c r="G70" s="96">
        <v>22</v>
      </c>
      <c r="H70" s="115" t="s">
        <v>2433</v>
      </c>
      <c r="I70" s="98" t="s">
        <v>2685</v>
      </c>
      <c r="J70" s="169" t="s">
        <v>526</v>
      </c>
      <c r="K70" s="99" t="s">
        <v>744</v>
      </c>
      <c r="L70" s="51">
        <v>0</v>
      </c>
      <c r="M70" s="51">
        <v>0</v>
      </c>
      <c r="N70" s="155">
        <f t="shared" si="2"/>
        <v>0</v>
      </c>
      <c r="O70" s="51">
        <v>0</v>
      </c>
      <c r="P70" s="51">
        <v>1</v>
      </c>
      <c r="Q70" s="155">
        <f t="shared" si="3"/>
        <v>1</v>
      </c>
      <c r="R70" s="155">
        <f t="shared" si="4"/>
        <v>1</v>
      </c>
      <c r="S70" s="78" t="s">
        <v>2661</v>
      </c>
      <c r="T70" s="78" t="s">
        <v>203</v>
      </c>
      <c r="U70" s="190">
        <f t="shared" si="5"/>
        <v>0</v>
      </c>
      <c r="V70" s="191"/>
      <c r="W70" s="77" t="str">
        <f t="shared" si="6"/>
        <v>No hay ejecución</v>
      </c>
      <c r="X70" s="78" t="str">
        <f t="shared" si="7"/>
        <v>NA</v>
      </c>
      <c r="Y70" s="191"/>
      <c r="Z70" s="190">
        <f t="shared" si="8"/>
        <v>1</v>
      </c>
      <c r="AA70" s="191"/>
      <c r="AB70" s="77" t="str">
        <f t="shared" si="9"/>
        <v>No hay ejecución</v>
      </c>
      <c r="AC70" s="78" t="str">
        <f t="shared" si="10"/>
        <v>NA</v>
      </c>
      <c r="AD70" s="191"/>
      <c r="AE70" s="52">
        <f t="shared" si="11"/>
        <v>0</v>
      </c>
      <c r="AF70" s="77" t="str">
        <f t="shared" si="12"/>
        <v>No hay ejecución</v>
      </c>
      <c r="AG70" s="78" t="str">
        <f t="shared" si="13"/>
        <v>NA</v>
      </c>
      <c r="AH70" s="191"/>
    </row>
    <row r="71" spans="1:34" s="79" customFormat="1" ht="58" customHeight="1" thickTop="1" thickBot="1">
      <c r="A71" s="50">
        <v>57</v>
      </c>
      <c r="B71" s="96" t="s">
        <v>245</v>
      </c>
      <c r="C71" s="96">
        <v>0</v>
      </c>
      <c r="D71" s="96">
        <v>0</v>
      </c>
      <c r="E71" s="96">
        <v>0</v>
      </c>
      <c r="F71" s="96" t="s">
        <v>111</v>
      </c>
      <c r="G71" s="96">
        <v>22</v>
      </c>
      <c r="H71" s="115" t="s">
        <v>273</v>
      </c>
      <c r="I71" s="98" t="s">
        <v>2686</v>
      </c>
      <c r="J71" s="169" t="s">
        <v>526</v>
      </c>
      <c r="K71" s="99" t="s">
        <v>2674</v>
      </c>
      <c r="L71" s="51">
        <v>0</v>
      </c>
      <c r="M71" s="51">
        <v>0</v>
      </c>
      <c r="N71" s="155">
        <f t="shared" si="2"/>
        <v>0</v>
      </c>
      <c r="O71" s="51">
        <v>0</v>
      </c>
      <c r="P71" s="51">
        <v>1</v>
      </c>
      <c r="Q71" s="155">
        <f t="shared" si="3"/>
        <v>1</v>
      </c>
      <c r="R71" s="155">
        <f t="shared" si="4"/>
        <v>1</v>
      </c>
      <c r="S71" s="78" t="s">
        <v>2661</v>
      </c>
      <c r="T71" s="78" t="s">
        <v>203</v>
      </c>
      <c r="U71" s="190">
        <f t="shared" si="5"/>
        <v>0</v>
      </c>
      <c r="V71" s="191"/>
      <c r="W71" s="77" t="str">
        <f t="shared" si="6"/>
        <v>No hay ejecución</v>
      </c>
      <c r="X71" s="78" t="str">
        <f t="shared" si="7"/>
        <v>NA</v>
      </c>
      <c r="Y71" s="191"/>
      <c r="Z71" s="190">
        <f t="shared" si="8"/>
        <v>1</v>
      </c>
      <c r="AA71" s="191"/>
      <c r="AB71" s="77" t="str">
        <f t="shared" si="9"/>
        <v>No hay ejecución</v>
      </c>
      <c r="AC71" s="78" t="str">
        <f t="shared" si="10"/>
        <v>NA</v>
      </c>
      <c r="AD71" s="191"/>
      <c r="AE71" s="52">
        <f t="shared" si="11"/>
        <v>0</v>
      </c>
      <c r="AF71" s="77" t="str">
        <f t="shared" si="12"/>
        <v>No hay ejecución</v>
      </c>
      <c r="AG71" s="78" t="str">
        <f t="shared" si="13"/>
        <v>NA</v>
      </c>
      <c r="AH71" s="191"/>
    </row>
    <row r="72" spans="1:34" s="79" customFormat="1" ht="58" customHeight="1" thickTop="1" thickBot="1">
      <c r="A72" s="50">
        <v>58</v>
      </c>
      <c r="B72" s="96" t="s">
        <v>248</v>
      </c>
      <c r="C72" s="96">
        <v>0</v>
      </c>
      <c r="D72" s="96">
        <v>0</v>
      </c>
      <c r="E72" s="96">
        <v>0</v>
      </c>
      <c r="F72" s="96" t="s">
        <v>81</v>
      </c>
      <c r="G72" s="96">
        <v>22</v>
      </c>
      <c r="H72" s="115" t="s">
        <v>392</v>
      </c>
      <c r="I72" s="98" t="s">
        <v>2687</v>
      </c>
      <c r="J72" s="169" t="s">
        <v>1287</v>
      </c>
      <c r="K72" s="99" t="s">
        <v>2663</v>
      </c>
      <c r="L72" s="51">
        <v>1</v>
      </c>
      <c r="M72" s="51">
        <v>1</v>
      </c>
      <c r="N72" s="155">
        <f t="shared" si="2"/>
        <v>2</v>
      </c>
      <c r="O72" s="51">
        <v>1</v>
      </c>
      <c r="P72" s="51">
        <v>1</v>
      </c>
      <c r="Q72" s="155">
        <f t="shared" si="3"/>
        <v>2</v>
      </c>
      <c r="R72" s="155">
        <f t="shared" si="4"/>
        <v>4</v>
      </c>
      <c r="S72" s="78" t="s">
        <v>2661</v>
      </c>
      <c r="T72" s="78" t="s">
        <v>203</v>
      </c>
      <c r="U72" s="190">
        <f t="shared" si="5"/>
        <v>2</v>
      </c>
      <c r="V72" s="191"/>
      <c r="W72" s="77" t="str">
        <f t="shared" si="6"/>
        <v>No hay ejecución</v>
      </c>
      <c r="X72" s="78" t="str">
        <f t="shared" si="7"/>
        <v>NA</v>
      </c>
      <c r="Y72" s="191"/>
      <c r="Z72" s="190">
        <f t="shared" si="8"/>
        <v>2</v>
      </c>
      <c r="AA72" s="191"/>
      <c r="AB72" s="77" t="str">
        <f t="shared" si="9"/>
        <v>No hay ejecución</v>
      </c>
      <c r="AC72" s="78" t="str">
        <f t="shared" si="10"/>
        <v>NA</v>
      </c>
      <c r="AD72" s="191"/>
      <c r="AE72" s="52">
        <f t="shared" si="11"/>
        <v>0</v>
      </c>
      <c r="AF72" s="77" t="str">
        <f t="shared" si="12"/>
        <v>No hay ejecución</v>
      </c>
      <c r="AG72" s="78" t="str">
        <f t="shared" si="13"/>
        <v>NA</v>
      </c>
      <c r="AH72" s="191"/>
    </row>
    <row r="73" spans="1:34" s="79" customFormat="1" ht="58" customHeight="1" thickTop="1" thickBot="1">
      <c r="A73" s="50">
        <v>59</v>
      </c>
      <c r="B73" s="96" t="s">
        <v>248</v>
      </c>
      <c r="C73" s="96">
        <v>1</v>
      </c>
      <c r="D73" s="96">
        <v>0</v>
      </c>
      <c r="E73" s="96">
        <v>0</v>
      </c>
      <c r="F73" s="96" t="s">
        <v>46</v>
      </c>
      <c r="G73" s="96">
        <v>22</v>
      </c>
      <c r="H73" s="115" t="s">
        <v>312</v>
      </c>
      <c r="I73" s="98" t="s">
        <v>2688</v>
      </c>
      <c r="J73" s="169" t="s">
        <v>526</v>
      </c>
      <c r="K73" s="99" t="s">
        <v>744</v>
      </c>
      <c r="L73" s="51">
        <v>0</v>
      </c>
      <c r="M73" s="51">
        <v>0</v>
      </c>
      <c r="N73" s="155">
        <f t="shared" si="2"/>
        <v>0</v>
      </c>
      <c r="O73" s="51">
        <v>1</v>
      </c>
      <c r="P73" s="51">
        <v>1</v>
      </c>
      <c r="Q73" s="155">
        <f t="shared" si="3"/>
        <v>2</v>
      </c>
      <c r="R73" s="155">
        <f t="shared" si="4"/>
        <v>2</v>
      </c>
      <c r="S73" s="78" t="s">
        <v>2661</v>
      </c>
      <c r="T73" s="78" t="s">
        <v>203</v>
      </c>
      <c r="U73" s="190">
        <f t="shared" si="5"/>
        <v>0</v>
      </c>
      <c r="V73" s="191"/>
      <c r="W73" s="77" t="str">
        <f t="shared" si="6"/>
        <v>No hay ejecución</v>
      </c>
      <c r="X73" s="78" t="str">
        <f t="shared" si="7"/>
        <v>NA</v>
      </c>
      <c r="Y73" s="191"/>
      <c r="Z73" s="190">
        <f t="shared" si="8"/>
        <v>2</v>
      </c>
      <c r="AA73" s="191"/>
      <c r="AB73" s="77" t="str">
        <f t="shared" si="9"/>
        <v>No hay ejecución</v>
      </c>
      <c r="AC73" s="78" t="str">
        <f t="shared" si="10"/>
        <v>NA</v>
      </c>
      <c r="AD73" s="191"/>
      <c r="AE73" s="52">
        <f t="shared" si="11"/>
        <v>0</v>
      </c>
      <c r="AF73" s="77" t="str">
        <f t="shared" si="12"/>
        <v>No hay ejecución</v>
      </c>
      <c r="AG73" s="78" t="str">
        <f t="shared" si="13"/>
        <v>NA</v>
      </c>
      <c r="AH73" s="191"/>
    </row>
    <row r="74" spans="1:34" s="79" customFormat="1" ht="58" customHeight="1" thickTop="1" thickBot="1">
      <c r="A74" s="50">
        <v>60</v>
      </c>
      <c r="B74" s="96" t="s">
        <v>245</v>
      </c>
      <c r="C74" s="96">
        <v>0</v>
      </c>
      <c r="D74" s="96">
        <v>0</v>
      </c>
      <c r="E74" s="96">
        <v>0</v>
      </c>
      <c r="F74" s="96" t="s">
        <v>111</v>
      </c>
      <c r="G74" s="96">
        <v>22</v>
      </c>
      <c r="H74" s="115" t="s">
        <v>273</v>
      </c>
      <c r="I74" s="98" t="s">
        <v>2689</v>
      </c>
      <c r="J74" s="169" t="s">
        <v>2690</v>
      </c>
      <c r="K74" s="99" t="s">
        <v>505</v>
      </c>
      <c r="L74" s="51">
        <v>0</v>
      </c>
      <c r="M74" s="51">
        <v>8</v>
      </c>
      <c r="N74" s="155">
        <f t="shared" si="2"/>
        <v>8</v>
      </c>
      <c r="O74" s="51">
        <v>0</v>
      </c>
      <c r="P74" s="51">
        <v>0</v>
      </c>
      <c r="Q74" s="155">
        <f t="shared" si="3"/>
        <v>0</v>
      </c>
      <c r="R74" s="155">
        <f t="shared" si="4"/>
        <v>8</v>
      </c>
      <c r="S74" s="78" t="s">
        <v>2661</v>
      </c>
      <c r="T74" s="78" t="s">
        <v>203</v>
      </c>
      <c r="U74" s="190">
        <f t="shared" si="5"/>
        <v>8</v>
      </c>
      <c r="V74" s="191"/>
      <c r="W74" s="77" t="str">
        <f t="shared" si="6"/>
        <v>No hay ejecución</v>
      </c>
      <c r="X74" s="78" t="str">
        <f t="shared" si="7"/>
        <v>NA</v>
      </c>
      <c r="Y74" s="191"/>
      <c r="Z74" s="190">
        <f t="shared" si="8"/>
        <v>0</v>
      </c>
      <c r="AA74" s="191"/>
      <c r="AB74" s="77" t="str">
        <f t="shared" si="9"/>
        <v>No hay ejecución</v>
      </c>
      <c r="AC74" s="78" t="str">
        <f t="shared" si="10"/>
        <v>NA</v>
      </c>
      <c r="AD74" s="191"/>
      <c r="AE74" s="52">
        <f t="shared" si="11"/>
        <v>0</v>
      </c>
      <c r="AF74" s="77" t="str">
        <f t="shared" si="12"/>
        <v>No hay ejecución</v>
      </c>
      <c r="AG74" s="78" t="str">
        <f t="shared" si="13"/>
        <v>NA</v>
      </c>
      <c r="AH74" s="191"/>
    </row>
    <row r="75" spans="1:34" s="79" customFormat="1" ht="58" customHeight="1" thickTop="1" thickBot="1">
      <c r="A75" s="50">
        <v>61</v>
      </c>
      <c r="B75" s="96" t="s">
        <v>245</v>
      </c>
      <c r="C75" s="96" t="s">
        <v>46</v>
      </c>
      <c r="D75" s="96">
        <v>0</v>
      </c>
      <c r="E75" s="96">
        <v>0</v>
      </c>
      <c r="F75" s="96">
        <v>0</v>
      </c>
      <c r="G75" s="96">
        <v>22</v>
      </c>
      <c r="H75" s="115" t="s">
        <v>273</v>
      </c>
      <c r="I75" s="98" t="s">
        <v>2691</v>
      </c>
      <c r="J75" s="169" t="s">
        <v>1231</v>
      </c>
      <c r="K75" s="99" t="s">
        <v>744</v>
      </c>
      <c r="L75" s="51">
        <v>4</v>
      </c>
      <c r="M75" s="51">
        <v>5</v>
      </c>
      <c r="N75" s="155">
        <f t="shared" si="2"/>
        <v>9</v>
      </c>
      <c r="O75" s="51">
        <v>4</v>
      </c>
      <c r="P75" s="51">
        <v>4</v>
      </c>
      <c r="Q75" s="155">
        <f t="shared" si="3"/>
        <v>8</v>
      </c>
      <c r="R75" s="155">
        <f t="shared" si="4"/>
        <v>17</v>
      </c>
      <c r="S75" s="78" t="s">
        <v>2661</v>
      </c>
      <c r="T75" s="78" t="s">
        <v>203</v>
      </c>
      <c r="U75" s="190">
        <f t="shared" si="5"/>
        <v>9</v>
      </c>
      <c r="V75" s="191"/>
      <c r="W75" s="77" t="str">
        <f t="shared" si="6"/>
        <v>No hay ejecución</v>
      </c>
      <c r="X75" s="78" t="str">
        <f t="shared" si="7"/>
        <v>NA</v>
      </c>
      <c r="Y75" s="191"/>
      <c r="Z75" s="190">
        <f t="shared" si="8"/>
        <v>8</v>
      </c>
      <c r="AA75" s="191"/>
      <c r="AB75" s="77" t="str">
        <f t="shared" si="9"/>
        <v>No hay ejecución</v>
      </c>
      <c r="AC75" s="78" t="str">
        <f t="shared" si="10"/>
        <v>NA</v>
      </c>
      <c r="AD75" s="191"/>
      <c r="AE75" s="52">
        <f t="shared" si="11"/>
        <v>0</v>
      </c>
      <c r="AF75" s="77" t="str">
        <f t="shared" si="12"/>
        <v>No hay ejecución</v>
      </c>
      <c r="AG75" s="78" t="str">
        <f t="shared" si="13"/>
        <v>NA</v>
      </c>
      <c r="AH75" s="191"/>
    </row>
    <row r="76" spans="1:34" s="79" customFormat="1" ht="58" customHeight="1" thickTop="1" thickBot="1">
      <c r="A76" s="50">
        <v>62</v>
      </c>
      <c r="B76" s="96" t="s">
        <v>245</v>
      </c>
      <c r="C76" s="96">
        <v>0</v>
      </c>
      <c r="D76" s="96">
        <v>0</v>
      </c>
      <c r="E76" s="96">
        <v>0</v>
      </c>
      <c r="F76" s="96" t="s">
        <v>103</v>
      </c>
      <c r="G76" s="96">
        <v>22</v>
      </c>
      <c r="H76" s="115" t="s">
        <v>2433</v>
      </c>
      <c r="I76" s="98" t="s">
        <v>2692</v>
      </c>
      <c r="J76" s="169" t="s">
        <v>2574</v>
      </c>
      <c r="K76" s="99" t="s">
        <v>1421</v>
      </c>
      <c r="L76" s="51">
        <v>0</v>
      </c>
      <c r="M76" s="51">
        <v>0</v>
      </c>
      <c r="N76" s="155">
        <f t="shared" si="2"/>
        <v>0</v>
      </c>
      <c r="O76" s="51">
        <v>0</v>
      </c>
      <c r="P76" s="51">
        <v>2</v>
      </c>
      <c r="Q76" s="155">
        <f t="shared" si="3"/>
        <v>2</v>
      </c>
      <c r="R76" s="155">
        <f t="shared" si="4"/>
        <v>2</v>
      </c>
      <c r="S76" s="78" t="s">
        <v>2661</v>
      </c>
      <c r="T76" s="78" t="s">
        <v>203</v>
      </c>
      <c r="U76" s="190">
        <f t="shared" si="5"/>
        <v>0</v>
      </c>
      <c r="V76" s="191"/>
      <c r="W76" s="77" t="str">
        <f t="shared" si="6"/>
        <v>No hay ejecución</v>
      </c>
      <c r="X76" s="78" t="str">
        <f t="shared" si="7"/>
        <v>NA</v>
      </c>
      <c r="Y76" s="191"/>
      <c r="Z76" s="190">
        <f t="shared" si="8"/>
        <v>2</v>
      </c>
      <c r="AA76" s="191"/>
      <c r="AB76" s="77" t="str">
        <f t="shared" si="9"/>
        <v>No hay ejecución</v>
      </c>
      <c r="AC76" s="78" t="str">
        <f t="shared" si="10"/>
        <v>NA</v>
      </c>
      <c r="AD76" s="191"/>
      <c r="AE76" s="52">
        <f t="shared" si="11"/>
        <v>0</v>
      </c>
      <c r="AF76" s="77" t="str">
        <f t="shared" si="12"/>
        <v>No hay ejecución</v>
      </c>
      <c r="AG76" s="78" t="str">
        <f t="shared" si="13"/>
        <v>NA</v>
      </c>
      <c r="AH76" s="191"/>
    </row>
    <row r="77" spans="1:34" s="79" customFormat="1" ht="58" customHeight="1" thickTop="1" thickBot="1">
      <c r="A77" s="50">
        <v>63</v>
      </c>
      <c r="B77" s="96" t="s">
        <v>245</v>
      </c>
      <c r="C77" s="96">
        <v>0</v>
      </c>
      <c r="D77" s="96">
        <v>0</v>
      </c>
      <c r="E77" s="96">
        <v>0</v>
      </c>
      <c r="F77" s="96" t="s">
        <v>107</v>
      </c>
      <c r="G77" s="96">
        <v>22</v>
      </c>
      <c r="H77" s="115" t="s">
        <v>2433</v>
      </c>
      <c r="I77" s="98" t="s">
        <v>2693</v>
      </c>
      <c r="J77" s="169" t="s">
        <v>1293</v>
      </c>
      <c r="K77" s="99" t="s">
        <v>1421</v>
      </c>
      <c r="L77" s="51">
        <v>0</v>
      </c>
      <c r="M77" s="51">
        <v>0</v>
      </c>
      <c r="N77" s="155">
        <f t="shared" si="2"/>
        <v>0</v>
      </c>
      <c r="O77" s="51">
        <v>0</v>
      </c>
      <c r="P77" s="51">
        <v>1</v>
      </c>
      <c r="Q77" s="155">
        <f t="shared" si="3"/>
        <v>1</v>
      </c>
      <c r="R77" s="155">
        <f t="shared" si="4"/>
        <v>1</v>
      </c>
      <c r="S77" s="78" t="s">
        <v>2661</v>
      </c>
      <c r="T77" s="78" t="s">
        <v>203</v>
      </c>
      <c r="U77" s="190">
        <f t="shared" si="5"/>
        <v>0</v>
      </c>
      <c r="V77" s="191"/>
      <c r="W77" s="77" t="str">
        <f t="shared" si="6"/>
        <v>No hay ejecución</v>
      </c>
      <c r="X77" s="78" t="str">
        <f t="shared" si="7"/>
        <v>NA</v>
      </c>
      <c r="Y77" s="191"/>
      <c r="Z77" s="190">
        <f t="shared" si="8"/>
        <v>1</v>
      </c>
      <c r="AA77" s="191"/>
      <c r="AB77" s="77" t="str">
        <f t="shared" si="9"/>
        <v>No hay ejecución</v>
      </c>
      <c r="AC77" s="78" t="str">
        <f t="shared" si="10"/>
        <v>NA</v>
      </c>
      <c r="AD77" s="191"/>
      <c r="AE77" s="52">
        <f t="shared" si="11"/>
        <v>0</v>
      </c>
      <c r="AF77" s="77" t="str">
        <f t="shared" si="12"/>
        <v>No hay ejecución</v>
      </c>
      <c r="AG77" s="78" t="str">
        <f t="shared" si="13"/>
        <v>NA</v>
      </c>
      <c r="AH77" s="191"/>
    </row>
    <row r="78" spans="1:34" s="79" customFormat="1" ht="58" customHeight="1" thickTop="1" thickBot="1">
      <c r="A78" s="50">
        <v>64</v>
      </c>
      <c r="B78" s="96" t="s">
        <v>248</v>
      </c>
      <c r="C78" s="96">
        <v>0</v>
      </c>
      <c r="D78" s="96">
        <v>0</v>
      </c>
      <c r="E78" s="96">
        <v>0</v>
      </c>
      <c r="F78" s="96" t="s">
        <v>86</v>
      </c>
      <c r="G78" s="96">
        <v>22</v>
      </c>
      <c r="H78" s="115" t="s">
        <v>392</v>
      </c>
      <c r="I78" s="98" t="s">
        <v>2694</v>
      </c>
      <c r="J78" s="169" t="s">
        <v>2574</v>
      </c>
      <c r="K78" s="99" t="s">
        <v>1421</v>
      </c>
      <c r="L78" s="51">
        <v>1</v>
      </c>
      <c r="M78" s="51">
        <v>0</v>
      </c>
      <c r="N78" s="155">
        <f t="shared" si="2"/>
        <v>1</v>
      </c>
      <c r="O78" s="51">
        <v>0</v>
      </c>
      <c r="P78" s="51">
        <v>0</v>
      </c>
      <c r="Q78" s="155">
        <f t="shared" si="3"/>
        <v>0</v>
      </c>
      <c r="R78" s="155">
        <f t="shared" si="4"/>
        <v>1</v>
      </c>
      <c r="S78" s="78" t="s">
        <v>2661</v>
      </c>
      <c r="T78" s="78" t="s">
        <v>203</v>
      </c>
      <c r="U78" s="190">
        <f t="shared" si="5"/>
        <v>1</v>
      </c>
      <c r="V78" s="191"/>
      <c r="W78" s="77" t="str">
        <f t="shared" si="6"/>
        <v>No hay ejecución</v>
      </c>
      <c r="X78" s="78" t="str">
        <f t="shared" si="7"/>
        <v>NA</v>
      </c>
      <c r="Y78" s="191"/>
      <c r="Z78" s="190">
        <f t="shared" si="8"/>
        <v>0</v>
      </c>
      <c r="AA78" s="191"/>
      <c r="AB78" s="77" t="str">
        <f t="shared" si="9"/>
        <v>No hay ejecución</v>
      </c>
      <c r="AC78" s="78" t="str">
        <f t="shared" si="10"/>
        <v>NA</v>
      </c>
      <c r="AD78" s="191"/>
      <c r="AE78" s="52">
        <f t="shared" si="11"/>
        <v>0</v>
      </c>
      <c r="AF78" s="77" t="str">
        <f t="shared" si="12"/>
        <v>No hay ejecución</v>
      </c>
      <c r="AG78" s="78" t="str">
        <f t="shared" si="13"/>
        <v>NA</v>
      </c>
      <c r="AH78" s="191"/>
    </row>
    <row r="79" spans="1:34" s="79" customFormat="1" ht="58" customHeight="1" thickTop="1" thickBot="1">
      <c r="A79" s="50">
        <v>65</v>
      </c>
      <c r="B79" s="96" t="s">
        <v>248</v>
      </c>
      <c r="C79" s="96">
        <v>0</v>
      </c>
      <c r="D79" s="96">
        <v>0</v>
      </c>
      <c r="E79" s="96">
        <v>0</v>
      </c>
      <c r="F79" s="96" t="s">
        <v>81</v>
      </c>
      <c r="G79" s="96">
        <v>22</v>
      </c>
      <c r="H79" s="115" t="s">
        <v>392</v>
      </c>
      <c r="I79" s="98" t="s">
        <v>2694</v>
      </c>
      <c r="J79" s="169" t="s">
        <v>1287</v>
      </c>
      <c r="K79" s="99" t="s">
        <v>2663</v>
      </c>
      <c r="L79" s="51">
        <v>8</v>
      </c>
      <c r="M79" s="51">
        <v>0</v>
      </c>
      <c r="N79" s="155">
        <f t="shared" si="2"/>
        <v>8</v>
      </c>
      <c r="O79" s="51">
        <v>0</v>
      </c>
      <c r="P79" s="51">
        <v>2</v>
      </c>
      <c r="Q79" s="155">
        <f t="shared" si="3"/>
        <v>2</v>
      </c>
      <c r="R79" s="155">
        <f t="shared" si="4"/>
        <v>10</v>
      </c>
      <c r="S79" s="78" t="s">
        <v>2661</v>
      </c>
      <c r="T79" s="78" t="s">
        <v>203</v>
      </c>
      <c r="U79" s="190">
        <f t="shared" si="5"/>
        <v>8</v>
      </c>
      <c r="V79" s="191"/>
      <c r="W79" s="77" t="str">
        <f t="shared" si="6"/>
        <v>No hay ejecución</v>
      </c>
      <c r="X79" s="78" t="str">
        <f t="shared" si="7"/>
        <v>NA</v>
      </c>
      <c r="Y79" s="191"/>
      <c r="Z79" s="190">
        <f t="shared" si="8"/>
        <v>2</v>
      </c>
      <c r="AA79" s="191"/>
      <c r="AB79" s="77" t="str">
        <f t="shared" si="9"/>
        <v>No hay ejecución</v>
      </c>
      <c r="AC79" s="78" t="str">
        <f t="shared" si="10"/>
        <v>NA</v>
      </c>
      <c r="AD79" s="191"/>
      <c r="AE79" s="52">
        <f t="shared" si="11"/>
        <v>0</v>
      </c>
      <c r="AF79" s="77" t="str">
        <f t="shared" si="12"/>
        <v>No hay ejecución</v>
      </c>
      <c r="AG79" s="78" t="str">
        <f t="shared" si="13"/>
        <v>NA</v>
      </c>
      <c r="AH79" s="191"/>
    </row>
    <row r="80" spans="1:34" s="79" customFormat="1" ht="58" customHeight="1" thickTop="1" thickBot="1">
      <c r="A80" s="50">
        <v>66</v>
      </c>
      <c r="B80" s="96" t="s">
        <v>248</v>
      </c>
      <c r="C80" s="96" t="s">
        <v>41</v>
      </c>
      <c r="D80" s="96">
        <v>0</v>
      </c>
      <c r="E80" s="96">
        <v>0</v>
      </c>
      <c r="F80" s="96" t="s">
        <v>46</v>
      </c>
      <c r="G80" s="96">
        <v>22</v>
      </c>
      <c r="H80" s="115" t="s">
        <v>312</v>
      </c>
      <c r="I80" s="98" t="s">
        <v>2695</v>
      </c>
      <c r="J80" s="169" t="s">
        <v>526</v>
      </c>
      <c r="K80" s="99" t="s">
        <v>744</v>
      </c>
      <c r="L80" s="51">
        <v>12</v>
      </c>
      <c r="M80" s="51">
        <v>14</v>
      </c>
      <c r="N80" s="155">
        <f t="shared" ref="N80:N127" si="14">L80+M80</f>
        <v>26</v>
      </c>
      <c r="O80" s="51">
        <v>12</v>
      </c>
      <c r="P80" s="51">
        <v>10</v>
      </c>
      <c r="Q80" s="155">
        <f t="shared" ref="Q80:Q127" si="15">O80+P80</f>
        <v>22</v>
      </c>
      <c r="R80" s="155">
        <f t="shared" ref="R80:R127" si="16">N80+Q80</f>
        <v>48</v>
      </c>
      <c r="S80" s="78" t="s">
        <v>2661</v>
      </c>
      <c r="T80" s="78" t="s">
        <v>203</v>
      </c>
      <c r="U80" s="190">
        <f t="shared" ref="U80:U127" si="17">N80</f>
        <v>26</v>
      </c>
      <c r="V80" s="191"/>
      <c r="W80" s="77" t="str">
        <f t="shared" ref="W80:W127" si="18">IF(V80="","No hay ejecución",IF(AND(U80&gt;0), V80/U80,"No hay Programación"))</f>
        <v>No hay ejecución</v>
      </c>
      <c r="X80" s="78" t="str">
        <f t="shared" ref="X80:X127" si="19">IF(W80="No hay ejecución","NA",IF(W80&gt;=90%,"De acuerdo a lo programado",IF(W80&gt;=70%,"Atraso Leve",IF(W80&lt;70%,"En Riesgo de no Cumplimiento"))))</f>
        <v>NA</v>
      </c>
      <c r="Y80" s="191"/>
      <c r="Z80" s="190">
        <f t="shared" ref="Z80:Z127" si="20">+Q80</f>
        <v>22</v>
      </c>
      <c r="AA80" s="191"/>
      <c r="AB80" s="77" t="str">
        <f t="shared" ref="AB80:AB127" si="21">IF(AA80="","No hay ejecución",IF(AND(Z80&gt;0), AA80/Z80,"No hay Programación"))</f>
        <v>No hay ejecución</v>
      </c>
      <c r="AC80" s="78" t="str">
        <f t="shared" ref="AC80:AC127" si="22">IF(AB80="No hay ejecución","NA",IF(AB80&gt;=90%,"De acuerdo a lo programado",IF(AB80&gt;=70%,"Atraso Leve",IF(AB80&lt;70%,"En Riesgo de no Cumplimiento"))))</f>
        <v>NA</v>
      </c>
      <c r="AD80" s="191"/>
      <c r="AE80" s="52">
        <f t="shared" ref="AE80:AE127" si="23">V80+AA80</f>
        <v>0</v>
      </c>
      <c r="AF80" s="77" t="str">
        <f t="shared" ref="AF80:AF127" si="24">IF(AE80=0,"No hay ejecución",IF(AND(AE80&gt;0), AE80/R80,"No hay Programación"))</f>
        <v>No hay ejecución</v>
      </c>
      <c r="AG80" s="78" t="str">
        <f t="shared" ref="AG80:AG129" si="25">IF(AF80="No hay ejecución","NA",IF(AF80&gt;=90%,"De acuerdo a lo programado",IF(AF80&gt;=70%,"Atraso Leve",IF(AF80&lt;70%,"Incumplimiento"))))</f>
        <v>NA</v>
      </c>
      <c r="AH80" s="191"/>
    </row>
    <row r="81" spans="1:34" s="79" customFormat="1" ht="58" customHeight="1" thickTop="1" thickBot="1">
      <c r="A81" s="50">
        <v>67</v>
      </c>
      <c r="B81" s="96" t="s">
        <v>245</v>
      </c>
      <c r="C81" s="96">
        <v>0</v>
      </c>
      <c r="D81" s="96">
        <v>0</v>
      </c>
      <c r="E81" s="96">
        <v>0</v>
      </c>
      <c r="F81" s="96" t="s">
        <v>98</v>
      </c>
      <c r="G81" s="96">
        <v>22</v>
      </c>
      <c r="H81" s="115" t="s">
        <v>273</v>
      </c>
      <c r="I81" s="98" t="s">
        <v>2695</v>
      </c>
      <c r="J81" s="169" t="s">
        <v>526</v>
      </c>
      <c r="K81" s="99" t="s">
        <v>744</v>
      </c>
      <c r="L81" s="51">
        <v>1</v>
      </c>
      <c r="M81" s="51">
        <v>1</v>
      </c>
      <c r="N81" s="155">
        <f t="shared" si="14"/>
        <v>2</v>
      </c>
      <c r="O81" s="51">
        <v>1</v>
      </c>
      <c r="P81" s="51">
        <v>1</v>
      </c>
      <c r="Q81" s="155">
        <f t="shared" si="15"/>
        <v>2</v>
      </c>
      <c r="R81" s="155">
        <f t="shared" si="16"/>
        <v>4</v>
      </c>
      <c r="S81" s="78" t="s">
        <v>2661</v>
      </c>
      <c r="T81" s="78" t="s">
        <v>203</v>
      </c>
      <c r="U81" s="190">
        <f t="shared" si="17"/>
        <v>2</v>
      </c>
      <c r="V81" s="191"/>
      <c r="W81" s="77" t="str">
        <f t="shared" si="18"/>
        <v>No hay ejecución</v>
      </c>
      <c r="X81" s="78" t="str">
        <f t="shared" si="19"/>
        <v>NA</v>
      </c>
      <c r="Y81" s="191"/>
      <c r="Z81" s="190">
        <f t="shared" si="20"/>
        <v>2</v>
      </c>
      <c r="AA81" s="191"/>
      <c r="AB81" s="77" t="str">
        <f t="shared" si="21"/>
        <v>No hay ejecución</v>
      </c>
      <c r="AC81" s="78" t="str">
        <f t="shared" si="22"/>
        <v>NA</v>
      </c>
      <c r="AD81" s="191"/>
      <c r="AE81" s="52">
        <f t="shared" si="23"/>
        <v>0</v>
      </c>
      <c r="AF81" s="77" t="str">
        <f t="shared" si="24"/>
        <v>No hay ejecución</v>
      </c>
      <c r="AG81" s="78" t="str">
        <f t="shared" si="25"/>
        <v>NA</v>
      </c>
      <c r="AH81" s="191"/>
    </row>
    <row r="82" spans="1:34" s="79" customFormat="1" ht="58" customHeight="1" thickTop="1" thickBot="1">
      <c r="A82" s="50">
        <v>68</v>
      </c>
      <c r="B82" s="96" t="s">
        <v>245</v>
      </c>
      <c r="C82" s="96" t="s">
        <v>52</v>
      </c>
      <c r="D82" s="96">
        <v>0</v>
      </c>
      <c r="E82" s="96">
        <v>0</v>
      </c>
      <c r="F82" s="96">
        <v>0</v>
      </c>
      <c r="G82" s="96">
        <v>22</v>
      </c>
      <c r="H82" s="115" t="s">
        <v>273</v>
      </c>
      <c r="I82" s="98" t="s">
        <v>2695</v>
      </c>
      <c r="J82" s="169" t="s">
        <v>526</v>
      </c>
      <c r="K82" s="99" t="s">
        <v>744</v>
      </c>
      <c r="L82" s="51">
        <v>47</v>
      </c>
      <c r="M82" s="51">
        <v>47</v>
      </c>
      <c r="N82" s="155">
        <f t="shared" si="14"/>
        <v>94</v>
      </c>
      <c r="O82" s="51">
        <v>47</v>
      </c>
      <c r="P82" s="51">
        <v>47</v>
      </c>
      <c r="Q82" s="155">
        <f t="shared" si="15"/>
        <v>94</v>
      </c>
      <c r="R82" s="155">
        <f t="shared" si="16"/>
        <v>188</v>
      </c>
      <c r="S82" s="78" t="s">
        <v>2661</v>
      </c>
      <c r="T82" s="78" t="s">
        <v>203</v>
      </c>
      <c r="U82" s="190">
        <f t="shared" si="17"/>
        <v>94</v>
      </c>
      <c r="V82" s="191"/>
      <c r="W82" s="77" t="str">
        <f t="shared" si="18"/>
        <v>No hay ejecución</v>
      </c>
      <c r="X82" s="78" t="str">
        <f t="shared" si="19"/>
        <v>NA</v>
      </c>
      <c r="Y82" s="191"/>
      <c r="Z82" s="190">
        <f t="shared" si="20"/>
        <v>94</v>
      </c>
      <c r="AA82" s="191"/>
      <c r="AB82" s="77" t="str">
        <f t="shared" si="21"/>
        <v>No hay ejecución</v>
      </c>
      <c r="AC82" s="78" t="str">
        <f t="shared" si="22"/>
        <v>NA</v>
      </c>
      <c r="AD82" s="191"/>
      <c r="AE82" s="52">
        <f t="shared" si="23"/>
        <v>0</v>
      </c>
      <c r="AF82" s="77" t="str">
        <f t="shared" si="24"/>
        <v>No hay ejecución</v>
      </c>
      <c r="AG82" s="78" t="str">
        <f t="shared" si="25"/>
        <v>NA</v>
      </c>
      <c r="AH82" s="191"/>
    </row>
    <row r="83" spans="1:34" s="79" customFormat="1" ht="58" customHeight="1" thickTop="1" thickBot="1">
      <c r="A83" s="50">
        <v>69</v>
      </c>
      <c r="B83" s="96" t="s">
        <v>248</v>
      </c>
      <c r="C83" s="96" t="s">
        <v>41</v>
      </c>
      <c r="D83" s="96">
        <v>0</v>
      </c>
      <c r="E83" s="96">
        <v>0</v>
      </c>
      <c r="F83" s="96" t="s">
        <v>52</v>
      </c>
      <c r="G83" s="96">
        <v>22</v>
      </c>
      <c r="H83" s="115" t="s">
        <v>312</v>
      </c>
      <c r="I83" s="98" t="s">
        <v>2696</v>
      </c>
      <c r="J83" s="169" t="s">
        <v>1287</v>
      </c>
      <c r="K83" s="99" t="s">
        <v>2663</v>
      </c>
      <c r="L83" s="51">
        <v>6</v>
      </c>
      <c r="M83" s="51">
        <v>10</v>
      </c>
      <c r="N83" s="155">
        <f t="shared" si="14"/>
        <v>16</v>
      </c>
      <c r="O83" s="51">
        <v>7</v>
      </c>
      <c r="P83" s="51">
        <v>4</v>
      </c>
      <c r="Q83" s="155">
        <f t="shared" si="15"/>
        <v>11</v>
      </c>
      <c r="R83" s="155">
        <f t="shared" si="16"/>
        <v>27</v>
      </c>
      <c r="S83" s="78" t="s">
        <v>2661</v>
      </c>
      <c r="T83" s="78" t="s">
        <v>203</v>
      </c>
      <c r="U83" s="190">
        <f t="shared" si="17"/>
        <v>16</v>
      </c>
      <c r="V83" s="191"/>
      <c r="W83" s="77" t="str">
        <f t="shared" si="18"/>
        <v>No hay ejecución</v>
      </c>
      <c r="X83" s="78" t="str">
        <f t="shared" si="19"/>
        <v>NA</v>
      </c>
      <c r="Y83" s="191"/>
      <c r="Z83" s="190">
        <f t="shared" si="20"/>
        <v>11</v>
      </c>
      <c r="AA83" s="191"/>
      <c r="AB83" s="77" t="str">
        <f t="shared" si="21"/>
        <v>No hay ejecución</v>
      </c>
      <c r="AC83" s="78" t="str">
        <f t="shared" si="22"/>
        <v>NA</v>
      </c>
      <c r="AD83" s="191"/>
      <c r="AE83" s="52">
        <f t="shared" si="23"/>
        <v>0</v>
      </c>
      <c r="AF83" s="77" t="str">
        <f t="shared" si="24"/>
        <v>No hay ejecución</v>
      </c>
      <c r="AG83" s="78" t="str">
        <f t="shared" si="25"/>
        <v>NA</v>
      </c>
      <c r="AH83" s="191"/>
    </row>
    <row r="84" spans="1:34" s="79" customFormat="1" ht="58" customHeight="1" thickTop="1" thickBot="1">
      <c r="A84" s="50">
        <v>70</v>
      </c>
      <c r="B84" s="96" t="s">
        <v>245</v>
      </c>
      <c r="C84" s="96" t="s">
        <v>52</v>
      </c>
      <c r="D84" s="96">
        <v>0</v>
      </c>
      <c r="E84" s="96">
        <v>0</v>
      </c>
      <c r="F84" s="96">
        <v>0</v>
      </c>
      <c r="G84" s="96">
        <v>22</v>
      </c>
      <c r="H84" s="115" t="s">
        <v>273</v>
      </c>
      <c r="I84" s="98" t="s">
        <v>2696</v>
      </c>
      <c r="J84" s="169" t="s">
        <v>1287</v>
      </c>
      <c r="K84" s="99" t="s">
        <v>2663</v>
      </c>
      <c r="L84" s="51">
        <v>0</v>
      </c>
      <c r="M84" s="51">
        <v>0</v>
      </c>
      <c r="N84" s="155">
        <f t="shared" si="14"/>
        <v>0</v>
      </c>
      <c r="O84" s="51">
        <v>0</v>
      </c>
      <c r="P84" s="51">
        <v>52</v>
      </c>
      <c r="Q84" s="155">
        <f t="shared" si="15"/>
        <v>52</v>
      </c>
      <c r="R84" s="155">
        <f t="shared" si="16"/>
        <v>52</v>
      </c>
      <c r="S84" s="78" t="s">
        <v>2661</v>
      </c>
      <c r="T84" s="78" t="s">
        <v>203</v>
      </c>
      <c r="U84" s="190">
        <f t="shared" si="17"/>
        <v>0</v>
      </c>
      <c r="V84" s="191"/>
      <c r="W84" s="77" t="str">
        <f t="shared" si="18"/>
        <v>No hay ejecución</v>
      </c>
      <c r="X84" s="78" t="str">
        <f t="shared" si="19"/>
        <v>NA</v>
      </c>
      <c r="Y84" s="191"/>
      <c r="Z84" s="190">
        <f t="shared" si="20"/>
        <v>52</v>
      </c>
      <c r="AA84" s="191"/>
      <c r="AB84" s="77" t="str">
        <f t="shared" si="21"/>
        <v>No hay ejecución</v>
      </c>
      <c r="AC84" s="78" t="str">
        <f t="shared" si="22"/>
        <v>NA</v>
      </c>
      <c r="AD84" s="191"/>
      <c r="AE84" s="52">
        <f t="shared" si="23"/>
        <v>0</v>
      </c>
      <c r="AF84" s="77" t="str">
        <f t="shared" si="24"/>
        <v>No hay ejecución</v>
      </c>
      <c r="AG84" s="78" t="str">
        <f t="shared" si="25"/>
        <v>NA</v>
      </c>
      <c r="AH84" s="191"/>
    </row>
    <row r="85" spans="1:34" s="79" customFormat="1" ht="58" customHeight="1" thickTop="1" thickBot="1">
      <c r="A85" s="50">
        <v>71</v>
      </c>
      <c r="B85" s="96" t="s">
        <v>248</v>
      </c>
      <c r="C85" s="96" t="s">
        <v>41</v>
      </c>
      <c r="D85" s="96">
        <v>0</v>
      </c>
      <c r="E85" s="96">
        <v>0</v>
      </c>
      <c r="F85" s="96" t="s">
        <v>41</v>
      </c>
      <c r="G85" s="96">
        <v>22</v>
      </c>
      <c r="H85" s="115" t="s">
        <v>312</v>
      </c>
      <c r="I85" s="98" t="s">
        <v>2697</v>
      </c>
      <c r="J85" s="169" t="s">
        <v>1287</v>
      </c>
      <c r="K85" s="99" t="s">
        <v>2663</v>
      </c>
      <c r="L85" s="51">
        <v>7</v>
      </c>
      <c r="M85" s="51">
        <v>8</v>
      </c>
      <c r="N85" s="155">
        <f t="shared" si="14"/>
        <v>15</v>
      </c>
      <c r="O85" s="51">
        <v>7</v>
      </c>
      <c r="P85" s="51">
        <v>8</v>
      </c>
      <c r="Q85" s="155">
        <f t="shared" si="15"/>
        <v>15</v>
      </c>
      <c r="R85" s="155">
        <f t="shared" si="16"/>
        <v>30</v>
      </c>
      <c r="S85" s="78" t="s">
        <v>2661</v>
      </c>
      <c r="T85" s="78" t="s">
        <v>203</v>
      </c>
      <c r="U85" s="190">
        <f t="shared" si="17"/>
        <v>15</v>
      </c>
      <c r="V85" s="191"/>
      <c r="W85" s="77" t="str">
        <f t="shared" si="18"/>
        <v>No hay ejecución</v>
      </c>
      <c r="X85" s="78" t="str">
        <f t="shared" si="19"/>
        <v>NA</v>
      </c>
      <c r="Y85" s="191"/>
      <c r="Z85" s="190">
        <f t="shared" si="20"/>
        <v>15</v>
      </c>
      <c r="AA85" s="191"/>
      <c r="AB85" s="77" t="str">
        <f t="shared" si="21"/>
        <v>No hay ejecución</v>
      </c>
      <c r="AC85" s="78" t="str">
        <f t="shared" si="22"/>
        <v>NA</v>
      </c>
      <c r="AD85" s="191"/>
      <c r="AE85" s="52">
        <f t="shared" si="23"/>
        <v>0</v>
      </c>
      <c r="AF85" s="77" t="str">
        <f t="shared" si="24"/>
        <v>No hay ejecución</v>
      </c>
      <c r="AG85" s="78" t="str">
        <f t="shared" si="25"/>
        <v>NA</v>
      </c>
      <c r="AH85" s="191"/>
    </row>
    <row r="86" spans="1:34" s="79" customFormat="1" ht="58" customHeight="1" thickTop="1" thickBot="1">
      <c r="A86" s="50">
        <v>72</v>
      </c>
      <c r="B86" s="96" t="s">
        <v>248</v>
      </c>
      <c r="C86" s="96" t="s">
        <v>41</v>
      </c>
      <c r="D86" s="96">
        <v>0</v>
      </c>
      <c r="E86" s="96">
        <v>0</v>
      </c>
      <c r="F86" s="96" t="s">
        <v>46</v>
      </c>
      <c r="G86" s="96">
        <v>22</v>
      </c>
      <c r="H86" s="115" t="s">
        <v>312</v>
      </c>
      <c r="I86" s="98" t="s">
        <v>2698</v>
      </c>
      <c r="J86" s="169" t="s">
        <v>526</v>
      </c>
      <c r="K86" s="99" t="s">
        <v>744</v>
      </c>
      <c r="L86" s="51">
        <v>2</v>
      </c>
      <c r="M86" s="51">
        <v>2</v>
      </c>
      <c r="N86" s="155">
        <f t="shared" si="14"/>
        <v>4</v>
      </c>
      <c r="O86" s="51">
        <v>2</v>
      </c>
      <c r="P86" s="51">
        <v>2</v>
      </c>
      <c r="Q86" s="155">
        <f t="shared" si="15"/>
        <v>4</v>
      </c>
      <c r="R86" s="155">
        <f t="shared" si="16"/>
        <v>8</v>
      </c>
      <c r="S86" s="78" t="s">
        <v>2661</v>
      </c>
      <c r="T86" s="78" t="s">
        <v>203</v>
      </c>
      <c r="U86" s="190">
        <f t="shared" si="17"/>
        <v>4</v>
      </c>
      <c r="V86" s="191"/>
      <c r="W86" s="77" t="str">
        <f t="shared" si="18"/>
        <v>No hay ejecución</v>
      </c>
      <c r="X86" s="78" t="str">
        <f t="shared" si="19"/>
        <v>NA</v>
      </c>
      <c r="Y86" s="191"/>
      <c r="Z86" s="190">
        <f t="shared" si="20"/>
        <v>4</v>
      </c>
      <c r="AA86" s="191"/>
      <c r="AB86" s="77" t="str">
        <f t="shared" si="21"/>
        <v>No hay ejecución</v>
      </c>
      <c r="AC86" s="78" t="str">
        <f t="shared" si="22"/>
        <v>NA</v>
      </c>
      <c r="AD86" s="191"/>
      <c r="AE86" s="52">
        <f t="shared" si="23"/>
        <v>0</v>
      </c>
      <c r="AF86" s="77" t="str">
        <f t="shared" si="24"/>
        <v>No hay ejecución</v>
      </c>
      <c r="AG86" s="78" t="str">
        <f t="shared" si="25"/>
        <v>NA</v>
      </c>
      <c r="AH86" s="191"/>
    </row>
    <row r="87" spans="1:34" s="79" customFormat="1" ht="58" customHeight="1" thickTop="1" thickBot="1">
      <c r="A87" s="50">
        <v>73</v>
      </c>
      <c r="B87" s="96" t="s">
        <v>248</v>
      </c>
      <c r="C87" s="96" t="s">
        <v>41</v>
      </c>
      <c r="D87" s="96">
        <v>0</v>
      </c>
      <c r="E87" s="96">
        <v>0</v>
      </c>
      <c r="F87" s="96" t="s">
        <v>52</v>
      </c>
      <c r="G87" s="96">
        <v>22</v>
      </c>
      <c r="H87" s="115" t="s">
        <v>312</v>
      </c>
      <c r="I87" s="98" t="s">
        <v>2699</v>
      </c>
      <c r="J87" s="169" t="s">
        <v>1287</v>
      </c>
      <c r="K87" s="99" t="s">
        <v>2663</v>
      </c>
      <c r="L87" s="51">
        <v>9</v>
      </c>
      <c r="M87" s="51">
        <v>9</v>
      </c>
      <c r="N87" s="155">
        <f t="shared" si="14"/>
        <v>18</v>
      </c>
      <c r="O87" s="51">
        <v>9</v>
      </c>
      <c r="P87" s="51">
        <v>9</v>
      </c>
      <c r="Q87" s="155">
        <f t="shared" si="15"/>
        <v>18</v>
      </c>
      <c r="R87" s="155">
        <f t="shared" si="16"/>
        <v>36</v>
      </c>
      <c r="S87" s="78" t="s">
        <v>2661</v>
      </c>
      <c r="T87" s="78" t="s">
        <v>203</v>
      </c>
      <c r="U87" s="190">
        <f t="shared" si="17"/>
        <v>18</v>
      </c>
      <c r="V87" s="191"/>
      <c r="W87" s="77" t="str">
        <f t="shared" si="18"/>
        <v>No hay ejecución</v>
      </c>
      <c r="X87" s="78" t="str">
        <f t="shared" si="19"/>
        <v>NA</v>
      </c>
      <c r="Y87" s="191"/>
      <c r="Z87" s="190">
        <f t="shared" si="20"/>
        <v>18</v>
      </c>
      <c r="AA87" s="191"/>
      <c r="AB87" s="77" t="str">
        <f t="shared" si="21"/>
        <v>No hay ejecución</v>
      </c>
      <c r="AC87" s="78" t="str">
        <f t="shared" si="22"/>
        <v>NA</v>
      </c>
      <c r="AD87" s="191"/>
      <c r="AE87" s="52">
        <f t="shared" si="23"/>
        <v>0</v>
      </c>
      <c r="AF87" s="77" t="str">
        <f t="shared" si="24"/>
        <v>No hay ejecución</v>
      </c>
      <c r="AG87" s="78" t="str">
        <f t="shared" si="25"/>
        <v>NA</v>
      </c>
      <c r="AH87" s="191"/>
    </row>
    <row r="88" spans="1:34" s="79" customFormat="1" ht="58" customHeight="1" thickTop="1" thickBot="1">
      <c r="A88" s="50">
        <v>74</v>
      </c>
      <c r="B88" s="96" t="s">
        <v>245</v>
      </c>
      <c r="C88" s="96">
        <v>0</v>
      </c>
      <c r="D88" s="96">
        <v>0</v>
      </c>
      <c r="E88" s="96">
        <v>0</v>
      </c>
      <c r="F88" s="96" t="s">
        <v>107</v>
      </c>
      <c r="G88" s="96">
        <v>22</v>
      </c>
      <c r="H88" s="115" t="s">
        <v>2433</v>
      </c>
      <c r="I88" s="98" t="s">
        <v>2700</v>
      </c>
      <c r="J88" s="169" t="s">
        <v>526</v>
      </c>
      <c r="K88" s="99" t="s">
        <v>744</v>
      </c>
      <c r="L88" s="51">
        <v>0</v>
      </c>
      <c r="M88" s="51">
        <v>5</v>
      </c>
      <c r="N88" s="155">
        <f t="shared" si="14"/>
        <v>5</v>
      </c>
      <c r="O88" s="51">
        <v>4</v>
      </c>
      <c r="P88" s="51">
        <v>4</v>
      </c>
      <c r="Q88" s="155">
        <f t="shared" si="15"/>
        <v>8</v>
      </c>
      <c r="R88" s="155">
        <f t="shared" si="16"/>
        <v>13</v>
      </c>
      <c r="S88" s="78" t="s">
        <v>2661</v>
      </c>
      <c r="T88" s="78" t="s">
        <v>203</v>
      </c>
      <c r="U88" s="190">
        <f t="shared" si="17"/>
        <v>5</v>
      </c>
      <c r="V88" s="191"/>
      <c r="W88" s="77" t="str">
        <f t="shared" si="18"/>
        <v>No hay ejecución</v>
      </c>
      <c r="X88" s="78" t="str">
        <f t="shared" si="19"/>
        <v>NA</v>
      </c>
      <c r="Y88" s="191"/>
      <c r="Z88" s="190">
        <f t="shared" si="20"/>
        <v>8</v>
      </c>
      <c r="AA88" s="191"/>
      <c r="AB88" s="77" t="str">
        <f t="shared" si="21"/>
        <v>No hay ejecución</v>
      </c>
      <c r="AC88" s="78" t="str">
        <f t="shared" si="22"/>
        <v>NA</v>
      </c>
      <c r="AD88" s="191"/>
      <c r="AE88" s="52">
        <f t="shared" si="23"/>
        <v>0</v>
      </c>
      <c r="AF88" s="77" t="str">
        <f t="shared" si="24"/>
        <v>No hay ejecución</v>
      </c>
      <c r="AG88" s="78" t="str">
        <f t="shared" si="25"/>
        <v>NA</v>
      </c>
      <c r="AH88" s="191"/>
    </row>
    <row r="89" spans="1:34" s="79" customFormat="1" ht="58" customHeight="1" thickTop="1" thickBot="1">
      <c r="A89" s="50">
        <v>75</v>
      </c>
      <c r="B89" s="96" t="s">
        <v>248</v>
      </c>
      <c r="C89" s="96" t="s">
        <v>41</v>
      </c>
      <c r="D89" s="96">
        <v>0</v>
      </c>
      <c r="E89" s="96">
        <v>0</v>
      </c>
      <c r="F89" s="96" t="s">
        <v>52</v>
      </c>
      <c r="G89" s="96">
        <v>22</v>
      </c>
      <c r="H89" s="115" t="s">
        <v>312</v>
      </c>
      <c r="I89" s="98" t="s">
        <v>2701</v>
      </c>
      <c r="J89" s="169" t="s">
        <v>2399</v>
      </c>
      <c r="K89" s="99" t="s">
        <v>1288</v>
      </c>
      <c r="L89" s="51">
        <v>21</v>
      </c>
      <c r="M89" s="51">
        <v>11</v>
      </c>
      <c r="N89" s="155">
        <f t="shared" si="14"/>
        <v>32</v>
      </c>
      <c r="O89" s="51">
        <v>8</v>
      </c>
      <c r="P89" s="51">
        <v>7</v>
      </c>
      <c r="Q89" s="155">
        <f t="shared" si="15"/>
        <v>15</v>
      </c>
      <c r="R89" s="155">
        <f t="shared" si="16"/>
        <v>47</v>
      </c>
      <c r="S89" s="78" t="s">
        <v>2661</v>
      </c>
      <c r="T89" s="78" t="s">
        <v>203</v>
      </c>
      <c r="U89" s="190">
        <f t="shared" si="17"/>
        <v>32</v>
      </c>
      <c r="V89" s="191"/>
      <c r="W89" s="77" t="str">
        <f t="shared" si="18"/>
        <v>No hay ejecución</v>
      </c>
      <c r="X89" s="78" t="str">
        <f t="shared" si="19"/>
        <v>NA</v>
      </c>
      <c r="Y89" s="191"/>
      <c r="Z89" s="190">
        <f t="shared" si="20"/>
        <v>15</v>
      </c>
      <c r="AA89" s="191"/>
      <c r="AB89" s="77" t="str">
        <f t="shared" si="21"/>
        <v>No hay ejecución</v>
      </c>
      <c r="AC89" s="78" t="str">
        <f t="shared" si="22"/>
        <v>NA</v>
      </c>
      <c r="AD89" s="191"/>
      <c r="AE89" s="52">
        <f t="shared" si="23"/>
        <v>0</v>
      </c>
      <c r="AF89" s="77" t="str">
        <f t="shared" si="24"/>
        <v>No hay ejecución</v>
      </c>
      <c r="AG89" s="78" t="str">
        <f t="shared" si="25"/>
        <v>NA</v>
      </c>
      <c r="AH89" s="191"/>
    </row>
    <row r="90" spans="1:34" s="79" customFormat="1" ht="58" customHeight="1" thickTop="1" thickBot="1">
      <c r="A90" s="50">
        <v>76</v>
      </c>
      <c r="B90" s="96" t="s">
        <v>248</v>
      </c>
      <c r="C90" s="96" t="s">
        <v>41</v>
      </c>
      <c r="D90" s="96">
        <v>0</v>
      </c>
      <c r="E90" s="96">
        <v>0</v>
      </c>
      <c r="F90" s="96" t="s">
        <v>46</v>
      </c>
      <c r="G90" s="96">
        <v>22</v>
      </c>
      <c r="H90" s="115" t="s">
        <v>312</v>
      </c>
      <c r="I90" s="98" t="s">
        <v>2701</v>
      </c>
      <c r="J90" s="169" t="s">
        <v>2399</v>
      </c>
      <c r="K90" s="99" t="s">
        <v>1288</v>
      </c>
      <c r="L90" s="51">
        <v>2</v>
      </c>
      <c r="M90" s="51">
        <v>4</v>
      </c>
      <c r="N90" s="155">
        <f t="shared" si="14"/>
        <v>6</v>
      </c>
      <c r="O90" s="51">
        <v>2</v>
      </c>
      <c r="P90" s="51">
        <v>0</v>
      </c>
      <c r="Q90" s="155">
        <f t="shared" si="15"/>
        <v>2</v>
      </c>
      <c r="R90" s="155">
        <f t="shared" si="16"/>
        <v>8</v>
      </c>
      <c r="S90" s="78" t="s">
        <v>2661</v>
      </c>
      <c r="T90" s="78" t="s">
        <v>203</v>
      </c>
      <c r="U90" s="190">
        <f t="shared" si="17"/>
        <v>6</v>
      </c>
      <c r="V90" s="191"/>
      <c r="W90" s="77" t="str">
        <f t="shared" si="18"/>
        <v>No hay ejecución</v>
      </c>
      <c r="X90" s="78" t="str">
        <f t="shared" si="19"/>
        <v>NA</v>
      </c>
      <c r="Y90" s="191"/>
      <c r="Z90" s="190">
        <f t="shared" si="20"/>
        <v>2</v>
      </c>
      <c r="AA90" s="191"/>
      <c r="AB90" s="77" t="str">
        <f t="shared" si="21"/>
        <v>No hay ejecución</v>
      </c>
      <c r="AC90" s="78" t="str">
        <f t="shared" si="22"/>
        <v>NA</v>
      </c>
      <c r="AD90" s="191"/>
      <c r="AE90" s="52">
        <f t="shared" si="23"/>
        <v>0</v>
      </c>
      <c r="AF90" s="77" t="str">
        <f t="shared" si="24"/>
        <v>No hay ejecución</v>
      </c>
      <c r="AG90" s="78" t="str">
        <f t="shared" si="25"/>
        <v>NA</v>
      </c>
      <c r="AH90" s="191"/>
    </row>
    <row r="91" spans="1:34" s="79" customFormat="1" ht="58" customHeight="1" thickTop="1" thickBot="1">
      <c r="A91" s="50">
        <v>77</v>
      </c>
      <c r="B91" s="96" t="s">
        <v>245</v>
      </c>
      <c r="C91" s="96" t="s">
        <v>52</v>
      </c>
      <c r="D91" s="96">
        <v>0</v>
      </c>
      <c r="E91" s="96">
        <v>0</v>
      </c>
      <c r="F91" s="96">
        <v>0</v>
      </c>
      <c r="G91" s="96">
        <v>22</v>
      </c>
      <c r="H91" s="115" t="s">
        <v>273</v>
      </c>
      <c r="I91" s="98" t="s">
        <v>2701</v>
      </c>
      <c r="J91" s="169" t="s">
        <v>2399</v>
      </c>
      <c r="K91" s="99" t="s">
        <v>1288</v>
      </c>
      <c r="L91" s="51">
        <v>2</v>
      </c>
      <c r="M91" s="51">
        <v>0</v>
      </c>
      <c r="N91" s="155">
        <f t="shared" si="14"/>
        <v>2</v>
      </c>
      <c r="O91" s="51">
        <v>2</v>
      </c>
      <c r="P91" s="51">
        <v>0</v>
      </c>
      <c r="Q91" s="155">
        <f t="shared" si="15"/>
        <v>2</v>
      </c>
      <c r="R91" s="155">
        <f t="shared" si="16"/>
        <v>4</v>
      </c>
      <c r="S91" s="78" t="s">
        <v>2661</v>
      </c>
      <c r="T91" s="78" t="s">
        <v>203</v>
      </c>
      <c r="U91" s="190">
        <f t="shared" si="17"/>
        <v>2</v>
      </c>
      <c r="V91" s="191"/>
      <c r="W91" s="77" t="str">
        <f t="shared" si="18"/>
        <v>No hay ejecución</v>
      </c>
      <c r="X91" s="78" t="str">
        <f t="shared" si="19"/>
        <v>NA</v>
      </c>
      <c r="Y91" s="191"/>
      <c r="Z91" s="190">
        <f t="shared" si="20"/>
        <v>2</v>
      </c>
      <c r="AA91" s="191"/>
      <c r="AB91" s="77" t="str">
        <f t="shared" si="21"/>
        <v>No hay ejecución</v>
      </c>
      <c r="AC91" s="78" t="str">
        <f t="shared" si="22"/>
        <v>NA</v>
      </c>
      <c r="AD91" s="191"/>
      <c r="AE91" s="52">
        <f t="shared" si="23"/>
        <v>0</v>
      </c>
      <c r="AF91" s="77" t="str">
        <f t="shared" si="24"/>
        <v>No hay ejecución</v>
      </c>
      <c r="AG91" s="78" t="str">
        <f t="shared" si="25"/>
        <v>NA</v>
      </c>
      <c r="AH91" s="191"/>
    </row>
    <row r="92" spans="1:34" s="79" customFormat="1" ht="58" customHeight="1" thickTop="1" thickBot="1">
      <c r="A92" s="50">
        <v>78</v>
      </c>
      <c r="B92" s="96" t="s">
        <v>248</v>
      </c>
      <c r="C92" s="96" t="s">
        <v>41</v>
      </c>
      <c r="D92" s="96">
        <v>0</v>
      </c>
      <c r="E92" s="96">
        <v>0</v>
      </c>
      <c r="F92" s="96" t="s">
        <v>41</v>
      </c>
      <c r="G92" s="96">
        <v>22</v>
      </c>
      <c r="H92" s="115" t="s">
        <v>312</v>
      </c>
      <c r="I92" s="98" t="s">
        <v>2701</v>
      </c>
      <c r="J92" s="169" t="s">
        <v>2399</v>
      </c>
      <c r="K92" s="99" t="s">
        <v>1288</v>
      </c>
      <c r="L92" s="51">
        <v>5</v>
      </c>
      <c r="M92" s="51">
        <v>1</v>
      </c>
      <c r="N92" s="155">
        <f t="shared" si="14"/>
        <v>6</v>
      </c>
      <c r="O92" s="51">
        <v>0</v>
      </c>
      <c r="P92" s="51">
        <v>0</v>
      </c>
      <c r="Q92" s="155">
        <f t="shared" si="15"/>
        <v>0</v>
      </c>
      <c r="R92" s="155">
        <f t="shared" si="16"/>
        <v>6</v>
      </c>
      <c r="S92" s="78" t="s">
        <v>2661</v>
      </c>
      <c r="T92" s="78" t="s">
        <v>4244</v>
      </c>
      <c r="U92" s="190">
        <f t="shared" si="17"/>
        <v>6</v>
      </c>
      <c r="V92" s="191"/>
      <c r="W92" s="77" t="str">
        <f t="shared" si="18"/>
        <v>No hay ejecución</v>
      </c>
      <c r="X92" s="78" t="str">
        <f t="shared" si="19"/>
        <v>NA</v>
      </c>
      <c r="Y92" s="191"/>
      <c r="Z92" s="190">
        <f t="shared" si="20"/>
        <v>0</v>
      </c>
      <c r="AA92" s="191"/>
      <c r="AB92" s="77" t="str">
        <f t="shared" si="21"/>
        <v>No hay ejecución</v>
      </c>
      <c r="AC92" s="78" t="str">
        <f t="shared" si="22"/>
        <v>NA</v>
      </c>
      <c r="AD92" s="191"/>
      <c r="AE92" s="52">
        <f t="shared" si="23"/>
        <v>0</v>
      </c>
      <c r="AF92" s="77" t="str">
        <f t="shared" si="24"/>
        <v>No hay ejecución</v>
      </c>
      <c r="AG92" s="78" t="str">
        <f t="shared" si="25"/>
        <v>NA</v>
      </c>
      <c r="AH92" s="191"/>
    </row>
    <row r="93" spans="1:34" s="79" customFormat="1" ht="58" customHeight="1" thickTop="1" thickBot="1">
      <c r="A93" s="50">
        <v>79</v>
      </c>
      <c r="B93" s="96" t="s">
        <v>248</v>
      </c>
      <c r="C93" s="96" t="s">
        <v>41</v>
      </c>
      <c r="D93" s="96">
        <v>0</v>
      </c>
      <c r="E93" s="96">
        <v>0</v>
      </c>
      <c r="F93" s="96" t="s">
        <v>52</v>
      </c>
      <c r="G93" s="96">
        <v>22</v>
      </c>
      <c r="H93" s="115" t="s">
        <v>312</v>
      </c>
      <c r="I93" s="98" t="s">
        <v>2702</v>
      </c>
      <c r="J93" s="169" t="s">
        <v>1287</v>
      </c>
      <c r="K93" s="99" t="s">
        <v>2663</v>
      </c>
      <c r="L93" s="51">
        <v>0</v>
      </c>
      <c r="M93" s="51">
        <v>0</v>
      </c>
      <c r="N93" s="155">
        <f t="shared" si="14"/>
        <v>0</v>
      </c>
      <c r="O93" s="51">
        <v>5</v>
      </c>
      <c r="P93" s="51">
        <v>0</v>
      </c>
      <c r="Q93" s="155">
        <f t="shared" si="15"/>
        <v>5</v>
      </c>
      <c r="R93" s="155">
        <f t="shared" si="16"/>
        <v>5</v>
      </c>
      <c r="S93" s="78" t="s">
        <v>2661</v>
      </c>
      <c r="T93" s="78" t="s">
        <v>203</v>
      </c>
      <c r="U93" s="190">
        <f t="shared" si="17"/>
        <v>0</v>
      </c>
      <c r="V93" s="191"/>
      <c r="W93" s="77" t="str">
        <f t="shared" si="18"/>
        <v>No hay ejecución</v>
      </c>
      <c r="X93" s="78" t="str">
        <f t="shared" si="19"/>
        <v>NA</v>
      </c>
      <c r="Y93" s="191"/>
      <c r="Z93" s="190">
        <f t="shared" si="20"/>
        <v>5</v>
      </c>
      <c r="AA93" s="191"/>
      <c r="AB93" s="77" t="str">
        <f t="shared" si="21"/>
        <v>No hay ejecución</v>
      </c>
      <c r="AC93" s="78" t="str">
        <f t="shared" si="22"/>
        <v>NA</v>
      </c>
      <c r="AD93" s="191"/>
      <c r="AE93" s="52">
        <f t="shared" si="23"/>
        <v>0</v>
      </c>
      <c r="AF93" s="77" t="str">
        <f t="shared" si="24"/>
        <v>No hay ejecución</v>
      </c>
      <c r="AG93" s="78" t="str">
        <f t="shared" si="25"/>
        <v>NA</v>
      </c>
      <c r="AH93" s="191"/>
    </row>
    <row r="94" spans="1:34" s="79" customFormat="1" ht="58" customHeight="1" thickTop="1" thickBot="1">
      <c r="A94" s="50">
        <v>80</v>
      </c>
      <c r="B94" s="96" t="s">
        <v>248</v>
      </c>
      <c r="C94" s="96" t="s">
        <v>41</v>
      </c>
      <c r="D94" s="96">
        <v>0</v>
      </c>
      <c r="E94" s="96">
        <v>0</v>
      </c>
      <c r="F94" s="96" t="s">
        <v>46</v>
      </c>
      <c r="G94" s="96">
        <v>22</v>
      </c>
      <c r="H94" s="115" t="s">
        <v>312</v>
      </c>
      <c r="I94" s="98" t="s">
        <v>2703</v>
      </c>
      <c r="J94" s="169" t="s">
        <v>1287</v>
      </c>
      <c r="K94" s="99" t="s">
        <v>2663</v>
      </c>
      <c r="L94" s="51">
        <v>0</v>
      </c>
      <c r="M94" s="51">
        <v>0</v>
      </c>
      <c r="N94" s="155">
        <f t="shared" si="14"/>
        <v>0</v>
      </c>
      <c r="O94" s="51">
        <v>0</v>
      </c>
      <c r="P94" s="51">
        <v>4</v>
      </c>
      <c r="Q94" s="155">
        <f t="shared" si="15"/>
        <v>4</v>
      </c>
      <c r="R94" s="155">
        <f t="shared" si="16"/>
        <v>4</v>
      </c>
      <c r="S94" s="78" t="s">
        <v>2661</v>
      </c>
      <c r="T94" s="78" t="s">
        <v>203</v>
      </c>
      <c r="U94" s="190">
        <f t="shared" si="17"/>
        <v>0</v>
      </c>
      <c r="V94" s="191"/>
      <c r="W94" s="77" t="str">
        <f t="shared" si="18"/>
        <v>No hay ejecución</v>
      </c>
      <c r="X94" s="78" t="str">
        <f t="shared" si="19"/>
        <v>NA</v>
      </c>
      <c r="Y94" s="191"/>
      <c r="Z94" s="190">
        <f t="shared" si="20"/>
        <v>4</v>
      </c>
      <c r="AA94" s="191"/>
      <c r="AB94" s="77" t="str">
        <f t="shared" si="21"/>
        <v>No hay ejecución</v>
      </c>
      <c r="AC94" s="78" t="str">
        <f t="shared" si="22"/>
        <v>NA</v>
      </c>
      <c r="AD94" s="191"/>
      <c r="AE94" s="52">
        <f t="shared" si="23"/>
        <v>0</v>
      </c>
      <c r="AF94" s="77" t="str">
        <f t="shared" si="24"/>
        <v>No hay ejecución</v>
      </c>
      <c r="AG94" s="78" t="str">
        <f t="shared" si="25"/>
        <v>NA</v>
      </c>
      <c r="AH94" s="191"/>
    </row>
    <row r="95" spans="1:34" s="79" customFormat="1" ht="58" customHeight="1" thickTop="1" thickBot="1">
      <c r="A95" s="50">
        <v>81</v>
      </c>
      <c r="B95" s="96" t="s">
        <v>245</v>
      </c>
      <c r="C95" s="96">
        <v>0</v>
      </c>
      <c r="D95" s="96">
        <v>0</v>
      </c>
      <c r="E95" s="96">
        <v>0</v>
      </c>
      <c r="F95" s="96" t="s">
        <v>103</v>
      </c>
      <c r="G95" s="96">
        <v>22</v>
      </c>
      <c r="H95" s="115" t="s">
        <v>2433</v>
      </c>
      <c r="I95" s="98" t="s">
        <v>2704</v>
      </c>
      <c r="J95" s="169" t="s">
        <v>482</v>
      </c>
      <c r="K95" s="99" t="s">
        <v>2684</v>
      </c>
      <c r="L95" s="51">
        <v>0</v>
      </c>
      <c r="M95" s="51">
        <v>1</v>
      </c>
      <c r="N95" s="155">
        <f t="shared" si="14"/>
        <v>1</v>
      </c>
      <c r="O95" s="51">
        <v>1</v>
      </c>
      <c r="P95" s="51">
        <v>0</v>
      </c>
      <c r="Q95" s="155">
        <f t="shared" si="15"/>
        <v>1</v>
      </c>
      <c r="R95" s="155">
        <f t="shared" si="16"/>
        <v>2</v>
      </c>
      <c r="S95" s="78" t="s">
        <v>2661</v>
      </c>
      <c r="T95" s="78" t="s">
        <v>203</v>
      </c>
      <c r="U95" s="190">
        <f t="shared" si="17"/>
        <v>1</v>
      </c>
      <c r="V95" s="191"/>
      <c r="W95" s="77" t="str">
        <f t="shared" si="18"/>
        <v>No hay ejecución</v>
      </c>
      <c r="X95" s="78" t="str">
        <f t="shared" si="19"/>
        <v>NA</v>
      </c>
      <c r="Y95" s="191"/>
      <c r="Z95" s="190">
        <f t="shared" si="20"/>
        <v>1</v>
      </c>
      <c r="AA95" s="191"/>
      <c r="AB95" s="77" t="str">
        <f t="shared" si="21"/>
        <v>No hay ejecución</v>
      </c>
      <c r="AC95" s="78" t="str">
        <f t="shared" si="22"/>
        <v>NA</v>
      </c>
      <c r="AD95" s="191"/>
      <c r="AE95" s="52">
        <f t="shared" si="23"/>
        <v>0</v>
      </c>
      <c r="AF95" s="77" t="str">
        <f t="shared" si="24"/>
        <v>No hay ejecución</v>
      </c>
      <c r="AG95" s="78" t="str">
        <f t="shared" si="25"/>
        <v>NA</v>
      </c>
      <c r="AH95" s="191"/>
    </row>
    <row r="96" spans="1:34" s="79" customFormat="1" ht="58" customHeight="1" thickTop="1" thickBot="1">
      <c r="A96" s="50">
        <v>82</v>
      </c>
      <c r="B96" s="96" t="s">
        <v>245</v>
      </c>
      <c r="C96" s="96">
        <v>0</v>
      </c>
      <c r="D96" s="96">
        <v>0</v>
      </c>
      <c r="E96" s="96">
        <v>0</v>
      </c>
      <c r="F96" s="96" t="s">
        <v>111</v>
      </c>
      <c r="G96" s="96">
        <v>22</v>
      </c>
      <c r="H96" s="115" t="s">
        <v>273</v>
      </c>
      <c r="I96" s="98" t="s">
        <v>2705</v>
      </c>
      <c r="J96" s="169" t="s">
        <v>482</v>
      </c>
      <c r="K96" s="99" t="s">
        <v>2706</v>
      </c>
      <c r="L96" s="51">
        <v>0</v>
      </c>
      <c r="M96" s="51">
        <v>1</v>
      </c>
      <c r="N96" s="155">
        <f t="shared" si="14"/>
        <v>1</v>
      </c>
      <c r="O96" s="51">
        <v>0</v>
      </c>
      <c r="P96" s="51">
        <v>1</v>
      </c>
      <c r="Q96" s="155">
        <f t="shared" si="15"/>
        <v>1</v>
      </c>
      <c r="R96" s="155">
        <f t="shared" si="16"/>
        <v>2</v>
      </c>
      <c r="S96" s="78" t="s">
        <v>2661</v>
      </c>
      <c r="T96" s="78" t="s">
        <v>203</v>
      </c>
      <c r="U96" s="190">
        <f t="shared" si="17"/>
        <v>1</v>
      </c>
      <c r="V96" s="191"/>
      <c r="W96" s="77" t="str">
        <f t="shared" si="18"/>
        <v>No hay ejecución</v>
      </c>
      <c r="X96" s="78" t="str">
        <f t="shared" si="19"/>
        <v>NA</v>
      </c>
      <c r="Y96" s="191"/>
      <c r="Z96" s="190">
        <f t="shared" si="20"/>
        <v>1</v>
      </c>
      <c r="AA96" s="191"/>
      <c r="AB96" s="77" t="str">
        <f t="shared" si="21"/>
        <v>No hay ejecución</v>
      </c>
      <c r="AC96" s="78" t="str">
        <f t="shared" si="22"/>
        <v>NA</v>
      </c>
      <c r="AD96" s="191"/>
      <c r="AE96" s="52">
        <f t="shared" si="23"/>
        <v>0</v>
      </c>
      <c r="AF96" s="77" t="str">
        <f t="shared" si="24"/>
        <v>No hay ejecución</v>
      </c>
      <c r="AG96" s="78" t="str">
        <f t="shared" si="25"/>
        <v>NA</v>
      </c>
      <c r="AH96" s="191"/>
    </row>
    <row r="97" spans="1:34" s="79" customFormat="1" ht="58" customHeight="1" thickTop="1" thickBot="1">
      <c r="A97" s="50">
        <v>83</v>
      </c>
      <c r="B97" s="96" t="s">
        <v>245</v>
      </c>
      <c r="C97" s="96">
        <v>0</v>
      </c>
      <c r="D97" s="96">
        <v>0</v>
      </c>
      <c r="E97" s="96">
        <v>0</v>
      </c>
      <c r="F97" s="96" t="s">
        <v>103</v>
      </c>
      <c r="G97" s="96">
        <v>22</v>
      </c>
      <c r="H97" s="115" t="s">
        <v>2433</v>
      </c>
      <c r="I97" s="98" t="s">
        <v>2707</v>
      </c>
      <c r="J97" s="169" t="s">
        <v>1287</v>
      </c>
      <c r="K97" s="99" t="s">
        <v>2663</v>
      </c>
      <c r="L97" s="51">
        <v>2</v>
      </c>
      <c r="M97" s="51">
        <v>2</v>
      </c>
      <c r="N97" s="155">
        <f t="shared" si="14"/>
        <v>4</v>
      </c>
      <c r="O97" s="51">
        <v>2</v>
      </c>
      <c r="P97" s="51">
        <v>2</v>
      </c>
      <c r="Q97" s="155">
        <f t="shared" si="15"/>
        <v>4</v>
      </c>
      <c r="R97" s="155">
        <f t="shared" si="16"/>
        <v>8</v>
      </c>
      <c r="S97" s="78" t="s">
        <v>2661</v>
      </c>
      <c r="T97" s="78" t="s">
        <v>203</v>
      </c>
      <c r="U97" s="190">
        <f t="shared" si="17"/>
        <v>4</v>
      </c>
      <c r="V97" s="191"/>
      <c r="W97" s="77" t="str">
        <f t="shared" si="18"/>
        <v>No hay ejecución</v>
      </c>
      <c r="X97" s="78" t="str">
        <f t="shared" si="19"/>
        <v>NA</v>
      </c>
      <c r="Y97" s="191"/>
      <c r="Z97" s="190">
        <f t="shared" si="20"/>
        <v>4</v>
      </c>
      <c r="AA97" s="191"/>
      <c r="AB97" s="77" t="str">
        <f t="shared" si="21"/>
        <v>No hay ejecución</v>
      </c>
      <c r="AC97" s="78" t="str">
        <f t="shared" si="22"/>
        <v>NA</v>
      </c>
      <c r="AD97" s="191"/>
      <c r="AE97" s="52">
        <f t="shared" si="23"/>
        <v>0</v>
      </c>
      <c r="AF97" s="77" t="str">
        <f t="shared" si="24"/>
        <v>No hay ejecución</v>
      </c>
      <c r="AG97" s="78" t="str">
        <f t="shared" si="25"/>
        <v>NA</v>
      </c>
      <c r="AH97" s="191"/>
    </row>
    <row r="98" spans="1:34" s="79" customFormat="1" ht="58" customHeight="1" thickTop="1" thickBot="1">
      <c r="A98" s="50">
        <v>84</v>
      </c>
      <c r="B98" s="96" t="s">
        <v>245</v>
      </c>
      <c r="C98" s="96">
        <v>0</v>
      </c>
      <c r="D98" s="96">
        <v>0</v>
      </c>
      <c r="E98" s="96">
        <v>0</v>
      </c>
      <c r="F98" s="96" t="s">
        <v>107</v>
      </c>
      <c r="G98" s="96">
        <v>22</v>
      </c>
      <c r="H98" s="115" t="s">
        <v>2433</v>
      </c>
      <c r="I98" s="98" t="s">
        <v>2707</v>
      </c>
      <c r="J98" s="169" t="s">
        <v>1287</v>
      </c>
      <c r="K98" s="99" t="s">
        <v>2663</v>
      </c>
      <c r="L98" s="51">
        <v>3</v>
      </c>
      <c r="M98" s="51">
        <v>3</v>
      </c>
      <c r="N98" s="155">
        <f t="shared" si="14"/>
        <v>6</v>
      </c>
      <c r="O98" s="51">
        <v>1</v>
      </c>
      <c r="P98" s="51">
        <v>1</v>
      </c>
      <c r="Q98" s="155">
        <f t="shared" si="15"/>
        <v>2</v>
      </c>
      <c r="R98" s="155">
        <f t="shared" si="16"/>
        <v>8</v>
      </c>
      <c r="S98" s="78" t="s">
        <v>2661</v>
      </c>
      <c r="T98" s="78" t="s">
        <v>203</v>
      </c>
      <c r="U98" s="190">
        <f t="shared" si="17"/>
        <v>6</v>
      </c>
      <c r="V98" s="191"/>
      <c r="W98" s="77" t="str">
        <f t="shared" si="18"/>
        <v>No hay ejecución</v>
      </c>
      <c r="X98" s="78" t="str">
        <f t="shared" si="19"/>
        <v>NA</v>
      </c>
      <c r="Y98" s="191"/>
      <c r="Z98" s="190">
        <f t="shared" si="20"/>
        <v>2</v>
      </c>
      <c r="AA98" s="191"/>
      <c r="AB98" s="77" t="str">
        <f t="shared" si="21"/>
        <v>No hay ejecución</v>
      </c>
      <c r="AC98" s="78" t="str">
        <f t="shared" si="22"/>
        <v>NA</v>
      </c>
      <c r="AD98" s="191"/>
      <c r="AE98" s="52">
        <f t="shared" si="23"/>
        <v>0</v>
      </c>
      <c r="AF98" s="77" t="str">
        <f t="shared" si="24"/>
        <v>No hay ejecución</v>
      </c>
      <c r="AG98" s="78" t="str">
        <f t="shared" si="25"/>
        <v>NA</v>
      </c>
      <c r="AH98" s="191"/>
    </row>
    <row r="99" spans="1:34" s="79" customFormat="1" ht="58" customHeight="1" thickTop="1" thickBot="1">
      <c r="A99" s="50">
        <v>85</v>
      </c>
      <c r="B99" s="96" t="s">
        <v>245</v>
      </c>
      <c r="C99" s="96" t="s">
        <v>52</v>
      </c>
      <c r="D99" s="96">
        <v>0</v>
      </c>
      <c r="E99" s="96">
        <v>0</v>
      </c>
      <c r="F99" s="96">
        <v>0</v>
      </c>
      <c r="G99" s="96">
        <v>22</v>
      </c>
      <c r="H99" s="115" t="s">
        <v>273</v>
      </c>
      <c r="I99" s="98" t="s">
        <v>2708</v>
      </c>
      <c r="J99" s="169" t="s">
        <v>1293</v>
      </c>
      <c r="K99" s="99" t="s">
        <v>1421</v>
      </c>
      <c r="L99" s="51">
        <v>0</v>
      </c>
      <c r="M99" s="51">
        <v>0</v>
      </c>
      <c r="N99" s="155">
        <f t="shared" si="14"/>
        <v>0</v>
      </c>
      <c r="O99" s="51">
        <v>0</v>
      </c>
      <c r="P99" s="51">
        <v>1200</v>
      </c>
      <c r="Q99" s="155">
        <f t="shared" si="15"/>
        <v>1200</v>
      </c>
      <c r="R99" s="155">
        <f t="shared" si="16"/>
        <v>1200</v>
      </c>
      <c r="S99" s="78" t="s">
        <v>2661</v>
      </c>
      <c r="T99" s="78" t="s">
        <v>203</v>
      </c>
      <c r="U99" s="190">
        <f t="shared" si="17"/>
        <v>0</v>
      </c>
      <c r="V99" s="191"/>
      <c r="W99" s="77" t="str">
        <f t="shared" si="18"/>
        <v>No hay ejecución</v>
      </c>
      <c r="X99" s="78" t="str">
        <f t="shared" si="19"/>
        <v>NA</v>
      </c>
      <c r="Y99" s="191"/>
      <c r="Z99" s="190">
        <f t="shared" si="20"/>
        <v>1200</v>
      </c>
      <c r="AA99" s="191"/>
      <c r="AB99" s="77" t="str">
        <f t="shared" si="21"/>
        <v>No hay ejecución</v>
      </c>
      <c r="AC99" s="78" t="str">
        <f t="shared" si="22"/>
        <v>NA</v>
      </c>
      <c r="AD99" s="191"/>
      <c r="AE99" s="52">
        <f t="shared" si="23"/>
        <v>0</v>
      </c>
      <c r="AF99" s="77" t="str">
        <f t="shared" si="24"/>
        <v>No hay ejecución</v>
      </c>
      <c r="AG99" s="78" t="str">
        <f t="shared" si="25"/>
        <v>NA</v>
      </c>
      <c r="AH99" s="191"/>
    </row>
    <row r="100" spans="1:34" s="79" customFormat="1" ht="58" customHeight="1" thickTop="1" thickBot="1">
      <c r="A100" s="50">
        <v>86</v>
      </c>
      <c r="B100" s="96" t="s">
        <v>245</v>
      </c>
      <c r="C100" s="96">
        <v>0</v>
      </c>
      <c r="D100" s="96">
        <v>0</v>
      </c>
      <c r="E100" s="96">
        <v>0</v>
      </c>
      <c r="F100" s="96" t="s">
        <v>98</v>
      </c>
      <c r="G100" s="96">
        <v>22</v>
      </c>
      <c r="H100" s="115" t="s">
        <v>2433</v>
      </c>
      <c r="I100" s="98" t="s">
        <v>2709</v>
      </c>
      <c r="J100" s="169" t="s">
        <v>526</v>
      </c>
      <c r="K100" s="99" t="s">
        <v>744</v>
      </c>
      <c r="L100" s="51">
        <v>7</v>
      </c>
      <c r="M100" s="51">
        <v>13</v>
      </c>
      <c r="N100" s="155">
        <f t="shared" si="14"/>
        <v>20</v>
      </c>
      <c r="O100" s="51">
        <v>12</v>
      </c>
      <c r="P100" s="51">
        <v>6</v>
      </c>
      <c r="Q100" s="155">
        <f t="shared" si="15"/>
        <v>18</v>
      </c>
      <c r="R100" s="155">
        <f t="shared" si="16"/>
        <v>38</v>
      </c>
      <c r="S100" s="78" t="s">
        <v>2661</v>
      </c>
      <c r="T100" s="78" t="s">
        <v>203</v>
      </c>
      <c r="U100" s="190">
        <f t="shared" si="17"/>
        <v>20</v>
      </c>
      <c r="V100" s="191"/>
      <c r="W100" s="77" t="str">
        <f t="shared" si="18"/>
        <v>No hay ejecución</v>
      </c>
      <c r="X100" s="78" t="str">
        <f t="shared" si="19"/>
        <v>NA</v>
      </c>
      <c r="Y100" s="191"/>
      <c r="Z100" s="190">
        <f t="shared" si="20"/>
        <v>18</v>
      </c>
      <c r="AA100" s="191"/>
      <c r="AB100" s="77" t="str">
        <f t="shared" si="21"/>
        <v>No hay ejecución</v>
      </c>
      <c r="AC100" s="78" t="str">
        <f t="shared" si="22"/>
        <v>NA</v>
      </c>
      <c r="AD100" s="191"/>
      <c r="AE100" s="52">
        <f t="shared" si="23"/>
        <v>0</v>
      </c>
      <c r="AF100" s="77" t="str">
        <f t="shared" si="24"/>
        <v>No hay ejecución</v>
      </c>
      <c r="AG100" s="78" t="str">
        <f t="shared" si="25"/>
        <v>NA</v>
      </c>
      <c r="AH100" s="191"/>
    </row>
    <row r="101" spans="1:34" s="79" customFormat="1" ht="58" customHeight="1" thickTop="1" thickBot="1">
      <c r="A101" s="50">
        <v>87</v>
      </c>
      <c r="B101" s="96" t="s">
        <v>245</v>
      </c>
      <c r="C101" s="96">
        <v>0</v>
      </c>
      <c r="D101" s="96">
        <v>0</v>
      </c>
      <c r="E101" s="96">
        <v>0</v>
      </c>
      <c r="F101" s="96" t="s">
        <v>91</v>
      </c>
      <c r="G101" s="96">
        <v>22</v>
      </c>
      <c r="H101" s="115" t="s">
        <v>2433</v>
      </c>
      <c r="I101" s="98" t="s">
        <v>2709</v>
      </c>
      <c r="J101" s="169" t="s">
        <v>526</v>
      </c>
      <c r="K101" s="99" t="s">
        <v>744</v>
      </c>
      <c r="L101" s="51">
        <v>0</v>
      </c>
      <c r="M101" s="51">
        <v>0</v>
      </c>
      <c r="N101" s="155">
        <f t="shared" si="14"/>
        <v>0</v>
      </c>
      <c r="O101" s="51">
        <v>3</v>
      </c>
      <c r="P101" s="51">
        <v>0</v>
      </c>
      <c r="Q101" s="155">
        <f t="shared" si="15"/>
        <v>3</v>
      </c>
      <c r="R101" s="155">
        <f t="shared" si="16"/>
        <v>3</v>
      </c>
      <c r="S101" s="78" t="s">
        <v>2661</v>
      </c>
      <c r="T101" s="78" t="s">
        <v>203</v>
      </c>
      <c r="U101" s="190">
        <f t="shared" si="17"/>
        <v>0</v>
      </c>
      <c r="V101" s="191"/>
      <c r="W101" s="77" t="str">
        <f t="shared" si="18"/>
        <v>No hay ejecución</v>
      </c>
      <c r="X101" s="78" t="str">
        <f t="shared" si="19"/>
        <v>NA</v>
      </c>
      <c r="Y101" s="191"/>
      <c r="Z101" s="190">
        <f t="shared" si="20"/>
        <v>3</v>
      </c>
      <c r="AA101" s="191"/>
      <c r="AB101" s="77" t="str">
        <f t="shared" si="21"/>
        <v>No hay ejecución</v>
      </c>
      <c r="AC101" s="78" t="str">
        <f t="shared" si="22"/>
        <v>NA</v>
      </c>
      <c r="AD101" s="191"/>
      <c r="AE101" s="52">
        <f t="shared" si="23"/>
        <v>0</v>
      </c>
      <c r="AF101" s="77" t="str">
        <f t="shared" si="24"/>
        <v>No hay ejecución</v>
      </c>
      <c r="AG101" s="78" t="str">
        <f t="shared" si="25"/>
        <v>NA</v>
      </c>
      <c r="AH101" s="191"/>
    </row>
    <row r="102" spans="1:34" s="79" customFormat="1" ht="58" customHeight="1" thickTop="1" thickBot="1">
      <c r="A102" s="50">
        <v>88</v>
      </c>
      <c r="B102" s="96" t="s">
        <v>245</v>
      </c>
      <c r="C102" s="96">
        <v>0</v>
      </c>
      <c r="D102" s="96">
        <v>0</v>
      </c>
      <c r="E102" s="96">
        <v>0</v>
      </c>
      <c r="F102" s="96" t="s">
        <v>103</v>
      </c>
      <c r="G102" s="96">
        <v>22</v>
      </c>
      <c r="H102" s="115" t="s">
        <v>2433</v>
      </c>
      <c r="I102" s="98" t="s">
        <v>2709</v>
      </c>
      <c r="J102" s="169" t="s">
        <v>526</v>
      </c>
      <c r="K102" s="99" t="s">
        <v>744</v>
      </c>
      <c r="L102" s="51">
        <v>4</v>
      </c>
      <c r="M102" s="51">
        <v>3</v>
      </c>
      <c r="N102" s="155">
        <f t="shared" si="14"/>
        <v>7</v>
      </c>
      <c r="O102" s="51">
        <v>2</v>
      </c>
      <c r="P102" s="51">
        <v>0</v>
      </c>
      <c r="Q102" s="155">
        <f t="shared" si="15"/>
        <v>2</v>
      </c>
      <c r="R102" s="155">
        <f t="shared" si="16"/>
        <v>9</v>
      </c>
      <c r="S102" s="78" t="s">
        <v>2661</v>
      </c>
      <c r="T102" s="78" t="s">
        <v>203</v>
      </c>
      <c r="U102" s="190">
        <f t="shared" si="17"/>
        <v>7</v>
      </c>
      <c r="V102" s="191"/>
      <c r="W102" s="77" t="str">
        <f t="shared" si="18"/>
        <v>No hay ejecución</v>
      </c>
      <c r="X102" s="78" t="str">
        <f t="shared" si="19"/>
        <v>NA</v>
      </c>
      <c r="Y102" s="191"/>
      <c r="Z102" s="190">
        <f t="shared" si="20"/>
        <v>2</v>
      </c>
      <c r="AA102" s="191"/>
      <c r="AB102" s="77" t="str">
        <f t="shared" si="21"/>
        <v>No hay ejecución</v>
      </c>
      <c r="AC102" s="78" t="str">
        <f t="shared" si="22"/>
        <v>NA</v>
      </c>
      <c r="AD102" s="191"/>
      <c r="AE102" s="52">
        <f t="shared" si="23"/>
        <v>0</v>
      </c>
      <c r="AF102" s="77" t="str">
        <f t="shared" si="24"/>
        <v>No hay ejecución</v>
      </c>
      <c r="AG102" s="78" t="str">
        <f t="shared" si="25"/>
        <v>NA</v>
      </c>
      <c r="AH102" s="191"/>
    </row>
    <row r="103" spans="1:34" s="79" customFormat="1" ht="58" customHeight="1" thickTop="1" thickBot="1">
      <c r="A103" s="50">
        <v>89</v>
      </c>
      <c r="B103" s="96" t="s">
        <v>245</v>
      </c>
      <c r="C103" s="96">
        <v>0</v>
      </c>
      <c r="D103" s="96">
        <v>0</v>
      </c>
      <c r="E103" s="96">
        <v>0</v>
      </c>
      <c r="F103" s="96" t="s">
        <v>107</v>
      </c>
      <c r="G103" s="96">
        <v>22</v>
      </c>
      <c r="H103" s="115" t="s">
        <v>2433</v>
      </c>
      <c r="I103" s="98" t="s">
        <v>2709</v>
      </c>
      <c r="J103" s="169" t="s">
        <v>526</v>
      </c>
      <c r="K103" s="99" t="s">
        <v>744</v>
      </c>
      <c r="L103" s="51">
        <v>6</v>
      </c>
      <c r="M103" s="51">
        <v>3</v>
      </c>
      <c r="N103" s="155">
        <f t="shared" si="14"/>
        <v>9</v>
      </c>
      <c r="O103" s="51">
        <v>6</v>
      </c>
      <c r="P103" s="51">
        <v>4</v>
      </c>
      <c r="Q103" s="155">
        <f t="shared" si="15"/>
        <v>10</v>
      </c>
      <c r="R103" s="155">
        <f t="shared" si="16"/>
        <v>19</v>
      </c>
      <c r="S103" s="78" t="s">
        <v>2661</v>
      </c>
      <c r="T103" s="78" t="s">
        <v>203</v>
      </c>
      <c r="U103" s="190">
        <f t="shared" si="17"/>
        <v>9</v>
      </c>
      <c r="V103" s="191"/>
      <c r="W103" s="77" t="str">
        <f t="shared" si="18"/>
        <v>No hay ejecución</v>
      </c>
      <c r="X103" s="78" t="str">
        <f t="shared" si="19"/>
        <v>NA</v>
      </c>
      <c r="Y103" s="191"/>
      <c r="Z103" s="190">
        <f t="shared" si="20"/>
        <v>10</v>
      </c>
      <c r="AA103" s="191"/>
      <c r="AB103" s="77" t="str">
        <f t="shared" si="21"/>
        <v>No hay ejecución</v>
      </c>
      <c r="AC103" s="78" t="str">
        <f t="shared" si="22"/>
        <v>NA</v>
      </c>
      <c r="AD103" s="191"/>
      <c r="AE103" s="52">
        <f t="shared" si="23"/>
        <v>0</v>
      </c>
      <c r="AF103" s="77" t="str">
        <f t="shared" si="24"/>
        <v>No hay ejecución</v>
      </c>
      <c r="AG103" s="78" t="str">
        <f t="shared" si="25"/>
        <v>NA</v>
      </c>
      <c r="AH103" s="191"/>
    </row>
    <row r="104" spans="1:34" s="79" customFormat="1" ht="58" customHeight="1" thickTop="1" thickBot="1">
      <c r="A104" s="50">
        <v>90</v>
      </c>
      <c r="B104" s="96" t="s">
        <v>245</v>
      </c>
      <c r="C104" s="96">
        <v>0</v>
      </c>
      <c r="D104" s="96">
        <v>0</v>
      </c>
      <c r="E104" s="96">
        <v>0</v>
      </c>
      <c r="F104" s="96" t="s">
        <v>98</v>
      </c>
      <c r="G104" s="96">
        <v>22</v>
      </c>
      <c r="H104" s="115" t="s">
        <v>2433</v>
      </c>
      <c r="I104" s="98" t="s">
        <v>2710</v>
      </c>
      <c r="J104" s="169" t="s">
        <v>526</v>
      </c>
      <c r="K104" s="99" t="s">
        <v>744</v>
      </c>
      <c r="L104" s="51">
        <v>2</v>
      </c>
      <c r="M104" s="51">
        <v>3</v>
      </c>
      <c r="N104" s="155">
        <f t="shared" si="14"/>
        <v>5</v>
      </c>
      <c r="O104" s="51">
        <v>3</v>
      </c>
      <c r="P104" s="51">
        <v>2</v>
      </c>
      <c r="Q104" s="155">
        <f t="shared" si="15"/>
        <v>5</v>
      </c>
      <c r="R104" s="155">
        <f t="shared" si="16"/>
        <v>10</v>
      </c>
      <c r="S104" s="78" t="s">
        <v>2661</v>
      </c>
      <c r="T104" s="78" t="s">
        <v>203</v>
      </c>
      <c r="U104" s="190">
        <f t="shared" si="17"/>
        <v>5</v>
      </c>
      <c r="V104" s="191"/>
      <c r="W104" s="77" t="str">
        <f t="shared" si="18"/>
        <v>No hay ejecución</v>
      </c>
      <c r="X104" s="78" t="str">
        <f t="shared" si="19"/>
        <v>NA</v>
      </c>
      <c r="Y104" s="191"/>
      <c r="Z104" s="190">
        <f t="shared" si="20"/>
        <v>5</v>
      </c>
      <c r="AA104" s="191"/>
      <c r="AB104" s="77" t="str">
        <f t="shared" si="21"/>
        <v>No hay ejecución</v>
      </c>
      <c r="AC104" s="78" t="str">
        <f t="shared" si="22"/>
        <v>NA</v>
      </c>
      <c r="AD104" s="191"/>
      <c r="AE104" s="52">
        <f t="shared" si="23"/>
        <v>0</v>
      </c>
      <c r="AF104" s="77" t="str">
        <f t="shared" si="24"/>
        <v>No hay ejecución</v>
      </c>
      <c r="AG104" s="78" t="str">
        <f t="shared" si="25"/>
        <v>NA</v>
      </c>
      <c r="AH104" s="191"/>
    </row>
    <row r="105" spans="1:34" s="79" customFormat="1" ht="58" customHeight="1" thickTop="1" thickBot="1">
      <c r="A105" s="50">
        <v>91</v>
      </c>
      <c r="B105" s="96" t="s">
        <v>245</v>
      </c>
      <c r="C105" s="96">
        <v>0</v>
      </c>
      <c r="D105" s="96">
        <v>0</v>
      </c>
      <c r="E105" s="96">
        <v>0</v>
      </c>
      <c r="F105" s="96" t="s">
        <v>98</v>
      </c>
      <c r="G105" s="96">
        <v>22</v>
      </c>
      <c r="H105" s="115" t="s">
        <v>2433</v>
      </c>
      <c r="I105" s="98" t="s">
        <v>2711</v>
      </c>
      <c r="J105" s="169" t="s">
        <v>526</v>
      </c>
      <c r="K105" s="99" t="s">
        <v>744</v>
      </c>
      <c r="L105" s="51">
        <v>3</v>
      </c>
      <c r="M105" s="51">
        <v>6</v>
      </c>
      <c r="N105" s="155">
        <f t="shared" si="14"/>
        <v>9</v>
      </c>
      <c r="O105" s="51">
        <v>5</v>
      </c>
      <c r="P105" s="51">
        <v>4</v>
      </c>
      <c r="Q105" s="155">
        <f t="shared" si="15"/>
        <v>9</v>
      </c>
      <c r="R105" s="155">
        <f t="shared" si="16"/>
        <v>18</v>
      </c>
      <c r="S105" s="78" t="s">
        <v>2661</v>
      </c>
      <c r="T105" s="78" t="s">
        <v>203</v>
      </c>
      <c r="U105" s="190">
        <f t="shared" si="17"/>
        <v>9</v>
      </c>
      <c r="V105" s="191"/>
      <c r="W105" s="77" t="str">
        <f t="shared" si="18"/>
        <v>No hay ejecución</v>
      </c>
      <c r="X105" s="78" t="str">
        <f t="shared" si="19"/>
        <v>NA</v>
      </c>
      <c r="Y105" s="191"/>
      <c r="Z105" s="190">
        <f t="shared" si="20"/>
        <v>9</v>
      </c>
      <c r="AA105" s="191"/>
      <c r="AB105" s="77" t="str">
        <f t="shared" si="21"/>
        <v>No hay ejecución</v>
      </c>
      <c r="AC105" s="78" t="str">
        <f t="shared" si="22"/>
        <v>NA</v>
      </c>
      <c r="AD105" s="191"/>
      <c r="AE105" s="52">
        <f t="shared" si="23"/>
        <v>0</v>
      </c>
      <c r="AF105" s="77" t="str">
        <f t="shared" si="24"/>
        <v>No hay ejecución</v>
      </c>
      <c r="AG105" s="78" t="str">
        <f t="shared" si="25"/>
        <v>NA</v>
      </c>
      <c r="AH105" s="191"/>
    </row>
    <row r="106" spans="1:34" s="79" customFormat="1" ht="58" customHeight="1" thickTop="1" thickBot="1">
      <c r="A106" s="50">
        <v>92</v>
      </c>
      <c r="B106" s="96" t="s">
        <v>245</v>
      </c>
      <c r="C106" s="96">
        <v>0</v>
      </c>
      <c r="D106" s="96">
        <v>0</v>
      </c>
      <c r="E106" s="96">
        <v>0</v>
      </c>
      <c r="F106" s="96" t="s">
        <v>98</v>
      </c>
      <c r="G106" s="96">
        <v>22</v>
      </c>
      <c r="H106" s="115" t="s">
        <v>2433</v>
      </c>
      <c r="I106" s="98" t="s">
        <v>2712</v>
      </c>
      <c r="J106" s="169" t="s">
        <v>526</v>
      </c>
      <c r="K106" s="99" t="s">
        <v>744</v>
      </c>
      <c r="L106" s="51">
        <v>2</v>
      </c>
      <c r="M106" s="51">
        <v>5</v>
      </c>
      <c r="N106" s="155">
        <f t="shared" si="14"/>
        <v>7</v>
      </c>
      <c r="O106" s="51">
        <v>7</v>
      </c>
      <c r="P106" s="51">
        <v>7</v>
      </c>
      <c r="Q106" s="155">
        <f t="shared" si="15"/>
        <v>14</v>
      </c>
      <c r="R106" s="155">
        <f t="shared" si="16"/>
        <v>21</v>
      </c>
      <c r="S106" s="78" t="s">
        <v>2661</v>
      </c>
      <c r="T106" s="78" t="s">
        <v>203</v>
      </c>
      <c r="U106" s="190">
        <f t="shared" si="17"/>
        <v>7</v>
      </c>
      <c r="V106" s="191"/>
      <c r="W106" s="77" t="str">
        <f t="shared" si="18"/>
        <v>No hay ejecución</v>
      </c>
      <c r="X106" s="78" t="str">
        <f t="shared" si="19"/>
        <v>NA</v>
      </c>
      <c r="Y106" s="191"/>
      <c r="Z106" s="190">
        <f t="shared" si="20"/>
        <v>14</v>
      </c>
      <c r="AA106" s="191"/>
      <c r="AB106" s="77" t="str">
        <f t="shared" si="21"/>
        <v>No hay ejecución</v>
      </c>
      <c r="AC106" s="78" t="str">
        <f t="shared" si="22"/>
        <v>NA</v>
      </c>
      <c r="AD106" s="191"/>
      <c r="AE106" s="52">
        <f t="shared" si="23"/>
        <v>0</v>
      </c>
      <c r="AF106" s="77" t="str">
        <f t="shared" si="24"/>
        <v>No hay ejecución</v>
      </c>
      <c r="AG106" s="78" t="str">
        <f t="shared" si="25"/>
        <v>NA</v>
      </c>
      <c r="AH106" s="191"/>
    </row>
    <row r="107" spans="1:34" s="79" customFormat="1" ht="58" customHeight="1" thickTop="1" thickBot="1">
      <c r="A107" s="50">
        <v>93</v>
      </c>
      <c r="B107" s="96" t="s">
        <v>248</v>
      </c>
      <c r="C107" s="96">
        <v>0</v>
      </c>
      <c r="D107" s="96">
        <v>0</v>
      </c>
      <c r="E107" s="96">
        <v>0</v>
      </c>
      <c r="F107" s="96" t="s">
        <v>81</v>
      </c>
      <c r="G107" s="96">
        <v>22</v>
      </c>
      <c r="H107" s="115" t="s">
        <v>392</v>
      </c>
      <c r="I107" s="98" t="s">
        <v>2713</v>
      </c>
      <c r="J107" s="169" t="s">
        <v>482</v>
      </c>
      <c r="K107" s="99" t="s">
        <v>993</v>
      </c>
      <c r="L107" s="51">
        <v>1</v>
      </c>
      <c r="M107" s="51">
        <v>1</v>
      </c>
      <c r="N107" s="155">
        <f t="shared" si="14"/>
        <v>2</v>
      </c>
      <c r="O107" s="51">
        <v>1</v>
      </c>
      <c r="P107" s="51">
        <v>1</v>
      </c>
      <c r="Q107" s="155">
        <f t="shared" si="15"/>
        <v>2</v>
      </c>
      <c r="R107" s="155">
        <f t="shared" si="16"/>
        <v>4</v>
      </c>
      <c r="S107" s="78" t="s">
        <v>2661</v>
      </c>
      <c r="T107" s="78" t="s">
        <v>203</v>
      </c>
      <c r="U107" s="190">
        <f t="shared" si="17"/>
        <v>2</v>
      </c>
      <c r="V107" s="191"/>
      <c r="W107" s="77" t="str">
        <f t="shared" si="18"/>
        <v>No hay ejecución</v>
      </c>
      <c r="X107" s="78" t="str">
        <f t="shared" si="19"/>
        <v>NA</v>
      </c>
      <c r="Y107" s="191"/>
      <c r="Z107" s="190">
        <f t="shared" si="20"/>
        <v>2</v>
      </c>
      <c r="AA107" s="191"/>
      <c r="AB107" s="77" t="str">
        <f t="shared" si="21"/>
        <v>No hay ejecución</v>
      </c>
      <c r="AC107" s="78" t="str">
        <f t="shared" si="22"/>
        <v>NA</v>
      </c>
      <c r="AD107" s="191"/>
      <c r="AE107" s="52">
        <f t="shared" si="23"/>
        <v>0</v>
      </c>
      <c r="AF107" s="77" t="str">
        <f t="shared" si="24"/>
        <v>No hay ejecución</v>
      </c>
      <c r="AG107" s="78" t="str">
        <f t="shared" si="25"/>
        <v>NA</v>
      </c>
      <c r="AH107" s="191"/>
    </row>
    <row r="108" spans="1:34" s="79" customFormat="1" ht="58" customHeight="1" thickTop="1" thickBot="1">
      <c r="A108" s="50">
        <v>94</v>
      </c>
      <c r="B108" s="96" t="s">
        <v>248</v>
      </c>
      <c r="C108" s="96" t="s">
        <v>41</v>
      </c>
      <c r="D108" s="96">
        <v>0</v>
      </c>
      <c r="E108" s="96">
        <v>0</v>
      </c>
      <c r="F108" s="96" t="s">
        <v>52</v>
      </c>
      <c r="G108" s="96">
        <v>22</v>
      </c>
      <c r="H108" s="115" t="s">
        <v>312</v>
      </c>
      <c r="I108" s="98" t="s">
        <v>2714</v>
      </c>
      <c r="J108" s="169" t="s">
        <v>1287</v>
      </c>
      <c r="K108" s="99" t="s">
        <v>2663</v>
      </c>
      <c r="L108" s="51">
        <v>5</v>
      </c>
      <c r="M108" s="51">
        <v>5</v>
      </c>
      <c r="N108" s="155">
        <f t="shared" si="14"/>
        <v>10</v>
      </c>
      <c r="O108" s="51">
        <v>5</v>
      </c>
      <c r="P108" s="51">
        <v>5</v>
      </c>
      <c r="Q108" s="155">
        <f t="shared" si="15"/>
        <v>10</v>
      </c>
      <c r="R108" s="155">
        <f t="shared" si="16"/>
        <v>20</v>
      </c>
      <c r="S108" s="78" t="s">
        <v>2661</v>
      </c>
      <c r="T108" s="78" t="s">
        <v>203</v>
      </c>
      <c r="U108" s="190">
        <f t="shared" si="17"/>
        <v>10</v>
      </c>
      <c r="V108" s="191"/>
      <c r="W108" s="77" t="str">
        <f t="shared" si="18"/>
        <v>No hay ejecución</v>
      </c>
      <c r="X108" s="78" t="str">
        <f t="shared" si="19"/>
        <v>NA</v>
      </c>
      <c r="Y108" s="191"/>
      <c r="Z108" s="190">
        <f t="shared" si="20"/>
        <v>10</v>
      </c>
      <c r="AA108" s="191"/>
      <c r="AB108" s="77" t="str">
        <f t="shared" si="21"/>
        <v>No hay ejecución</v>
      </c>
      <c r="AC108" s="78" t="str">
        <f t="shared" si="22"/>
        <v>NA</v>
      </c>
      <c r="AD108" s="191"/>
      <c r="AE108" s="52">
        <f t="shared" si="23"/>
        <v>0</v>
      </c>
      <c r="AF108" s="77" t="str">
        <f t="shared" si="24"/>
        <v>No hay ejecución</v>
      </c>
      <c r="AG108" s="78" t="str">
        <f t="shared" si="25"/>
        <v>NA</v>
      </c>
      <c r="AH108" s="191"/>
    </row>
    <row r="109" spans="1:34" s="79" customFormat="1" ht="58" customHeight="1" thickTop="1" thickBot="1">
      <c r="A109" s="50">
        <v>95</v>
      </c>
      <c r="B109" s="96" t="s">
        <v>245</v>
      </c>
      <c r="C109" s="96">
        <v>0</v>
      </c>
      <c r="D109" s="96">
        <v>0</v>
      </c>
      <c r="E109" s="96">
        <v>0</v>
      </c>
      <c r="F109" s="96" t="s">
        <v>1267</v>
      </c>
      <c r="G109" s="96">
        <v>22</v>
      </c>
      <c r="H109" s="115" t="s">
        <v>383</v>
      </c>
      <c r="I109" s="98" t="s">
        <v>1268</v>
      </c>
      <c r="J109" s="169" t="s">
        <v>526</v>
      </c>
      <c r="K109" s="99" t="s">
        <v>616</v>
      </c>
      <c r="L109" s="51">
        <v>15</v>
      </c>
      <c r="M109" s="51">
        <v>17</v>
      </c>
      <c r="N109" s="155">
        <f t="shared" si="14"/>
        <v>32</v>
      </c>
      <c r="O109" s="51">
        <v>20</v>
      </c>
      <c r="P109" s="51">
        <v>18</v>
      </c>
      <c r="Q109" s="155">
        <f t="shared" si="15"/>
        <v>38</v>
      </c>
      <c r="R109" s="155">
        <f t="shared" si="16"/>
        <v>70</v>
      </c>
      <c r="S109" s="78" t="s">
        <v>2715</v>
      </c>
      <c r="T109" s="78" t="s">
        <v>1269</v>
      </c>
      <c r="U109" s="190">
        <f t="shared" si="17"/>
        <v>32</v>
      </c>
      <c r="V109" s="191"/>
      <c r="W109" s="77" t="str">
        <f t="shared" si="18"/>
        <v>No hay ejecución</v>
      </c>
      <c r="X109" s="78" t="str">
        <f t="shared" si="19"/>
        <v>NA</v>
      </c>
      <c r="Y109" s="191"/>
      <c r="Z109" s="190">
        <f t="shared" si="20"/>
        <v>38</v>
      </c>
      <c r="AA109" s="191"/>
      <c r="AB109" s="77" t="str">
        <f t="shared" si="21"/>
        <v>No hay ejecución</v>
      </c>
      <c r="AC109" s="78" t="str">
        <f t="shared" si="22"/>
        <v>NA</v>
      </c>
      <c r="AD109" s="191"/>
      <c r="AE109" s="52">
        <f t="shared" si="23"/>
        <v>0</v>
      </c>
      <c r="AF109" s="77" t="str">
        <f t="shared" si="24"/>
        <v>No hay ejecución</v>
      </c>
      <c r="AG109" s="78" t="str">
        <f t="shared" si="25"/>
        <v>NA</v>
      </c>
      <c r="AH109" s="191"/>
    </row>
    <row r="110" spans="1:34" s="79" customFormat="1" ht="58" customHeight="1" thickTop="1" thickBot="1">
      <c r="A110" s="50">
        <v>96</v>
      </c>
      <c r="B110" s="96" t="s">
        <v>245</v>
      </c>
      <c r="C110" s="96">
        <v>0</v>
      </c>
      <c r="D110" s="96">
        <v>0</v>
      </c>
      <c r="E110" s="96">
        <v>0</v>
      </c>
      <c r="F110" s="96" t="s">
        <v>1270</v>
      </c>
      <c r="G110" s="96">
        <v>22</v>
      </c>
      <c r="H110" s="115" t="s">
        <v>400</v>
      </c>
      <c r="I110" s="98" t="s">
        <v>1271</v>
      </c>
      <c r="J110" s="169" t="s">
        <v>526</v>
      </c>
      <c r="K110" s="99" t="s">
        <v>616</v>
      </c>
      <c r="L110" s="51">
        <v>35</v>
      </c>
      <c r="M110" s="51">
        <v>35</v>
      </c>
      <c r="N110" s="155">
        <f t="shared" si="14"/>
        <v>70</v>
      </c>
      <c r="O110" s="51">
        <v>35</v>
      </c>
      <c r="P110" s="51">
        <v>50</v>
      </c>
      <c r="Q110" s="155">
        <f t="shared" si="15"/>
        <v>85</v>
      </c>
      <c r="R110" s="155">
        <f t="shared" si="16"/>
        <v>155</v>
      </c>
      <c r="S110" s="78" t="s">
        <v>2715</v>
      </c>
      <c r="T110" s="78" t="s">
        <v>1272</v>
      </c>
      <c r="U110" s="190">
        <f t="shared" si="17"/>
        <v>70</v>
      </c>
      <c r="V110" s="191"/>
      <c r="W110" s="77" t="str">
        <f t="shared" si="18"/>
        <v>No hay ejecución</v>
      </c>
      <c r="X110" s="78" t="str">
        <f t="shared" si="19"/>
        <v>NA</v>
      </c>
      <c r="Y110" s="191"/>
      <c r="Z110" s="190">
        <f t="shared" si="20"/>
        <v>85</v>
      </c>
      <c r="AA110" s="191"/>
      <c r="AB110" s="77" t="str">
        <f t="shared" si="21"/>
        <v>No hay ejecución</v>
      </c>
      <c r="AC110" s="78" t="str">
        <f t="shared" si="22"/>
        <v>NA</v>
      </c>
      <c r="AD110" s="191"/>
      <c r="AE110" s="52">
        <f t="shared" si="23"/>
        <v>0</v>
      </c>
      <c r="AF110" s="77" t="str">
        <f t="shared" si="24"/>
        <v>No hay ejecución</v>
      </c>
      <c r="AG110" s="78" t="str">
        <f t="shared" si="25"/>
        <v>NA</v>
      </c>
      <c r="AH110" s="191"/>
    </row>
    <row r="111" spans="1:34" s="79" customFormat="1" ht="58" customHeight="1" thickTop="1" thickBot="1">
      <c r="A111" s="50">
        <v>97</v>
      </c>
      <c r="B111" s="96" t="s">
        <v>245</v>
      </c>
      <c r="C111" s="96">
        <v>0</v>
      </c>
      <c r="D111" s="96">
        <v>0</v>
      </c>
      <c r="E111" s="96">
        <v>0</v>
      </c>
      <c r="F111" s="96" t="s">
        <v>1264</v>
      </c>
      <c r="G111" s="96">
        <v>22</v>
      </c>
      <c r="H111" s="115" t="s">
        <v>363</v>
      </c>
      <c r="I111" s="98" t="s">
        <v>1265</v>
      </c>
      <c r="J111" s="169" t="s">
        <v>526</v>
      </c>
      <c r="K111" s="99" t="s">
        <v>1079</v>
      </c>
      <c r="L111" s="51">
        <v>39</v>
      </c>
      <c r="M111" s="51">
        <v>36</v>
      </c>
      <c r="N111" s="155">
        <f t="shared" si="14"/>
        <v>75</v>
      </c>
      <c r="O111" s="51">
        <v>39</v>
      </c>
      <c r="P111" s="51">
        <v>36</v>
      </c>
      <c r="Q111" s="155">
        <f t="shared" si="15"/>
        <v>75</v>
      </c>
      <c r="R111" s="155">
        <f t="shared" si="16"/>
        <v>150</v>
      </c>
      <c r="S111" s="78" t="s">
        <v>2715</v>
      </c>
      <c r="T111" s="78" t="s">
        <v>1266</v>
      </c>
      <c r="U111" s="190">
        <f t="shared" si="17"/>
        <v>75</v>
      </c>
      <c r="V111" s="191"/>
      <c r="W111" s="77" t="str">
        <f t="shared" si="18"/>
        <v>No hay ejecución</v>
      </c>
      <c r="X111" s="78" t="str">
        <f t="shared" si="19"/>
        <v>NA</v>
      </c>
      <c r="Y111" s="191"/>
      <c r="Z111" s="190">
        <f t="shared" si="20"/>
        <v>75</v>
      </c>
      <c r="AA111" s="191"/>
      <c r="AB111" s="77" t="str">
        <f t="shared" si="21"/>
        <v>No hay ejecución</v>
      </c>
      <c r="AC111" s="78" t="str">
        <f t="shared" si="22"/>
        <v>NA</v>
      </c>
      <c r="AD111" s="191"/>
      <c r="AE111" s="52">
        <f t="shared" si="23"/>
        <v>0</v>
      </c>
      <c r="AF111" s="77" t="str">
        <f t="shared" si="24"/>
        <v>No hay ejecución</v>
      </c>
      <c r="AG111" s="78" t="str">
        <f t="shared" si="25"/>
        <v>NA</v>
      </c>
      <c r="AH111" s="191"/>
    </row>
    <row r="112" spans="1:34" s="79" customFormat="1" ht="58" customHeight="1" thickTop="1" thickBot="1">
      <c r="A112" s="50">
        <v>98</v>
      </c>
      <c r="B112" s="96" t="s">
        <v>245</v>
      </c>
      <c r="C112" s="96">
        <v>0</v>
      </c>
      <c r="D112" s="96">
        <v>0</v>
      </c>
      <c r="E112" s="96">
        <v>0</v>
      </c>
      <c r="F112" s="96" t="s">
        <v>1259</v>
      </c>
      <c r="G112" s="96">
        <v>22</v>
      </c>
      <c r="H112" s="115" t="s">
        <v>352</v>
      </c>
      <c r="I112" s="98" t="s">
        <v>1260</v>
      </c>
      <c r="J112" s="169" t="s">
        <v>526</v>
      </c>
      <c r="K112" s="99" t="s">
        <v>1261</v>
      </c>
      <c r="L112" s="51">
        <v>20</v>
      </c>
      <c r="M112" s="51">
        <v>25</v>
      </c>
      <c r="N112" s="155">
        <f t="shared" si="14"/>
        <v>45</v>
      </c>
      <c r="O112" s="51">
        <v>25</v>
      </c>
      <c r="P112" s="51">
        <v>25</v>
      </c>
      <c r="Q112" s="155">
        <f t="shared" si="15"/>
        <v>50</v>
      </c>
      <c r="R112" s="155">
        <f t="shared" si="16"/>
        <v>95</v>
      </c>
      <c r="S112" s="78" t="s">
        <v>2715</v>
      </c>
      <c r="T112" s="78" t="s">
        <v>1263</v>
      </c>
      <c r="U112" s="190">
        <f t="shared" si="17"/>
        <v>45</v>
      </c>
      <c r="V112" s="191"/>
      <c r="W112" s="77" t="str">
        <f t="shared" si="18"/>
        <v>No hay ejecución</v>
      </c>
      <c r="X112" s="78" t="str">
        <f t="shared" si="19"/>
        <v>NA</v>
      </c>
      <c r="Y112" s="191"/>
      <c r="Z112" s="190">
        <f t="shared" si="20"/>
        <v>50</v>
      </c>
      <c r="AA112" s="191"/>
      <c r="AB112" s="77" t="str">
        <f t="shared" si="21"/>
        <v>No hay ejecución</v>
      </c>
      <c r="AC112" s="78" t="str">
        <f t="shared" si="22"/>
        <v>NA</v>
      </c>
      <c r="AD112" s="191"/>
      <c r="AE112" s="52">
        <f t="shared" si="23"/>
        <v>0</v>
      </c>
      <c r="AF112" s="77" t="str">
        <f t="shared" si="24"/>
        <v>No hay ejecución</v>
      </c>
      <c r="AG112" s="78" t="str">
        <f t="shared" si="25"/>
        <v>NA</v>
      </c>
      <c r="AH112" s="191"/>
    </row>
    <row r="113" spans="1:34" s="79" customFormat="1" ht="58" customHeight="1" thickTop="1" thickBot="1">
      <c r="A113" s="50">
        <v>99</v>
      </c>
      <c r="B113" s="96" t="s">
        <v>245</v>
      </c>
      <c r="C113" s="96">
        <v>0</v>
      </c>
      <c r="D113" s="96">
        <v>0</v>
      </c>
      <c r="E113" s="96">
        <v>0</v>
      </c>
      <c r="F113" s="96">
        <v>0</v>
      </c>
      <c r="G113" s="96">
        <v>22</v>
      </c>
      <c r="H113" s="115" t="s">
        <v>273</v>
      </c>
      <c r="I113" s="98" t="s">
        <v>2716</v>
      </c>
      <c r="J113" s="169" t="s">
        <v>2717</v>
      </c>
      <c r="K113" s="99" t="s">
        <v>622</v>
      </c>
      <c r="L113" s="51">
        <v>4</v>
      </c>
      <c r="M113" s="51">
        <v>4</v>
      </c>
      <c r="N113" s="155">
        <f t="shared" si="14"/>
        <v>8</v>
      </c>
      <c r="O113" s="51">
        <v>4</v>
      </c>
      <c r="P113" s="51">
        <v>4</v>
      </c>
      <c r="Q113" s="155">
        <f t="shared" si="15"/>
        <v>8</v>
      </c>
      <c r="R113" s="155">
        <f t="shared" si="16"/>
        <v>16</v>
      </c>
      <c r="S113" s="78" t="s">
        <v>2718</v>
      </c>
      <c r="T113" s="78" t="s">
        <v>203</v>
      </c>
      <c r="U113" s="190">
        <f t="shared" si="17"/>
        <v>8</v>
      </c>
      <c r="V113" s="191"/>
      <c r="W113" s="77" t="str">
        <f t="shared" si="18"/>
        <v>No hay ejecución</v>
      </c>
      <c r="X113" s="78" t="str">
        <f t="shared" si="19"/>
        <v>NA</v>
      </c>
      <c r="Y113" s="191"/>
      <c r="Z113" s="190">
        <f t="shared" si="20"/>
        <v>8</v>
      </c>
      <c r="AA113" s="191"/>
      <c r="AB113" s="77" t="str">
        <f t="shared" si="21"/>
        <v>No hay ejecución</v>
      </c>
      <c r="AC113" s="78" t="str">
        <f t="shared" si="22"/>
        <v>NA</v>
      </c>
      <c r="AD113" s="191"/>
      <c r="AE113" s="52">
        <f t="shared" si="23"/>
        <v>0</v>
      </c>
      <c r="AF113" s="77" t="str">
        <f t="shared" si="24"/>
        <v>No hay ejecución</v>
      </c>
      <c r="AG113" s="78" t="str">
        <f t="shared" si="25"/>
        <v>NA</v>
      </c>
      <c r="AH113" s="191"/>
    </row>
    <row r="114" spans="1:34" s="79" customFormat="1" ht="58" customHeight="1" thickTop="1" thickBot="1">
      <c r="A114" s="50">
        <v>100</v>
      </c>
      <c r="B114" s="96" t="s">
        <v>245</v>
      </c>
      <c r="C114" s="96">
        <v>0</v>
      </c>
      <c r="D114" s="96">
        <v>0</v>
      </c>
      <c r="E114" s="96">
        <v>0</v>
      </c>
      <c r="F114" s="96">
        <v>0</v>
      </c>
      <c r="G114" s="96">
        <v>22</v>
      </c>
      <c r="H114" s="115" t="s">
        <v>273</v>
      </c>
      <c r="I114" s="98" t="s">
        <v>2719</v>
      </c>
      <c r="J114" s="169" t="s">
        <v>482</v>
      </c>
      <c r="K114" s="99" t="s">
        <v>622</v>
      </c>
      <c r="L114" s="51">
        <v>5</v>
      </c>
      <c r="M114" s="51">
        <v>5</v>
      </c>
      <c r="N114" s="155">
        <f t="shared" si="14"/>
        <v>10</v>
      </c>
      <c r="O114" s="51">
        <v>5</v>
      </c>
      <c r="P114" s="51">
        <v>5</v>
      </c>
      <c r="Q114" s="155">
        <f t="shared" si="15"/>
        <v>10</v>
      </c>
      <c r="R114" s="155">
        <f t="shared" si="16"/>
        <v>20</v>
      </c>
      <c r="S114" s="78" t="s">
        <v>2720</v>
      </c>
      <c r="T114" s="78" t="s">
        <v>203</v>
      </c>
      <c r="U114" s="190">
        <f t="shared" si="17"/>
        <v>10</v>
      </c>
      <c r="V114" s="191"/>
      <c r="W114" s="77" t="str">
        <f t="shared" si="18"/>
        <v>No hay ejecución</v>
      </c>
      <c r="X114" s="78" t="str">
        <f t="shared" si="19"/>
        <v>NA</v>
      </c>
      <c r="Y114" s="191"/>
      <c r="Z114" s="190">
        <f t="shared" si="20"/>
        <v>10</v>
      </c>
      <c r="AA114" s="191"/>
      <c r="AB114" s="77" t="str">
        <f t="shared" si="21"/>
        <v>No hay ejecución</v>
      </c>
      <c r="AC114" s="78" t="str">
        <f t="shared" si="22"/>
        <v>NA</v>
      </c>
      <c r="AD114" s="191"/>
      <c r="AE114" s="52">
        <f t="shared" si="23"/>
        <v>0</v>
      </c>
      <c r="AF114" s="77" t="str">
        <f t="shared" si="24"/>
        <v>No hay ejecución</v>
      </c>
      <c r="AG114" s="78" t="str">
        <f t="shared" si="25"/>
        <v>NA</v>
      </c>
      <c r="AH114" s="191"/>
    </row>
    <row r="115" spans="1:34" s="79" customFormat="1" ht="58" customHeight="1" thickTop="1" thickBot="1">
      <c r="A115" s="50">
        <v>101</v>
      </c>
      <c r="B115" s="96" t="s">
        <v>245</v>
      </c>
      <c r="C115" s="96">
        <v>0</v>
      </c>
      <c r="D115" s="96">
        <v>0</v>
      </c>
      <c r="E115" s="96">
        <v>0</v>
      </c>
      <c r="F115" s="96">
        <v>0</v>
      </c>
      <c r="G115" s="96">
        <v>22</v>
      </c>
      <c r="H115" s="115" t="s">
        <v>273</v>
      </c>
      <c r="I115" s="98" t="s">
        <v>2721</v>
      </c>
      <c r="J115" s="169" t="s">
        <v>507</v>
      </c>
      <c r="K115" s="99" t="s">
        <v>744</v>
      </c>
      <c r="L115" s="51">
        <v>0</v>
      </c>
      <c r="M115" s="51">
        <v>5</v>
      </c>
      <c r="N115" s="155">
        <f t="shared" si="14"/>
        <v>5</v>
      </c>
      <c r="O115" s="51">
        <v>0</v>
      </c>
      <c r="P115" s="51">
        <v>5</v>
      </c>
      <c r="Q115" s="155">
        <f t="shared" si="15"/>
        <v>5</v>
      </c>
      <c r="R115" s="155">
        <f t="shared" si="16"/>
        <v>10</v>
      </c>
      <c r="S115" s="78" t="s">
        <v>2720</v>
      </c>
      <c r="T115" s="78" t="s">
        <v>203</v>
      </c>
      <c r="U115" s="190">
        <f t="shared" si="17"/>
        <v>5</v>
      </c>
      <c r="V115" s="191"/>
      <c r="W115" s="77" t="str">
        <f t="shared" si="18"/>
        <v>No hay ejecución</v>
      </c>
      <c r="X115" s="78" t="str">
        <f t="shared" si="19"/>
        <v>NA</v>
      </c>
      <c r="Y115" s="191"/>
      <c r="Z115" s="190">
        <f t="shared" si="20"/>
        <v>5</v>
      </c>
      <c r="AA115" s="191"/>
      <c r="AB115" s="77" t="str">
        <f t="shared" si="21"/>
        <v>No hay ejecución</v>
      </c>
      <c r="AC115" s="78" t="str">
        <f t="shared" si="22"/>
        <v>NA</v>
      </c>
      <c r="AD115" s="191"/>
      <c r="AE115" s="52">
        <f t="shared" si="23"/>
        <v>0</v>
      </c>
      <c r="AF115" s="77" t="str">
        <f t="shared" si="24"/>
        <v>No hay ejecución</v>
      </c>
      <c r="AG115" s="78" t="str">
        <f t="shared" si="25"/>
        <v>NA</v>
      </c>
      <c r="AH115" s="191"/>
    </row>
    <row r="116" spans="1:34" s="79" customFormat="1" ht="58" customHeight="1" thickTop="1" thickBot="1">
      <c r="A116" s="50">
        <v>102</v>
      </c>
      <c r="B116" s="96" t="s">
        <v>245</v>
      </c>
      <c r="C116" s="96">
        <v>0</v>
      </c>
      <c r="D116" s="96">
        <v>0</v>
      </c>
      <c r="E116" s="96">
        <v>0</v>
      </c>
      <c r="F116" s="96">
        <v>0</v>
      </c>
      <c r="G116" s="96">
        <v>22</v>
      </c>
      <c r="H116" s="115" t="s">
        <v>273</v>
      </c>
      <c r="I116" s="98" t="s">
        <v>2722</v>
      </c>
      <c r="J116" s="169" t="s">
        <v>507</v>
      </c>
      <c r="K116" s="99" t="s">
        <v>744</v>
      </c>
      <c r="L116" s="51">
        <v>0</v>
      </c>
      <c r="M116" s="51">
        <v>5</v>
      </c>
      <c r="N116" s="155">
        <f t="shared" si="14"/>
        <v>5</v>
      </c>
      <c r="O116" s="51">
        <v>0</v>
      </c>
      <c r="P116" s="51">
        <v>5</v>
      </c>
      <c r="Q116" s="155">
        <f t="shared" si="15"/>
        <v>5</v>
      </c>
      <c r="R116" s="155">
        <f t="shared" si="16"/>
        <v>10</v>
      </c>
      <c r="S116" s="78" t="s">
        <v>2720</v>
      </c>
      <c r="T116" s="78" t="s">
        <v>203</v>
      </c>
      <c r="U116" s="190">
        <f t="shared" si="17"/>
        <v>5</v>
      </c>
      <c r="V116" s="191"/>
      <c r="W116" s="77" t="str">
        <f t="shared" si="18"/>
        <v>No hay ejecución</v>
      </c>
      <c r="X116" s="78" t="str">
        <f t="shared" si="19"/>
        <v>NA</v>
      </c>
      <c r="Y116" s="191"/>
      <c r="Z116" s="190">
        <f t="shared" si="20"/>
        <v>5</v>
      </c>
      <c r="AA116" s="191"/>
      <c r="AB116" s="77" t="str">
        <f t="shared" si="21"/>
        <v>No hay ejecución</v>
      </c>
      <c r="AC116" s="78" t="str">
        <f t="shared" si="22"/>
        <v>NA</v>
      </c>
      <c r="AD116" s="191"/>
      <c r="AE116" s="52">
        <f t="shared" si="23"/>
        <v>0</v>
      </c>
      <c r="AF116" s="77" t="str">
        <f t="shared" si="24"/>
        <v>No hay ejecución</v>
      </c>
      <c r="AG116" s="78" t="str">
        <f t="shared" si="25"/>
        <v>NA</v>
      </c>
      <c r="AH116" s="191"/>
    </row>
    <row r="117" spans="1:34" s="79" customFormat="1" ht="58" customHeight="1" thickTop="1" thickBot="1">
      <c r="A117" s="50">
        <v>103</v>
      </c>
      <c r="B117" s="96" t="s">
        <v>245</v>
      </c>
      <c r="C117" s="96">
        <v>0</v>
      </c>
      <c r="D117" s="96">
        <v>0</v>
      </c>
      <c r="E117" s="96">
        <v>0</v>
      </c>
      <c r="F117" s="96">
        <v>0</v>
      </c>
      <c r="G117" s="96">
        <v>22</v>
      </c>
      <c r="H117" s="115" t="s">
        <v>273</v>
      </c>
      <c r="I117" s="98" t="s">
        <v>2723</v>
      </c>
      <c r="J117" s="169" t="s">
        <v>507</v>
      </c>
      <c r="K117" s="99" t="s">
        <v>744</v>
      </c>
      <c r="L117" s="51">
        <v>0</v>
      </c>
      <c r="M117" s="51">
        <v>5</v>
      </c>
      <c r="N117" s="155">
        <f t="shared" si="14"/>
        <v>5</v>
      </c>
      <c r="O117" s="51">
        <v>0</v>
      </c>
      <c r="P117" s="51">
        <v>5</v>
      </c>
      <c r="Q117" s="155">
        <f t="shared" si="15"/>
        <v>5</v>
      </c>
      <c r="R117" s="155">
        <f t="shared" si="16"/>
        <v>10</v>
      </c>
      <c r="S117" s="78" t="s">
        <v>2720</v>
      </c>
      <c r="T117" s="78" t="s">
        <v>203</v>
      </c>
      <c r="U117" s="190">
        <f t="shared" si="17"/>
        <v>5</v>
      </c>
      <c r="V117" s="191"/>
      <c r="W117" s="77" t="str">
        <f t="shared" si="18"/>
        <v>No hay ejecución</v>
      </c>
      <c r="X117" s="78" t="str">
        <f t="shared" si="19"/>
        <v>NA</v>
      </c>
      <c r="Y117" s="191"/>
      <c r="Z117" s="190">
        <f t="shared" si="20"/>
        <v>5</v>
      </c>
      <c r="AA117" s="191"/>
      <c r="AB117" s="77" t="str">
        <f t="shared" si="21"/>
        <v>No hay ejecución</v>
      </c>
      <c r="AC117" s="78" t="str">
        <f t="shared" si="22"/>
        <v>NA</v>
      </c>
      <c r="AD117" s="191"/>
      <c r="AE117" s="52">
        <f t="shared" si="23"/>
        <v>0</v>
      </c>
      <c r="AF117" s="77" t="str">
        <f t="shared" si="24"/>
        <v>No hay ejecución</v>
      </c>
      <c r="AG117" s="78" t="str">
        <f t="shared" si="25"/>
        <v>NA</v>
      </c>
      <c r="AH117" s="191"/>
    </row>
    <row r="118" spans="1:34" s="79" customFormat="1" ht="58" customHeight="1" thickTop="1" thickBot="1">
      <c r="A118" s="50">
        <v>104</v>
      </c>
      <c r="B118" s="96" t="s">
        <v>245</v>
      </c>
      <c r="C118" s="96">
        <v>0</v>
      </c>
      <c r="D118" s="96">
        <v>0</v>
      </c>
      <c r="E118" s="96">
        <v>0</v>
      </c>
      <c r="F118" s="96">
        <v>0</v>
      </c>
      <c r="G118" s="96">
        <v>22</v>
      </c>
      <c r="H118" s="115" t="s">
        <v>273</v>
      </c>
      <c r="I118" s="98" t="s">
        <v>2682</v>
      </c>
      <c r="J118" s="169" t="s">
        <v>2683</v>
      </c>
      <c r="K118" s="99" t="s">
        <v>2684</v>
      </c>
      <c r="L118" s="51">
        <v>0</v>
      </c>
      <c r="M118" s="51">
        <v>5</v>
      </c>
      <c r="N118" s="155">
        <f t="shared" si="14"/>
        <v>5</v>
      </c>
      <c r="O118" s="51">
        <v>0</v>
      </c>
      <c r="P118" s="51">
        <v>5</v>
      </c>
      <c r="Q118" s="155">
        <f t="shared" si="15"/>
        <v>5</v>
      </c>
      <c r="R118" s="155">
        <f t="shared" si="16"/>
        <v>10</v>
      </c>
      <c r="S118" s="78" t="s">
        <v>2720</v>
      </c>
      <c r="T118" s="78" t="s">
        <v>203</v>
      </c>
      <c r="U118" s="190">
        <f t="shared" si="17"/>
        <v>5</v>
      </c>
      <c r="V118" s="191"/>
      <c r="W118" s="77" t="str">
        <f t="shared" si="18"/>
        <v>No hay ejecución</v>
      </c>
      <c r="X118" s="78" t="str">
        <f t="shared" si="19"/>
        <v>NA</v>
      </c>
      <c r="Y118" s="191"/>
      <c r="Z118" s="190">
        <f t="shared" si="20"/>
        <v>5</v>
      </c>
      <c r="AA118" s="191"/>
      <c r="AB118" s="77" t="str">
        <f t="shared" si="21"/>
        <v>No hay ejecución</v>
      </c>
      <c r="AC118" s="78" t="str">
        <f t="shared" si="22"/>
        <v>NA</v>
      </c>
      <c r="AD118" s="191"/>
      <c r="AE118" s="52">
        <f t="shared" si="23"/>
        <v>0</v>
      </c>
      <c r="AF118" s="77" t="str">
        <f t="shared" si="24"/>
        <v>No hay ejecución</v>
      </c>
      <c r="AG118" s="78" t="str">
        <f t="shared" si="25"/>
        <v>NA</v>
      </c>
      <c r="AH118" s="191"/>
    </row>
    <row r="119" spans="1:34" s="79" customFormat="1" ht="58" customHeight="1" thickTop="1" thickBot="1">
      <c r="A119" s="50">
        <v>105</v>
      </c>
      <c r="B119" s="96" t="s">
        <v>245</v>
      </c>
      <c r="C119" s="96">
        <v>0</v>
      </c>
      <c r="D119" s="96">
        <v>0</v>
      </c>
      <c r="E119" s="96">
        <v>0</v>
      </c>
      <c r="F119" s="96">
        <v>0</v>
      </c>
      <c r="G119" s="96">
        <v>22</v>
      </c>
      <c r="H119" s="115" t="s">
        <v>273</v>
      </c>
      <c r="I119" s="98" t="s">
        <v>2724</v>
      </c>
      <c r="J119" s="169" t="s">
        <v>482</v>
      </c>
      <c r="K119" s="99" t="s">
        <v>622</v>
      </c>
      <c r="L119" s="51">
        <v>5</v>
      </c>
      <c r="M119" s="51">
        <v>5</v>
      </c>
      <c r="N119" s="155">
        <f t="shared" si="14"/>
        <v>10</v>
      </c>
      <c r="O119" s="51">
        <v>5</v>
      </c>
      <c r="P119" s="51">
        <v>5</v>
      </c>
      <c r="Q119" s="155">
        <f t="shared" si="15"/>
        <v>10</v>
      </c>
      <c r="R119" s="155">
        <f t="shared" si="16"/>
        <v>20</v>
      </c>
      <c r="S119" s="78" t="s">
        <v>2725</v>
      </c>
      <c r="T119" s="78" t="s">
        <v>203</v>
      </c>
      <c r="U119" s="190">
        <f t="shared" si="17"/>
        <v>10</v>
      </c>
      <c r="V119" s="191"/>
      <c r="W119" s="77" t="str">
        <f t="shared" si="18"/>
        <v>No hay ejecución</v>
      </c>
      <c r="X119" s="78" t="str">
        <f t="shared" si="19"/>
        <v>NA</v>
      </c>
      <c r="Y119" s="191"/>
      <c r="Z119" s="190">
        <f t="shared" si="20"/>
        <v>10</v>
      </c>
      <c r="AA119" s="191"/>
      <c r="AB119" s="77" t="str">
        <f t="shared" si="21"/>
        <v>No hay ejecución</v>
      </c>
      <c r="AC119" s="78" t="str">
        <f t="shared" si="22"/>
        <v>NA</v>
      </c>
      <c r="AD119" s="191"/>
      <c r="AE119" s="52">
        <f t="shared" si="23"/>
        <v>0</v>
      </c>
      <c r="AF119" s="77" t="str">
        <f t="shared" si="24"/>
        <v>No hay ejecución</v>
      </c>
      <c r="AG119" s="78" t="str">
        <f t="shared" si="25"/>
        <v>NA</v>
      </c>
      <c r="AH119" s="191"/>
    </row>
    <row r="120" spans="1:34" s="79" customFormat="1" ht="58" customHeight="1" thickTop="1" thickBot="1">
      <c r="A120" s="50">
        <v>106</v>
      </c>
      <c r="B120" s="96" t="s">
        <v>245</v>
      </c>
      <c r="C120" s="96">
        <v>0</v>
      </c>
      <c r="D120" s="96">
        <v>0</v>
      </c>
      <c r="E120" s="96">
        <v>0</v>
      </c>
      <c r="F120" s="96">
        <v>0</v>
      </c>
      <c r="G120" s="96">
        <v>22</v>
      </c>
      <c r="H120" s="115" t="s">
        <v>273</v>
      </c>
      <c r="I120" s="98" t="s">
        <v>2726</v>
      </c>
      <c r="J120" s="169" t="s">
        <v>507</v>
      </c>
      <c r="K120" s="99" t="s">
        <v>744</v>
      </c>
      <c r="L120" s="51">
        <v>0</v>
      </c>
      <c r="M120" s="51">
        <v>3</v>
      </c>
      <c r="N120" s="155">
        <f t="shared" si="14"/>
        <v>3</v>
      </c>
      <c r="O120" s="51">
        <v>0</v>
      </c>
      <c r="P120" s="51">
        <v>3</v>
      </c>
      <c r="Q120" s="155">
        <f t="shared" si="15"/>
        <v>3</v>
      </c>
      <c r="R120" s="155">
        <f t="shared" si="16"/>
        <v>6</v>
      </c>
      <c r="S120" s="78" t="s">
        <v>2725</v>
      </c>
      <c r="T120" s="78" t="s">
        <v>203</v>
      </c>
      <c r="U120" s="190">
        <f t="shared" si="17"/>
        <v>3</v>
      </c>
      <c r="V120" s="191"/>
      <c r="W120" s="77" t="str">
        <f t="shared" si="18"/>
        <v>No hay ejecución</v>
      </c>
      <c r="X120" s="78" t="str">
        <f t="shared" si="19"/>
        <v>NA</v>
      </c>
      <c r="Y120" s="191"/>
      <c r="Z120" s="190">
        <f t="shared" si="20"/>
        <v>3</v>
      </c>
      <c r="AA120" s="191"/>
      <c r="AB120" s="77" t="str">
        <f t="shared" si="21"/>
        <v>No hay ejecución</v>
      </c>
      <c r="AC120" s="78" t="str">
        <f t="shared" si="22"/>
        <v>NA</v>
      </c>
      <c r="AD120" s="191"/>
      <c r="AE120" s="52">
        <f t="shared" si="23"/>
        <v>0</v>
      </c>
      <c r="AF120" s="77" t="str">
        <f t="shared" si="24"/>
        <v>No hay ejecución</v>
      </c>
      <c r="AG120" s="78" t="str">
        <f t="shared" si="25"/>
        <v>NA</v>
      </c>
      <c r="AH120" s="191"/>
    </row>
    <row r="121" spans="1:34" s="79" customFormat="1" ht="58" customHeight="1" thickTop="1" thickBot="1">
      <c r="A121" s="50">
        <v>107</v>
      </c>
      <c r="B121" s="96" t="s">
        <v>245</v>
      </c>
      <c r="C121" s="96">
        <v>0</v>
      </c>
      <c r="D121" s="96">
        <v>0</v>
      </c>
      <c r="E121" s="96">
        <v>0</v>
      </c>
      <c r="F121" s="96">
        <v>0</v>
      </c>
      <c r="G121" s="96">
        <v>22</v>
      </c>
      <c r="H121" s="115" t="s">
        <v>273</v>
      </c>
      <c r="I121" s="98" t="s">
        <v>2727</v>
      </c>
      <c r="J121" s="169" t="s">
        <v>2683</v>
      </c>
      <c r="K121" s="99" t="s">
        <v>993</v>
      </c>
      <c r="L121" s="51">
        <v>0</v>
      </c>
      <c r="M121" s="51">
        <v>5</v>
      </c>
      <c r="N121" s="155">
        <f t="shared" si="14"/>
        <v>5</v>
      </c>
      <c r="O121" s="51">
        <v>0</v>
      </c>
      <c r="P121" s="51">
        <v>5</v>
      </c>
      <c r="Q121" s="155">
        <f t="shared" si="15"/>
        <v>5</v>
      </c>
      <c r="R121" s="155">
        <f t="shared" si="16"/>
        <v>10</v>
      </c>
      <c r="S121" s="78" t="s">
        <v>2725</v>
      </c>
      <c r="T121" s="78" t="s">
        <v>203</v>
      </c>
      <c r="U121" s="190">
        <f t="shared" si="17"/>
        <v>5</v>
      </c>
      <c r="V121" s="191"/>
      <c r="W121" s="77" t="str">
        <f t="shared" si="18"/>
        <v>No hay ejecución</v>
      </c>
      <c r="X121" s="78" t="str">
        <f t="shared" si="19"/>
        <v>NA</v>
      </c>
      <c r="Y121" s="191"/>
      <c r="Z121" s="190">
        <f t="shared" si="20"/>
        <v>5</v>
      </c>
      <c r="AA121" s="191"/>
      <c r="AB121" s="77" t="str">
        <f t="shared" si="21"/>
        <v>No hay ejecución</v>
      </c>
      <c r="AC121" s="78" t="str">
        <f t="shared" si="22"/>
        <v>NA</v>
      </c>
      <c r="AD121" s="191"/>
      <c r="AE121" s="52">
        <f t="shared" si="23"/>
        <v>0</v>
      </c>
      <c r="AF121" s="77" t="str">
        <f t="shared" si="24"/>
        <v>No hay ejecución</v>
      </c>
      <c r="AG121" s="78" t="str">
        <f t="shared" si="25"/>
        <v>NA</v>
      </c>
      <c r="AH121" s="191"/>
    </row>
    <row r="122" spans="1:34" s="79" customFormat="1" ht="58" customHeight="1" thickTop="1" thickBot="1">
      <c r="A122" s="50">
        <v>108</v>
      </c>
      <c r="B122" s="96" t="s">
        <v>245</v>
      </c>
      <c r="C122" s="96">
        <v>0</v>
      </c>
      <c r="D122" s="96">
        <v>0</v>
      </c>
      <c r="E122" s="96">
        <v>0</v>
      </c>
      <c r="F122" s="96">
        <v>0</v>
      </c>
      <c r="G122" s="96">
        <v>22</v>
      </c>
      <c r="H122" s="115" t="s">
        <v>273</v>
      </c>
      <c r="I122" s="98" t="s">
        <v>2728</v>
      </c>
      <c r="J122" s="169" t="s">
        <v>2683</v>
      </c>
      <c r="K122" s="99" t="s">
        <v>993</v>
      </c>
      <c r="L122" s="51">
        <v>0</v>
      </c>
      <c r="M122" s="51">
        <v>8</v>
      </c>
      <c r="N122" s="155">
        <f t="shared" si="14"/>
        <v>8</v>
      </c>
      <c r="O122" s="51">
        <v>0</v>
      </c>
      <c r="P122" s="51">
        <v>8</v>
      </c>
      <c r="Q122" s="155">
        <f t="shared" si="15"/>
        <v>8</v>
      </c>
      <c r="R122" s="155">
        <f t="shared" si="16"/>
        <v>16</v>
      </c>
      <c r="S122" s="78" t="s">
        <v>2725</v>
      </c>
      <c r="T122" s="78" t="s">
        <v>203</v>
      </c>
      <c r="U122" s="190">
        <f t="shared" si="17"/>
        <v>8</v>
      </c>
      <c r="V122" s="191"/>
      <c r="W122" s="77" t="str">
        <f t="shared" si="18"/>
        <v>No hay ejecución</v>
      </c>
      <c r="X122" s="78" t="str">
        <f t="shared" si="19"/>
        <v>NA</v>
      </c>
      <c r="Y122" s="191"/>
      <c r="Z122" s="190">
        <f t="shared" si="20"/>
        <v>8</v>
      </c>
      <c r="AA122" s="191"/>
      <c r="AB122" s="77" t="str">
        <f t="shared" si="21"/>
        <v>No hay ejecución</v>
      </c>
      <c r="AC122" s="78" t="str">
        <f t="shared" si="22"/>
        <v>NA</v>
      </c>
      <c r="AD122" s="191"/>
      <c r="AE122" s="52">
        <f t="shared" si="23"/>
        <v>0</v>
      </c>
      <c r="AF122" s="77" t="str">
        <f t="shared" si="24"/>
        <v>No hay ejecución</v>
      </c>
      <c r="AG122" s="78" t="str">
        <f t="shared" si="25"/>
        <v>NA</v>
      </c>
      <c r="AH122" s="191"/>
    </row>
    <row r="123" spans="1:34" s="79" customFormat="1" ht="58" customHeight="1" thickTop="1" thickBot="1">
      <c r="A123" s="50">
        <v>109</v>
      </c>
      <c r="B123" s="96" t="s">
        <v>245</v>
      </c>
      <c r="C123" s="96">
        <v>0</v>
      </c>
      <c r="D123" s="96">
        <v>0</v>
      </c>
      <c r="E123" s="96">
        <v>0</v>
      </c>
      <c r="F123" s="96">
        <v>0</v>
      </c>
      <c r="G123" s="96">
        <v>22</v>
      </c>
      <c r="H123" s="115" t="s">
        <v>273</v>
      </c>
      <c r="I123" s="98" t="s">
        <v>2729</v>
      </c>
      <c r="J123" s="169" t="s">
        <v>2730</v>
      </c>
      <c r="K123" s="99" t="s">
        <v>2731</v>
      </c>
      <c r="L123" s="51">
        <v>11</v>
      </c>
      <c r="M123" s="51">
        <v>8</v>
      </c>
      <c r="N123" s="155">
        <f t="shared" si="14"/>
        <v>19</v>
      </c>
      <c r="O123" s="51">
        <v>8</v>
      </c>
      <c r="P123" s="51">
        <v>8</v>
      </c>
      <c r="Q123" s="155">
        <f t="shared" si="15"/>
        <v>16</v>
      </c>
      <c r="R123" s="155">
        <f t="shared" si="16"/>
        <v>35</v>
      </c>
      <c r="S123" s="78" t="s">
        <v>2732</v>
      </c>
      <c r="T123" s="78" t="s">
        <v>203</v>
      </c>
      <c r="U123" s="190">
        <f t="shared" si="17"/>
        <v>19</v>
      </c>
      <c r="V123" s="191"/>
      <c r="W123" s="77" t="str">
        <f t="shared" si="18"/>
        <v>No hay ejecución</v>
      </c>
      <c r="X123" s="78" t="str">
        <f t="shared" si="19"/>
        <v>NA</v>
      </c>
      <c r="Y123" s="191"/>
      <c r="Z123" s="190">
        <f t="shared" si="20"/>
        <v>16</v>
      </c>
      <c r="AA123" s="191"/>
      <c r="AB123" s="77" t="str">
        <f t="shared" si="21"/>
        <v>No hay ejecución</v>
      </c>
      <c r="AC123" s="78" t="str">
        <f t="shared" si="22"/>
        <v>NA</v>
      </c>
      <c r="AD123" s="191"/>
      <c r="AE123" s="52">
        <f t="shared" si="23"/>
        <v>0</v>
      </c>
      <c r="AF123" s="77" t="str">
        <f t="shared" si="24"/>
        <v>No hay ejecución</v>
      </c>
      <c r="AG123" s="78" t="str">
        <f t="shared" si="25"/>
        <v>NA</v>
      </c>
      <c r="AH123" s="191"/>
    </row>
    <row r="124" spans="1:34" s="79" customFormat="1" ht="58" customHeight="1" thickTop="1" thickBot="1">
      <c r="A124" s="50">
        <v>110</v>
      </c>
      <c r="B124" s="96" t="s">
        <v>245</v>
      </c>
      <c r="C124" s="96">
        <v>0</v>
      </c>
      <c r="D124" s="96">
        <v>0</v>
      </c>
      <c r="E124" s="96">
        <v>0</v>
      </c>
      <c r="F124" s="96">
        <v>0</v>
      </c>
      <c r="G124" s="96">
        <v>22</v>
      </c>
      <c r="H124" s="115" t="s">
        <v>273</v>
      </c>
      <c r="I124" s="98" t="s">
        <v>2733</v>
      </c>
      <c r="J124" s="169" t="s">
        <v>2683</v>
      </c>
      <c r="K124" s="99" t="s">
        <v>2734</v>
      </c>
      <c r="L124" s="51">
        <v>12</v>
      </c>
      <c r="M124" s="51">
        <v>12</v>
      </c>
      <c r="N124" s="155">
        <f t="shared" si="14"/>
        <v>24</v>
      </c>
      <c r="O124" s="51">
        <v>12</v>
      </c>
      <c r="P124" s="51">
        <v>12</v>
      </c>
      <c r="Q124" s="155">
        <f t="shared" si="15"/>
        <v>24</v>
      </c>
      <c r="R124" s="155">
        <f t="shared" si="16"/>
        <v>48</v>
      </c>
      <c r="S124" s="78" t="s">
        <v>2732</v>
      </c>
      <c r="T124" s="78" t="s">
        <v>203</v>
      </c>
      <c r="U124" s="190">
        <f t="shared" si="17"/>
        <v>24</v>
      </c>
      <c r="V124" s="191"/>
      <c r="W124" s="77" t="str">
        <f t="shared" si="18"/>
        <v>No hay ejecución</v>
      </c>
      <c r="X124" s="78" t="str">
        <f t="shared" si="19"/>
        <v>NA</v>
      </c>
      <c r="Y124" s="191"/>
      <c r="Z124" s="190">
        <f t="shared" si="20"/>
        <v>24</v>
      </c>
      <c r="AA124" s="191"/>
      <c r="AB124" s="77" t="str">
        <f t="shared" si="21"/>
        <v>No hay ejecución</v>
      </c>
      <c r="AC124" s="78" t="str">
        <f t="shared" si="22"/>
        <v>NA</v>
      </c>
      <c r="AD124" s="191"/>
      <c r="AE124" s="52">
        <f t="shared" si="23"/>
        <v>0</v>
      </c>
      <c r="AF124" s="77" t="str">
        <f t="shared" si="24"/>
        <v>No hay ejecución</v>
      </c>
      <c r="AG124" s="78" t="str">
        <f t="shared" si="25"/>
        <v>NA</v>
      </c>
      <c r="AH124" s="191"/>
    </row>
    <row r="125" spans="1:34" s="79" customFormat="1" ht="58" customHeight="1" thickTop="1" thickBot="1">
      <c r="A125" s="50">
        <v>111</v>
      </c>
      <c r="B125" s="96" t="s">
        <v>245</v>
      </c>
      <c r="C125" s="96">
        <v>0</v>
      </c>
      <c r="D125" s="96">
        <v>0</v>
      </c>
      <c r="E125" s="96">
        <v>0</v>
      </c>
      <c r="F125" s="96">
        <v>0</v>
      </c>
      <c r="G125" s="96">
        <v>22</v>
      </c>
      <c r="H125" s="115" t="s">
        <v>273</v>
      </c>
      <c r="I125" s="98" t="s">
        <v>2735</v>
      </c>
      <c r="J125" s="169" t="s">
        <v>507</v>
      </c>
      <c r="K125" s="99" t="s">
        <v>744</v>
      </c>
      <c r="L125" s="51">
        <v>0</v>
      </c>
      <c r="M125" s="51">
        <v>1</v>
      </c>
      <c r="N125" s="155">
        <f t="shared" si="14"/>
        <v>1</v>
      </c>
      <c r="O125" s="51">
        <v>0</v>
      </c>
      <c r="P125" s="51">
        <v>1</v>
      </c>
      <c r="Q125" s="155">
        <f t="shared" si="15"/>
        <v>1</v>
      </c>
      <c r="R125" s="155">
        <f t="shared" si="16"/>
        <v>2</v>
      </c>
      <c r="S125" s="78" t="s">
        <v>2732</v>
      </c>
      <c r="T125" s="78" t="s">
        <v>203</v>
      </c>
      <c r="U125" s="190">
        <f t="shared" si="17"/>
        <v>1</v>
      </c>
      <c r="V125" s="191"/>
      <c r="W125" s="77" t="str">
        <f t="shared" si="18"/>
        <v>No hay ejecución</v>
      </c>
      <c r="X125" s="78" t="str">
        <f t="shared" si="19"/>
        <v>NA</v>
      </c>
      <c r="Y125" s="191"/>
      <c r="Z125" s="190">
        <f t="shared" si="20"/>
        <v>1</v>
      </c>
      <c r="AA125" s="191"/>
      <c r="AB125" s="77" t="str">
        <f t="shared" si="21"/>
        <v>No hay ejecución</v>
      </c>
      <c r="AC125" s="78" t="str">
        <f t="shared" si="22"/>
        <v>NA</v>
      </c>
      <c r="AD125" s="191"/>
      <c r="AE125" s="52">
        <f t="shared" si="23"/>
        <v>0</v>
      </c>
      <c r="AF125" s="77" t="str">
        <f t="shared" si="24"/>
        <v>No hay ejecución</v>
      </c>
      <c r="AG125" s="78" t="str">
        <f t="shared" si="25"/>
        <v>NA</v>
      </c>
      <c r="AH125" s="191"/>
    </row>
    <row r="126" spans="1:34" s="79" customFormat="1" ht="58" customHeight="1" thickTop="1" thickBot="1">
      <c r="A126" s="50">
        <v>112</v>
      </c>
      <c r="B126" s="96" t="s">
        <v>245</v>
      </c>
      <c r="C126" s="96">
        <v>0</v>
      </c>
      <c r="D126" s="96">
        <v>0</v>
      </c>
      <c r="E126" s="96">
        <v>0</v>
      </c>
      <c r="F126" s="96">
        <v>0</v>
      </c>
      <c r="G126" s="96">
        <v>22</v>
      </c>
      <c r="H126" s="115" t="s">
        <v>273</v>
      </c>
      <c r="I126" s="98" t="s">
        <v>2736</v>
      </c>
      <c r="J126" s="169" t="s">
        <v>507</v>
      </c>
      <c r="K126" s="99" t="s">
        <v>744</v>
      </c>
      <c r="L126" s="51">
        <v>0</v>
      </c>
      <c r="M126" s="51">
        <v>0</v>
      </c>
      <c r="N126" s="155">
        <f t="shared" si="14"/>
        <v>0</v>
      </c>
      <c r="O126" s="51">
        <v>0</v>
      </c>
      <c r="P126" s="51">
        <v>1</v>
      </c>
      <c r="Q126" s="155">
        <f t="shared" si="15"/>
        <v>1</v>
      </c>
      <c r="R126" s="155">
        <f t="shared" si="16"/>
        <v>1</v>
      </c>
      <c r="S126" s="78" t="s">
        <v>2737</v>
      </c>
      <c r="T126" s="78" t="s">
        <v>203</v>
      </c>
      <c r="U126" s="190">
        <f t="shared" si="17"/>
        <v>0</v>
      </c>
      <c r="V126" s="191"/>
      <c r="W126" s="77" t="str">
        <f t="shared" si="18"/>
        <v>No hay ejecución</v>
      </c>
      <c r="X126" s="78" t="str">
        <f t="shared" si="19"/>
        <v>NA</v>
      </c>
      <c r="Y126" s="191"/>
      <c r="Z126" s="190">
        <f t="shared" si="20"/>
        <v>1</v>
      </c>
      <c r="AA126" s="191"/>
      <c r="AB126" s="77" t="str">
        <f t="shared" si="21"/>
        <v>No hay ejecución</v>
      </c>
      <c r="AC126" s="78" t="str">
        <f t="shared" si="22"/>
        <v>NA</v>
      </c>
      <c r="AD126" s="191"/>
      <c r="AE126" s="52">
        <f t="shared" si="23"/>
        <v>0</v>
      </c>
      <c r="AF126" s="77" t="str">
        <f t="shared" si="24"/>
        <v>No hay ejecución</v>
      </c>
      <c r="AG126" s="78" t="str">
        <f t="shared" si="25"/>
        <v>NA</v>
      </c>
      <c r="AH126" s="191"/>
    </row>
    <row r="127" spans="1:34" s="79" customFormat="1" ht="58" customHeight="1" thickTop="1" thickBot="1">
      <c r="A127" s="50">
        <v>113</v>
      </c>
      <c r="B127" s="96" t="s">
        <v>248</v>
      </c>
      <c r="C127" s="96" t="s">
        <v>41</v>
      </c>
      <c r="D127" s="96">
        <v>0</v>
      </c>
      <c r="E127" s="96">
        <v>0</v>
      </c>
      <c r="F127" s="96" t="s">
        <v>46</v>
      </c>
      <c r="G127" s="96">
        <v>22</v>
      </c>
      <c r="H127" s="115" t="s">
        <v>312</v>
      </c>
      <c r="I127" s="98" t="s">
        <v>4245</v>
      </c>
      <c r="J127" s="169" t="s">
        <v>4246</v>
      </c>
      <c r="K127" s="99" t="s">
        <v>4247</v>
      </c>
      <c r="L127" s="51">
        <v>2</v>
      </c>
      <c r="M127" s="51">
        <v>3</v>
      </c>
      <c r="N127" s="155">
        <f t="shared" si="14"/>
        <v>5</v>
      </c>
      <c r="O127" s="51">
        <v>5</v>
      </c>
      <c r="P127" s="51">
        <v>3</v>
      </c>
      <c r="Q127" s="155">
        <f t="shared" si="15"/>
        <v>8</v>
      </c>
      <c r="R127" s="155">
        <f t="shared" si="16"/>
        <v>13</v>
      </c>
      <c r="S127" s="78" t="s">
        <v>2661</v>
      </c>
      <c r="T127" s="78" t="s">
        <v>4248</v>
      </c>
      <c r="U127" s="190">
        <f t="shared" si="17"/>
        <v>5</v>
      </c>
      <c r="V127" s="191"/>
      <c r="W127" s="77" t="str">
        <f t="shared" si="18"/>
        <v>No hay ejecución</v>
      </c>
      <c r="X127" s="78" t="str">
        <f t="shared" si="19"/>
        <v>NA</v>
      </c>
      <c r="Y127" s="191"/>
      <c r="Z127" s="190">
        <f t="shared" si="20"/>
        <v>8</v>
      </c>
      <c r="AA127" s="191"/>
      <c r="AB127" s="77" t="str">
        <f t="shared" si="21"/>
        <v>No hay ejecución</v>
      </c>
      <c r="AC127" s="78" t="str">
        <f t="shared" si="22"/>
        <v>NA</v>
      </c>
      <c r="AD127" s="191"/>
      <c r="AE127" s="52">
        <f t="shared" si="23"/>
        <v>0</v>
      </c>
      <c r="AF127" s="77" t="str">
        <f t="shared" si="24"/>
        <v>No hay ejecución</v>
      </c>
      <c r="AG127" s="78" t="str">
        <f t="shared" si="25"/>
        <v>NA</v>
      </c>
      <c r="AH127" s="191"/>
    </row>
    <row r="128" spans="1:34" ht="16" customHeight="1" thickTop="1">
      <c r="A128" s="423" t="s">
        <v>573</v>
      </c>
      <c r="B128" s="423"/>
      <c r="C128" s="423"/>
      <c r="D128" s="423"/>
      <c r="E128" s="423"/>
      <c r="F128" s="423"/>
      <c r="G128" s="423"/>
      <c r="H128" s="423"/>
      <c r="I128" s="423"/>
      <c r="J128" s="423"/>
      <c r="K128" s="423"/>
      <c r="L128" s="423"/>
      <c r="M128" s="423"/>
      <c r="N128" s="423"/>
      <c r="O128" s="423"/>
      <c r="P128" s="423"/>
      <c r="Q128" s="423"/>
      <c r="R128" s="423"/>
      <c r="S128" s="423"/>
      <c r="T128" s="423"/>
      <c r="U128" s="423"/>
      <c r="V128" s="423"/>
      <c r="W128" s="423"/>
      <c r="X128" s="423"/>
      <c r="Y128" s="423"/>
      <c r="Z128" s="423"/>
      <c r="AA128" s="423"/>
      <c r="AB128" s="423"/>
      <c r="AC128" s="423"/>
      <c r="AD128" s="423"/>
      <c r="AE128" s="423"/>
      <c r="AF128" s="423"/>
      <c r="AG128" s="423"/>
      <c r="AH128" s="424"/>
    </row>
    <row r="129" spans="1:34" s="79" customFormat="1" ht="12" thickBot="1">
      <c r="A129" s="249">
        <v>114</v>
      </c>
      <c r="B129" s="250"/>
      <c r="C129" s="250"/>
      <c r="D129" s="250"/>
      <c r="E129" s="250"/>
      <c r="F129" s="250"/>
      <c r="G129" s="250"/>
      <c r="H129" s="251"/>
      <c r="I129" s="98"/>
      <c r="J129" s="169"/>
      <c r="K129" s="99"/>
      <c r="L129" s="252">
        <v>0</v>
      </c>
      <c r="M129" s="252">
        <v>0</v>
      </c>
      <c r="N129" s="253">
        <f>L129+M129</f>
        <v>0</v>
      </c>
      <c r="O129" s="252">
        <v>0</v>
      </c>
      <c r="P129" s="252">
        <v>0</v>
      </c>
      <c r="Q129" s="253">
        <f>O129+P129</f>
        <v>0</v>
      </c>
      <c r="R129" s="253">
        <f>N129+Q129</f>
        <v>0</v>
      </c>
      <c r="S129" s="78"/>
      <c r="T129" s="78"/>
      <c r="U129" s="190">
        <f t="shared" ref="U129" si="26">N129</f>
        <v>0</v>
      </c>
      <c r="V129" s="191"/>
      <c r="W129" s="77" t="str">
        <f t="shared" ref="W129" si="27">IF(V129="","No hay ejecución",IF(AND(U129&gt;0), V129/U129,"No hay Programación"))</f>
        <v>No hay ejecución</v>
      </c>
      <c r="X129" s="78" t="str">
        <f t="shared" ref="X129" si="28">IF(W129="No hay ejecución","NA",IF(W129&gt;=90%,"De acuerdo a lo programado",IF(W129&gt;=70%,"Atraso Leve",IF(W129&lt;70%,"En Riesgo de no Cumplimiento"))))</f>
        <v>NA</v>
      </c>
      <c r="Y129" s="191"/>
      <c r="Z129" s="190">
        <f t="shared" ref="Z129" si="29">+Q129</f>
        <v>0</v>
      </c>
      <c r="AA129" s="191"/>
      <c r="AB129" s="77" t="str">
        <f t="shared" ref="AB129" si="30">IF(AA129="","No hay ejecución",IF(AND(Z129&gt;0), AA129/Z129,"No hay Programación"))</f>
        <v>No hay ejecución</v>
      </c>
      <c r="AC129" s="78" t="str">
        <f t="shared" ref="AC129" si="31">IF(AB129="No hay ejecución","NA",IF(AB129&gt;=90%,"De acuerdo a lo programado",IF(AB129&gt;=70%,"Atraso Leve",IF(AB129&lt;70%,"En Riesgo de no Cumplimiento"))))</f>
        <v>NA</v>
      </c>
      <c r="AD129" s="191"/>
      <c r="AE129" s="52">
        <f t="shared" ref="AE129" si="32">V129+AA129</f>
        <v>0</v>
      </c>
      <c r="AF129" s="77" t="str">
        <f t="shared" ref="AF129" si="33">IF(AE129=0,"No hay ejecución",IF(AND(AE129&gt;0), AE129/R129,"No hay Programación"))</f>
        <v>No hay ejecución</v>
      </c>
      <c r="AG129" s="78" t="str">
        <f t="shared" si="25"/>
        <v>NA</v>
      </c>
      <c r="AH129" s="191"/>
    </row>
    <row r="130" spans="1:34" ht="12" thickTop="1" thickBot="1">
      <c r="A130" s="53"/>
      <c r="B130" s="53"/>
      <c r="C130" s="53"/>
      <c r="D130" s="53"/>
      <c r="E130" s="53"/>
      <c r="F130" s="53"/>
      <c r="G130" s="53"/>
      <c r="H130" s="53"/>
      <c r="I130" s="53"/>
      <c r="J130" s="56"/>
      <c r="K130" s="56"/>
      <c r="L130" s="55"/>
      <c r="M130" s="55"/>
      <c r="N130" s="55"/>
      <c r="O130" s="55"/>
      <c r="P130" s="55"/>
      <c r="Q130" s="55"/>
      <c r="R130" s="55"/>
      <c r="S130" s="55"/>
      <c r="T130" s="55"/>
    </row>
    <row r="131" spans="1:34" ht="13" customHeight="1" thickTop="1" thickBot="1">
      <c r="A131" s="425" t="s">
        <v>574</v>
      </c>
      <c r="B131" s="426"/>
      <c r="C131" s="426"/>
      <c r="D131" s="426"/>
      <c r="E131" s="426"/>
      <c r="F131" s="426"/>
      <c r="G131" s="426"/>
      <c r="H131" s="118" t="s">
        <v>2738</v>
      </c>
      <c r="I131" s="53"/>
      <c r="J131" s="56"/>
      <c r="K131" s="56"/>
      <c r="L131" s="55"/>
      <c r="M131" s="55"/>
      <c r="N131" s="55"/>
      <c r="O131" s="55"/>
      <c r="P131" s="55"/>
      <c r="Q131" s="55"/>
      <c r="R131" s="55"/>
      <c r="S131" s="55"/>
      <c r="T131" s="55"/>
    </row>
    <row r="132" spans="1:34" ht="10.5" customHeight="1" thickTop="1" thickBot="1">
      <c r="A132" s="57"/>
      <c r="B132" s="57"/>
      <c r="C132" s="57"/>
      <c r="D132" s="57"/>
      <c r="E132" s="57"/>
      <c r="F132" s="57"/>
      <c r="G132" s="57"/>
      <c r="H132" s="58"/>
      <c r="I132" s="53"/>
      <c r="J132" s="56"/>
      <c r="K132" s="56"/>
      <c r="L132" s="55"/>
      <c r="M132" s="55"/>
      <c r="N132" s="55"/>
      <c r="O132" s="55"/>
      <c r="P132" s="55"/>
      <c r="Q132" s="55"/>
      <c r="R132" s="55"/>
      <c r="S132" s="55"/>
      <c r="T132" s="55"/>
    </row>
    <row r="133" spans="1:34" ht="13" customHeight="1" thickTop="1" thickBot="1">
      <c r="A133" s="417" t="s">
        <v>576</v>
      </c>
      <c r="B133" s="418"/>
      <c r="C133" s="418"/>
      <c r="D133" s="418"/>
      <c r="E133" s="418"/>
      <c r="F133" s="418"/>
      <c r="G133" s="418"/>
      <c r="H133" s="113" t="s">
        <v>4249</v>
      </c>
      <c r="I133" s="53"/>
      <c r="J133" s="56"/>
      <c r="K133" s="56"/>
      <c r="L133" s="55"/>
      <c r="M133" s="55"/>
      <c r="N133" s="55"/>
      <c r="O133" s="55"/>
      <c r="P133" s="55"/>
      <c r="Q133" s="55"/>
      <c r="R133" s="55"/>
      <c r="S133" s="55"/>
      <c r="T133" s="55"/>
    </row>
    <row r="134" spans="1:34" ht="12" thickTop="1" thickBot="1">
      <c r="A134" s="60"/>
      <c r="B134" s="60"/>
      <c r="C134" s="60"/>
      <c r="D134" s="60"/>
      <c r="E134" s="60"/>
      <c r="F134" s="60"/>
      <c r="G134" s="59"/>
      <c r="H134" s="61"/>
      <c r="I134" s="53"/>
      <c r="J134" s="56"/>
      <c r="K134" s="56"/>
      <c r="L134" s="55"/>
      <c r="M134" s="55"/>
      <c r="N134" s="55"/>
      <c r="O134" s="55"/>
      <c r="P134" s="55"/>
      <c r="Q134" s="55"/>
      <c r="R134" s="55"/>
      <c r="S134" s="55"/>
      <c r="T134" s="55"/>
    </row>
    <row r="135" spans="1:34" ht="12" thickTop="1" thickBot="1">
      <c r="A135" s="62" t="s">
        <v>577</v>
      </c>
      <c r="B135" s="53"/>
      <c r="C135" s="53"/>
      <c r="D135" s="63"/>
      <c r="E135" s="53"/>
      <c r="F135" s="53"/>
      <c r="G135" s="53"/>
      <c r="H135" s="53"/>
      <c r="I135" s="53"/>
      <c r="J135" s="56"/>
      <c r="K135" s="56"/>
      <c r="L135" s="55"/>
      <c r="M135" s="55"/>
      <c r="N135" s="55"/>
      <c r="O135" s="55"/>
      <c r="P135" s="55"/>
      <c r="Q135" s="55"/>
      <c r="R135" s="55"/>
      <c r="S135" s="55"/>
      <c r="T135" s="55"/>
    </row>
    <row r="136" spans="1:34" ht="12" customHeight="1" thickTop="1" thickBot="1">
      <c r="A136" s="70">
        <v>1</v>
      </c>
      <c r="B136" s="53" t="s">
        <v>578</v>
      </c>
      <c r="C136" s="53"/>
      <c r="D136" s="63"/>
      <c r="E136" s="53"/>
      <c r="F136" s="53"/>
      <c r="G136" s="53"/>
      <c r="H136" s="53"/>
      <c r="I136" s="53"/>
      <c r="J136" s="56"/>
      <c r="K136" s="56"/>
      <c r="L136" s="55"/>
      <c r="M136" s="55"/>
      <c r="N136" s="55"/>
      <c r="O136" s="55"/>
      <c r="P136" s="55"/>
      <c r="Q136" s="55"/>
      <c r="R136" s="55"/>
      <c r="S136" s="55"/>
      <c r="T136" s="55"/>
    </row>
    <row r="137" spans="1:34" ht="13" customHeight="1" thickTop="1" thickBot="1">
      <c r="A137" s="70">
        <v>2</v>
      </c>
      <c r="B137" s="53" t="s">
        <v>579</v>
      </c>
      <c r="C137" s="53"/>
      <c r="D137" s="63"/>
      <c r="E137" s="53"/>
      <c r="F137" s="53"/>
      <c r="G137" s="53"/>
      <c r="H137" s="53"/>
      <c r="I137" s="53"/>
      <c r="J137" s="56"/>
      <c r="K137" s="56"/>
      <c r="L137" s="55"/>
      <c r="M137" s="55"/>
      <c r="N137" s="55"/>
      <c r="O137" s="55"/>
      <c r="P137" s="55"/>
      <c r="Q137" s="55"/>
      <c r="R137" s="55"/>
      <c r="S137" s="55"/>
      <c r="T137" s="55"/>
    </row>
    <row r="138" spans="1:34" ht="13" customHeight="1" thickTop="1" thickBot="1">
      <c r="A138" s="70">
        <v>3</v>
      </c>
      <c r="B138" s="53" t="s">
        <v>580</v>
      </c>
      <c r="C138" s="53"/>
      <c r="D138" s="63"/>
      <c r="E138" s="53"/>
      <c r="F138" s="53"/>
      <c r="G138" s="53"/>
      <c r="H138" s="53"/>
      <c r="I138" s="53"/>
      <c r="L138" s="55"/>
      <c r="M138" s="55"/>
      <c r="N138" s="55"/>
      <c r="O138" s="55"/>
      <c r="P138" s="55"/>
      <c r="Q138" s="55"/>
      <c r="R138" s="55"/>
      <c r="S138" s="55"/>
      <c r="T138" s="55"/>
    </row>
    <row r="139" spans="1:34" ht="13" customHeight="1" thickTop="1" thickBot="1">
      <c r="A139" s="70">
        <v>4</v>
      </c>
      <c r="B139" s="53" t="s">
        <v>581</v>
      </c>
      <c r="C139" s="53"/>
      <c r="D139" s="64"/>
      <c r="E139" s="53"/>
      <c r="F139" s="53"/>
      <c r="G139" s="53"/>
      <c r="H139" s="53"/>
      <c r="I139" s="53"/>
      <c r="J139" s="65"/>
      <c r="K139" s="65"/>
      <c r="L139" s="55"/>
      <c r="M139" s="55"/>
      <c r="N139" s="55"/>
      <c r="O139" s="55"/>
      <c r="P139" s="55"/>
      <c r="Q139" s="55"/>
      <c r="R139" s="55"/>
      <c r="S139" s="55"/>
      <c r="T139" s="55"/>
    </row>
    <row r="140" spans="1:34" ht="13" customHeight="1" thickTop="1" thickBot="1">
      <c r="A140" s="70">
        <v>5</v>
      </c>
      <c r="B140" s="53" t="s">
        <v>582</v>
      </c>
      <c r="C140" s="53"/>
      <c r="D140" s="64"/>
      <c r="E140" s="53"/>
      <c r="F140" s="53"/>
      <c r="G140" s="53"/>
      <c r="H140" s="53"/>
      <c r="I140" s="53"/>
      <c r="J140" s="54"/>
      <c r="K140" s="54"/>
      <c r="L140" s="55"/>
      <c r="M140" s="55"/>
      <c r="N140" s="55"/>
      <c r="O140" s="55"/>
      <c r="P140" s="55"/>
      <c r="Q140" s="55"/>
      <c r="R140" s="55"/>
      <c r="S140" s="55"/>
      <c r="T140" s="55"/>
    </row>
    <row r="141" spans="1:34" ht="13" customHeight="1" thickTop="1" thickBot="1">
      <c r="A141" s="70">
        <v>6</v>
      </c>
      <c r="B141" s="53" t="s">
        <v>583</v>
      </c>
      <c r="C141" s="53"/>
      <c r="D141" s="64"/>
      <c r="E141" s="53"/>
      <c r="F141" s="53"/>
      <c r="G141" s="53"/>
      <c r="H141" s="53"/>
      <c r="I141" s="53"/>
      <c r="J141" s="54"/>
      <c r="K141" s="54"/>
      <c r="L141" s="55"/>
      <c r="M141" s="55"/>
      <c r="N141" s="55"/>
      <c r="O141" s="55"/>
      <c r="P141" s="55"/>
      <c r="Q141" s="55"/>
      <c r="R141" s="55"/>
      <c r="S141" s="55"/>
      <c r="T141" s="55"/>
    </row>
    <row r="142" spans="1:34" ht="13" customHeight="1" thickTop="1">
      <c r="A142" s="70">
        <v>7</v>
      </c>
      <c r="B142" s="53" t="s">
        <v>584</v>
      </c>
      <c r="C142" s="53"/>
      <c r="D142" s="64"/>
      <c r="E142" s="53"/>
      <c r="F142" s="53"/>
      <c r="G142" s="53"/>
      <c r="H142" s="53"/>
      <c r="I142" s="53"/>
      <c r="J142" s="56"/>
      <c r="K142" s="56"/>
      <c r="L142" s="61"/>
      <c r="M142" s="61"/>
      <c r="N142" s="61"/>
      <c r="O142" s="61"/>
      <c r="P142" s="61"/>
      <c r="Q142" s="61"/>
      <c r="R142" s="61"/>
      <c r="S142" s="61"/>
      <c r="T142" s="61"/>
    </row>
    <row r="143" spans="1:34" ht="13" customHeight="1">
      <c r="A143" s="70">
        <v>8</v>
      </c>
      <c r="B143" s="53" t="s">
        <v>585</v>
      </c>
      <c r="C143" s="53"/>
      <c r="D143" s="64"/>
      <c r="E143" s="53"/>
      <c r="F143" s="53"/>
      <c r="G143" s="53"/>
      <c r="H143" s="53"/>
      <c r="I143" s="53"/>
      <c r="J143" s="56"/>
      <c r="K143" s="56"/>
      <c r="L143" s="61"/>
      <c r="M143" s="61"/>
      <c r="N143" s="61"/>
      <c r="O143" s="61"/>
      <c r="P143" s="61"/>
      <c r="Q143" s="61"/>
      <c r="R143" s="61"/>
      <c r="S143" s="61"/>
      <c r="T143" s="61"/>
    </row>
    <row r="144" spans="1:34" ht="13" customHeight="1">
      <c r="A144" s="70">
        <v>9</v>
      </c>
      <c r="B144" s="65" t="s">
        <v>586</v>
      </c>
      <c r="E144" s="53"/>
      <c r="F144" s="53"/>
      <c r="G144" s="53"/>
      <c r="H144" s="53"/>
      <c r="I144" s="53"/>
      <c r="J144" s="56"/>
      <c r="K144" s="56"/>
      <c r="L144" s="61"/>
      <c r="M144" s="61"/>
      <c r="N144" s="61"/>
      <c r="O144" s="61"/>
      <c r="P144" s="61"/>
      <c r="Q144" s="61"/>
      <c r="R144" s="61"/>
      <c r="S144" s="61"/>
      <c r="T144" s="61"/>
    </row>
    <row r="145" spans="1:20" ht="13" customHeight="1">
      <c r="A145" s="70">
        <v>10</v>
      </c>
      <c r="B145" s="53" t="s">
        <v>587</v>
      </c>
      <c r="C145" s="70"/>
      <c r="D145" s="53"/>
      <c r="G145" s="53"/>
      <c r="H145" s="53"/>
      <c r="I145" s="53"/>
      <c r="J145" s="56"/>
      <c r="K145" s="56"/>
      <c r="L145" s="61"/>
      <c r="M145" s="61"/>
      <c r="N145" s="61"/>
      <c r="O145" s="61"/>
      <c r="P145" s="61"/>
      <c r="Q145" s="61"/>
      <c r="R145" s="61"/>
      <c r="S145" s="61"/>
      <c r="T145" s="61"/>
    </row>
    <row r="146" spans="1:20" ht="13" customHeight="1">
      <c r="A146" s="70">
        <v>11</v>
      </c>
      <c r="B146" s="71" t="s">
        <v>588</v>
      </c>
      <c r="C146" s="70"/>
      <c r="D146" s="53"/>
      <c r="E146" s="53"/>
      <c r="F146" s="53"/>
      <c r="G146" s="53"/>
      <c r="H146" s="53"/>
      <c r="I146" s="53"/>
      <c r="J146" s="56"/>
      <c r="K146" s="56"/>
      <c r="L146" s="61"/>
      <c r="M146" s="61"/>
      <c r="N146" s="61"/>
      <c r="O146" s="61"/>
      <c r="P146" s="61"/>
      <c r="Q146" s="61"/>
      <c r="R146" s="61"/>
      <c r="S146" s="61"/>
      <c r="T146" s="61"/>
    </row>
    <row r="147" spans="1:20" ht="13" customHeight="1">
      <c r="A147" s="70">
        <v>12</v>
      </c>
      <c r="B147" s="71" t="s">
        <v>589</v>
      </c>
      <c r="C147" s="70"/>
      <c r="D147" s="53"/>
      <c r="E147" s="53"/>
      <c r="F147" s="53"/>
      <c r="G147" s="53"/>
      <c r="H147" s="53"/>
      <c r="I147" s="53"/>
      <c r="J147" s="56"/>
      <c r="K147" s="56"/>
      <c r="L147" s="61"/>
      <c r="M147" s="61"/>
      <c r="N147" s="61"/>
      <c r="O147" s="61"/>
      <c r="P147" s="61"/>
      <c r="Q147" s="61"/>
      <c r="R147" s="61"/>
      <c r="S147" s="61"/>
      <c r="T147" s="61"/>
    </row>
    <row r="148" spans="1:20" ht="13" customHeight="1">
      <c r="A148" s="70">
        <v>13</v>
      </c>
      <c r="B148" s="71" t="s">
        <v>590</v>
      </c>
      <c r="C148" s="70"/>
      <c r="D148" s="53"/>
      <c r="E148" s="53"/>
      <c r="F148" s="53"/>
      <c r="G148" s="53"/>
      <c r="H148" s="53"/>
      <c r="I148" s="53"/>
      <c r="J148" s="56"/>
      <c r="K148" s="56"/>
      <c r="L148" s="61"/>
      <c r="M148" s="61"/>
      <c r="N148" s="61"/>
      <c r="O148" s="61"/>
      <c r="P148" s="61"/>
      <c r="Q148" s="61"/>
      <c r="R148" s="61"/>
      <c r="S148" s="61"/>
      <c r="T148" s="61"/>
    </row>
    <row r="149" spans="1:20" ht="13" customHeight="1">
      <c r="A149" s="70">
        <v>14</v>
      </c>
      <c r="B149" s="53" t="s">
        <v>591</v>
      </c>
      <c r="C149" s="70"/>
      <c r="D149" s="53"/>
      <c r="E149" s="53"/>
      <c r="F149" s="53"/>
      <c r="G149" s="53"/>
      <c r="H149" s="53"/>
      <c r="I149" s="53"/>
      <c r="J149" s="56"/>
      <c r="K149" s="56"/>
      <c r="L149" s="61"/>
      <c r="M149" s="61"/>
      <c r="N149" s="61"/>
      <c r="O149" s="61"/>
      <c r="P149" s="61"/>
      <c r="Q149" s="61"/>
      <c r="R149" s="61"/>
      <c r="S149" s="61"/>
      <c r="T149" s="61"/>
    </row>
    <row r="150" spans="1:20" ht="13" customHeight="1">
      <c r="A150" s="70">
        <v>15</v>
      </c>
      <c r="B150" s="71" t="s">
        <v>592</v>
      </c>
      <c r="C150" s="70"/>
      <c r="D150" s="53"/>
      <c r="E150" s="53"/>
      <c r="F150" s="53"/>
      <c r="G150" s="53"/>
      <c r="H150" s="53"/>
      <c r="I150" s="53"/>
      <c r="J150" s="56"/>
      <c r="K150" s="56"/>
      <c r="L150" s="61"/>
      <c r="M150" s="61"/>
      <c r="N150" s="61"/>
      <c r="O150" s="61"/>
      <c r="P150" s="61"/>
      <c r="Q150" s="61"/>
      <c r="R150" s="61"/>
      <c r="S150" s="61"/>
      <c r="T150" s="61"/>
    </row>
  </sheetData>
  <mergeCells count="45">
    <mergeCell ref="AG13:AG14"/>
    <mergeCell ref="AH13:AH1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F13:AF14"/>
    <mergeCell ref="A8:G8"/>
    <mergeCell ref="A1:H1"/>
    <mergeCell ref="A2:H2"/>
    <mergeCell ref="A4:G4"/>
    <mergeCell ref="A6:G6"/>
    <mergeCell ref="A7:G7"/>
    <mergeCell ref="A9:G9"/>
    <mergeCell ref="A11:A14"/>
    <mergeCell ref="B11:G11"/>
    <mergeCell ref="H11:T11"/>
    <mergeCell ref="B12:B14"/>
    <mergeCell ref="C12:C14"/>
    <mergeCell ref="D12:D14"/>
    <mergeCell ref="A131:G131"/>
    <mergeCell ref="A133:G133"/>
    <mergeCell ref="A128:AH128"/>
    <mergeCell ref="H12:H14"/>
    <mergeCell ref="I12:I14"/>
    <mergeCell ref="J12:R12"/>
    <mergeCell ref="S12:S14"/>
    <mergeCell ref="T12:T14"/>
    <mergeCell ref="J13:J14"/>
    <mergeCell ref="K13:K14"/>
    <mergeCell ref="L13:Q13"/>
    <mergeCell ref="E12:E14"/>
    <mergeCell ref="F12:F14"/>
    <mergeCell ref="G12:G14"/>
    <mergeCell ref="AD13:AD14"/>
    <mergeCell ref="AE13:AE1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FD375-985B-D743-A4C0-51797B52EE8F}">
  <dimension ref="A1:AH366"/>
  <sheetViews>
    <sheetView showGridLines="0" workbookViewId="0">
      <selection activeCell="A15" sqref="A15:XFD15"/>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91" customWidth="1"/>
    <col min="20" max="20" width="20.5" style="47" customWidth="1"/>
    <col min="21" max="16384" width="11.5" style="47"/>
  </cols>
  <sheetData>
    <row r="1" spans="1:34" ht="12">
      <c r="A1" s="376" t="s">
        <v>434</v>
      </c>
      <c r="B1" s="376"/>
      <c r="C1" s="376"/>
      <c r="D1" s="376"/>
      <c r="E1" s="376"/>
      <c r="F1" s="376"/>
      <c r="G1" s="376"/>
      <c r="H1" s="376"/>
    </row>
    <row r="2" spans="1:34" ht="16">
      <c r="A2" s="444" t="s">
        <v>435</v>
      </c>
      <c r="B2" s="444"/>
      <c r="C2" s="444"/>
      <c r="D2" s="444"/>
      <c r="E2" s="444"/>
      <c r="F2" s="444"/>
      <c r="G2" s="444"/>
      <c r="H2" s="444"/>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t="s">
        <v>1186</v>
      </c>
    </row>
    <row r="8" spans="1:34" ht="11">
      <c r="A8" s="374" t="s">
        <v>2385</v>
      </c>
      <c r="B8" s="375"/>
      <c r="C8" s="375"/>
      <c r="D8" s="375"/>
      <c r="E8" s="375"/>
      <c r="F8" s="375"/>
      <c r="G8" s="375"/>
      <c r="H8" s="114" t="s">
        <v>2739</v>
      </c>
    </row>
    <row r="9" spans="1:34" ht="11">
      <c r="A9" s="374" t="s">
        <v>2387</v>
      </c>
      <c r="B9" s="375"/>
      <c r="C9" s="375"/>
      <c r="D9" s="375"/>
      <c r="E9" s="375"/>
      <c r="F9" s="375"/>
      <c r="G9" s="375"/>
      <c r="H9" s="114" t="s">
        <v>203</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34" s="79" customFormat="1" ht="58" customHeight="1" thickBot="1">
      <c r="A15" s="50">
        <v>1</v>
      </c>
      <c r="B15" s="96" t="s">
        <v>248</v>
      </c>
      <c r="C15" s="96" t="s">
        <v>41</v>
      </c>
      <c r="D15" s="96">
        <v>0</v>
      </c>
      <c r="E15" s="96">
        <v>0</v>
      </c>
      <c r="F15" s="96" t="s">
        <v>46</v>
      </c>
      <c r="G15" s="96">
        <v>18</v>
      </c>
      <c r="H15" s="115" t="s">
        <v>273</v>
      </c>
      <c r="I15" s="98" t="s">
        <v>2740</v>
      </c>
      <c r="J15" s="169" t="s">
        <v>1231</v>
      </c>
      <c r="K15" s="99" t="s">
        <v>2389</v>
      </c>
      <c r="L15" s="51">
        <v>54</v>
      </c>
      <c r="M15" s="51">
        <v>1</v>
      </c>
      <c r="N15" s="155">
        <f>L15+M15</f>
        <v>55</v>
      </c>
      <c r="O15" s="51">
        <v>0</v>
      </c>
      <c r="P15" s="51">
        <v>0</v>
      </c>
      <c r="Q15" s="155">
        <f>O15+P15</f>
        <v>0</v>
      </c>
      <c r="R15" s="155">
        <f>N15+Q15</f>
        <v>55</v>
      </c>
      <c r="S15" s="78" t="s">
        <v>2741</v>
      </c>
      <c r="T15" s="78" t="s">
        <v>4250</v>
      </c>
      <c r="U15" s="190">
        <f>N15</f>
        <v>55</v>
      </c>
      <c r="V15" s="191"/>
      <c r="W15" s="77" t="str">
        <f>IF(V15="","No hay ejecución",IF(AND(U15&gt;0), V15/U15,"No hay Programación"))</f>
        <v>No hay ejecución</v>
      </c>
      <c r="X15" s="78" t="str">
        <f t="shared" ref="X15" si="0">IF(W15="No hay ejecución","NA",IF(W15&gt;=90%,"De acuerdo a lo programado",IF(W15&gt;=70%,"Atraso Leve",IF(W15&lt;70%,"En Riesgo de no Cumplimiento"))))</f>
        <v>NA</v>
      </c>
      <c r="Y15" s="191"/>
      <c r="Z15" s="190">
        <f>+Q15</f>
        <v>0</v>
      </c>
      <c r="AA15" s="191"/>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s="79" customFormat="1" ht="58" customHeight="1" thickTop="1" thickBot="1">
      <c r="A16" s="50">
        <v>2</v>
      </c>
      <c r="B16" s="96" t="s">
        <v>248</v>
      </c>
      <c r="C16" s="96" t="s">
        <v>41</v>
      </c>
      <c r="D16" s="96">
        <v>0</v>
      </c>
      <c r="E16" s="96">
        <v>0</v>
      </c>
      <c r="F16" s="96" t="s">
        <v>46</v>
      </c>
      <c r="G16" s="96">
        <v>18</v>
      </c>
      <c r="H16" s="115" t="s">
        <v>2396</v>
      </c>
      <c r="I16" s="98" t="s">
        <v>2742</v>
      </c>
      <c r="J16" s="169" t="s">
        <v>1367</v>
      </c>
      <c r="K16" s="99" t="s">
        <v>2389</v>
      </c>
      <c r="L16" s="51">
        <v>54</v>
      </c>
      <c r="M16" s="51">
        <v>1</v>
      </c>
      <c r="N16" s="155">
        <f t="shared" ref="N16:N79" si="2">L16+M16</f>
        <v>55</v>
      </c>
      <c r="O16" s="51">
        <v>0</v>
      </c>
      <c r="P16" s="51">
        <v>0</v>
      </c>
      <c r="Q16" s="155">
        <f t="shared" ref="Q16:Q79" si="3">O16+P16</f>
        <v>0</v>
      </c>
      <c r="R16" s="155">
        <f t="shared" ref="R16:R79" si="4">N16+Q16</f>
        <v>55</v>
      </c>
      <c r="S16" s="78" t="s">
        <v>2741</v>
      </c>
      <c r="T16" s="78" t="s">
        <v>4250</v>
      </c>
      <c r="U16" s="190">
        <f t="shared" ref="U16:U79" si="5">N16</f>
        <v>55</v>
      </c>
      <c r="V16" s="191"/>
      <c r="W16" s="77" t="str">
        <f t="shared" ref="W16:W79" si="6">IF(V16="","No hay ejecución",IF(AND(U16&gt;0), V16/U16,"No hay Programación"))</f>
        <v>No hay ejecución</v>
      </c>
      <c r="X16" s="78" t="str">
        <f t="shared" ref="X16:X79" si="7">IF(W16="No hay ejecución","NA",IF(W16&gt;=90%,"De acuerdo a lo programado",IF(W16&gt;=70%,"Atraso Leve",IF(W16&lt;70%,"En Riesgo de no Cumplimiento"))))</f>
        <v>NA</v>
      </c>
      <c r="Y16" s="191"/>
      <c r="Z16" s="190">
        <f t="shared" ref="Z16:Z79" si="8">+Q16</f>
        <v>0</v>
      </c>
      <c r="AA16" s="191"/>
      <c r="AB16" s="77" t="str">
        <f t="shared" ref="AB16:AB79" si="9">IF(AA16="","No hay ejecución",IF(AND(Z16&gt;0), AA16/Z16,"No hay Programación"))</f>
        <v>No hay ejecución</v>
      </c>
      <c r="AC16" s="78" t="str">
        <f t="shared" ref="AC16:AC79" si="10">IF(AB16="No hay ejecución","NA",IF(AB16&gt;=90%,"De acuerdo a lo programado",IF(AB16&gt;=70%,"Atraso Leve",IF(AB16&lt;70%,"En Riesgo de no Cumplimiento"))))</f>
        <v>NA</v>
      </c>
      <c r="AD16" s="191"/>
      <c r="AE16" s="52">
        <f t="shared" ref="AE16:AE79" si="11">V16+AA16</f>
        <v>0</v>
      </c>
      <c r="AF16" s="77" t="str">
        <f t="shared" ref="AF16:AF79" si="12">IF(AE16=0,"No hay ejecución",IF(AND(AE16&gt;0), AE16/R16,"No hay Programación"))</f>
        <v>No hay ejecución</v>
      </c>
      <c r="AG16" s="78" t="str">
        <f t="shared" ref="AG16:AG79" si="13">IF(AF16="No hay ejecución","NA",IF(AF16&gt;=90%,"De acuerdo a lo programado",IF(AF16&gt;=70%,"Atraso Leve",IF(AF16&lt;70%,"Incumplimiento"))))</f>
        <v>NA</v>
      </c>
      <c r="AH16" s="191"/>
    </row>
    <row r="17" spans="1:34" s="79" customFormat="1" ht="58" customHeight="1" thickTop="1" thickBot="1">
      <c r="A17" s="50">
        <v>3</v>
      </c>
      <c r="B17" s="96" t="s">
        <v>248</v>
      </c>
      <c r="C17" s="96" t="s">
        <v>41</v>
      </c>
      <c r="D17" s="96">
        <v>0</v>
      </c>
      <c r="E17" s="96">
        <v>0</v>
      </c>
      <c r="F17" s="96" t="s">
        <v>46</v>
      </c>
      <c r="G17" s="96">
        <v>18</v>
      </c>
      <c r="H17" s="115" t="s">
        <v>2396</v>
      </c>
      <c r="I17" s="98" t="s">
        <v>2743</v>
      </c>
      <c r="J17" s="169" t="s">
        <v>2409</v>
      </c>
      <c r="K17" s="99" t="s">
        <v>2389</v>
      </c>
      <c r="L17" s="51">
        <v>54</v>
      </c>
      <c r="M17" s="51">
        <v>1</v>
      </c>
      <c r="N17" s="155">
        <f t="shared" si="2"/>
        <v>55</v>
      </c>
      <c r="O17" s="51">
        <v>0</v>
      </c>
      <c r="P17" s="51">
        <v>0</v>
      </c>
      <c r="Q17" s="155">
        <f t="shared" si="3"/>
        <v>0</v>
      </c>
      <c r="R17" s="155">
        <f t="shared" si="4"/>
        <v>55</v>
      </c>
      <c r="S17" s="78" t="s">
        <v>2741</v>
      </c>
      <c r="T17" s="78" t="s">
        <v>4250</v>
      </c>
      <c r="U17" s="190">
        <f t="shared" si="5"/>
        <v>55</v>
      </c>
      <c r="V17" s="191"/>
      <c r="W17" s="77" t="str">
        <f t="shared" si="6"/>
        <v>No hay ejecución</v>
      </c>
      <c r="X17" s="78" t="str">
        <f t="shared" si="7"/>
        <v>NA</v>
      </c>
      <c r="Y17" s="191"/>
      <c r="Z17" s="190">
        <f t="shared" si="8"/>
        <v>0</v>
      </c>
      <c r="AA17" s="191"/>
      <c r="AB17" s="77" t="str">
        <f t="shared" si="9"/>
        <v>No hay ejecución</v>
      </c>
      <c r="AC17" s="78" t="str">
        <f t="shared" si="10"/>
        <v>NA</v>
      </c>
      <c r="AD17" s="191"/>
      <c r="AE17" s="52">
        <f t="shared" si="11"/>
        <v>0</v>
      </c>
      <c r="AF17" s="77" t="str">
        <f t="shared" si="12"/>
        <v>No hay ejecución</v>
      </c>
      <c r="AG17" s="78" t="str">
        <f t="shared" si="13"/>
        <v>NA</v>
      </c>
      <c r="AH17" s="191"/>
    </row>
    <row r="18" spans="1:34" s="79" customFormat="1" ht="58" customHeight="1" thickTop="1" thickBot="1">
      <c r="A18" s="50">
        <v>4</v>
      </c>
      <c r="B18" s="96" t="s">
        <v>248</v>
      </c>
      <c r="C18" s="96" t="s">
        <v>41</v>
      </c>
      <c r="D18" s="96">
        <v>0</v>
      </c>
      <c r="E18" s="96">
        <v>0</v>
      </c>
      <c r="F18" s="96" t="s">
        <v>46</v>
      </c>
      <c r="G18" s="96">
        <v>18</v>
      </c>
      <c r="H18" s="115" t="s">
        <v>287</v>
      </c>
      <c r="I18" s="98" t="s">
        <v>2744</v>
      </c>
      <c r="J18" s="169" t="s">
        <v>1287</v>
      </c>
      <c r="K18" s="99" t="s">
        <v>2389</v>
      </c>
      <c r="L18" s="51">
        <v>45</v>
      </c>
      <c r="M18" s="51">
        <v>73</v>
      </c>
      <c r="N18" s="155">
        <f t="shared" si="2"/>
        <v>118</v>
      </c>
      <c r="O18" s="51">
        <v>66</v>
      </c>
      <c r="P18" s="51">
        <v>50</v>
      </c>
      <c r="Q18" s="155">
        <f t="shared" si="3"/>
        <v>116</v>
      </c>
      <c r="R18" s="155">
        <f t="shared" si="4"/>
        <v>234</v>
      </c>
      <c r="S18" s="78" t="s">
        <v>2741</v>
      </c>
      <c r="T18" s="78" t="s">
        <v>4251</v>
      </c>
      <c r="U18" s="190">
        <f t="shared" si="5"/>
        <v>118</v>
      </c>
      <c r="V18" s="191"/>
      <c r="W18" s="77" t="str">
        <f t="shared" si="6"/>
        <v>No hay ejecución</v>
      </c>
      <c r="X18" s="78" t="str">
        <f t="shared" si="7"/>
        <v>NA</v>
      </c>
      <c r="Y18" s="191"/>
      <c r="Z18" s="190">
        <f t="shared" si="8"/>
        <v>116</v>
      </c>
      <c r="AA18" s="191"/>
      <c r="AB18" s="77" t="str">
        <f t="shared" si="9"/>
        <v>No hay ejecución</v>
      </c>
      <c r="AC18" s="78" t="str">
        <f t="shared" si="10"/>
        <v>NA</v>
      </c>
      <c r="AD18" s="191"/>
      <c r="AE18" s="52">
        <f t="shared" si="11"/>
        <v>0</v>
      </c>
      <c r="AF18" s="77" t="str">
        <f t="shared" si="12"/>
        <v>No hay ejecución</v>
      </c>
      <c r="AG18" s="78" t="str">
        <f t="shared" si="13"/>
        <v>NA</v>
      </c>
      <c r="AH18" s="191"/>
    </row>
    <row r="19" spans="1:34" s="79" customFormat="1" ht="58" customHeight="1" thickTop="1" thickBot="1">
      <c r="A19" s="50">
        <v>5</v>
      </c>
      <c r="B19" s="96" t="s">
        <v>248</v>
      </c>
      <c r="C19" s="96" t="s">
        <v>41</v>
      </c>
      <c r="D19" s="96">
        <v>0</v>
      </c>
      <c r="E19" s="96">
        <v>0</v>
      </c>
      <c r="F19" s="96" t="s">
        <v>46</v>
      </c>
      <c r="G19" s="96">
        <v>18</v>
      </c>
      <c r="H19" s="115" t="s">
        <v>287</v>
      </c>
      <c r="I19" s="98" t="s">
        <v>2745</v>
      </c>
      <c r="J19" s="169" t="s">
        <v>1287</v>
      </c>
      <c r="K19" s="99" t="s">
        <v>2389</v>
      </c>
      <c r="L19" s="51">
        <v>35</v>
      </c>
      <c r="M19" s="51">
        <v>48</v>
      </c>
      <c r="N19" s="155">
        <f t="shared" si="2"/>
        <v>83</v>
      </c>
      <c r="O19" s="51">
        <v>25</v>
      </c>
      <c r="P19" s="51">
        <v>3</v>
      </c>
      <c r="Q19" s="155">
        <f t="shared" si="3"/>
        <v>28</v>
      </c>
      <c r="R19" s="155">
        <f t="shared" si="4"/>
        <v>111</v>
      </c>
      <c r="S19" s="78" t="s">
        <v>2741</v>
      </c>
      <c r="T19" s="78" t="s">
        <v>4252</v>
      </c>
      <c r="U19" s="190">
        <f t="shared" si="5"/>
        <v>83</v>
      </c>
      <c r="V19" s="191"/>
      <c r="W19" s="77" t="str">
        <f t="shared" si="6"/>
        <v>No hay ejecución</v>
      </c>
      <c r="X19" s="78" t="str">
        <f t="shared" si="7"/>
        <v>NA</v>
      </c>
      <c r="Y19" s="191"/>
      <c r="Z19" s="190">
        <f t="shared" si="8"/>
        <v>28</v>
      </c>
      <c r="AA19" s="191"/>
      <c r="AB19" s="77" t="str">
        <f t="shared" si="9"/>
        <v>No hay ejecución</v>
      </c>
      <c r="AC19" s="78" t="str">
        <f t="shared" si="10"/>
        <v>NA</v>
      </c>
      <c r="AD19" s="191"/>
      <c r="AE19" s="52">
        <f t="shared" si="11"/>
        <v>0</v>
      </c>
      <c r="AF19" s="77" t="str">
        <f t="shared" si="12"/>
        <v>No hay ejecución</v>
      </c>
      <c r="AG19" s="78" t="str">
        <f t="shared" si="13"/>
        <v>NA</v>
      </c>
      <c r="AH19" s="191"/>
    </row>
    <row r="20" spans="1:34" s="79" customFormat="1" ht="58" customHeight="1" thickTop="1" thickBot="1">
      <c r="A20" s="50">
        <v>6</v>
      </c>
      <c r="B20" s="96" t="s">
        <v>248</v>
      </c>
      <c r="C20" s="96" t="s">
        <v>41</v>
      </c>
      <c r="D20" s="96">
        <v>0</v>
      </c>
      <c r="E20" s="96">
        <v>0</v>
      </c>
      <c r="F20" s="96">
        <v>1.2</v>
      </c>
      <c r="G20" s="96">
        <v>18</v>
      </c>
      <c r="H20" s="115" t="s">
        <v>287</v>
      </c>
      <c r="I20" s="98" t="s">
        <v>4253</v>
      </c>
      <c r="J20" s="169" t="s">
        <v>1196</v>
      </c>
      <c r="K20" s="99" t="s">
        <v>993</v>
      </c>
      <c r="L20" s="51">
        <v>1</v>
      </c>
      <c r="M20" s="51">
        <v>3</v>
      </c>
      <c r="N20" s="155">
        <f t="shared" si="2"/>
        <v>4</v>
      </c>
      <c r="O20" s="51">
        <v>2</v>
      </c>
      <c r="P20" s="51">
        <v>0</v>
      </c>
      <c r="Q20" s="155">
        <f t="shared" si="3"/>
        <v>2</v>
      </c>
      <c r="R20" s="155">
        <f t="shared" si="4"/>
        <v>6</v>
      </c>
      <c r="S20" s="78" t="s">
        <v>2741</v>
      </c>
      <c r="T20" s="78" t="s">
        <v>4254</v>
      </c>
      <c r="U20" s="190">
        <f t="shared" si="5"/>
        <v>4</v>
      </c>
      <c r="V20" s="191"/>
      <c r="W20" s="77" t="str">
        <f t="shared" si="6"/>
        <v>No hay ejecución</v>
      </c>
      <c r="X20" s="78" t="str">
        <f t="shared" si="7"/>
        <v>NA</v>
      </c>
      <c r="Y20" s="191"/>
      <c r="Z20" s="190">
        <f t="shared" si="8"/>
        <v>2</v>
      </c>
      <c r="AA20" s="191"/>
      <c r="AB20" s="77" t="str">
        <f t="shared" si="9"/>
        <v>No hay ejecución</v>
      </c>
      <c r="AC20" s="78" t="str">
        <f t="shared" si="10"/>
        <v>NA</v>
      </c>
      <c r="AD20" s="191"/>
      <c r="AE20" s="52">
        <f t="shared" si="11"/>
        <v>0</v>
      </c>
      <c r="AF20" s="77" t="str">
        <f t="shared" si="12"/>
        <v>No hay ejecución</v>
      </c>
      <c r="AG20" s="78" t="str">
        <f t="shared" si="13"/>
        <v>NA</v>
      </c>
      <c r="AH20" s="191"/>
    </row>
    <row r="21" spans="1:34" s="79" customFormat="1" ht="58" customHeight="1" thickTop="1" thickBot="1">
      <c r="A21" s="50">
        <v>7</v>
      </c>
      <c r="B21" s="96" t="s">
        <v>248</v>
      </c>
      <c r="C21" s="96">
        <v>1.1000000000000001</v>
      </c>
      <c r="D21" s="96">
        <v>0</v>
      </c>
      <c r="E21" s="96">
        <v>0</v>
      </c>
      <c r="F21" s="96">
        <v>1.2</v>
      </c>
      <c r="G21" s="96">
        <v>18</v>
      </c>
      <c r="H21" s="115" t="s">
        <v>287</v>
      </c>
      <c r="I21" s="98" t="s">
        <v>4253</v>
      </c>
      <c r="J21" s="169" t="s">
        <v>2838</v>
      </c>
      <c r="K21" s="99" t="s">
        <v>993</v>
      </c>
      <c r="L21" s="51">
        <v>0</v>
      </c>
      <c r="M21" s="51">
        <v>2</v>
      </c>
      <c r="N21" s="155">
        <f t="shared" si="2"/>
        <v>2</v>
      </c>
      <c r="O21" s="51">
        <v>1</v>
      </c>
      <c r="P21" s="51">
        <v>0</v>
      </c>
      <c r="Q21" s="155">
        <f t="shared" si="3"/>
        <v>1</v>
      </c>
      <c r="R21" s="155">
        <f t="shared" si="4"/>
        <v>3</v>
      </c>
      <c r="S21" s="78" t="s">
        <v>2741</v>
      </c>
      <c r="T21" s="78" t="s">
        <v>4254</v>
      </c>
      <c r="U21" s="190">
        <f t="shared" si="5"/>
        <v>2</v>
      </c>
      <c r="V21" s="191"/>
      <c r="W21" s="77" t="str">
        <f t="shared" si="6"/>
        <v>No hay ejecución</v>
      </c>
      <c r="X21" s="78" t="str">
        <f t="shared" si="7"/>
        <v>NA</v>
      </c>
      <c r="Y21" s="191"/>
      <c r="Z21" s="190">
        <f t="shared" si="8"/>
        <v>1</v>
      </c>
      <c r="AA21" s="191"/>
      <c r="AB21" s="77" t="str">
        <f t="shared" si="9"/>
        <v>No hay ejecución</v>
      </c>
      <c r="AC21" s="78" t="str">
        <f t="shared" si="10"/>
        <v>NA</v>
      </c>
      <c r="AD21" s="191"/>
      <c r="AE21" s="52">
        <f t="shared" si="11"/>
        <v>0</v>
      </c>
      <c r="AF21" s="77" t="str">
        <f t="shared" si="12"/>
        <v>No hay ejecución</v>
      </c>
      <c r="AG21" s="78" t="str">
        <f t="shared" si="13"/>
        <v>NA</v>
      </c>
      <c r="AH21" s="191"/>
    </row>
    <row r="22" spans="1:34" s="79" customFormat="1" ht="58" customHeight="1" thickTop="1" thickBot="1">
      <c r="A22" s="50">
        <v>8</v>
      </c>
      <c r="B22" s="96" t="s">
        <v>248</v>
      </c>
      <c r="C22" s="96" t="s">
        <v>41</v>
      </c>
      <c r="D22" s="96">
        <v>0</v>
      </c>
      <c r="E22" s="96">
        <v>0</v>
      </c>
      <c r="F22" s="96" t="s">
        <v>46</v>
      </c>
      <c r="G22" s="96">
        <v>18</v>
      </c>
      <c r="H22" s="115" t="s">
        <v>287</v>
      </c>
      <c r="I22" s="98" t="s">
        <v>2746</v>
      </c>
      <c r="J22" s="169" t="s">
        <v>1287</v>
      </c>
      <c r="K22" s="99" t="s">
        <v>2389</v>
      </c>
      <c r="L22" s="51">
        <v>0</v>
      </c>
      <c r="M22" s="51">
        <v>40</v>
      </c>
      <c r="N22" s="155">
        <f t="shared" si="2"/>
        <v>40</v>
      </c>
      <c r="O22" s="51">
        <v>50</v>
      </c>
      <c r="P22" s="51">
        <v>28</v>
      </c>
      <c r="Q22" s="155">
        <f t="shared" si="3"/>
        <v>78</v>
      </c>
      <c r="R22" s="155">
        <f t="shared" si="4"/>
        <v>118</v>
      </c>
      <c r="S22" s="78" t="s">
        <v>2741</v>
      </c>
      <c r="T22" s="78" t="s">
        <v>4255</v>
      </c>
      <c r="U22" s="190">
        <f t="shared" si="5"/>
        <v>40</v>
      </c>
      <c r="V22" s="191"/>
      <c r="W22" s="77" t="str">
        <f t="shared" si="6"/>
        <v>No hay ejecución</v>
      </c>
      <c r="X22" s="78" t="str">
        <f t="shared" si="7"/>
        <v>NA</v>
      </c>
      <c r="Y22" s="191"/>
      <c r="Z22" s="190">
        <f t="shared" si="8"/>
        <v>78</v>
      </c>
      <c r="AA22" s="191"/>
      <c r="AB22" s="77" t="str">
        <f t="shared" si="9"/>
        <v>No hay ejecución</v>
      </c>
      <c r="AC22" s="78" t="str">
        <f t="shared" si="10"/>
        <v>NA</v>
      </c>
      <c r="AD22" s="191"/>
      <c r="AE22" s="52">
        <f t="shared" si="11"/>
        <v>0</v>
      </c>
      <c r="AF22" s="77" t="str">
        <f t="shared" si="12"/>
        <v>No hay ejecución</v>
      </c>
      <c r="AG22" s="78" t="str">
        <f t="shared" si="13"/>
        <v>NA</v>
      </c>
      <c r="AH22" s="191"/>
    </row>
    <row r="23" spans="1:34" s="79" customFormat="1" ht="58" customHeight="1" thickTop="1" thickBot="1">
      <c r="A23" s="50">
        <v>9</v>
      </c>
      <c r="B23" s="96" t="s">
        <v>248</v>
      </c>
      <c r="C23" s="96">
        <v>1.1000000000000001</v>
      </c>
      <c r="D23" s="96">
        <v>0</v>
      </c>
      <c r="E23" s="96">
        <v>0</v>
      </c>
      <c r="F23" s="96">
        <v>1.2</v>
      </c>
      <c r="G23" s="96">
        <v>18</v>
      </c>
      <c r="H23" s="115" t="s">
        <v>287</v>
      </c>
      <c r="I23" s="98" t="s">
        <v>4256</v>
      </c>
      <c r="J23" s="169" t="s">
        <v>1196</v>
      </c>
      <c r="K23" s="99" t="s">
        <v>993</v>
      </c>
      <c r="L23" s="51">
        <v>1</v>
      </c>
      <c r="M23" s="51">
        <v>1</v>
      </c>
      <c r="N23" s="155">
        <f t="shared" si="2"/>
        <v>2</v>
      </c>
      <c r="O23" s="51">
        <v>2</v>
      </c>
      <c r="P23" s="51">
        <v>0</v>
      </c>
      <c r="Q23" s="155">
        <f t="shared" si="3"/>
        <v>2</v>
      </c>
      <c r="R23" s="155">
        <f t="shared" si="4"/>
        <v>4</v>
      </c>
      <c r="S23" s="78" t="s">
        <v>2741</v>
      </c>
      <c r="T23" s="78" t="s">
        <v>4254</v>
      </c>
      <c r="U23" s="190">
        <f t="shared" si="5"/>
        <v>2</v>
      </c>
      <c r="V23" s="191"/>
      <c r="W23" s="77" t="str">
        <f t="shared" si="6"/>
        <v>No hay ejecución</v>
      </c>
      <c r="X23" s="78" t="str">
        <f t="shared" si="7"/>
        <v>NA</v>
      </c>
      <c r="Y23" s="191"/>
      <c r="Z23" s="190">
        <f t="shared" si="8"/>
        <v>2</v>
      </c>
      <c r="AA23" s="191"/>
      <c r="AB23" s="77" t="str">
        <f t="shared" si="9"/>
        <v>No hay ejecución</v>
      </c>
      <c r="AC23" s="78" t="str">
        <f t="shared" si="10"/>
        <v>NA</v>
      </c>
      <c r="AD23" s="191"/>
      <c r="AE23" s="52">
        <f t="shared" si="11"/>
        <v>0</v>
      </c>
      <c r="AF23" s="77" t="str">
        <f t="shared" si="12"/>
        <v>No hay ejecución</v>
      </c>
      <c r="AG23" s="78" t="str">
        <f t="shared" si="13"/>
        <v>NA</v>
      </c>
      <c r="AH23" s="191"/>
    </row>
    <row r="24" spans="1:34" s="79" customFormat="1" ht="58" customHeight="1" thickTop="1" thickBot="1">
      <c r="A24" s="50">
        <v>10</v>
      </c>
      <c r="B24" s="96" t="s">
        <v>248</v>
      </c>
      <c r="C24" s="96">
        <v>1.1000000000000001</v>
      </c>
      <c r="D24" s="96">
        <v>0</v>
      </c>
      <c r="E24" s="96">
        <v>0</v>
      </c>
      <c r="F24" s="96">
        <v>1.2</v>
      </c>
      <c r="G24" s="96">
        <v>18</v>
      </c>
      <c r="H24" s="115" t="s">
        <v>287</v>
      </c>
      <c r="I24" s="98" t="s">
        <v>4256</v>
      </c>
      <c r="J24" s="169" t="s">
        <v>1194</v>
      </c>
      <c r="K24" s="99" t="s">
        <v>993</v>
      </c>
      <c r="L24" s="51">
        <v>0</v>
      </c>
      <c r="M24" s="51">
        <v>0</v>
      </c>
      <c r="N24" s="155">
        <f t="shared" si="2"/>
        <v>0</v>
      </c>
      <c r="O24" s="51">
        <v>3</v>
      </c>
      <c r="P24" s="51">
        <v>0</v>
      </c>
      <c r="Q24" s="155">
        <f t="shared" si="3"/>
        <v>3</v>
      </c>
      <c r="R24" s="155">
        <f t="shared" si="4"/>
        <v>3</v>
      </c>
      <c r="S24" s="78" t="s">
        <v>2741</v>
      </c>
      <c r="T24" s="78" t="s">
        <v>4254</v>
      </c>
      <c r="U24" s="190">
        <f t="shared" si="5"/>
        <v>0</v>
      </c>
      <c r="V24" s="191"/>
      <c r="W24" s="77" t="str">
        <f t="shared" si="6"/>
        <v>No hay ejecución</v>
      </c>
      <c r="X24" s="78" t="str">
        <f t="shared" si="7"/>
        <v>NA</v>
      </c>
      <c r="Y24" s="191"/>
      <c r="Z24" s="190">
        <f t="shared" si="8"/>
        <v>3</v>
      </c>
      <c r="AA24" s="191"/>
      <c r="AB24" s="77" t="str">
        <f t="shared" si="9"/>
        <v>No hay ejecución</v>
      </c>
      <c r="AC24" s="78" t="str">
        <f t="shared" si="10"/>
        <v>NA</v>
      </c>
      <c r="AD24" s="191"/>
      <c r="AE24" s="52">
        <f t="shared" si="11"/>
        <v>0</v>
      </c>
      <c r="AF24" s="77" t="str">
        <f t="shared" si="12"/>
        <v>No hay ejecución</v>
      </c>
      <c r="AG24" s="78" t="str">
        <f t="shared" si="13"/>
        <v>NA</v>
      </c>
      <c r="AH24" s="191"/>
    </row>
    <row r="25" spans="1:34" s="79" customFormat="1" ht="58" customHeight="1" thickTop="1" thickBot="1">
      <c r="A25" s="50">
        <v>11</v>
      </c>
      <c r="B25" s="96" t="s">
        <v>248</v>
      </c>
      <c r="C25" s="96" t="s">
        <v>41</v>
      </c>
      <c r="D25" s="96">
        <v>0</v>
      </c>
      <c r="E25" s="96">
        <v>0</v>
      </c>
      <c r="F25" s="96" t="s">
        <v>46</v>
      </c>
      <c r="G25" s="96">
        <v>18</v>
      </c>
      <c r="H25" s="115" t="s">
        <v>336</v>
      </c>
      <c r="I25" s="98" t="s">
        <v>2747</v>
      </c>
      <c r="J25" s="169" t="s">
        <v>1287</v>
      </c>
      <c r="K25" s="99" t="s">
        <v>2389</v>
      </c>
      <c r="L25" s="51">
        <v>6</v>
      </c>
      <c r="M25" s="51">
        <v>24</v>
      </c>
      <c r="N25" s="155">
        <f t="shared" si="2"/>
        <v>30</v>
      </c>
      <c r="O25" s="51">
        <v>21</v>
      </c>
      <c r="P25" s="51">
        <v>12</v>
      </c>
      <c r="Q25" s="155">
        <f t="shared" si="3"/>
        <v>33</v>
      </c>
      <c r="R25" s="155">
        <f t="shared" si="4"/>
        <v>63</v>
      </c>
      <c r="S25" s="78" t="s">
        <v>2741</v>
      </c>
      <c r="T25" s="78" t="s">
        <v>4257</v>
      </c>
      <c r="U25" s="190">
        <f t="shared" si="5"/>
        <v>30</v>
      </c>
      <c r="V25" s="191"/>
      <c r="W25" s="77" t="str">
        <f t="shared" si="6"/>
        <v>No hay ejecución</v>
      </c>
      <c r="X25" s="78" t="str">
        <f t="shared" si="7"/>
        <v>NA</v>
      </c>
      <c r="Y25" s="191"/>
      <c r="Z25" s="190">
        <f t="shared" si="8"/>
        <v>33</v>
      </c>
      <c r="AA25" s="191"/>
      <c r="AB25" s="77" t="str">
        <f t="shared" si="9"/>
        <v>No hay ejecución</v>
      </c>
      <c r="AC25" s="78" t="str">
        <f t="shared" si="10"/>
        <v>NA</v>
      </c>
      <c r="AD25" s="191"/>
      <c r="AE25" s="52">
        <f t="shared" si="11"/>
        <v>0</v>
      </c>
      <c r="AF25" s="77" t="str">
        <f t="shared" si="12"/>
        <v>No hay ejecución</v>
      </c>
      <c r="AG25" s="78" t="str">
        <f t="shared" si="13"/>
        <v>NA</v>
      </c>
      <c r="AH25" s="191"/>
    </row>
    <row r="26" spans="1:34" s="79" customFormat="1" ht="58" customHeight="1" thickTop="1" thickBot="1">
      <c r="A26" s="50">
        <v>12</v>
      </c>
      <c r="B26" s="96" t="s">
        <v>248</v>
      </c>
      <c r="C26" s="96" t="s">
        <v>41</v>
      </c>
      <c r="D26" s="96">
        <v>0</v>
      </c>
      <c r="E26" s="96">
        <v>0</v>
      </c>
      <c r="F26" s="96" t="s">
        <v>46</v>
      </c>
      <c r="G26" s="96">
        <v>18</v>
      </c>
      <c r="H26" s="115" t="s">
        <v>287</v>
      </c>
      <c r="I26" s="98" t="s">
        <v>2748</v>
      </c>
      <c r="J26" s="169" t="s">
        <v>1287</v>
      </c>
      <c r="K26" s="99" t="s">
        <v>2389</v>
      </c>
      <c r="L26" s="51">
        <v>14</v>
      </c>
      <c r="M26" s="51">
        <v>47</v>
      </c>
      <c r="N26" s="155">
        <f t="shared" si="2"/>
        <v>61</v>
      </c>
      <c r="O26" s="51">
        <v>65</v>
      </c>
      <c r="P26" s="51">
        <v>45</v>
      </c>
      <c r="Q26" s="155">
        <f t="shared" si="3"/>
        <v>110</v>
      </c>
      <c r="R26" s="155">
        <f t="shared" si="4"/>
        <v>171</v>
      </c>
      <c r="S26" s="78" t="s">
        <v>2741</v>
      </c>
      <c r="T26" s="78" t="s">
        <v>4258</v>
      </c>
      <c r="U26" s="190">
        <f t="shared" si="5"/>
        <v>61</v>
      </c>
      <c r="V26" s="191"/>
      <c r="W26" s="77" t="str">
        <f t="shared" si="6"/>
        <v>No hay ejecución</v>
      </c>
      <c r="X26" s="78" t="str">
        <f t="shared" si="7"/>
        <v>NA</v>
      </c>
      <c r="Y26" s="191"/>
      <c r="Z26" s="190">
        <f t="shared" si="8"/>
        <v>110</v>
      </c>
      <c r="AA26" s="191"/>
      <c r="AB26" s="77" t="str">
        <f t="shared" si="9"/>
        <v>No hay ejecución</v>
      </c>
      <c r="AC26" s="78" t="str">
        <f t="shared" si="10"/>
        <v>NA</v>
      </c>
      <c r="AD26" s="191"/>
      <c r="AE26" s="52">
        <f t="shared" si="11"/>
        <v>0</v>
      </c>
      <c r="AF26" s="77" t="str">
        <f t="shared" si="12"/>
        <v>No hay ejecución</v>
      </c>
      <c r="AG26" s="78" t="str">
        <f t="shared" si="13"/>
        <v>NA</v>
      </c>
      <c r="AH26" s="191"/>
    </row>
    <row r="27" spans="1:34" s="79" customFormat="1" ht="58" customHeight="1" thickTop="1" thickBot="1">
      <c r="A27" s="50">
        <v>13</v>
      </c>
      <c r="B27" s="96" t="s">
        <v>248</v>
      </c>
      <c r="C27" s="96" t="s">
        <v>41</v>
      </c>
      <c r="D27" s="96">
        <v>0</v>
      </c>
      <c r="E27" s="96">
        <v>0</v>
      </c>
      <c r="F27" s="96" t="s">
        <v>46</v>
      </c>
      <c r="G27" s="96">
        <v>18</v>
      </c>
      <c r="H27" s="115" t="s">
        <v>287</v>
      </c>
      <c r="I27" s="98" t="s">
        <v>4259</v>
      </c>
      <c r="J27" s="169" t="s">
        <v>1196</v>
      </c>
      <c r="K27" s="99" t="s">
        <v>993</v>
      </c>
      <c r="L27" s="51">
        <v>0</v>
      </c>
      <c r="M27" s="51">
        <v>0</v>
      </c>
      <c r="N27" s="155">
        <f t="shared" si="2"/>
        <v>0</v>
      </c>
      <c r="O27" s="51">
        <v>0</v>
      </c>
      <c r="P27" s="51">
        <v>1</v>
      </c>
      <c r="Q27" s="155">
        <f t="shared" si="3"/>
        <v>1</v>
      </c>
      <c r="R27" s="155">
        <f t="shared" si="4"/>
        <v>1</v>
      </c>
      <c r="S27" s="78" t="s">
        <v>2741</v>
      </c>
      <c r="T27" s="78" t="s">
        <v>203</v>
      </c>
      <c r="U27" s="190">
        <f t="shared" si="5"/>
        <v>0</v>
      </c>
      <c r="V27" s="191"/>
      <c r="W27" s="77" t="str">
        <f t="shared" si="6"/>
        <v>No hay ejecución</v>
      </c>
      <c r="X27" s="78" t="str">
        <f t="shared" si="7"/>
        <v>NA</v>
      </c>
      <c r="Y27" s="191"/>
      <c r="Z27" s="190">
        <f t="shared" si="8"/>
        <v>1</v>
      </c>
      <c r="AA27" s="191"/>
      <c r="AB27" s="77" t="str">
        <f t="shared" si="9"/>
        <v>No hay ejecución</v>
      </c>
      <c r="AC27" s="78" t="str">
        <f t="shared" si="10"/>
        <v>NA</v>
      </c>
      <c r="AD27" s="191"/>
      <c r="AE27" s="52">
        <f t="shared" si="11"/>
        <v>0</v>
      </c>
      <c r="AF27" s="77" t="str">
        <f t="shared" si="12"/>
        <v>No hay ejecución</v>
      </c>
      <c r="AG27" s="78" t="str">
        <f t="shared" si="13"/>
        <v>NA</v>
      </c>
      <c r="AH27" s="191"/>
    </row>
    <row r="28" spans="1:34" s="79" customFormat="1" ht="58" customHeight="1" thickTop="1" thickBot="1">
      <c r="A28" s="50">
        <v>14</v>
      </c>
      <c r="B28" s="96" t="s">
        <v>248</v>
      </c>
      <c r="C28" s="96" t="s">
        <v>41</v>
      </c>
      <c r="D28" s="96">
        <v>0</v>
      </c>
      <c r="E28" s="96">
        <v>0</v>
      </c>
      <c r="F28" s="96" t="s">
        <v>46</v>
      </c>
      <c r="G28" s="96">
        <v>18</v>
      </c>
      <c r="H28" s="115" t="s">
        <v>287</v>
      </c>
      <c r="I28" s="98" t="s">
        <v>4259</v>
      </c>
      <c r="J28" s="169" t="s">
        <v>1552</v>
      </c>
      <c r="K28" s="99" t="s">
        <v>993</v>
      </c>
      <c r="L28" s="51">
        <v>1</v>
      </c>
      <c r="M28" s="51">
        <v>0</v>
      </c>
      <c r="N28" s="155">
        <f t="shared" si="2"/>
        <v>1</v>
      </c>
      <c r="O28" s="51">
        <v>0</v>
      </c>
      <c r="P28" s="51">
        <v>0</v>
      </c>
      <c r="Q28" s="155">
        <f t="shared" si="3"/>
        <v>0</v>
      </c>
      <c r="R28" s="155">
        <f t="shared" si="4"/>
        <v>1</v>
      </c>
      <c r="S28" s="78" t="s">
        <v>2741</v>
      </c>
      <c r="T28" s="78" t="s">
        <v>203</v>
      </c>
      <c r="U28" s="190">
        <f t="shared" si="5"/>
        <v>1</v>
      </c>
      <c r="V28" s="191"/>
      <c r="W28" s="77" t="str">
        <f t="shared" si="6"/>
        <v>No hay ejecución</v>
      </c>
      <c r="X28" s="78" t="str">
        <f t="shared" si="7"/>
        <v>NA</v>
      </c>
      <c r="Y28" s="191"/>
      <c r="Z28" s="190">
        <f t="shared" si="8"/>
        <v>0</v>
      </c>
      <c r="AA28" s="191"/>
      <c r="AB28" s="77" t="str">
        <f t="shared" si="9"/>
        <v>No hay ejecución</v>
      </c>
      <c r="AC28" s="78" t="str">
        <f t="shared" si="10"/>
        <v>NA</v>
      </c>
      <c r="AD28" s="191"/>
      <c r="AE28" s="52">
        <f t="shared" si="11"/>
        <v>0</v>
      </c>
      <c r="AF28" s="77" t="str">
        <f t="shared" si="12"/>
        <v>No hay ejecución</v>
      </c>
      <c r="AG28" s="78" t="str">
        <f t="shared" si="13"/>
        <v>NA</v>
      </c>
      <c r="AH28" s="191"/>
    </row>
    <row r="29" spans="1:34" s="79" customFormat="1" ht="58" customHeight="1" thickTop="1" thickBot="1">
      <c r="A29" s="50">
        <v>15</v>
      </c>
      <c r="B29" s="96" t="s">
        <v>248</v>
      </c>
      <c r="C29" s="96" t="s">
        <v>41</v>
      </c>
      <c r="D29" s="96">
        <v>0</v>
      </c>
      <c r="E29" s="96">
        <v>0</v>
      </c>
      <c r="F29" s="96" t="s">
        <v>46</v>
      </c>
      <c r="G29" s="96">
        <v>18</v>
      </c>
      <c r="H29" s="115" t="s">
        <v>270</v>
      </c>
      <c r="I29" s="98" t="s">
        <v>2749</v>
      </c>
      <c r="J29" s="169" t="s">
        <v>1287</v>
      </c>
      <c r="K29" s="99" t="s">
        <v>2389</v>
      </c>
      <c r="L29" s="51">
        <v>0</v>
      </c>
      <c r="M29" s="51">
        <v>8</v>
      </c>
      <c r="N29" s="155">
        <f t="shared" si="2"/>
        <v>8</v>
      </c>
      <c r="O29" s="51">
        <v>35</v>
      </c>
      <c r="P29" s="51">
        <v>39</v>
      </c>
      <c r="Q29" s="155">
        <f t="shared" si="3"/>
        <v>74</v>
      </c>
      <c r="R29" s="155">
        <f t="shared" si="4"/>
        <v>82</v>
      </c>
      <c r="S29" s="78" t="s">
        <v>2741</v>
      </c>
      <c r="T29" s="78" t="s">
        <v>4260</v>
      </c>
      <c r="U29" s="190">
        <f t="shared" si="5"/>
        <v>8</v>
      </c>
      <c r="V29" s="191"/>
      <c r="W29" s="77" t="str">
        <f t="shared" si="6"/>
        <v>No hay ejecución</v>
      </c>
      <c r="X29" s="78" t="str">
        <f t="shared" si="7"/>
        <v>NA</v>
      </c>
      <c r="Y29" s="191"/>
      <c r="Z29" s="190">
        <f t="shared" si="8"/>
        <v>74</v>
      </c>
      <c r="AA29" s="191"/>
      <c r="AB29" s="77" t="str">
        <f t="shared" si="9"/>
        <v>No hay ejecución</v>
      </c>
      <c r="AC29" s="78" t="str">
        <f t="shared" si="10"/>
        <v>NA</v>
      </c>
      <c r="AD29" s="191"/>
      <c r="AE29" s="52">
        <f t="shared" si="11"/>
        <v>0</v>
      </c>
      <c r="AF29" s="77" t="str">
        <f t="shared" si="12"/>
        <v>No hay ejecución</v>
      </c>
      <c r="AG29" s="78" t="str">
        <f t="shared" si="13"/>
        <v>NA</v>
      </c>
      <c r="AH29" s="191"/>
    </row>
    <row r="30" spans="1:34" s="79" customFormat="1" ht="58" customHeight="1" thickTop="1" thickBot="1">
      <c r="A30" s="50">
        <v>16</v>
      </c>
      <c r="B30" s="96" t="s">
        <v>248</v>
      </c>
      <c r="C30" s="96">
        <v>1.1000000000000001</v>
      </c>
      <c r="D30" s="96">
        <v>0</v>
      </c>
      <c r="E30" s="96">
        <v>0</v>
      </c>
      <c r="F30" s="96">
        <v>1.2</v>
      </c>
      <c r="G30" s="96">
        <v>18</v>
      </c>
      <c r="H30" s="115" t="s">
        <v>2400</v>
      </c>
      <c r="I30" s="98" t="s">
        <v>4261</v>
      </c>
      <c r="J30" s="169" t="s">
        <v>1196</v>
      </c>
      <c r="K30" s="99" t="s">
        <v>993</v>
      </c>
      <c r="L30" s="51">
        <v>0</v>
      </c>
      <c r="M30" s="51">
        <v>0</v>
      </c>
      <c r="N30" s="155">
        <f t="shared" si="2"/>
        <v>0</v>
      </c>
      <c r="O30" s="51">
        <v>3</v>
      </c>
      <c r="P30" s="51">
        <v>0</v>
      </c>
      <c r="Q30" s="155">
        <f t="shared" si="3"/>
        <v>3</v>
      </c>
      <c r="R30" s="155">
        <f t="shared" si="4"/>
        <v>3</v>
      </c>
      <c r="S30" s="78" t="s">
        <v>2741</v>
      </c>
      <c r="T30" s="78" t="s">
        <v>4254</v>
      </c>
      <c r="U30" s="190">
        <f t="shared" si="5"/>
        <v>0</v>
      </c>
      <c r="V30" s="191"/>
      <c r="W30" s="77" t="str">
        <f t="shared" si="6"/>
        <v>No hay ejecución</v>
      </c>
      <c r="X30" s="78" t="str">
        <f t="shared" si="7"/>
        <v>NA</v>
      </c>
      <c r="Y30" s="191"/>
      <c r="Z30" s="190">
        <f t="shared" si="8"/>
        <v>3</v>
      </c>
      <c r="AA30" s="191"/>
      <c r="AB30" s="77" t="str">
        <f t="shared" si="9"/>
        <v>No hay ejecución</v>
      </c>
      <c r="AC30" s="78" t="str">
        <f t="shared" si="10"/>
        <v>NA</v>
      </c>
      <c r="AD30" s="191"/>
      <c r="AE30" s="52">
        <f t="shared" si="11"/>
        <v>0</v>
      </c>
      <c r="AF30" s="77" t="str">
        <f t="shared" si="12"/>
        <v>No hay ejecución</v>
      </c>
      <c r="AG30" s="78" t="str">
        <f t="shared" si="13"/>
        <v>NA</v>
      </c>
      <c r="AH30" s="191"/>
    </row>
    <row r="31" spans="1:34" s="79" customFormat="1" ht="58" customHeight="1" thickTop="1" thickBot="1">
      <c r="A31" s="50">
        <v>17</v>
      </c>
      <c r="B31" s="96" t="s">
        <v>248</v>
      </c>
      <c r="C31" s="96">
        <v>1.1000000000000001</v>
      </c>
      <c r="D31" s="96">
        <v>0</v>
      </c>
      <c r="E31" s="96">
        <v>0</v>
      </c>
      <c r="F31" s="96">
        <v>1.2</v>
      </c>
      <c r="G31" s="96">
        <v>18</v>
      </c>
      <c r="H31" s="115" t="s">
        <v>2400</v>
      </c>
      <c r="I31" s="98" t="s">
        <v>4261</v>
      </c>
      <c r="J31" s="169" t="s">
        <v>1552</v>
      </c>
      <c r="K31" s="99" t="s">
        <v>993</v>
      </c>
      <c r="L31" s="51">
        <v>1</v>
      </c>
      <c r="M31" s="51">
        <v>0</v>
      </c>
      <c r="N31" s="155">
        <f t="shared" si="2"/>
        <v>1</v>
      </c>
      <c r="O31" s="51">
        <v>0</v>
      </c>
      <c r="P31" s="51">
        <v>0</v>
      </c>
      <c r="Q31" s="155">
        <f t="shared" si="3"/>
        <v>0</v>
      </c>
      <c r="R31" s="155">
        <f t="shared" si="4"/>
        <v>1</v>
      </c>
      <c r="S31" s="78" t="s">
        <v>2741</v>
      </c>
      <c r="T31" s="78" t="s">
        <v>4254</v>
      </c>
      <c r="U31" s="190">
        <f t="shared" si="5"/>
        <v>1</v>
      </c>
      <c r="V31" s="191"/>
      <c r="W31" s="77" t="str">
        <f t="shared" si="6"/>
        <v>No hay ejecución</v>
      </c>
      <c r="X31" s="78" t="str">
        <f t="shared" si="7"/>
        <v>NA</v>
      </c>
      <c r="Y31" s="191"/>
      <c r="Z31" s="190">
        <f t="shared" si="8"/>
        <v>0</v>
      </c>
      <c r="AA31" s="191"/>
      <c r="AB31" s="77" t="str">
        <f t="shared" si="9"/>
        <v>No hay ejecución</v>
      </c>
      <c r="AC31" s="78" t="str">
        <f t="shared" si="10"/>
        <v>NA</v>
      </c>
      <c r="AD31" s="191"/>
      <c r="AE31" s="52">
        <f t="shared" si="11"/>
        <v>0</v>
      </c>
      <c r="AF31" s="77" t="str">
        <f t="shared" si="12"/>
        <v>No hay ejecución</v>
      </c>
      <c r="AG31" s="78" t="str">
        <f t="shared" si="13"/>
        <v>NA</v>
      </c>
      <c r="AH31" s="191"/>
    </row>
    <row r="32" spans="1:34" s="79" customFormat="1" ht="58" customHeight="1" thickTop="1" thickBot="1">
      <c r="A32" s="50">
        <v>18</v>
      </c>
      <c r="B32" s="96" t="s">
        <v>248</v>
      </c>
      <c r="C32" s="96" t="s">
        <v>41</v>
      </c>
      <c r="D32" s="96">
        <v>0</v>
      </c>
      <c r="E32" s="96">
        <v>0</v>
      </c>
      <c r="F32" s="96" t="s">
        <v>46</v>
      </c>
      <c r="G32" s="96">
        <v>18</v>
      </c>
      <c r="H32" s="115" t="s">
        <v>270</v>
      </c>
      <c r="I32" s="98" t="s">
        <v>2750</v>
      </c>
      <c r="J32" s="169" t="s">
        <v>1287</v>
      </c>
      <c r="K32" s="99" t="s">
        <v>2389</v>
      </c>
      <c r="L32" s="51">
        <v>5</v>
      </c>
      <c r="M32" s="51">
        <v>31</v>
      </c>
      <c r="N32" s="155">
        <f t="shared" si="2"/>
        <v>36</v>
      </c>
      <c r="O32" s="51">
        <v>39</v>
      </c>
      <c r="P32" s="51">
        <v>24</v>
      </c>
      <c r="Q32" s="155">
        <f t="shared" si="3"/>
        <v>63</v>
      </c>
      <c r="R32" s="155">
        <f t="shared" si="4"/>
        <v>99</v>
      </c>
      <c r="S32" s="78" t="s">
        <v>2741</v>
      </c>
      <c r="T32" s="78" t="s">
        <v>4262</v>
      </c>
      <c r="U32" s="190">
        <f t="shared" si="5"/>
        <v>36</v>
      </c>
      <c r="V32" s="191"/>
      <c r="W32" s="77" t="str">
        <f t="shared" si="6"/>
        <v>No hay ejecución</v>
      </c>
      <c r="X32" s="78" t="str">
        <f t="shared" si="7"/>
        <v>NA</v>
      </c>
      <c r="Y32" s="191"/>
      <c r="Z32" s="190">
        <f t="shared" si="8"/>
        <v>63</v>
      </c>
      <c r="AA32" s="191"/>
      <c r="AB32" s="77" t="str">
        <f t="shared" si="9"/>
        <v>No hay ejecución</v>
      </c>
      <c r="AC32" s="78" t="str">
        <f t="shared" si="10"/>
        <v>NA</v>
      </c>
      <c r="AD32" s="191"/>
      <c r="AE32" s="52">
        <f t="shared" si="11"/>
        <v>0</v>
      </c>
      <c r="AF32" s="77" t="str">
        <f t="shared" si="12"/>
        <v>No hay ejecución</v>
      </c>
      <c r="AG32" s="78" t="str">
        <f t="shared" si="13"/>
        <v>NA</v>
      </c>
      <c r="AH32" s="191"/>
    </row>
    <row r="33" spans="1:34" s="79" customFormat="1" ht="58" customHeight="1" thickTop="1" thickBot="1">
      <c r="A33" s="50">
        <v>19</v>
      </c>
      <c r="B33" s="96" t="s">
        <v>248</v>
      </c>
      <c r="C33" s="96" t="s">
        <v>41</v>
      </c>
      <c r="D33" s="96">
        <v>0</v>
      </c>
      <c r="E33" s="96">
        <v>0</v>
      </c>
      <c r="F33" s="96" t="s">
        <v>46</v>
      </c>
      <c r="G33" s="96">
        <v>18</v>
      </c>
      <c r="H33" s="115" t="s">
        <v>276</v>
      </c>
      <c r="I33" s="98" t="s">
        <v>4263</v>
      </c>
      <c r="J33" s="169" t="s">
        <v>1287</v>
      </c>
      <c r="K33" s="99" t="s">
        <v>2389</v>
      </c>
      <c r="L33" s="51">
        <v>2</v>
      </c>
      <c r="M33" s="51">
        <v>2</v>
      </c>
      <c r="N33" s="155">
        <f t="shared" si="2"/>
        <v>4</v>
      </c>
      <c r="O33" s="51">
        <v>2</v>
      </c>
      <c r="P33" s="51">
        <v>2</v>
      </c>
      <c r="Q33" s="155">
        <f t="shared" si="3"/>
        <v>4</v>
      </c>
      <c r="R33" s="155">
        <f t="shared" si="4"/>
        <v>8</v>
      </c>
      <c r="S33" s="78" t="s">
        <v>2741</v>
      </c>
      <c r="T33" s="78" t="s">
        <v>203</v>
      </c>
      <c r="U33" s="190">
        <f t="shared" si="5"/>
        <v>4</v>
      </c>
      <c r="V33" s="191"/>
      <c r="W33" s="77" t="str">
        <f t="shared" si="6"/>
        <v>No hay ejecución</v>
      </c>
      <c r="X33" s="78" t="str">
        <f t="shared" si="7"/>
        <v>NA</v>
      </c>
      <c r="Y33" s="191"/>
      <c r="Z33" s="190">
        <f t="shared" si="8"/>
        <v>4</v>
      </c>
      <c r="AA33" s="191"/>
      <c r="AB33" s="77" t="str">
        <f t="shared" si="9"/>
        <v>No hay ejecución</v>
      </c>
      <c r="AC33" s="78" t="str">
        <f t="shared" si="10"/>
        <v>NA</v>
      </c>
      <c r="AD33" s="191"/>
      <c r="AE33" s="52">
        <f t="shared" si="11"/>
        <v>0</v>
      </c>
      <c r="AF33" s="77" t="str">
        <f t="shared" si="12"/>
        <v>No hay ejecución</v>
      </c>
      <c r="AG33" s="78" t="str">
        <f t="shared" si="13"/>
        <v>NA</v>
      </c>
      <c r="AH33" s="191"/>
    </row>
    <row r="34" spans="1:34" s="79" customFormat="1" ht="58" customHeight="1" thickTop="1" thickBot="1">
      <c r="A34" s="50">
        <v>20</v>
      </c>
      <c r="B34" s="96" t="s">
        <v>248</v>
      </c>
      <c r="C34" s="96" t="s">
        <v>41</v>
      </c>
      <c r="D34" s="96">
        <v>0</v>
      </c>
      <c r="E34" s="96">
        <v>0</v>
      </c>
      <c r="F34" s="96" t="s">
        <v>46</v>
      </c>
      <c r="G34" s="96">
        <v>18</v>
      </c>
      <c r="H34" s="115" t="s">
        <v>276</v>
      </c>
      <c r="I34" s="98" t="s">
        <v>2751</v>
      </c>
      <c r="J34" s="169" t="s">
        <v>1287</v>
      </c>
      <c r="K34" s="99" t="s">
        <v>2389</v>
      </c>
      <c r="L34" s="51">
        <v>6</v>
      </c>
      <c r="M34" s="51">
        <v>6</v>
      </c>
      <c r="N34" s="155">
        <f t="shared" si="2"/>
        <v>12</v>
      </c>
      <c r="O34" s="51">
        <v>3</v>
      </c>
      <c r="P34" s="51">
        <v>3</v>
      </c>
      <c r="Q34" s="155">
        <f t="shared" si="3"/>
        <v>6</v>
      </c>
      <c r="R34" s="155">
        <f t="shared" si="4"/>
        <v>18</v>
      </c>
      <c r="S34" s="78" t="s">
        <v>2741</v>
      </c>
      <c r="T34" s="78" t="s">
        <v>203</v>
      </c>
      <c r="U34" s="190">
        <f t="shared" si="5"/>
        <v>12</v>
      </c>
      <c r="V34" s="191"/>
      <c r="W34" s="77" t="str">
        <f t="shared" si="6"/>
        <v>No hay ejecución</v>
      </c>
      <c r="X34" s="78" t="str">
        <f t="shared" si="7"/>
        <v>NA</v>
      </c>
      <c r="Y34" s="191"/>
      <c r="Z34" s="190">
        <f t="shared" si="8"/>
        <v>6</v>
      </c>
      <c r="AA34" s="191"/>
      <c r="AB34" s="77" t="str">
        <f t="shared" si="9"/>
        <v>No hay ejecución</v>
      </c>
      <c r="AC34" s="78" t="str">
        <f t="shared" si="10"/>
        <v>NA</v>
      </c>
      <c r="AD34" s="191"/>
      <c r="AE34" s="52">
        <f t="shared" si="11"/>
        <v>0</v>
      </c>
      <c r="AF34" s="77" t="str">
        <f t="shared" si="12"/>
        <v>No hay ejecución</v>
      </c>
      <c r="AG34" s="78" t="str">
        <f t="shared" si="13"/>
        <v>NA</v>
      </c>
      <c r="AH34" s="191"/>
    </row>
    <row r="35" spans="1:34" s="79" customFormat="1" ht="58" customHeight="1" thickTop="1" thickBot="1">
      <c r="A35" s="50">
        <v>21</v>
      </c>
      <c r="B35" s="96" t="s">
        <v>248</v>
      </c>
      <c r="C35" s="96">
        <v>1.1000000000000001</v>
      </c>
      <c r="D35" s="96">
        <v>0</v>
      </c>
      <c r="E35" s="96">
        <v>0</v>
      </c>
      <c r="F35" s="96">
        <v>1.2</v>
      </c>
      <c r="G35" s="96">
        <v>18</v>
      </c>
      <c r="H35" s="115" t="s">
        <v>2400</v>
      </c>
      <c r="I35" s="98" t="s">
        <v>4264</v>
      </c>
      <c r="J35" s="169" t="s">
        <v>1196</v>
      </c>
      <c r="K35" s="99" t="s">
        <v>993</v>
      </c>
      <c r="L35" s="51">
        <v>1</v>
      </c>
      <c r="M35" s="51">
        <v>0</v>
      </c>
      <c r="N35" s="155">
        <f t="shared" si="2"/>
        <v>1</v>
      </c>
      <c r="O35" s="51">
        <v>0</v>
      </c>
      <c r="P35" s="51">
        <v>0</v>
      </c>
      <c r="Q35" s="155">
        <f t="shared" si="3"/>
        <v>0</v>
      </c>
      <c r="R35" s="155">
        <f t="shared" si="4"/>
        <v>1</v>
      </c>
      <c r="S35" s="78" t="s">
        <v>2741</v>
      </c>
      <c r="T35" s="78" t="s">
        <v>4254</v>
      </c>
      <c r="U35" s="190">
        <f t="shared" si="5"/>
        <v>1</v>
      </c>
      <c r="V35" s="191"/>
      <c r="W35" s="77" t="str">
        <f t="shared" si="6"/>
        <v>No hay ejecución</v>
      </c>
      <c r="X35" s="78" t="str">
        <f t="shared" si="7"/>
        <v>NA</v>
      </c>
      <c r="Y35" s="191"/>
      <c r="Z35" s="190">
        <f t="shared" si="8"/>
        <v>0</v>
      </c>
      <c r="AA35" s="191"/>
      <c r="AB35" s="77" t="str">
        <f t="shared" si="9"/>
        <v>No hay ejecución</v>
      </c>
      <c r="AC35" s="78" t="str">
        <f t="shared" si="10"/>
        <v>NA</v>
      </c>
      <c r="AD35" s="191"/>
      <c r="AE35" s="52">
        <f t="shared" si="11"/>
        <v>0</v>
      </c>
      <c r="AF35" s="77" t="str">
        <f t="shared" si="12"/>
        <v>No hay ejecución</v>
      </c>
      <c r="AG35" s="78" t="str">
        <f t="shared" si="13"/>
        <v>NA</v>
      </c>
      <c r="AH35" s="191"/>
    </row>
    <row r="36" spans="1:34" s="79" customFormat="1" ht="58" customHeight="1" thickTop="1" thickBot="1">
      <c r="A36" s="50">
        <v>22</v>
      </c>
      <c r="B36" s="96" t="s">
        <v>248</v>
      </c>
      <c r="C36" s="96" t="s">
        <v>41</v>
      </c>
      <c r="D36" s="96">
        <v>0</v>
      </c>
      <c r="E36" s="96">
        <v>0</v>
      </c>
      <c r="F36" s="96" t="s">
        <v>46</v>
      </c>
      <c r="G36" s="96">
        <v>18</v>
      </c>
      <c r="H36" s="115" t="s">
        <v>295</v>
      </c>
      <c r="I36" s="98" t="s">
        <v>2752</v>
      </c>
      <c r="J36" s="169" t="s">
        <v>1287</v>
      </c>
      <c r="K36" s="99" t="s">
        <v>2389</v>
      </c>
      <c r="L36" s="51">
        <v>0</v>
      </c>
      <c r="M36" s="51">
        <v>14</v>
      </c>
      <c r="N36" s="155">
        <f t="shared" si="2"/>
        <v>14</v>
      </c>
      <c r="O36" s="51">
        <v>14</v>
      </c>
      <c r="P36" s="51">
        <v>0</v>
      </c>
      <c r="Q36" s="155">
        <f t="shared" si="3"/>
        <v>14</v>
      </c>
      <c r="R36" s="155">
        <f t="shared" si="4"/>
        <v>28</v>
      </c>
      <c r="S36" s="78" t="s">
        <v>2741</v>
      </c>
      <c r="T36" s="78" t="s">
        <v>203</v>
      </c>
      <c r="U36" s="190">
        <f t="shared" si="5"/>
        <v>14</v>
      </c>
      <c r="V36" s="191"/>
      <c r="W36" s="77" t="str">
        <f t="shared" si="6"/>
        <v>No hay ejecución</v>
      </c>
      <c r="X36" s="78" t="str">
        <f t="shared" si="7"/>
        <v>NA</v>
      </c>
      <c r="Y36" s="191"/>
      <c r="Z36" s="190">
        <f t="shared" si="8"/>
        <v>14</v>
      </c>
      <c r="AA36" s="191"/>
      <c r="AB36" s="77" t="str">
        <f t="shared" si="9"/>
        <v>No hay ejecución</v>
      </c>
      <c r="AC36" s="78" t="str">
        <f t="shared" si="10"/>
        <v>NA</v>
      </c>
      <c r="AD36" s="191"/>
      <c r="AE36" s="52">
        <f t="shared" si="11"/>
        <v>0</v>
      </c>
      <c r="AF36" s="77" t="str">
        <f t="shared" si="12"/>
        <v>No hay ejecución</v>
      </c>
      <c r="AG36" s="78" t="str">
        <f t="shared" si="13"/>
        <v>NA</v>
      </c>
      <c r="AH36" s="191"/>
    </row>
    <row r="37" spans="1:34" s="79" customFormat="1" ht="58" customHeight="1" thickTop="1" thickBot="1">
      <c r="A37" s="50">
        <v>23</v>
      </c>
      <c r="B37" s="96" t="s">
        <v>248</v>
      </c>
      <c r="C37" s="96">
        <v>1.1000000000000001</v>
      </c>
      <c r="D37" s="96">
        <v>0</v>
      </c>
      <c r="E37" s="96">
        <v>0</v>
      </c>
      <c r="F37" s="96">
        <v>1.2</v>
      </c>
      <c r="G37" s="96">
        <v>18</v>
      </c>
      <c r="H37" s="115" t="s">
        <v>295</v>
      </c>
      <c r="I37" s="98" t="s">
        <v>4265</v>
      </c>
      <c r="J37" s="169" t="s">
        <v>1287</v>
      </c>
      <c r="K37" s="99" t="s">
        <v>2389</v>
      </c>
      <c r="L37" s="51">
        <v>0</v>
      </c>
      <c r="M37" s="51">
        <v>3</v>
      </c>
      <c r="N37" s="155">
        <f t="shared" si="2"/>
        <v>3</v>
      </c>
      <c r="O37" s="51">
        <v>3</v>
      </c>
      <c r="P37" s="51">
        <v>4</v>
      </c>
      <c r="Q37" s="155">
        <f t="shared" si="3"/>
        <v>7</v>
      </c>
      <c r="R37" s="155">
        <f t="shared" si="4"/>
        <v>10</v>
      </c>
      <c r="S37" s="78" t="s">
        <v>2741</v>
      </c>
      <c r="T37" s="78" t="s">
        <v>203</v>
      </c>
      <c r="U37" s="190">
        <f t="shared" si="5"/>
        <v>3</v>
      </c>
      <c r="V37" s="191"/>
      <c r="W37" s="77" t="str">
        <f t="shared" si="6"/>
        <v>No hay ejecución</v>
      </c>
      <c r="X37" s="78" t="str">
        <f t="shared" si="7"/>
        <v>NA</v>
      </c>
      <c r="Y37" s="191"/>
      <c r="Z37" s="190">
        <f t="shared" si="8"/>
        <v>7</v>
      </c>
      <c r="AA37" s="191"/>
      <c r="AB37" s="77" t="str">
        <f t="shared" si="9"/>
        <v>No hay ejecución</v>
      </c>
      <c r="AC37" s="78" t="str">
        <f t="shared" si="10"/>
        <v>NA</v>
      </c>
      <c r="AD37" s="191"/>
      <c r="AE37" s="52">
        <f t="shared" si="11"/>
        <v>0</v>
      </c>
      <c r="AF37" s="77" t="str">
        <f t="shared" si="12"/>
        <v>No hay ejecución</v>
      </c>
      <c r="AG37" s="78" t="str">
        <f t="shared" si="13"/>
        <v>NA</v>
      </c>
      <c r="AH37" s="191"/>
    </row>
    <row r="38" spans="1:34" s="79" customFormat="1" ht="58" customHeight="1" thickTop="1" thickBot="1">
      <c r="A38" s="50">
        <v>24</v>
      </c>
      <c r="B38" s="96" t="s">
        <v>248</v>
      </c>
      <c r="C38" s="96">
        <v>1.1000000000000001</v>
      </c>
      <c r="D38" s="96">
        <v>0</v>
      </c>
      <c r="E38" s="96">
        <v>0</v>
      </c>
      <c r="F38" s="96">
        <v>1.2</v>
      </c>
      <c r="G38" s="96">
        <v>18</v>
      </c>
      <c r="H38" s="115" t="s">
        <v>295</v>
      </c>
      <c r="I38" s="98" t="s">
        <v>4266</v>
      </c>
      <c r="J38" s="169" t="s">
        <v>1287</v>
      </c>
      <c r="K38" s="99" t="s">
        <v>2389</v>
      </c>
      <c r="L38" s="51">
        <v>0</v>
      </c>
      <c r="M38" s="51">
        <v>0</v>
      </c>
      <c r="N38" s="155">
        <f t="shared" si="2"/>
        <v>0</v>
      </c>
      <c r="O38" s="51">
        <v>2</v>
      </c>
      <c r="P38" s="51">
        <v>2</v>
      </c>
      <c r="Q38" s="155">
        <f t="shared" si="3"/>
        <v>4</v>
      </c>
      <c r="R38" s="155">
        <f t="shared" si="4"/>
        <v>4</v>
      </c>
      <c r="S38" s="78" t="s">
        <v>2741</v>
      </c>
      <c r="T38" s="78" t="s">
        <v>203</v>
      </c>
      <c r="U38" s="190">
        <f t="shared" si="5"/>
        <v>0</v>
      </c>
      <c r="V38" s="191"/>
      <c r="W38" s="77" t="str">
        <f t="shared" si="6"/>
        <v>No hay ejecución</v>
      </c>
      <c r="X38" s="78" t="str">
        <f t="shared" si="7"/>
        <v>NA</v>
      </c>
      <c r="Y38" s="191"/>
      <c r="Z38" s="190">
        <f t="shared" si="8"/>
        <v>4</v>
      </c>
      <c r="AA38" s="191"/>
      <c r="AB38" s="77" t="str">
        <f t="shared" si="9"/>
        <v>No hay ejecución</v>
      </c>
      <c r="AC38" s="78" t="str">
        <f t="shared" si="10"/>
        <v>NA</v>
      </c>
      <c r="AD38" s="191"/>
      <c r="AE38" s="52">
        <f t="shared" si="11"/>
        <v>0</v>
      </c>
      <c r="AF38" s="77" t="str">
        <f t="shared" si="12"/>
        <v>No hay ejecución</v>
      </c>
      <c r="AG38" s="78" t="str">
        <f t="shared" si="13"/>
        <v>NA</v>
      </c>
      <c r="AH38" s="191"/>
    </row>
    <row r="39" spans="1:34" s="79" customFormat="1" ht="58" customHeight="1" thickTop="1" thickBot="1">
      <c r="A39" s="50">
        <v>25</v>
      </c>
      <c r="B39" s="96" t="s">
        <v>248</v>
      </c>
      <c r="C39" s="96" t="s">
        <v>41</v>
      </c>
      <c r="D39" s="96">
        <v>0</v>
      </c>
      <c r="E39" s="96">
        <v>0</v>
      </c>
      <c r="F39" s="96" t="s">
        <v>46</v>
      </c>
      <c r="G39" s="96">
        <v>18</v>
      </c>
      <c r="H39" s="115" t="s">
        <v>2753</v>
      </c>
      <c r="I39" s="98" t="s">
        <v>2754</v>
      </c>
      <c r="J39" s="169" t="s">
        <v>2444</v>
      </c>
      <c r="K39" s="99" t="s">
        <v>2755</v>
      </c>
      <c r="L39" s="51">
        <v>0</v>
      </c>
      <c r="M39" s="51">
        <v>1</v>
      </c>
      <c r="N39" s="155">
        <f t="shared" si="2"/>
        <v>1</v>
      </c>
      <c r="O39" s="51">
        <v>2</v>
      </c>
      <c r="P39" s="51">
        <v>2</v>
      </c>
      <c r="Q39" s="155">
        <f t="shared" si="3"/>
        <v>4</v>
      </c>
      <c r="R39" s="155">
        <f t="shared" si="4"/>
        <v>5</v>
      </c>
      <c r="S39" s="78" t="s">
        <v>2741</v>
      </c>
      <c r="T39" s="78" t="s">
        <v>4267</v>
      </c>
      <c r="U39" s="190">
        <f t="shared" si="5"/>
        <v>1</v>
      </c>
      <c r="V39" s="191"/>
      <c r="W39" s="77" t="str">
        <f t="shared" si="6"/>
        <v>No hay ejecución</v>
      </c>
      <c r="X39" s="78" t="str">
        <f t="shared" si="7"/>
        <v>NA</v>
      </c>
      <c r="Y39" s="191"/>
      <c r="Z39" s="190">
        <f t="shared" si="8"/>
        <v>4</v>
      </c>
      <c r="AA39" s="191"/>
      <c r="AB39" s="77" t="str">
        <f t="shared" si="9"/>
        <v>No hay ejecución</v>
      </c>
      <c r="AC39" s="78" t="str">
        <f t="shared" si="10"/>
        <v>NA</v>
      </c>
      <c r="AD39" s="191"/>
      <c r="AE39" s="52">
        <f t="shared" si="11"/>
        <v>0</v>
      </c>
      <c r="AF39" s="77" t="str">
        <f t="shared" si="12"/>
        <v>No hay ejecución</v>
      </c>
      <c r="AG39" s="78" t="str">
        <f t="shared" si="13"/>
        <v>NA</v>
      </c>
      <c r="AH39" s="191"/>
    </row>
    <row r="40" spans="1:34" s="79" customFormat="1" ht="58" customHeight="1" thickTop="1" thickBot="1">
      <c r="A40" s="50">
        <v>26</v>
      </c>
      <c r="B40" s="96" t="s">
        <v>248</v>
      </c>
      <c r="C40" s="96" t="s">
        <v>41</v>
      </c>
      <c r="D40" s="96">
        <v>0</v>
      </c>
      <c r="E40" s="96">
        <v>0</v>
      </c>
      <c r="F40" s="96" t="s">
        <v>46</v>
      </c>
      <c r="G40" s="96">
        <v>18</v>
      </c>
      <c r="H40" s="115" t="s">
        <v>292</v>
      </c>
      <c r="I40" s="98" t="s">
        <v>2756</v>
      </c>
      <c r="J40" s="169" t="s">
        <v>1287</v>
      </c>
      <c r="K40" s="99" t="s">
        <v>1288</v>
      </c>
      <c r="L40" s="51">
        <v>2</v>
      </c>
      <c r="M40" s="51">
        <v>3</v>
      </c>
      <c r="N40" s="155">
        <f t="shared" si="2"/>
        <v>5</v>
      </c>
      <c r="O40" s="51">
        <v>3</v>
      </c>
      <c r="P40" s="51">
        <v>2</v>
      </c>
      <c r="Q40" s="155">
        <f t="shared" si="3"/>
        <v>5</v>
      </c>
      <c r="R40" s="155">
        <f t="shared" si="4"/>
        <v>10</v>
      </c>
      <c r="S40" s="78" t="s">
        <v>2741</v>
      </c>
      <c r="T40" s="78" t="s">
        <v>4268</v>
      </c>
      <c r="U40" s="190">
        <f t="shared" si="5"/>
        <v>5</v>
      </c>
      <c r="V40" s="191"/>
      <c r="W40" s="77" t="str">
        <f t="shared" si="6"/>
        <v>No hay ejecución</v>
      </c>
      <c r="X40" s="78" t="str">
        <f t="shared" si="7"/>
        <v>NA</v>
      </c>
      <c r="Y40" s="191"/>
      <c r="Z40" s="190">
        <f t="shared" si="8"/>
        <v>5</v>
      </c>
      <c r="AA40" s="191"/>
      <c r="AB40" s="77" t="str">
        <f t="shared" si="9"/>
        <v>No hay ejecución</v>
      </c>
      <c r="AC40" s="78" t="str">
        <f t="shared" si="10"/>
        <v>NA</v>
      </c>
      <c r="AD40" s="191"/>
      <c r="AE40" s="52">
        <f t="shared" si="11"/>
        <v>0</v>
      </c>
      <c r="AF40" s="77" t="str">
        <f t="shared" si="12"/>
        <v>No hay ejecución</v>
      </c>
      <c r="AG40" s="78" t="str">
        <f t="shared" si="13"/>
        <v>NA</v>
      </c>
      <c r="AH40" s="191"/>
    </row>
    <row r="41" spans="1:34" s="79" customFormat="1" ht="58" customHeight="1" thickTop="1" thickBot="1">
      <c r="A41" s="50">
        <v>27</v>
      </c>
      <c r="B41" s="96" t="s">
        <v>248</v>
      </c>
      <c r="C41" s="96">
        <v>1.1000000000000001</v>
      </c>
      <c r="D41" s="96">
        <v>0</v>
      </c>
      <c r="E41" s="96">
        <v>0</v>
      </c>
      <c r="F41" s="96">
        <v>1.2</v>
      </c>
      <c r="G41" s="96">
        <v>18</v>
      </c>
      <c r="H41" s="115" t="s">
        <v>273</v>
      </c>
      <c r="I41" s="98" t="s">
        <v>2757</v>
      </c>
      <c r="J41" s="169" t="s">
        <v>1061</v>
      </c>
      <c r="K41" s="99" t="s">
        <v>845</v>
      </c>
      <c r="L41" s="51">
        <v>55</v>
      </c>
      <c r="M41" s="51">
        <v>0</v>
      </c>
      <c r="N41" s="155">
        <f t="shared" si="2"/>
        <v>55</v>
      </c>
      <c r="O41" s="51">
        <v>0</v>
      </c>
      <c r="P41" s="51">
        <v>0</v>
      </c>
      <c r="Q41" s="155">
        <f t="shared" si="3"/>
        <v>0</v>
      </c>
      <c r="R41" s="155">
        <f t="shared" si="4"/>
        <v>55</v>
      </c>
      <c r="S41" s="78" t="s">
        <v>2741</v>
      </c>
      <c r="T41" s="78" t="s">
        <v>203</v>
      </c>
      <c r="U41" s="190">
        <f t="shared" si="5"/>
        <v>55</v>
      </c>
      <c r="V41" s="191"/>
      <c r="W41" s="77" t="str">
        <f t="shared" si="6"/>
        <v>No hay ejecución</v>
      </c>
      <c r="X41" s="78" t="str">
        <f t="shared" si="7"/>
        <v>NA</v>
      </c>
      <c r="Y41" s="191"/>
      <c r="Z41" s="190">
        <f t="shared" si="8"/>
        <v>0</v>
      </c>
      <c r="AA41" s="191"/>
      <c r="AB41" s="77" t="str">
        <f t="shared" si="9"/>
        <v>No hay ejecución</v>
      </c>
      <c r="AC41" s="78" t="str">
        <f t="shared" si="10"/>
        <v>NA</v>
      </c>
      <c r="AD41" s="191"/>
      <c r="AE41" s="52">
        <f t="shared" si="11"/>
        <v>0</v>
      </c>
      <c r="AF41" s="77" t="str">
        <f t="shared" si="12"/>
        <v>No hay ejecución</v>
      </c>
      <c r="AG41" s="78" t="str">
        <f t="shared" si="13"/>
        <v>NA</v>
      </c>
      <c r="AH41" s="191"/>
    </row>
    <row r="42" spans="1:34" s="79" customFormat="1" ht="58" customHeight="1" thickTop="1" thickBot="1">
      <c r="A42" s="50">
        <v>28</v>
      </c>
      <c r="B42" s="96" t="s">
        <v>248</v>
      </c>
      <c r="C42" s="96">
        <v>1.1000000000000001</v>
      </c>
      <c r="D42" s="96">
        <v>0</v>
      </c>
      <c r="E42" s="96">
        <v>0</v>
      </c>
      <c r="F42" s="96">
        <v>1.2</v>
      </c>
      <c r="G42" s="96">
        <v>18</v>
      </c>
      <c r="H42" s="115" t="s">
        <v>273</v>
      </c>
      <c r="I42" s="98" t="s">
        <v>2758</v>
      </c>
      <c r="J42" s="169" t="s">
        <v>1287</v>
      </c>
      <c r="K42" s="99" t="s">
        <v>1288</v>
      </c>
      <c r="L42" s="51">
        <v>55</v>
      </c>
      <c r="M42" s="51">
        <v>0</v>
      </c>
      <c r="N42" s="155">
        <f t="shared" si="2"/>
        <v>55</v>
      </c>
      <c r="O42" s="51">
        <v>55</v>
      </c>
      <c r="P42" s="51">
        <v>0</v>
      </c>
      <c r="Q42" s="155">
        <f t="shared" si="3"/>
        <v>55</v>
      </c>
      <c r="R42" s="155">
        <f t="shared" si="4"/>
        <v>110</v>
      </c>
      <c r="S42" s="78" t="s">
        <v>2741</v>
      </c>
      <c r="T42" s="78" t="s">
        <v>203</v>
      </c>
      <c r="U42" s="190">
        <f t="shared" si="5"/>
        <v>55</v>
      </c>
      <c r="V42" s="191"/>
      <c r="W42" s="77" t="str">
        <f t="shared" si="6"/>
        <v>No hay ejecución</v>
      </c>
      <c r="X42" s="78" t="str">
        <f t="shared" si="7"/>
        <v>NA</v>
      </c>
      <c r="Y42" s="191"/>
      <c r="Z42" s="190">
        <f t="shared" si="8"/>
        <v>55</v>
      </c>
      <c r="AA42" s="191"/>
      <c r="AB42" s="77" t="str">
        <f t="shared" si="9"/>
        <v>No hay ejecución</v>
      </c>
      <c r="AC42" s="78" t="str">
        <f t="shared" si="10"/>
        <v>NA</v>
      </c>
      <c r="AD42" s="191"/>
      <c r="AE42" s="52">
        <f t="shared" si="11"/>
        <v>0</v>
      </c>
      <c r="AF42" s="77" t="str">
        <f t="shared" si="12"/>
        <v>No hay ejecución</v>
      </c>
      <c r="AG42" s="78" t="str">
        <f t="shared" si="13"/>
        <v>NA</v>
      </c>
      <c r="AH42" s="191"/>
    </row>
    <row r="43" spans="1:34" s="79" customFormat="1" ht="58" customHeight="1" thickTop="1" thickBot="1">
      <c r="A43" s="50">
        <v>29</v>
      </c>
      <c r="B43" s="96" t="s">
        <v>248</v>
      </c>
      <c r="C43" s="96" t="s">
        <v>41</v>
      </c>
      <c r="D43" s="96">
        <v>0</v>
      </c>
      <c r="E43" s="96">
        <v>0</v>
      </c>
      <c r="F43" s="96" t="s">
        <v>46</v>
      </c>
      <c r="G43" s="96">
        <v>18</v>
      </c>
      <c r="H43" s="115" t="s">
        <v>336</v>
      </c>
      <c r="I43" s="98" t="s">
        <v>2759</v>
      </c>
      <c r="J43" s="169" t="s">
        <v>1231</v>
      </c>
      <c r="K43" s="99" t="s">
        <v>1288</v>
      </c>
      <c r="L43" s="51">
        <v>59</v>
      </c>
      <c r="M43" s="51">
        <v>16</v>
      </c>
      <c r="N43" s="155">
        <f t="shared" si="2"/>
        <v>75</v>
      </c>
      <c r="O43" s="51">
        <v>0</v>
      </c>
      <c r="P43" s="51">
        <v>0</v>
      </c>
      <c r="Q43" s="155">
        <f t="shared" si="3"/>
        <v>0</v>
      </c>
      <c r="R43" s="155">
        <f t="shared" si="4"/>
        <v>75</v>
      </c>
      <c r="S43" s="78" t="s">
        <v>2741</v>
      </c>
      <c r="T43" s="78" t="s">
        <v>4269</v>
      </c>
      <c r="U43" s="190">
        <f t="shared" si="5"/>
        <v>75</v>
      </c>
      <c r="V43" s="191"/>
      <c r="W43" s="77" t="str">
        <f t="shared" si="6"/>
        <v>No hay ejecución</v>
      </c>
      <c r="X43" s="78" t="str">
        <f t="shared" si="7"/>
        <v>NA</v>
      </c>
      <c r="Y43" s="191"/>
      <c r="Z43" s="190">
        <f t="shared" si="8"/>
        <v>0</v>
      </c>
      <c r="AA43" s="191"/>
      <c r="AB43" s="77" t="str">
        <f t="shared" si="9"/>
        <v>No hay ejecución</v>
      </c>
      <c r="AC43" s="78" t="str">
        <f t="shared" si="10"/>
        <v>NA</v>
      </c>
      <c r="AD43" s="191"/>
      <c r="AE43" s="52">
        <f t="shared" si="11"/>
        <v>0</v>
      </c>
      <c r="AF43" s="77" t="str">
        <f t="shared" si="12"/>
        <v>No hay ejecución</v>
      </c>
      <c r="AG43" s="78" t="str">
        <f t="shared" si="13"/>
        <v>NA</v>
      </c>
      <c r="AH43" s="191"/>
    </row>
    <row r="44" spans="1:34" s="79" customFormat="1" ht="58" customHeight="1" thickTop="1" thickBot="1">
      <c r="A44" s="50">
        <v>30</v>
      </c>
      <c r="B44" s="96" t="s">
        <v>248</v>
      </c>
      <c r="C44" s="96" t="s">
        <v>41</v>
      </c>
      <c r="D44" s="96">
        <v>0</v>
      </c>
      <c r="E44" s="96">
        <v>0</v>
      </c>
      <c r="F44" s="96" t="s">
        <v>46</v>
      </c>
      <c r="G44" s="96">
        <v>18</v>
      </c>
      <c r="H44" s="115" t="s">
        <v>336</v>
      </c>
      <c r="I44" s="98" t="s">
        <v>4270</v>
      </c>
      <c r="J44" s="169" t="s">
        <v>1014</v>
      </c>
      <c r="K44" s="99" t="s">
        <v>1288</v>
      </c>
      <c r="L44" s="51">
        <v>62</v>
      </c>
      <c r="M44" s="51">
        <v>2</v>
      </c>
      <c r="N44" s="155">
        <f t="shared" si="2"/>
        <v>64</v>
      </c>
      <c r="O44" s="51">
        <v>0</v>
      </c>
      <c r="P44" s="51">
        <v>0</v>
      </c>
      <c r="Q44" s="155">
        <f t="shared" si="3"/>
        <v>0</v>
      </c>
      <c r="R44" s="155">
        <f t="shared" si="4"/>
        <v>64</v>
      </c>
      <c r="S44" s="78" t="s">
        <v>2741</v>
      </c>
      <c r="T44" s="78" t="s">
        <v>4271</v>
      </c>
      <c r="U44" s="190">
        <f t="shared" si="5"/>
        <v>64</v>
      </c>
      <c r="V44" s="191"/>
      <c r="W44" s="77" t="str">
        <f t="shared" si="6"/>
        <v>No hay ejecución</v>
      </c>
      <c r="X44" s="78" t="str">
        <f t="shared" si="7"/>
        <v>NA</v>
      </c>
      <c r="Y44" s="191"/>
      <c r="Z44" s="190">
        <f t="shared" si="8"/>
        <v>0</v>
      </c>
      <c r="AA44" s="191"/>
      <c r="AB44" s="77" t="str">
        <f t="shared" si="9"/>
        <v>No hay ejecución</v>
      </c>
      <c r="AC44" s="78" t="str">
        <f t="shared" si="10"/>
        <v>NA</v>
      </c>
      <c r="AD44" s="191"/>
      <c r="AE44" s="52">
        <f t="shared" si="11"/>
        <v>0</v>
      </c>
      <c r="AF44" s="77" t="str">
        <f t="shared" si="12"/>
        <v>No hay ejecución</v>
      </c>
      <c r="AG44" s="78" t="str">
        <f t="shared" si="13"/>
        <v>NA</v>
      </c>
      <c r="AH44" s="191"/>
    </row>
    <row r="45" spans="1:34" s="79" customFormat="1" ht="58" customHeight="1" thickTop="1" thickBot="1">
      <c r="A45" s="50">
        <v>31</v>
      </c>
      <c r="B45" s="96" t="s">
        <v>245</v>
      </c>
      <c r="C45" s="96" t="s">
        <v>46</v>
      </c>
      <c r="D45" s="96">
        <v>0</v>
      </c>
      <c r="E45" s="96">
        <v>0</v>
      </c>
      <c r="F45" s="96">
        <v>0</v>
      </c>
      <c r="G45" s="96">
        <v>18</v>
      </c>
      <c r="H45" s="115" t="s">
        <v>273</v>
      </c>
      <c r="I45" s="98" t="s">
        <v>2760</v>
      </c>
      <c r="J45" s="169" t="s">
        <v>1231</v>
      </c>
      <c r="K45" s="99" t="s">
        <v>2389</v>
      </c>
      <c r="L45" s="51">
        <v>21</v>
      </c>
      <c r="M45" s="51">
        <v>5</v>
      </c>
      <c r="N45" s="155">
        <f t="shared" si="2"/>
        <v>26</v>
      </c>
      <c r="O45" s="51">
        <v>0</v>
      </c>
      <c r="P45" s="51">
        <v>0</v>
      </c>
      <c r="Q45" s="155">
        <f t="shared" si="3"/>
        <v>0</v>
      </c>
      <c r="R45" s="155">
        <f t="shared" si="4"/>
        <v>26</v>
      </c>
      <c r="S45" s="78" t="s">
        <v>2741</v>
      </c>
      <c r="T45" s="78" t="s">
        <v>4272</v>
      </c>
      <c r="U45" s="190">
        <f t="shared" si="5"/>
        <v>26</v>
      </c>
      <c r="V45" s="191"/>
      <c r="W45" s="77" t="str">
        <f t="shared" si="6"/>
        <v>No hay ejecución</v>
      </c>
      <c r="X45" s="78" t="str">
        <f t="shared" si="7"/>
        <v>NA</v>
      </c>
      <c r="Y45" s="191"/>
      <c r="Z45" s="190">
        <f t="shared" si="8"/>
        <v>0</v>
      </c>
      <c r="AA45" s="191"/>
      <c r="AB45" s="77" t="str">
        <f t="shared" si="9"/>
        <v>No hay ejecución</v>
      </c>
      <c r="AC45" s="78" t="str">
        <f t="shared" si="10"/>
        <v>NA</v>
      </c>
      <c r="AD45" s="191"/>
      <c r="AE45" s="52">
        <f t="shared" si="11"/>
        <v>0</v>
      </c>
      <c r="AF45" s="77" t="str">
        <f t="shared" si="12"/>
        <v>No hay ejecución</v>
      </c>
      <c r="AG45" s="78" t="str">
        <f t="shared" si="13"/>
        <v>NA</v>
      </c>
      <c r="AH45" s="191"/>
    </row>
    <row r="46" spans="1:34" s="79" customFormat="1" ht="58" customHeight="1" thickTop="1" thickBot="1">
      <c r="A46" s="50">
        <v>32</v>
      </c>
      <c r="B46" s="96" t="s">
        <v>245</v>
      </c>
      <c r="C46" s="96" t="s">
        <v>46</v>
      </c>
      <c r="D46" s="96">
        <v>0</v>
      </c>
      <c r="E46" s="96">
        <v>0</v>
      </c>
      <c r="F46" s="96">
        <v>0</v>
      </c>
      <c r="G46" s="96">
        <v>18</v>
      </c>
      <c r="H46" s="115" t="s">
        <v>273</v>
      </c>
      <c r="I46" s="98" t="s">
        <v>2428</v>
      </c>
      <c r="J46" s="169" t="s">
        <v>1287</v>
      </c>
      <c r="K46" s="99" t="s">
        <v>2389</v>
      </c>
      <c r="L46" s="51">
        <v>5</v>
      </c>
      <c r="M46" s="51">
        <v>15</v>
      </c>
      <c r="N46" s="155">
        <f t="shared" si="2"/>
        <v>20</v>
      </c>
      <c r="O46" s="51">
        <v>6</v>
      </c>
      <c r="P46" s="51">
        <v>0</v>
      </c>
      <c r="Q46" s="155">
        <f t="shared" si="3"/>
        <v>6</v>
      </c>
      <c r="R46" s="155">
        <f t="shared" si="4"/>
        <v>26</v>
      </c>
      <c r="S46" s="78" t="s">
        <v>2741</v>
      </c>
      <c r="T46" s="78" t="s">
        <v>4273</v>
      </c>
      <c r="U46" s="190">
        <f t="shared" si="5"/>
        <v>20</v>
      </c>
      <c r="V46" s="191"/>
      <c r="W46" s="77" t="str">
        <f t="shared" si="6"/>
        <v>No hay ejecución</v>
      </c>
      <c r="X46" s="78" t="str">
        <f t="shared" si="7"/>
        <v>NA</v>
      </c>
      <c r="Y46" s="191"/>
      <c r="Z46" s="190">
        <f t="shared" si="8"/>
        <v>6</v>
      </c>
      <c r="AA46" s="191"/>
      <c r="AB46" s="77" t="str">
        <f t="shared" si="9"/>
        <v>No hay ejecución</v>
      </c>
      <c r="AC46" s="78" t="str">
        <f t="shared" si="10"/>
        <v>NA</v>
      </c>
      <c r="AD46" s="191"/>
      <c r="AE46" s="52">
        <f t="shared" si="11"/>
        <v>0</v>
      </c>
      <c r="AF46" s="77" t="str">
        <f t="shared" si="12"/>
        <v>No hay ejecución</v>
      </c>
      <c r="AG46" s="78" t="str">
        <f t="shared" si="13"/>
        <v>NA</v>
      </c>
      <c r="AH46" s="191"/>
    </row>
    <row r="47" spans="1:34" s="79" customFormat="1" ht="58" customHeight="1" thickTop="1" thickBot="1">
      <c r="A47" s="50">
        <v>33</v>
      </c>
      <c r="B47" s="96" t="s">
        <v>2761</v>
      </c>
      <c r="C47" s="96" t="s">
        <v>2762</v>
      </c>
      <c r="D47" s="96">
        <v>0</v>
      </c>
      <c r="E47" s="96">
        <v>0</v>
      </c>
      <c r="F47" s="96" t="s">
        <v>41</v>
      </c>
      <c r="G47" s="96">
        <v>17</v>
      </c>
      <c r="H47" s="115" t="s">
        <v>273</v>
      </c>
      <c r="I47" s="98" t="s">
        <v>2763</v>
      </c>
      <c r="J47" s="169" t="s">
        <v>1287</v>
      </c>
      <c r="K47" s="99" t="s">
        <v>2389</v>
      </c>
      <c r="L47" s="51">
        <v>15</v>
      </c>
      <c r="M47" s="51">
        <v>23</v>
      </c>
      <c r="N47" s="155">
        <f t="shared" si="2"/>
        <v>38</v>
      </c>
      <c r="O47" s="51">
        <v>23</v>
      </c>
      <c r="P47" s="51">
        <v>12</v>
      </c>
      <c r="Q47" s="155">
        <f t="shared" si="3"/>
        <v>35</v>
      </c>
      <c r="R47" s="155">
        <f t="shared" si="4"/>
        <v>73</v>
      </c>
      <c r="S47" s="78" t="s">
        <v>2741</v>
      </c>
      <c r="T47" s="78" t="s">
        <v>4274</v>
      </c>
      <c r="U47" s="190">
        <f t="shared" si="5"/>
        <v>38</v>
      </c>
      <c r="V47" s="191"/>
      <c r="W47" s="77" t="str">
        <f t="shared" si="6"/>
        <v>No hay ejecución</v>
      </c>
      <c r="X47" s="78" t="str">
        <f t="shared" si="7"/>
        <v>NA</v>
      </c>
      <c r="Y47" s="191"/>
      <c r="Z47" s="190">
        <f t="shared" si="8"/>
        <v>35</v>
      </c>
      <c r="AA47" s="191"/>
      <c r="AB47" s="77" t="str">
        <f t="shared" si="9"/>
        <v>No hay ejecución</v>
      </c>
      <c r="AC47" s="78" t="str">
        <f t="shared" si="10"/>
        <v>NA</v>
      </c>
      <c r="AD47" s="191"/>
      <c r="AE47" s="52">
        <f t="shared" si="11"/>
        <v>0</v>
      </c>
      <c r="AF47" s="77" t="str">
        <f t="shared" si="12"/>
        <v>No hay ejecución</v>
      </c>
      <c r="AG47" s="78" t="str">
        <f t="shared" si="13"/>
        <v>NA</v>
      </c>
      <c r="AH47" s="191"/>
    </row>
    <row r="48" spans="1:34" s="79" customFormat="1" ht="58" customHeight="1" thickTop="1" thickBot="1">
      <c r="A48" s="50">
        <v>34</v>
      </c>
      <c r="B48" s="96" t="s">
        <v>245</v>
      </c>
      <c r="C48" s="96" t="s">
        <v>46</v>
      </c>
      <c r="D48" s="96">
        <v>0</v>
      </c>
      <c r="E48" s="96">
        <v>0</v>
      </c>
      <c r="F48" s="96">
        <v>0</v>
      </c>
      <c r="G48" s="96">
        <v>18</v>
      </c>
      <c r="H48" s="115" t="s">
        <v>273</v>
      </c>
      <c r="I48" s="98" t="s">
        <v>2764</v>
      </c>
      <c r="J48" s="169" t="s">
        <v>482</v>
      </c>
      <c r="K48" s="99" t="s">
        <v>2389</v>
      </c>
      <c r="L48" s="51">
        <v>0</v>
      </c>
      <c r="M48" s="51">
        <v>5</v>
      </c>
      <c r="N48" s="155">
        <f t="shared" si="2"/>
        <v>5</v>
      </c>
      <c r="O48" s="51">
        <v>0</v>
      </c>
      <c r="P48" s="51">
        <v>9</v>
      </c>
      <c r="Q48" s="155">
        <f t="shared" si="3"/>
        <v>9</v>
      </c>
      <c r="R48" s="155">
        <f t="shared" si="4"/>
        <v>14</v>
      </c>
      <c r="S48" s="78" t="s">
        <v>2741</v>
      </c>
      <c r="T48" s="78" t="s">
        <v>4275</v>
      </c>
      <c r="U48" s="190">
        <f t="shared" si="5"/>
        <v>5</v>
      </c>
      <c r="V48" s="191"/>
      <c r="W48" s="77" t="str">
        <f t="shared" si="6"/>
        <v>No hay ejecución</v>
      </c>
      <c r="X48" s="78" t="str">
        <f t="shared" si="7"/>
        <v>NA</v>
      </c>
      <c r="Y48" s="191"/>
      <c r="Z48" s="190">
        <f t="shared" si="8"/>
        <v>9</v>
      </c>
      <c r="AA48" s="191"/>
      <c r="AB48" s="77" t="str">
        <f t="shared" si="9"/>
        <v>No hay ejecución</v>
      </c>
      <c r="AC48" s="78" t="str">
        <f t="shared" si="10"/>
        <v>NA</v>
      </c>
      <c r="AD48" s="191"/>
      <c r="AE48" s="52">
        <f t="shared" si="11"/>
        <v>0</v>
      </c>
      <c r="AF48" s="77" t="str">
        <f t="shared" si="12"/>
        <v>No hay ejecución</v>
      </c>
      <c r="AG48" s="78" t="str">
        <f t="shared" si="13"/>
        <v>NA</v>
      </c>
      <c r="AH48" s="191"/>
    </row>
    <row r="49" spans="1:34" s="79" customFormat="1" ht="58" customHeight="1" thickTop="1" thickBot="1">
      <c r="A49" s="50">
        <v>35</v>
      </c>
      <c r="B49" s="96" t="s">
        <v>245</v>
      </c>
      <c r="C49" s="96" t="s">
        <v>52</v>
      </c>
      <c r="D49" s="96">
        <v>0</v>
      </c>
      <c r="E49" s="96">
        <v>0</v>
      </c>
      <c r="F49" s="96">
        <v>0</v>
      </c>
      <c r="G49" s="96">
        <v>18</v>
      </c>
      <c r="H49" s="115" t="s">
        <v>273</v>
      </c>
      <c r="I49" s="98" t="s">
        <v>2765</v>
      </c>
      <c r="J49" s="169" t="s">
        <v>1293</v>
      </c>
      <c r="K49" s="99" t="s">
        <v>2389</v>
      </c>
      <c r="L49" s="51">
        <v>229</v>
      </c>
      <c r="M49" s="51">
        <v>42</v>
      </c>
      <c r="N49" s="155">
        <f t="shared" si="2"/>
        <v>271</v>
      </c>
      <c r="O49" s="51">
        <v>6</v>
      </c>
      <c r="P49" s="51">
        <v>7</v>
      </c>
      <c r="Q49" s="155">
        <f t="shared" si="3"/>
        <v>13</v>
      </c>
      <c r="R49" s="155">
        <f t="shared" si="4"/>
        <v>284</v>
      </c>
      <c r="S49" s="78" t="s">
        <v>2741</v>
      </c>
      <c r="T49" s="78" t="s">
        <v>4276</v>
      </c>
      <c r="U49" s="190">
        <f t="shared" si="5"/>
        <v>271</v>
      </c>
      <c r="V49" s="191"/>
      <c r="W49" s="77" t="str">
        <f t="shared" si="6"/>
        <v>No hay ejecución</v>
      </c>
      <c r="X49" s="78" t="str">
        <f t="shared" si="7"/>
        <v>NA</v>
      </c>
      <c r="Y49" s="191"/>
      <c r="Z49" s="190">
        <f t="shared" si="8"/>
        <v>13</v>
      </c>
      <c r="AA49" s="191"/>
      <c r="AB49" s="77" t="str">
        <f t="shared" si="9"/>
        <v>No hay ejecución</v>
      </c>
      <c r="AC49" s="78" t="str">
        <f t="shared" si="10"/>
        <v>NA</v>
      </c>
      <c r="AD49" s="191"/>
      <c r="AE49" s="52">
        <f t="shared" si="11"/>
        <v>0</v>
      </c>
      <c r="AF49" s="77" t="str">
        <f t="shared" si="12"/>
        <v>No hay ejecución</v>
      </c>
      <c r="AG49" s="78" t="str">
        <f t="shared" si="13"/>
        <v>NA</v>
      </c>
      <c r="AH49" s="191"/>
    </row>
    <row r="50" spans="1:34" s="79" customFormat="1" ht="58" customHeight="1" thickTop="1" thickBot="1">
      <c r="A50" s="50">
        <v>36</v>
      </c>
      <c r="B50" s="96" t="s">
        <v>245</v>
      </c>
      <c r="C50" s="96" t="s">
        <v>52</v>
      </c>
      <c r="D50" s="96">
        <v>0</v>
      </c>
      <c r="E50" s="96">
        <v>0</v>
      </c>
      <c r="F50" s="96">
        <v>0</v>
      </c>
      <c r="G50" s="96">
        <v>18</v>
      </c>
      <c r="H50" s="115" t="s">
        <v>273</v>
      </c>
      <c r="I50" s="98" t="s">
        <v>2766</v>
      </c>
      <c r="J50" s="169" t="s">
        <v>1293</v>
      </c>
      <c r="K50" s="99" t="s">
        <v>2389</v>
      </c>
      <c r="L50" s="51">
        <v>226</v>
      </c>
      <c r="M50" s="51">
        <v>68</v>
      </c>
      <c r="N50" s="155">
        <f t="shared" si="2"/>
        <v>294</v>
      </c>
      <c r="O50" s="51">
        <v>17</v>
      </c>
      <c r="P50" s="51">
        <v>17</v>
      </c>
      <c r="Q50" s="155">
        <f t="shared" si="3"/>
        <v>34</v>
      </c>
      <c r="R50" s="155">
        <f t="shared" si="4"/>
        <v>328</v>
      </c>
      <c r="S50" s="78" t="s">
        <v>2741</v>
      </c>
      <c r="T50" s="78" t="s">
        <v>4277</v>
      </c>
      <c r="U50" s="190">
        <f t="shared" si="5"/>
        <v>294</v>
      </c>
      <c r="V50" s="191"/>
      <c r="W50" s="77" t="str">
        <f t="shared" si="6"/>
        <v>No hay ejecución</v>
      </c>
      <c r="X50" s="78" t="str">
        <f t="shared" si="7"/>
        <v>NA</v>
      </c>
      <c r="Y50" s="191"/>
      <c r="Z50" s="190">
        <f t="shared" si="8"/>
        <v>34</v>
      </c>
      <c r="AA50" s="191"/>
      <c r="AB50" s="77" t="str">
        <f t="shared" si="9"/>
        <v>No hay ejecución</v>
      </c>
      <c r="AC50" s="78" t="str">
        <f t="shared" si="10"/>
        <v>NA</v>
      </c>
      <c r="AD50" s="191"/>
      <c r="AE50" s="52">
        <f t="shared" si="11"/>
        <v>0</v>
      </c>
      <c r="AF50" s="77" t="str">
        <f t="shared" si="12"/>
        <v>No hay ejecución</v>
      </c>
      <c r="AG50" s="78" t="str">
        <f t="shared" si="13"/>
        <v>NA</v>
      </c>
      <c r="AH50" s="191"/>
    </row>
    <row r="51" spans="1:34" s="79" customFormat="1" ht="58" customHeight="1" thickTop="1" thickBot="1">
      <c r="A51" s="50">
        <v>37</v>
      </c>
      <c r="B51" s="96" t="s">
        <v>245</v>
      </c>
      <c r="C51" s="96" t="s">
        <v>52</v>
      </c>
      <c r="D51" s="96">
        <v>0</v>
      </c>
      <c r="E51" s="96">
        <v>0</v>
      </c>
      <c r="F51" s="96">
        <v>0</v>
      </c>
      <c r="G51" s="96">
        <v>18</v>
      </c>
      <c r="H51" s="115" t="s">
        <v>2396</v>
      </c>
      <c r="I51" s="98" t="s">
        <v>2767</v>
      </c>
      <c r="J51" s="169" t="s">
        <v>1367</v>
      </c>
      <c r="K51" s="99" t="s">
        <v>2389</v>
      </c>
      <c r="L51" s="51">
        <v>201</v>
      </c>
      <c r="M51" s="51">
        <v>113</v>
      </c>
      <c r="N51" s="155">
        <f t="shared" si="2"/>
        <v>314</v>
      </c>
      <c r="O51" s="51">
        <v>0</v>
      </c>
      <c r="P51" s="51">
        <v>0</v>
      </c>
      <c r="Q51" s="155">
        <f t="shared" si="3"/>
        <v>0</v>
      </c>
      <c r="R51" s="155">
        <f t="shared" si="4"/>
        <v>314</v>
      </c>
      <c r="S51" s="78" t="s">
        <v>2741</v>
      </c>
      <c r="T51" s="78" t="s">
        <v>4278</v>
      </c>
      <c r="U51" s="190">
        <f t="shared" si="5"/>
        <v>314</v>
      </c>
      <c r="V51" s="191"/>
      <c r="W51" s="77" t="str">
        <f t="shared" si="6"/>
        <v>No hay ejecución</v>
      </c>
      <c r="X51" s="78" t="str">
        <f t="shared" si="7"/>
        <v>NA</v>
      </c>
      <c r="Y51" s="191"/>
      <c r="Z51" s="190">
        <f t="shared" si="8"/>
        <v>0</v>
      </c>
      <c r="AA51" s="191"/>
      <c r="AB51" s="77" t="str">
        <f t="shared" si="9"/>
        <v>No hay ejecución</v>
      </c>
      <c r="AC51" s="78" t="str">
        <f t="shared" si="10"/>
        <v>NA</v>
      </c>
      <c r="AD51" s="191"/>
      <c r="AE51" s="52">
        <f t="shared" si="11"/>
        <v>0</v>
      </c>
      <c r="AF51" s="77" t="str">
        <f t="shared" si="12"/>
        <v>No hay ejecución</v>
      </c>
      <c r="AG51" s="78" t="str">
        <f t="shared" si="13"/>
        <v>NA</v>
      </c>
      <c r="AH51" s="191"/>
    </row>
    <row r="52" spans="1:34" s="79" customFormat="1" ht="58" customHeight="1" thickTop="1" thickBot="1">
      <c r="A52" s="50">
        <v>38</v>
      </c>
      <c r="B52" s="96" t="s">
        <v>245</v>
      </c>
      <c r="C52" s="96" t="s">
        <v>52</v>
      </c>
      <c r="D52" s="96">
        <v>0</v>
      </c>
      <c r="E52" s="96">
        <v>0</v>
      </c>
      <c r="F52" s="96">
        <v>0</v>
      </c>
      <c r="G52" s="96">
        <v>18</v>
      </c>
      <c r="H52" s="115" t="s">
        <v>2396</v>
      </c>
      <c r="I52" s="98" t="s">
        <v>2768</v>
      </c>
      <c r="J52" s="169" t="s">
        <v>2409</v>
      </c>
      <c r="K52" s="99" t="s">
        <v>2389</v>
      </c>
      <c r="L52" s="51">
        <v>201</v>
      </c>
      <c r="M52" s="51">
        <v>88</v>
      </c>
      <c r="N52" s="155">
        <f t="shared" si="2"/>
        <v>289</v>
      </c>
      <c r="O52" s="51">
        <v>0</v>
      </c>
      <c r="P52" s="51">
        <v>0</v>
      </c>
      <c r="Q52" s="155">
        <f t="shared" si="3"/>
        <v>0</v>
      </c>
      <c r="R52" s="155">
        <f t="shared" si="4"/>
        <v>289</v>
      </c>
      <c r="S52" s="78" t="s">
        <v>2741</v>
      </c>
      <c r="T52" s="78" t="s">
        <v>4279</v>
      </c>
      <c r="U52" s="190">
        <f t="shared" si="5"/>
        <v>289</v>
      </c>
      <c r="V52" s="191"/>
      <c r="W52" s="77" t="str">
        <f t="shared" si="6"/>
        <v>No hay ejecución</v>
      </c>
      <c r="X52" s="78" t="str">
        <f t="shared" si="7"/>
        <v>NA</v>
      </c>
      <c r="Y52" s="191"/>
      <c r="Z52" s="190">
        <f t="shared" si="8"/>
        <v>0</v>
      </c>
      <c r="AA52" s="191"/>
      <c r="AB52" s="77" t="str">
        <f t="shared" si="9"/>
        <v>No hay ejecución</v>
      </c>
      <c r="AC52" s="78" t="str">
        <f t="shared" si="10"/>
        <v>NA</v>
      </c>
      <c r="AD52" s="191"/>
      <c r="AE52" s="52">
        <f t="shared" si="11"/>
        <v>0</v>
      </c>
      <c r="AF52" s="77" t="str">
        <f t="shared" si="12"/>
        <v>No hay ejecución</v>
      </c>
      <c r="AG52" s="78" t="str">
        <f t="shared" si="13"/>
        <v>NA</v>
      </c>
      <c r="AH52" s="191"/>
    </row>
    <row r="53" spans="1:34" s="79" customFormat="1" ht="58" customHeight="1" thickTop="1" thickBot="1">
      <c r="A53" s="50">
        <v>39</v>
      </c>
      <c r="B53" s="96" t="s">
        <v>245</v>
      </c>
      <c r="C53" s="96" t="s">
        <v>52</v>
      </c>
      <c r="D53" s="96">
        <v>0</v>
      </c>
      <c r="E53" s="96">
        <v>0</v>
      </c>
      <c r="F53" s="96">
        <v>0</v>
      </c>
      <c r="G53" s="96">
        <v>18</v>
      </c>
      <c r="H53" s="115" t="s">
        <v>281</v>
      </c>
      <c r="I53" s="98" t="s">
        <v>2769</v>
      </c>
      <c r="J53" s="169" t="s">
        <v>1287</v>
      </c>
      <c r="K53" s="99" t="s">
        <v>2389</v>
      </c>
      <c r="L53" s="51">
        <v>5</v>
      </c>
      <c r="M53" s="51">
        <v>9</v>
      </c>
      <c r="N53" s="155">
        <f t="shared" si="2"/>
        <v>14</v>
      </c>
      <c r="O53" s="51">
        <v>12</v>
      </c>
      <c r="P53" s="51">
        <v>2</v>
      </c>
      <c r="Q53" s="155">
        <f t="shared" si="3"/>
        <v>14</v>
      </c>
      <c r="R53" s="155">
        <f t="shared" si="4"/>
        <v>28</v>
      </c>
      <c r="S53" s="78" t="s">
        <v>2741</v>
      </c>
      <c r="T53" s="78" t="s">
        <v>4280</v>
      </c>
      <c r="U53" s="190">
        <f t="shared" si="5"/>
        <v>14</v>
      </c>
      <c r="V53" s="191"/>
      <c r="W53" s="77" t="str">
        <f t="shared" si="6"/>
        <v>No hay ejecución</v>
      </c>
      <c r="X53" s="78" t="str">
        <f t="shared" si="7"/>
        <v>NA</v>
      </c>
      <c r="Y53" s="191"/>
      <c r="Z53" s="190">
        <f t="shared" si="8"/>
        <v>14</v>
      </c>
      <c r="AA53" s="191"/>
      <c r="AB53" s="77" t="str">
        <f t="shared" si="9"/>
        <v>No hay ejecución</v>
      </c>
      <c r="AC53" s="78" t="str">
        <f t="shared" si="10"/>
        <v>NA</v>
      </c>
      <c r="AD53" s="191"/>
      <c r="AE53" s="52">
        <f t="shared" si="11"/>
        <v>0</v>
      </c>
      <c r="AF53" s="77" t="str">
        <f t="shared" si="12"/>
        <v>No hay ejecución</v>
      </c>
      <c r="AG53" s="78" t="str">
        <f t="shared" si="13"/>
        <v>NA</v>
      </c>
      <c r="AH53" s="191"/>
    </row>
    <row r="54" spans="1:34" s="79" customFormat="1" ht="58" customHeight="1" thickTop="1" thickBot="1">
      <c r="A54" s="50">
        <v>40</v>
      </c>
      <c r="B54" s="96" t="s">
        <v>245</v>
      </c>
      <c r="C54" s="96" t="s">
        <v>52</v>
      </c>
      <c r="D54" s="96">
        <v>0</v>
      </c>
      <c r="E54" s="96">
        <v>0</v>
      </c>
      <c r="F54" s="96">
        <v>0</v>
      </c>
      <c r="G54" s="96">
        <v>20</v>
      </c>
      <c r="H54" s="115"/>
      <c r="I54" s="98" t="s">
        <v>4281</v>
      </c>
      <c r="J54" s="169" t="s">
        <v>4282</v>
      </c>
      <c r="K54" s="99" t="s">
        <v>993</v>
      </c>
      <c r="L54" s="51">
        <v>0</v>
      </c>
      <c r="M54" s="51">
        <v>0</v>
      </c>
      <c r="N54" s="155">
        <f t="shared" si="2"/>
        <v>0</v>
      </c>
      <c r="O54" s="51">
        <v>1</v>
      </c>
      <c r="P54" s="51">
        <v>0</v>
      </c>
      <c r="Q54" s="155">
        <f t="shared" si="3"/>
        <v>1</v>
      </c>
      <c r="R54" s="155">
        <f t="shared" si="4"/>
        <v>1</v>
      </c>
      <c r="S54" s="78" t="s">
        <v>2741</v>
      </c>
      <c r="T54" s="78" t="s">
        <v>4283</v>
      </c>
      <c r="U54" s="190">
        <f t="shared" si="5"/>
        <v>0</v>
      </c>
      <c r="V54" s="191"/>
      <c r="W54" s="77" t="str">
        <f t="shared" si="6"/>
        <v>No hay ejecución</v>
      </c>
      <c r="X54" s="78" t="str">
        <f t="shared" si="7"/>
        <v>NA</v>
      </c>
      <c r="Y54" s="191"/>
      <c r="Z54" s="190">
        <f t="shared" si="8"/>
        <v>1</v>
      </c>
      <c r="AA54" s="191"/>
      <c r="AB54" s="77" t="str">
        <f t="shared" si="9"/>
        <v>No hay ejecución</v>
      </c>
      <c r="AC54" s="78" t="str">
        <f t="shared" si="10"/>
        <v>NA</v>
      </c>
      <c r="AD54" s="191"/>
      <c r="AE54" s="52">
        <f t="shared" si="11"/>
        <v>0</v>
      </c>
      <c r="AF54" s="77" t="str">
        <f t="shared" si="12"/>
        <v>No hay ejecución</v>
      </c>
      <c r="AG54" s="78" t="str">
        <f t="shared" si="13"/>
        <v>NA</v>
      </c>
      <c r="AH54" s="191"/>
    </row>
    <row r="55" spans="1:34" s="79" customFormat="1" ht="58" customHeight="1" thickTop="1" thickBot="1">
      <c r="A55" s="50">
        <v>41</v>
      </c>
      <c r="B55" s="96" t="s">
        <v>245</v>
      </c>
      <c r="C55" s="96" t="s">
        <v>52</v>
      </c>
      <c r="D55" s="96">
        <v>0</v>
      </c>
      <c r="E55" s="96">
        <v>0</v>
      </c>
      <c r="F55" s="96">
        <v>0</v>
      </c>
      <c r="G55" s="96">
        <v>18</v>
      </c>
      <c r="H55" s="115" t="s">
        <v>276</v>
      </c>
      <c r="I55" s="98" t="s">
        <v>4284</v>
      </c>
      <c r="J55" s="169" t="s">
        <v>1287</v>
      </c>
      <c r="K55" s="99" t="s">
        <v>2389</v>
      </c>
      <c r="L55" s="51">
        <v>6</v>
      </c>
      <c r="M55" s="51">
        <v>6</v>
      </c>
      <c r="N55" s="155">
        <f t="shared" si="2"/>
        <v>12</v>
      </c>
      <c r="O55" s="51">
        <v>3</v>
      </c>
      <c r="P55" s="51">
        <v>3</v>
      </c>
      <c r="Q55" s="155">
        <f t="shared" si="3"/>
        <v>6</v>
      </c>
      <c r="R55" s="155">
        <f t="shared" si="4"/>
        <v>18</v>
      </c>
      <c r="S55" s="78" t="s">
        <v>2741</v>
      </c>
      <c r="T55" s="78" t="s">
        <v>203</v>
      </c>
      <c r="U55" s="190">
        <f t="shared" si="5"/>
        <v>12</v>
      </c>
      <c r="V55" s="191"/>
      <c r="W55" s="77" t="str">
        <f t="shared" si="6"/>
        <v>No hay ejecución</v>
      </c>
      <c r="X55" s="78" t="str">
        <f t="shared" si="7"/>
        <v>NA</v>
      </c>
      <c r="Y55" s="191"/>
      <c r="Z55" s="190">
        <f t="shared" si="8"/>
        <v>6</v>
      </c>
      <c r="AA55" s="191"/>
      <c r="AB55" s="77" t="str">
        <f t="shared" si="9"/>
        <v>No hay ejecución</v>
      </c>
      <c r="AC55" s="78" t="str">
        <f t="shared" si="10"/>
        <v>NA</v>
      </c>
      <c r="AD55" s="191"/>
      <c r="AE55" s="52">
        <f t="shared" si="11"/>
        <v>0</v>
      </c>
      <c r="AF55" s="77" t="str">
        <f t="shared" si="12"/>
        <v>No hay ejecución</v>
      </c>
      <c r="AG55" s="78" t="str">
        <f t="shared" si="13"/>
        <v>NA</v>
      </c>
      <c r="AH55" s="191"/>
    </row>
    <row r="56" spans="1:34" s="79" customFormat="1" ht="58" customHeight="1" thickTop="1" thickBot="1">
      <c r="A56" s="50">
        <v>42</v>
      </c>
      <c r="B56" s="96" t="s">
        <v>245</v>
      </c>
      <c r="C56" s="96" t="s">
        <v>52</v>
      </c>
      <c r="D56" s="96">
        <v>0</v>
      </c>
      <c r="E56" s="96">
        <v>0</v>
      </c>
      <c r="F56" s="96">
        <v>0</v>
      </c>
      <c r="G56" s="96">
        <v>18</v>
      </c>
      <c r="H56" s="115" t="s">
        <v>276</v>
      </c>
      <c r="I56" s="98" t="s">
        <v>4285</v>
      </c>
      <c r="J56" s="169" t="s">
        <v>1287</v>
      </c>
      <c r="K56" s="99" t="s">
        <v>2389</v>
      </c>
      <c r="L56" s="51">
        <v>11</v>
      </c>
      <c r="M56" s="51">
        <v>45</v>
      </c>
      <c r="N56" s="155">
        <f t="shared" si="2"/>
        <v>56</v>
      </c>
      <c r="O56" s="51">
        <v>32</v>
      </c>
      <c r="P56" s="51">
        <v>37</v>
      </c>
      <c r="Q56" s="155">
        <f t="shared" si="3"/>
        <v>69</v>
      </c>
      <c r="R56" s="155">
        <f t="shared" si="4"/>
        <v>125</v>
      </c>
      <c r="S56" s="78" t="s">
        <v>2741</v>
      </c>
      <c r="T56" s="78" t="s">
        <v>4286</v>
      </c>
      <c r="U56" s="190">
        <f t="shared" si="5"/>
        <v>56</v>
      </c>
      <c r="V56" s="191"/>
      <c r="W56" s="77" t="str">
        <f t="shared" si="6"/>
        <v>No hay ejecución</v>
      </c>
      <c r="X56" s="78" t="str">
        <f t="shared" si="7"/>
        <v>NA</v>
      </c>
      <c r="Y56" s="191"/>
      <c r="Z56" s="190">
        <f t="shared" si="8"/>
        <v>69</v>
      </c>
      <c r="AA56" s="191"/>
      <c r="AB56" s="77" t="str">
        <f t="shared" si="9"/>
        <v>No hay ejecución</v>
      </c>
      <c r="AC56" s="78" t="str">
        <f t="shared" si="10"/>
        <v>NA</v>
      </c>
      <c r="AD56" s="191"/>
      <c r="AE56" s="52">
        <f t="shared" si="11"/>
        <v>0</v>
      </c>
      <c r="AF56" s="77" t="str">
        <f t="shared" si="12"/>
        <v>No hay ejecución</v>
      </c>
      <c r="AG56" s="78" t="str">
        <f t="shared" si="13"/>
        <v>NA</v>
      </c>
      <c r="AH56" s="191"/>
    </row>
    <row r="57" spans="1:34" s="79" customFormat="1" ht="58" customHeight="1" thickTop="1" thickBot="1">
      <c r="A57" s="50">
        <v>43</v>
      </c>
      <c r="B57" s="96" t="s">
        <v>245</v>
      </c>
      <c r="C57" s="96" t="s">
        <v>52</v>
      </c>
      <c r="D57" s="96">
        <v>0</v>
      </c>
      <c r="E57" s="96">
        <v>0</v>
      </c>
      <c r="F57" s="96">
        <v>0</v>
      </c>
      <c r="G57" s="96">
        <v>18</v>
      </c>
      <c r="H57" s="115" t="s">
        <v>276</v>
      </c>
      <c r="I57" s="98" t="s">
        <v>2770</v>
      </c>
      <c r="J57" s="169" t="s">
        <v>1287</v>
      </c>
      <c r="K57" s="99" t="s">
        <v>2389</v>
      </c>
      <c r="L57" s="51">
        <v>7</v>
      </c>
      <c r="M57" s="51">
        <v>11</v>
      </c>
      <c r="N57" s="155">
        <f t="shared" si="2"/>
        <v>18</v>
      </c>
      <c r="O57" s="51">
        <v>7</v>
      </c>
      <c r="P57" s="51">
        <v>5</v>
      </c>
      <c r="Q57" s="155">
        <f t="shared" si="3"/>
        <v>12</v>
      </c>
      <c r="R57" s="155">
        <f t="shared" si="4"/>
        <v>30</v>
      </c>
      <c r="S57" s="78" t="s">
        <v>2741</v>
      </c>
      <c r="T57" s="78" t="s">
        <v>4287</v>
      </c>
      <c r="U57" s="190">
        <f t="shared" si="5"/>
        <v>18</v>
      </c>
      <c r="V57" s="191"/>
      <c r="W57" s="77" t="str">
        <f t="shared" si="6"/>
        <v>No hay ejecución</v>
      </c>
      <c r="X57" s="78" t="str">
        <f t="shared" si="7"/>
        <v>NA</v>
      </c>
      <c r="Y57" s="191"/>
      <c r="Z57" s="190">
        <f t="shared" si="8"/>
        <v>12</v>
      </c>
      <c r="AA57" s="191"/>
      <c r="AB57" s="77" t="str">
        <f t="shared" si="9"/>
        <v>No hay ejecución</v>
      </c>
      <c r="AC57" s="78" t="str">
        <f t="shared" si="10"/>
        <v>NA</v>
      </c>
      <c r="AD57" s="191"/>
      <c r="AE57" s="52">
        <f t="shared" si="11"/>
        <v>0</v>
      </c>
      <c r="AF57" s="77" t="str">
        <f t="shared" si="12"/>
        <v>No hay ejecución</v>
      </c>
      <c r="AG57" s="78" t="str">
        <f t="shared" si="13"/>
        <v>NA</v>
      </c>
      <c r="AH57" s="191"/>
    </row>
    <row r="58" spans="1:34" s="79" customFormat="1" ht="58" customHeight="1" thickTop="1" thickBot="1">
      <c r="A58" s="50">
        <v>44</v>
      </c>
      <c r="B58" s="96" t="s">
        <v>245</v>
      </c>
      <c r="C58" s="96" t="s">
        <v>52</v>
      </c>
      <c r="D58" s="96">
        <v>0</v>
      </c>
      <c r="E58" s="96">
        <v>0</v>
      </c>
      <c r="F58" s="96">
        <v>0</v>
      </c>
      <c r="G58" s="96">
        <v>18</v>
      </c>
      <c r="H58" s="115" t="s">
        <v>276</v>
      </c>
      <c r="I58" s="98" t="s">
        <v>2771</v>
      </c>
      <c r="J58" s="169" t="s">
        <v>1287</v>
      </c>
      <c r="K58" s="99" t="s">
        <v>2389</v>
      </c>
      <c r="L58" s="51">
        <v>3</v>
      </c>
      <c r="M58" s="51">
        <v>4</v>
      </c>
      <c r="N58" s="155">
        <f t="shared" si="2"/>
        <v>7</v>
      </c>
      <c r="O58" s="51">
        <v>3</v>
      </c>
      <c r="P58" s="51">
        <v>0</v>
      </c>
      <c r="Q58" s="155">
        <f t="shared" si="3"/>
        <v>3</v>
      </c>
      <c r="R58" s="155">
        <f t="shared" si="4"/>
        <v>10</v>
      </c>
      <c r="S58" s="78" t="s">
        <v>2741</v>
      </c>
      <c r="T58" s="78" t="s">
        <v>4288</v>
      </c>
      <c r="U58" s="190">
        <f t="shared" si="5"/>
        <v>7</v>
      </c>
      <c r="V58" s="191"/>
      <c r="W58" s="77" t="str">
        <f t="shared" si="6"/>
        <v>No hay ejecución</v>
      </c>
      <c r="X58" s="78" t="str">
        <f t="shared" si="7"/>
        <v>NA</v>
      </c>
      <c r="Y58" s="191"/>
      <c r="Z58" s="190">
        <f t="shared" si="8"/>
        <v>3</v>
      </c>
      <c r="AA58" s="191"/>
      <c r="AB58" s="77" t="str">
        <f t="shared" si="9"/>
        <v>No hay ejecución</v>
      </c>
      <c r="AC58" s="78" t="str">
        <f t="shared" si="10"/>
        <v>NA</v>
      </c>
      <c r="AD58" s="191"/>
      <c r="AE58" s="52">
        <f t="shared" si="11"/>
        <v>0</v>
      </c>
      <c r="AF58" s="77" t="str">
        <f t="shared" si="12"/>
        <v>No hay ejecución</v>
      </c>
      <c r="AG58" s="78" t="str">
        <f t="shared" si="13"/>
        <v>NA</v>
      </c>
      <c r="AH58" s="191"/>
    </row>
    <row r="59" spans="1:34" s="79" customFormat="1" ht="58" customHeight="1" thickTop="1" thickBot="1">
      <c r="A59" s="50">
        <v>45</v>
      </c>
      <c r="B59" s="96" t="s">
        <v>245</v>
      </c>
      <c r="C59" s="96" t="s">
        <v>52</v>
      </c>
      <c r="D59" s="96">
        <v>0</v>
      </c>
      <c r="E59" s="96">
        <v>0</v>
      </c>
      <c r="F59" s="96">
        <v>0</v>
      </c>
      <c r="G59" s="96">
        <v>18</v>
      </c>
      <c r="H59" s="115" t="s">
        <v>292</v>
      </c>
      <c r="I59" s="98" t="s">
        <v>2772</v>
      </c>
      <c r="J59" s="169" t="s">
        <v>1287</v>
      </c>
      <c r="K59" s="99" t="s">
        <v>2389</v>
      </c>
      <c r="L59" s="51">
        <v>7</v>
      </c>
      <c r="M59" s="51">
        <v>2</v>
      </c>
      <c r="N59" s="155">
        <f t="shared" si="2"/>
        <v>9</v>
      </c>
      <c r="O59" s="51">
        <v>7</v>
      </c>
      <c r="P59" s="51">
        <v>4</v>
      </c>
      <c r="Q59" s="155">
        <f t="shared" si="3"/>
        <v>11</v>
      </c>
      <c r="R59" s="155">
        <f t="shared" si="4"/>
        <v>20</v>
      </c>
      <c r="S59" s="78" t="s">
        <v>2741</v>
      </c>
      <c r="T59" s="78" t="s">
        <v>4289</v>
      </c>
      <c r="U59" s="190">
        <f t="shared" si="5"/>
        <v>9</v>
      </c>
      <c r="V59" s="191"/>
      <c r="W59" s="77" t="str">
        <f t="shared" si="6"/>
        <v>No hay ejecución</v>
      </c>
      <c r="X59" s="78" t="str">
        <f t="shared" si="7"/>
        <v>NA</v>
      </c>
      <c r="Y59" s="191"/>
      <c r="Z59" s="190">
        <f t="shared" si="8"/>
        <v>11</v>
      </c>
      <c r="AA59" s="191"/>
      <c r="AB59" s="77" t="str">
        <f t="shared" si="9"/>
        <v>No hay ejecución</v>
      </c>
      <c r="AC59" s="78" t="str">
        <f t="shared" si="10"/>
        <v>NA</v>
      </c>
      <c r="AD59" s="191"/>
      <c r="AE59" s="52">
        <f t="shared" si="11"/>
        <v>0</v>
      </c>
      <c r="AF59" s="77" t="str">
        <f t="shared" si="12"/>
        <v>No hay ejecución</v>
      </c>
      <c r="AG59" s="78" t="str">
        <f t="shared" si="13"/>
        <v>NA</v>
      </c>
      <c r="AH59" s="191"/>
    </row>
    <row r="60" spans="1:34" s="79" customFormat="1" ht="58" customHeight="1" thickTop="1" thickBot="1">
      <c r="A60" s="50">
        <v>46</v>
      </c>
      <c r="B60" s="96" t="s">
        <v>245</v>
      </c>
      <c r="C60" s="96" t="s">
        <v>52</v>
      </c>
      <c r="D60" s="96">
        <v>0</v>
      </c>
      <c r="E60" s="96">
        <v>0</v>
      </c>
      <c r="F60" s="96">
        <v>0</v>
      </c>
      <c r="G60" s="96">
        <v>18</v>
      </c>
      <c r="H60" s="115" t="s">
        <v>284</v>
      </c>
      <c r="I60" s="98" t="s">
        <v>2773</v>
      </c>
      <c r="J60" s="169" t="s">
        <v>1287</v>
      </c>
      <c r="K60" s="99" t="s">
        <v>2389</v>
      </c>
      <c r="L60" s="51">
        <v>2</v>
      </c>
      <c r="M60" s="51">
        <v>0</v>
      </c>
      <c r="N60" s="155">
        <f t="shared" si="2"/>
        <v>2</v>
      </c>
      <c r="O60" s="51">
        <v>2</v>
      </c>
      <c r="P60" s="51">
        <v>0</v>
      </c>
      <c r="Q60" s="155">
        <f t="shared" si="3"/>
        <v>2</v>
      </c>
      <c r="R60" s="155">
        <f t="shared" si="4"/>
        <v>4</v>
      </c>
      <c r="S60" s="78" t="s">
        <v>2741</v>
      </c>
      <c r="T60" s="78" t="s">
        <v>203</v>
      </c>
      <c r="U60" s="190">
        <f t="shared" si="5"/>
        <v>2</v>
      </c>
      <c r="V60" s="191"/>
      <c r="W60" s="77" t="str">
        <f t="shared" si="6"/>
        <v>No hay ejecución</v>
      </c>
      <c r="X60" s="78" t="str">
        <f t="shared" si="7"/>
        <v>NA</v>
      </c>
      <c r="Y60" s="191"/>
      <c r="Z60" s="190">
        <f t="shared" si="8"/>
        <v>2</v>
      </c>
      <c r="AA60" s="191"/>
      <c r="AB60" s="77" t="str">
        <f t="shared" si="9"/>
        <v>No hay ejecución</v>
      </c>
      <c r="AC60" s="78" t="str">
        <f t="shared" si="10"/>
        <v>NA</v>
      </c>
      <c r="AD60" s="191"/>
      <c r="AE60" s="52">
        <f t="shared" si="11"/>
        <v>0</v>
      </c>
      <c r="AF60" s="77" t="str">
        <f t="shared" si="12"/>
        <v>No hay ejecución</v>
      </c>
      <c r="AG60" s="78" t="str">
        <f t="shared" si="13"/>
        <v>NA</v>
      </c>
      <c r="AH60" s="191"/>
    </row>
    <row r="61" spans="1:34" s="79" customFormat="1" ht="58" customHeight="1" thickTop="1" thickBot="1">
      <c r="A61" s="50">
        <v>47</v>
      </c>
      <c r="B61" s="96" t="s">
        <v>245</v>
      </c>
      <c r="C61" s="96" t="s">
        <v>52</v>
      </c>
      <c r="D61" s="96">
        <v>0</v>
      </c>
      <c r="E61" s="96">
        <v>0</v>
      </c>
      <c r="F61" s="96">
        <v>0</v>
      </c>
      <c r="G61" s="96">
        <v>18</v>
      </c>
      <c r="H61" s="115" t="s">
        <v>284</v>
      </c>
      <c r="I61" s="98" t="s">
        <v>2774</v>
      </c>
      <c r="J61" s="169" t="s">
        <v>1287</v>
      </c>
      <c r="K61" s="99" t="s">
        <v>2389</v>
      </c>
      <c r="L61" s="51">
        <v>7</v>
      </c>
      <c r="M61" s="51">
        <v>18</v>
      </c>
      <c r="N61" s="155">
        <f t="shared" si="2"/>
        <v>25</v>
      </c>
      <c r="O61" s="51">
        <v>18</v>
      </c>
      <c r="P61" s="51">
        <v>5</v>
      </c>
      <c r="Q61" s="155">
        <f t="shared" si="3"/>
        <v>23</v>
      </c>
      <c r="R61" s="155">
        <f t="shared" si="4"/>
        <v>48</v>
      </c>
      <c r="S61" s="78" t="s">
        <v>2741</v>
      </c>
      <c r="T61" s="78" t="s">
        <v>4290</v>
      </c>
      <c r="U61" s="190">
        <f t="shared" si="5"/>
        <v>25</v>
      </c>
      <c r="V61" s="191"/>
      <c r="W61" s="77" t="str">
        <f t="shared" si="6"/>
        <v>No hay ejecución</v>
      </c>
      <c r="X61" s="78" t="str">
        <f t="shared" si="7"/>
        <v>NA</v>
      </c>
      <c r="Y61" s="191"/>
      <c r="Z61" s="190">
        <f t="shared" si="8"/>
        <v>23</v>
      </c>
      <c r="AA61" s="191"/>
      <c r="AB61" s="77" t="str">
        <f t="shared" si="9"/>
        <v>No hay ejecución</v>
      </c>
      <c r="AC61" s="78" t="str">
        <f t="shared" si="10"/>
        <v>NA</v>
      </c>
      <c r="AD61" s="191"/>
      <c r="AE61" s="52">
        <f t="shared" si="11"/>
        <v>0</v>
      </c>
      <c r="AF61" s="77" t="str">
        <f t="shared" si="12"/>
        <v>No hay ejecución</v>
      </c>
      <c r="AG61" s="78" t="str">
        <f t="shared" si="13"/>
        <v>NA</v>
      </c>
      <c r="AH61" s="191"/>
    </row>
    <row r="62" spans="1:34" s="79" customFormat="1" ht="58" customHeight="1" thickTop="1" thickBot="1">
      <c r="A62" s="50">
        <v>48</v>
      </c>
      <c r="B62" s="96" t="s">
        <v>245</v>
      </c>
      <c r="C62" s="96">
        <v>1.3</v>
      </c>
      <c r="D62" s="96">
        <v>0</v>
      </c>
      <c r="E62" s="96">
        <v>0</v>
      </c>
      <c r="F62" s="96">
        <v>0</v>
      </c>
      <c r="G62" s="96">
        <v>18</v>
      </c>
      <c r="H62" s="115" t="s">
        <v>284</v>
      </c>
      <c r="I62" s="98" t="s">
        <v>4291</v>
      </c>
      <c r="J62" s="169" t="s">
        <v>1196</v>
      </c>
      <c r="K62" s="99" t="s">
        <v>993</v>
      </c>
      <c r="L62" s="51">
        <v>1</v>
      </c>
      <c r="M62" s="51">
        <v>1</v>
      </c>
      <c r="N62" s="155">
        <f t="shared" si="2"/>
        <v>2</v>
      </c>
      <c r="O62" s="51">
        <v>0</v>
      </c>
      <c r="P62" s="51">
        <v>1</v>
      </c>
      <c r="Q62" s="155">
        <f t="shared" si="3"/>
        <v>1</v>
      </c>
      <c r="R62" s="155">
        <f t="shared" si="4"/>
        <v>3</v>
      </c>
      <c r="S62" s="78" t="s">
        <v>2741</v>
      </c>
      <c r="T62" s="78" t="s">
        <v>4254</v>
      </c>
      <c r="U62" s="190">
        <f t="shared" si="5"/>
        <v>2</v>
      </c>
      <c r="V62" s="191"/>
      <c r="W62" s="77" t="str">
        <f t="shared" si="6"/>
        <v>No hay ejecución</v>
      </c>
      <c r="X62" s="78" t="str">
        <f t="shared" si="7"/>
        <v>NA</v>
      </c>
      <c r="Y62" s="191"/>
      <c r="Z62" s="190">
        <f t="shared" si="8"/>
        <v>1</v>
      </c>
      <c r="AA62" s="191"/>
      <c r="AB62" s="77" t="str">
        <f t="shared" si="9"/>
        <v>No hay ejecución</v>
      </c>
      <c r="AC62" s="78" t="str">
        <f t="shared" si="10"/>
        <v>NA</v>
      </c>
      <c r="AD62" s="191"/>
      <c r="AE62" s="52">
        <f t="shared" si="11"/>
        <v>0</v>
      </c>
      <c r="AF62" s="77" t="str">
        <f t="shared" si="12"/>
        <v>No hay ejecución</v>
      </c>
      <c r="AG62" s="78" t="str">
        <f t="shared" si="13"/>
        <v>NA</v>
      </c>
      <c r="AH62" s="191"/>
    </row>
    <row r="63" spans="1:34" s="79" customFormat="1" ht="58" customHeight="1" thickTop="1" thickBot="1">
      <c r="A63" s="50">
        <v>49</v>
      </c>
      <c r="B63" s="96" t="s">
        <v>245</v>
      </c>
      <c r="C63" s="96" t="s">
        <v>52</v>
      </c>
      <c r="D63" s="96">
        <v>0</v>
      </c>
      <c r="E63" s="96">
        <v>0</v>
      </c>
      <c r="F63" s="96">
        <v>0</v>
      </c>
      <c r="G63" s="96">
        <v>18</v>
      </c>
      <c r="H63" s="115" t="s">
        <v>284</v>
      </c>
      <c r="I63" s="98" t="s">
        <v>2775</v>
      </c>
      <c r="J63" s="169" t="s">
        <v>4292</v>
      </c>
      <c r="K63" s="99" t="s">
        <v>2389</v>
      </c>
      <c r="L63" s="51">
        <v>0</v>
      </c>
      <c r="M63" s="51">
        <v>7</v>
      </c>
      <c r="N63" s="155">
        <f t="shared" si="2"/>
        <v>7</v>
      </c>
      <c r="O63" s="51">
        <v>7</v>
      </c>
      <c r="P63" s="51">
        <v>5</v>
      </c>
      <c r="Q63" s="155">
        <f t="shared" si="3"/>
        <v>12</v>
      </c>
      <c r="R63" s="155">
        <f t="shared" si="4"/>
        <v>19</v>
      </c>
      <c r="S63" s="78" t="s">
        <v>2741</v>
      </c>
      <c r="T63" s="78" t="s">
        <v>4293</v>
      </c>
      <c r="U63" s="190">
        <f t="shared" si="5"/>
        <v>7</v>
      </c>
      <c r="V63" s="191"/>
      <c r="W63" s="77" t="str">
        <f t="shared" si="6"/>
        <v>No hay ejecución</v>
      </c>
      <c r="X63" s="78" t="str">
        <f t="shared" si="7"/>
        <v>NA</v>
      </c>
      <c r="Y63" s="191"/>
      <c r="Z63" s="190">
        <f t="shared" si="8"/>
        <v>12</v>
      </c>
      <c r="AA63" s="191"/>
      <c r="AB63" s="77" t="str">
        <f t="shared" si="9"/>
        <v>No hay ejecución</v>
      </c>
      <c r="AC63" s="78" t="str">
        <f t="shared" si="10"/>
        <v>NA</v>
      </c>
      <c r="AD63" s="191"/>
      <c r="AE63" s="52">
        <f t="shared" si="11"/>
        <v>0</v>
      </c>
      <c r="AF63" s="77" t="str">
        <f t="shared" si="12"/>
        <v>No hay ejecución</v>
      </c>
      <c r="AG63" s="78" t="str">
        <f t="shared" si="13"/>
        <v>NA</v>
      </c>
      <c r="AH63" s="191"/>
    </row>
    <row r="64" spans="1:34" s="79" customFormat="1" ht="58" customHeight="1" thickTop="1" thickBot="1">
      <c r="A64" s="50">
        <v>50</v>
      </c>
      <c r="B64" s="96" t="s">
        <v>245</v>
      </c>
      <c r="C64" s="96" t="s">
        <v>52</v>
      </c>
      <c r="D64" s="96">
        <v>0</v>
      </c>
      <c r="E64" s="96">
        <v>0</v>
      </c>
      <c r="F64" s="96">
        <v>0</v>
      </c>
      <c r="G64" s="96">
        <v>18</v>
      </c>
      <c r="H64" s="115" t="s">
        <v>284</v>
      </c>
      <c r="I64" s="98" t="s">
        <v>2776</v>
      </c>
      <c r="J64" s="169" t="s">
        <v>1287</v>
      </c>
      <c r="K64" s="99" t="s">
        <v>1288</v>
      </c>
      <c r="L64" s="51">
        <v>1</v>
      </c>
      <c r="M64" s="51">
        <v>1</v>
      </c>
      <c r="N64" s="155">
        <f t="shared" si="2"/>
        <v>2</v>
      </c>
      <c r="O64" s="51">
        <v>1</v>
      </c>
      <c r="P64" s="51">
        <v>0</v>
      </c>
      <c r="Q64" s="155">
        <f t="shared" si="3"/>
        <v>1</v>
      </c>
      <c r="R64" s="155">
        <f t="shared" si="4"/>
        <v>3</v>
      </c>
      <c r="S64" s="78" t="s">
        <v>2741</v>
      </c>
      <c r="T64" s="78" t="s">
        <v>203</v>
      </c>
      <c r="U64" s="190">
        <f t="shared" si="5"/>
        <v>2</v>
      </c>
      <c r="V64" s="191"/>
      <c r="W64" s="77" t="str">
        <f t="shared" si="6"/>
        <v>No hay ejecución</v>
      </c>
      <c r="X64" s="78" t="str">
        <f t="shared" si="7"/>
        <v>NA</v>
      </c>
      <c r="Y64" s="191"/>
      <c r="Z64" s="190">
        <f t="shared" si="8"/>
        <v>1</v>
      </c>
      <c r="AA64" s="191"/>
      <c r="AB64" s="77" t="str">
        <f t="shared" si="9"/>
        <v>No hay ejecución</v>
      </c>
      <c r="AC64" s="78" t="str">
        <f t="shared" si="10"/>
        <v>NA</v>
      </c>
      <c r="AD64" s="191"/>
      <c r="AE64" s="52">
        <f t="shared" si="11"/>
        <v>0</v>
      </c>
      <c r="AF64" s="77" t="str">
        <f t="shared" si="12"/>
        <v>No hay ejecución</v>
      </c>
      <c r="AG64" s="78" t="str">
        <f t="shared" si="13"/>
        <v>NA</v>
      </c>
      <c r="AH64" s="191"/>
    </row>
    <row r="65" spans="1:34" s="79" customFormat="1" ht="58" customHeight="1" thickTop="1" thickBot="1">
      <c r="A65" s="50">
        <v>51</v>
      </c>
      <c r="B65" s="96" t="s">
        <v>245</v>
      </c>
      <c r="C65" s="96">
        <v>1.3</v>
      </c>
      <c r="D65" s="96">
        <v>0</v>
      </c>
      <c r="E65" s="96">
        <v>0</v>
      </c>
      <c r="F65" s="96">
        <v>0</v>
      </c>
      <c r="G65" s="96">
        <v>18</v>
      </c>
      <c r="H65" s="115" t="s">
        <v>284</v>
      </c>
      <c r="I65" s="98" t="s">
        <v>4294</v>
      </c>
      <c r="J65" s="169" t="s">
        <v>2838</v>
      </c>
      <c r="K65" s="99" t="s">
        <v>993</v>
      </c>
      <c r="L65" s="51">
        <v>1</v>
      </c>
      <c r="M65" s="51">
        <v>1</v>
      </c>
      <c r="N65" s="155">
        <f t="shared" si="2"/>
        <v>2</v>
      </c>
      <c r="O65" s="51">
        <v>1</v>
      </c>
      <c r="P65" s="51">
        <v>0</v>
      </c>
      <c r="Q65" s="155">
        <f t="shared" si="3"/>
        <v>1</v>
      </c>
      <c r="R65" s="155">
        <f t="shared" si="4"/>
        <v>3</v>
      </c>
      <c r="S65" s="78" t="s">
        <v>2741</v>
      </c>
      <c r="T65" s="78" t="s">
        <v>4254</v>
      </c>
      <c r="U65" s="190">
        <f t="shared" si="5"/>
        <v>2</v>
      </c>
      <c r="V65" s="191"/>
      <c r="W65" s="77" t="str">
        <f t="shared" si="6"/>
        <v>No hay ejecución</v>
      </c>
      <c r="X65" s="78" t="str">
        <f t="shared" si="7"/>
        <v>NA</v>
      </c>
      <c r="Y65" s="191"/>
      <c r="Z65" s="190">
        <f t="shared" si="8"/>
        <v>1</v>
      </c>
      <c r="AA65" s="191"/>
      <c r="AB65" s="77" t="str">
        <f t="shared" si="9"/>
        <v>No hay ejecución</v>
      </c>
      <c r="AC65" s="78" t="str">
        <f t="shared" si="10"/>
        <v>NA</v>
      </c>
      <c r="AD65" s="191"/>
      <c r="AE65" s="52">
        <f t="shared" si="11"/>
        <v>0</v>
      </c>
      <c r="AF65" s="77" t="str">
        <f t="shared" si="12"/>
        <v>No hay ejecución</v>
      </c>
      <c r="AG65" s="78" t="str">
        <f t="shared" si="13"/>
        <v>NA</v>
      </c>
      <c r="AH65" s="191"/>
    </row>
    <row r="66" spans="1:34" s="79" customFormat="1" ht="58" customHeight="1" thickTop="1" thickBot="1">
      <c r="A66" s="50">
        <v>52</v>
      </c>
      <c r="B66" s="96" t="s">
        <v>245</v>
      </c>
      <c r="C66" s="96" t="s">
        <v>52</v>
      </c>
      <c r="D66" s="96">
        <v>0</v>
      </c>
      <c r="E66" s="96">
        <v>0</v>
      </c>
      <c r="F66" s="96">
        <v>0</v>
      </c>
      <c r="G66" s="96">
        <v>18</v>
      </c>
      <c r="H66" s="115" t="s">
        <v>284</v>
      </c>
      <c r="I66" s="98" t="s">
        <v>2777</v>
      </c>
      <c r="J66" s="169" t="s">
        <v>1287</v>
      </c>
      <c r="K66" s="99" t="s">
        <v>2389</v>
      </c>
      <c r="L66" s="51">
        <v>6</v>
      </c>
      <c r="M66" s="51">
        <v>39</v>
      </c>
      <c r="N66" s="155">
        <f t="shared" si="2"/>
        <v>45</v>
      </c>
      <c r="O66" s="51">
        <v>21</v>
      </c>
      <c r="P66" s="51">
        <v>8</v>
      </c>
      <c r="Q66" s="155">
        <f t="shared" si="3"/>
        <v>29</v>
      </c>
      <c r="R66" s="155">
        <f t="shared" si="4"/>
        <v>74</v>
      </c>
      <c r="S66" s="78" t="s">
        <v>2741</v>
      </c>
      <c r="T66" s="78" t="s">
        <v>4295</v>
      </c>
      <c r="U66" s="190">
        <f t="shared" si="5"/>
        <v>45</v>
      </c>
      <c r="V66" s="191"/>
      <c r="W66" s="77" t="str">
        <f t="shared" si="6"/>
        <v>No hay ejecución</v>
      </c>
      <c r="X66" s="78" t="str">
        <f t="shared" si="7"/>
        <v>NA</v>
      </c>
      <c r="Y66" s="191"/>
      <c r="Z66" s="190">
        <f t="shared" si="8"/>
        <v>29</v>
      </c>
      <c r="AA66" s="191"/>
      <c r="AB66" s="77" t="str">
        <f t="shared" si="9"/>
        <v>No hay ejecución</v>
      </c>
      <c r="AC66" s="78" t="str">
        <f t="shared" si="10"/>
        <v>NA</v>
      </c>
      <c r="AD66" s="191"/>
      <c r="AE66" s="52">
        <f t="shared" si="11"/>
        <v>0</v>
      </c>
      <c r="AF66" s="77" t="str">
        <f t="shared" si="12"/>
        <v>No hay ejecución</v>
      </c>
      <c r="AG66" s="78" t="str">
        <f t="shared" si="13"/>
        <v>NA</v>
      </c>
      <c r="AH66" s="191"/>
    </row>
    <row r="67" spans="1:34" s="79" customFormat="1" ht="58" customHeight="1" thickTop="1" thickBot="1">
      <c r="A67" s="50">
        <v>53</v>
      </c>
      <c r="B67" s="96" t="s">
        <v>245</v>
      </c>
      <c r="C67" s="96" t="s">
        <v>52</v>
      </c>
      <c r="D67" s="96">
        <v>0</v>
      </c>
      <c r="E67" s="96">
        <v>0</v>
      </c>
      <c r="F67" s="96">
        <v>0</v>
      </c>
      <c r="G67" s="96">
        <v>18</v>
      </c>
      <c r="H67" s="115" t="s">
        <v>284</v>
      </c>
      <c r="I67" s="98" t="s">
        <v>2778</v>
      </c>
      <c r="J67" s="169" t="s">
        <v>1287</v>
      </c>
      <c r="K67" s="99" t="s">
        <v>2389</v>
      </c>
      <c r="L67" s="51">
        <v>70</v>
      </c>
      <c r="M67" s="51">
        <v>73</v>
      </c>
      <c r="N67" s="155">
        <f t="shared" si="2"/>
        <v>143</v>
      </c>
      <c r="O67" s="51">
        <v>68</v>
      </c>
      <c r="P67" s="51">
        <v>62</v>
      </c>
      <c r="Q67" s="155">
        <f t="shared" si="3"/>
        <v>130</v>
      </c>
      <c r="R67" s="155">
        <f t="shared" si="4"/>
        <v>273</v>
      </c>
      <c r="S67" s="78" t="s">
        <v>2741</v>
      </c>
      <c r="T67" s="78" t="s">
        <v>4296</v>
      </c>
      <c r="U67" s="190">
        <f t="shared" si="5"/>
        <v>143</v>
      </c>
      <c r="V67" s="191"/>
      <c r="W67" s="77" t="str">
        <f t="shared" si="6"/>
        <v>No hay ejecución</v>
      </c>
      <c r="X67" s="78" t="str">
        <f t="shared" si="7"/>
        <v>NA</v>
      </c>
      <c r="Y67" s="191"/>
      <c r="Z67" s="190">
        <f t="shared" si="8"/>
        <v>130</v>
      </c>
      <c r="AA67" s="191"/>
      <c r="AB67" s="77" t="str">
        <f t="shared" si="9"/>
        <v>No hay ejecución</v>
      </c>
      <c r="AC67" s="78" t="str">
        <f t="shared" si="10"/>
        <v>NA</v>
      </c>
      <c r="AD67" s="191"/>
      <c r="AE67" s="52">
        <f t="shared" si="11"/>
        <v>0</v>
      </c>
      <c r="AF67" s="77" t="str">
        <f t="shared" si="12"/>
        <v>No hay ejecución</v>
      </c>
      <c r="AG67" s="78" t="str">
        <f t="shared" si="13"/>
        <v>NA</v>
      </c>
      <c r="AH67" s="191"/>
    </row>
    <row r="68" spans="1:34" s="79" customFormat="1" ht="58" customHeight="1" thickTop="1" thickBot="1">
      <c r="A68" s="50">
        <v>54</v>
      </c>
      <c r="B68" s="96" t="s">
        <v>245</v>
      </c>
      <c r="C68" s="96" t="s">
        <v>52</v>
      </c>
      <c r="D68" s="96">
        <v>0</v>
      </c>
      <c r="E68" s="96">
        <v>0</v>
      </c>
      <c r="F68" s="96">
        <v>0</v>
      </c>
      <c r="G68" s="96">
        <v>18</v>
      </c>
      <c r="H68" s="115" t="s">
        <v>287</v>
      </c>
      <c r="I68" s="98" t="s">
        <v>2779</v>
      </c>
      <c r="J68" s="169" t="s">
        <v>1287</v>
      </c>
      <c r="K68" s="99" t="s">
        <v>2389</v>
      </c>
      <c r="L68" s="51">
        <v>1</v>
      </c>
      <c r="M68" s="51">
        <v>12</v>
      </c>
      <c r="N68" s="155">
        <f t="shared" si="2"/>
        <v>13</v>
      </c>
      <c r="O68" s="51">
        <v>20</v>
      </c>
      <c r="P68" s="51">
        <v>13</v>
      </c>
      <c r="Q68" s="155">
        <f t="shared" si="3"/>
        <v>33</v>
      </c>
      <c r="R68" s="155">
        <f t="shared" si="4"/>
        <v>46</v>
      </c>
      <c r="S68" s="78" t="s">
        <v>2741</v>
      </c>
      <c r="T68" s="78" t="s">
        <v>4297</v>
      </c>
      <c r="U68" s="190">
        <f t="shared" si="5"/>
        <v>13</v>
      </c>
      <c r="V68" s="191"/>
      <c r="W68" s="77" t="str">
        <f t="shared" si="6"/>
        <v>No hay ejecución</v>
      </c>
      <c r="X68" s="78" t="str">
        <f t="shared" si="7"/>
        <v>NA</v>
      </c>
      <c r="Y68" s="191"/>
      <c r="Z68" s="190">
        <f t="shared" si="8"/>
        <v>33</v>
      </c>
      <c r="AA68" s="191"/>
      <c r="AB68" s="77" t="str">
        <f t="shared" si="9"/>
        <v>No hay ejecución</v>
      </c>
      <c r="AC68" s="78" t="str">
        <f t="shared" si="10"/>
        <v>NA</v>
      </c>
      <c r="AD68" s="191"/>
      <c r="AE68" s="52">
        <f t="shared" si="11"/>
        <v>0</v>
      </c>
      <c r="AF68" s="77" t="str">
        <f t="shared" si="12"/>
        <v>No hay ejecución</v>
      </c>
      <c r="AG68" s="78" t="str">
        <f t="shared" si="13"/>
        <v>NA</v>
      </c>
      <c r="AH68" s="191"/>
    </row>
    <row r="69" spans="1:34" s="79" customFormat="1" ht="58" customHeight="1" thickTop="1" thickBot="1">
      <c r="A69" s="50">
        <v>55</v>
      </c>
      <c r="B69" s="96" t="s">
        <v>245</v>
      </c>
      <c r="C69" s="96" t="s">
        <v>52</v>
      </c>
      <c r="D69" s="96">
        <v>0</v>
      </c>
      <c r="E69" s="96">
        <v>0</v>
      </c>
      <c r="F69" s="96">
        <v>0</v>
      </c>
      <c r="G69" s="96">
        <v>18</v>
      </c>
      <c r="H69" s="115" t="s">
        <v>287</v>
      </c>
      <c r="I69" s="98" t="s">
        <v>2780</v>
      </c>
      <c r="J69" s="169" t="s">
        <v>1287</v>
      </c>
      <c r="K69" s="99" t="s">
        <v>2389</v>
      </c>
      <c r="L69" s="51">
        <v>1</v>
      </c>
      <c r="M69" s="51">
        <v>47</v>
      </c>
      <c r="N69" s="155">
        <f t="shared" si="2"/>
        <v>48</v>
      </c>
      <c r="O69" s="51">
        <v>52</v>
      </c>
      <c r="P69" s="51">
        <v>10</v>
      </c>
      <c r="Q69" s="155">
        <f t="shared" si="3"/>
        <v>62</v>
      </c>
      <c r="R69" s="155">
        <f t="shared" si="4"/>
        <v>110</v>
      </c>
      <c r="S69" s="78" t="s">
        <v>2741</v>
      </c>
      <c r="T69" s="78" t="s">
        <v>4298</v>
      </c>
      <c r="U69" s="190">
        <f t="shared" si="5"/>
        <v>48</v>
      </c>
      <c r="V69" s="191"/>
      <c r="W69" s="77" t="str">
        <f t="shared" si="6"/>
        <v>No hay ejecución</v>
      </c>
      <c r="X69" s="78" t="str">
        <f t="shared" si="7"/>
        <v>NA</v>
      </c>
      <c r="Y69" s="191"/>
      <c r="Z69" s="190">
        <f t="shared" si="8"/>
        <v>62</v>
      </c>
      <c r="AA69" s="191"/>
      <c r="AB69" s="77" t="str">
        <f t="shared" si="9"/>
        <v>No hay ejecución</v>
      </c>
      <c r="AC69" s="78" t="str">
        <f t="shared" si="10"/>
        <v>NA</v>
      </c>
      <c r="AD69" s="191"/>
      <c r="AE69" s="52">
        <f t="shared" si="11"/>
        <v>0</v>
      </c>
      <c r="AF69" s="77" t="str">
        <f t="shared" si="12"/>
        <v>No hay ejecución</v>
      </c>
      <c r="AG69" s="78" t="str">
        <f t="shared" si="13"/>
        <v>NA</v>
      </c>
      <c r="AH69" s="191"/>
    </row>
    <row r="70" spans="1:34" s="79" customFormat="1" ht="58" customHeight="1" thickTop="1" thickBot="1">
      <c r="A70" s="50">
        <v>56</v>
      </c>
      <c r="B70" s="96" t="s">
        <v>245</v>
      </c>
      <c r="C70" s="96" t="s">
        <v>52</v>
      </c>
      <c r="D70" s="96">
        <v>0</v>
      </c>
      <c r="E70" s="96">
        <v>0</v>
      </c>
      <c r="F70" s="96">
        <v>0</v>
      </c>
      <c r="G70" s="96">
        <v>18</v>
      </c>
      <c r="H70" s="115" t="s">
        <v>287</v>
      </c>
      <c r="I70" s="98" t="s">
        <v>2781</v>
      </c>
      <c r="J70" s="169" t="s">
        <v>1287</v>
      </c>
      <c r="K70" s="99" t="s">
        <v>2389</v>
      </c>
      <c r="L70" s="51">
        <v>8</v>
      </c>
      <c r="M70" s="51">
        <v>9</v>
      </c>
      <c r="N70" s="155">
        <f t="shared" si="2"/>
        <v>17</v>
      </c>
      <c r="O70" s="51">
        <v>28</v>
      </c>
      <c r="P70" s="51">
        <v>14</v>
      </c>
      <c r="Q70" s="155">
        <f t="shared" si="3"/>
        <v>42</v>
      </c>
      <c r="R70" s="155">
        <f t="shared" si="4"/>
        <v>59</v>
      </c>
      <c r="S70" s="78" t="s">
        <v>2741</v>
      </c>
      <c r="T70" s="78" t="s">
        <v>4299</v>
      </c>
      <c r="U70" s="190">
        <f t="shared" si="5"/>
        <v>17</v>
      </c>
      <c r="V70" s="191"/>
      <c r="W70" s="77" t="str">
        <f t="shared" si="6"/>
        <v>No hay ejecución</v>
      </c>
      <c r="X70" s="78" t="str">
        <f t="shared" si="7"/>
        <v>NA</v>
      </c>
      <c r="Y70" s="191"/>
      <c r="Z70" s="190">
        <f t="shared" si="8"/>
        <v>42</v>
      </c>
      <c r="AA70" s="191"/>
      <c r="AB70" s="77" t="str">
        <f t="shared" si="9"/>
        <v>No hay ejecución</v>
      </c>
      <c r="AC70" s="78" t="str">
        <f t="shared" si="10"/>
        <v>NA</v>
      </c>
      <c r="AD70" s="191"/>
      <c r="AE70" s="52">
        <f t="shared" si="11"/>
        <v>0</v>
      </c>
      <c r="AF70" s="77" t="str">
        <f t="shared" si="12"/>
        <v>No hay ejecución</v>
      </c>
      <c r="AG70" s="78" t="str">
        <f t="shared" si="13"/>
        <v>NA</v>
      </c>
      <c r="AH70" s="191"/>
    </row>
    <row r="71" spans="1:34" s="79" customFormat="1" ht="58" customHeight="1" thickTop="1" thickBot="1">
      <c r="A71" s="50">
        <v>57</v>
      </c>
      <c r="B71" s="96" t="s">
        <v>245</v>
      </c>
      <c r="C71" s="96" t="s">
        <v>52</v>
      </c>
      <c r="D71" s="96">
        <v>0</v>
      </c>
      <c r="E71" s="96">
        <v>0</v>
      </c>
      <c r="F71" s="96">
        <v>0</v>
      </c>
      <c r="G71" s="96">
        <v>18</v>
      </c>
      <c r="H71" s="115" t="s">
        <v>287</v>
      </c>
      <c r="I71" s="98" t="s">
        <v>2744</v>
      </c>
      <c r="J71" s="169" t="s">
        <v>1287</v>
      </c>
      <c r="K71" s="99" t="s">
        <v>2389</v>
      </c>
      <c r="L71" s="51">
        <v>29</v>
      </c>
      <c r="M71" s="51">
        <v>41</v>
      </c>
      <c r="N71" s="155">
        <f t="shared" si="2"/>
        <v>70</v>
      </c>
      <c r="O71" s="51">
        <v>39</v>
      </c>
      <c r="P71" s="51">
        <v>23</v>
      </c>
      <c r="Q71" s="155">
        <f t="shared" si="3"/>
        <v>62</v>
      </c>
      <c r="R71" s="155">
        <f t="shared" si="4"/>
        <v>132</v>
      </c>
      <c r="S71" s="78" t="s">
        <v>2741</v>
      </c>
      <c r="T71" s="78" t="s">
        <v>4300</v>
      </c>
      <c r="U71" s="190">
        <f t="shared" si="5"/>
        <v>70</v>
      </c>
      <c r="V71" s="191"/>
      <c r="W71" s="77" t="str">
        <f t="shared" si="6"/>
        <v>No hay ejecución</v>
      </c>
      <c r="X71" s="78" t="str">
        <f t="shared" si="7"/>
        <v>NA</v>
      </c>
      <c r="Y71" s="191"/>
      <c r="Z71" s="190">
        <f t="shared" si="8"/>
        <v>62</v>
      </c>
      <c r="AA71" s="191"/>
      <c r="AB71" s="77" t="str">
        <f t="shared" si="9"/>
        <v>No hay ejecución</v>
      </c>
      <c r="AC71" s="78" t="str">
        <f t="shared" si="10"/>
        <v>NA</v>
      </c>
      <c r="AD71" s="191"/>
      <c r="AE71" s="52">
        <f t="shared" si="11"/>
        <v>0</v>
      </c>
      <c r="AF71" s="77" t="str">
        <f t="shared" si="12"/>
        <v>No hay ejecución</v>
      </c>
      <c r="AG71" s="78" t="str">
        <f t="shared" si="13"/>
        <v>NA</v>
      </c>
      <c r="AH71" s="191"/>
    </row>
    <row r="72" spans="1:34" s="79" customFormat="1" ht="58" customHeight="1" thickTop="1" thickBot="1">
      <c r="A72" s="50">
        <v>58</v>
      </c>
      <c r="B72" s="96" t="s">
        <v>245</v>
      </c>
      <c r="C72" s="96" t="s">
        <v>52</v>
      </c>
      <c r="D72" s="96">
        <v>0</v>
      </c>
      <c r="E72" s="96">
        <v>0</v>
      </c>
      <c r="F72" s="96">
        <v>0</v>
      </c>
      <c r="G72" s="96">
        <v>18</v>
      </c>
      <c r="H72" s="115" t="s">
        <v>287</v>
      </c>
      <c r="I72" s="98" t="s">
        <v>2782</v>
      </c>
      <c r="J72" s="169" t="s">
        <v>1287</v>
      </c>
      <c r="K72" s="99" t="s">
        <v>2389</v>
      </c>
      <c r="L72" s="51">
        <v>1</v>
      </c>
      <c r="M72" s="51">
        <v>8</v>
      </c>
      <c r="N72" s="155">
        <f t="shared" si="2"/>
        <v>9</v>
      </c>
      <c r="O72" s="51">
        <v>2</v>
      </c>
      <c r="P72" s="51">
        <v>1</v>
      </c>
      <c r="Q72" s="155">
        <f t="shared" si="3"/>
        <v>3</v>
      </c>
      <c r="R72" s="155">
        <f t="shared" si="4"/>
        <v>12</v>
      </c>
      <c r="S72" s="78" t="s">
        <v>2741</v>
      </c>
      <c r="T72" s="78" t="s">
        <v>4301</v>
      </c>
      <c r="U72" s="190">
        <f t="shared" si="5"/>
        <v>9</v>
      </c>
      <c r="V72" s="191"/>
      <c r="W72" s="77" t="str">
        <f t="shared" si="6"/>
        <v>No hay ejecución</v>
      </c>
      <c r="X72" s="78" t="str">
        <f t="shared" si="7"/>
        <v>NA</v>
      </c>
      <c r="Y72" s="191"/>
      <c r="Z72" s="190">
        <f t="shared" si="8"/>
        <v>3</v>
      </c>
      <c r="AA72" s="191"/>
      <c r="AB72" s="77" t="str">
        <f t="shared" si="9"/>
        <v>No hay ejecución</v>
      </c>
      <c r="AC72" s="78" t="str">
        <f t="shared" si="10"/>
        <v>NA</v>
      </c>
      <c r="AD72" s="191"/>
      <c r="AE72" s="52">
        <f t="shared" si="11"/>
        <v>0</v>
      </c>
      <c r="AF72" s="77" t="str">
        <f t="shared" si="12"/>
        <v>No hay ejecución</v>
      </c>
      <c r="AG72" s="78" t="str">
        <f t="shared" si="13"/>
        <v>NA</v>
      </c>
      <c r="AH72" s="191"/>
    </row>
    <row r="73" spans="1:34" s="79" customFormat="1" ht="58" customHeight="1" thickTop="1" thickBot="1">
      <c r="A73" s="50">
        <v>59</v>
      </c>
      <c r="B73" s="96" t="s">
        <v>245</v>
      </c>
      <c r="C73" s="96" t="s">
        <v>52</v>
      </c>
      <c r="D73" s="96">
        <v>0</v>
      </c>
      <c r="E73" s="96">
        <v>0</v>
      </c>
      <c r="F73" s="96">
        <v>0</v>
      </c>
      <c r="G73" s="96">
        <v>18</v>
      </c>
      <c r="H73" s="115" t="s">
        <v>292</v>
      </c>
      <c r="I73" s="98" t="s">
        <v>2783</v>
      </c>
      <c r="J73" s="169" t="s">
        <v>1287</v>
      </c>
      <c r="K73" s="99" t="s">
        <v>2389</v>
      </c>
      <c r="L73" s="51">
        <v>4</v>
      </c>
      <c r="M73" s="51">
        <v>18</v>
      </c>
      <c r="N73" s="155">
        <f t="shared" si="2"/>
        <v>22</v>
      </c>
      <c r="O73" s="51">
        <v>22</v>
      </c>
      <c r="P73" s="51">
        <v>12</v>
      </c>
      <c r="Q73" s="155">
        <f t="shared" si="3"/>
        <v>34</v>
      </c>
      <c r="R73" s="155">
        <f t="shared" si="4"/>
        <v>56</v>
      </c>
      <c r="S73" s="78" t="s">
        <v>2741</v>
      </c>
      <c r="T73" s="78" t="s">
        <v>4302</v>
      </c>
      <c r="U73" s="190">
        <f t="shared" si="5"/>
        <v>22</v>
      </c>
      <c r="V73" s="191"/>
      <c r="W73" s="77" t="str">
        <f t="shared" si="6"/>
        <v>No hay ejecución</v>
      </c>
      <c r="X73" s="78" t="str">
        <f t="shared" si="7"/>
        <v>NA</v>
      </c>
      <c r="Y73" s="191"/>
      <c r="Z73" s="190">
        <f t="shared" si="8"/>
        <v>34</v>
      </c>
      <c r="AA73" s="191"/>
      <c r="AB73" s="77" t="str">
        <f t="shared" si="9"/>
        <v>No hay ejecución</v>
      </c>
      <c r="AC73" s="78" t="str">
        <f t="shared" si="10"/>
        <v>NA</v>
      </c>
      <c r="AD73" s="191"/>
      <c r="AE73" s="52">
        <f t="shared" si="11"/>
        <v>0</v>
      </c>
      <c r="AF73" s="77" t="str">
        <f t="shared" si="12"/>
        <v>No hay ejecución</v>
      </c>
      <c r="AG73" s="78" t="str">
        <f t="shared" si="13"/>
        <v>NA</v>
      </c>
      <c r="AH73" s="191"/>
    </row>
    <row r="74" spans="1:34" s="79" customFormat="1" ht="58" customHeight="1" thickTop="1" thickBot="1">
      <c r="A74" s="50">
        <v>60</v>
      </c>
      <c r="B74" s="96" t="s">
        <v>245</v>
      </c>
      <c r="C74" s="96" t="s">
        <v>52</v>
      </c>
      <c r="D74" s="96">
        <v>0</v>
      </c>
      <c r="E74" s="96">
        <v>0</v>
      </c>
      <c r="F74" s="96">
        <v>0</v>
      </c>
      <c r="G74" s="96">
        <v>18</v>
      </c>
      <c r="H74" s="115" t="s">
        <v>292</v>
      </c>
      <c r="I74" s="98" t="s">
        <v>2784</v>
      </c>
      <c r="J74" s="169" t="s">
        <v>1287</v>
      </c>
      <c r="K74" s="99" t="s">
        <v>2389</v>
      </c>
      <c r="L74" s="51">
        <v>2</v>
      </c>
      <c r="M74" s="51">
        <v>20</v>
      </c>
      <c r="N74" s="155">
        <f t="shared" si="2"/>
        <v>22</v>
      </c>
      <c r="O74" s="51">
        <v>18</v>
      </c>
      <c r="P74" s="51">
        <v>10</v>
      </c>
      <c r="Q74" s="155">
        <f t="shared" si="3"/>
        <v>28</v>
      </c>
      <c r="R74" s="155">
        <f t="shared" si="4"/>
        <v>50</v>
      </c>
      <c r="S74" s="78" t="s">
        <v>2741</v>
      </c>
      <c r="T74" s="78" t="s">
        <v>4303</v>
      </c>
      <c r="U74" s="190">
        <f t="shared" si="5"/>
        <v>22</v>
      </c>
      <c r="V74" s="191"/>
      <c r="W74" s="77" t="str">
        <f t="shared" si="6"/>
        <v>No hay ejecución</v>
      </c>
      <c r="X74" s="78" t="str">
        <f t="shared" si="7"/>
        <v>NA</v>
      </c>
      <c r="Y74" s="191"/>
      <c r="Z74" s="190">
        <f t="shared" si="8"/>
        <v>28</v>
      </c>
      <c r="AA74" s="191"/>
      <c r="AB74" s="77" t="str">
        <f t="shared" si="9"/>
        <v>No hay ejecución</v>
      </c>
      <c r="AC74" s="78" t="str">
        <f t="shared" si="10"/>
        <v>NA</v>
      </c>
      <c r="AD74" s="191"/>
      <c r="AE74" s="52">
        <f t="shared" si="11"/>
        <v>0</v>
      </c>
      <c r="AF74" s="77" t="str">
        <f t="shared" si="12"/>
        <v>No hay ejecución</v>
      </c>
      <c r="AG74" s="78" t="str">
        <f t="shared" si="13"/>
        <v>NA</v>
      </c>
      <c r="AH74" s="191"/>
    </row>
    <row r="75" spans="1:34" s="79" customFormat="1" ht="58" customHeight="1" thickTop="1" thickBot="1">
      <c r="A75" s="50">
        <v>61</v>
      </c>
      <c r="B75" s="96" t="s">
        <v>2816</v>
      </c>
      <c r="C75" s="96" t="s">
        <v>76</v>
      </c>
      <c r="D75" s="96">
        <v>0</v>
      </c>
      <c r="E75" s="96">
        <v>0</v>
      </c>
      <c r="F75" s="96">
        <v>0</v>
      </c>
      <c r="G75" s="96">
        <v>18</v>
      </c>
      <c r="H75" s="115" t="s">
        <v>295</v>
      </c>
      <c r="I75" s="98" t="s">
        <v>4304</v>
      </c>
      <c r="J75" s="169" t="s">
        <v>2838</v>
      </c>
      <c r="K75" s="99" t="s">
        <v>993</v>
      </c>
      <c r="L75" s="51">
        <v>2</v>
      </c>
      <c r="M75" s="51">
        <v>1</v>
      </c>
      <c r="N75" s="155">
        <f t="shared" si="2"/>
        <v>3</v>
      </c>
      <c r="O75" s="51">
        <v>1</v>
      </c>
      <c r="P75" s="51">
        <v>0</v>
      </c>
      <c r="Q75" s="155">
        <f t="shared" si="3"/>
        <v>1</v>
      </c>
      <c r="R75" s="155">
        <f t="shared" si="4"/>
        <v>4</v>
      </c>
      <c r="S75" s="78" t="s">
        <v>2741</v>
      </c>
      <c r="T75" s="78" t="s">
        <v>4254</v>
      </c>
      <c r="U75" s="190">
        <f t="shared" si="5"/>
        <v>3</v>
      </c>
      <c r="V75" s="191"/>
      <c r="W75" s="77" t="str">
        <f t="shared" si="6"/>
        <v>No hay ejecución</v>
      </c>
      <c r="X75" s="78" t="str">
        <f t="shared" si="7"/>
        <v>NA</v>
      </c>
      <c r="Y75" s="191"/>
      <c r="Z75" s="190">
        <f t="shared" si="8"/>
        <v>1</v>
      </c>
      <c r="AA75" s="191"/>
      <c r="AB75" s="77" t="str">
        <f t="shared" si="9"/>
        <v>No hay ejecución</v>
      </c>
      <c r="AC75" s="78" t="str">
        <f t="shared" si="10"/>
        <v>NA</v>
      </c>
      <c r="AD75" s="191"/>
      <c r="AE75" s="52">
        <f t="shared" si="11"/>
        <v>0</v>
      </c>
      <c r="AF75" s="77" t="str">
        <f t="shared" si="12"/>
        <v>No hay ejecución</v>
      </c>
      <c r="AG75" s="78" t="str">
        <f t="shared" si="13"/>
        <v>NA</v>
      </c>
      <c r="AH75" s="191"/>
    </row>
    <row r="76" spans="1:34" s="79" customFormat="1" ht="58" customHeight="1" thickTop="1" thickBot="1">
      <c r="A76" s="50">
        <v>62</v>
      </c>
      <c r="B76" s="96" t="s">
        <v>245</v>
      </c>
      <c r="C76" s="96" t="s">
        <v>52</v>
      </c>
      <c r="D76" s="96">
        <v>0</v>
      </c>
      <c r="E76" s="96">
        <v>0</v>
      </c>
      <c r="F76" s="96">
        <v>0</v>
      </c>
      <c r="G76" s="96">
        <v>18</v>
      </c>
      <c r="H76" s="115" t="s">
        <v>355</v>
      </c>
      <c r="I76" s="98" t="s">
        <v>2785</v>
      </c>
      <c r="J76" s="169" t="s">
        <v>1287</v>
      </c>
      <c r="K76" s="99" t="s">
        <v>2389</v>
      </c>
      <c r="L76" s="51">
        <v>2</v>
      </c>
      <c r="M76" s="51">
        <v>19</v>
      </c>
      <c r="N76" s="155">
        <f t="shared" si="2"/>
        <v>21</v>
      </c>
      <c r="O76" s="51">
        <v>18</v>
      </c>
      <c r="P76" s="51">
        <v>8</v>
      </c>
      <c r="Q76" s="155">
        <f t="shared" si="3"/>
        <v>26</v>
      </c>
      <c r="R76" s="155">
        <f t="shared" si="4"/>
        <v>47</v>
      </c>
      <c r="S76" s="78" t="s">
        <v>2741</v>
      </c>
      <c r="T76" s="78" t="s">
        <v>4305</v>
      </c>
      <c r="U76" s="190">
        <f t="shared" si="5"/>
        <v>21</v>
      </c>
      <c r="V76" s="191"/>
      <c r="W76" s="77" t="str">
        <f t="shared" si="6"/>
        <v>No hay ejecución</v>
      </c>
      <c r="X76" s="78" t="str">
        <f t="shared" si="7"/>
        <v>NA</v>
      </c>
      <c r="Y76" s="191"/>
      <c r="Z76" s="190">
        <f t="shared" si="8"/>
        <v>26</v>
      </c>
      <c r="AA76" s="191"/>
      <c r="AB76" s="77" t="str">
        <f t="shared" si="9"/>
        <v>No hay ejecución</v>
      </c>
      <c r="AC76" s="78" t="str">
        <f t="shared" si="10"/>
        <v>NA</v>
      </c>
      <c r="AD76" s="191"/>
      <c r="AE76" s="52">
        <f t="shared" si="11"/>
        <v>0</v>
      </c>
      <c r="AF76" s="77" t="str">
        <f t="shared" si="12"/>
        <v>No hay ejecución</v>
      </c>
      <c r="AG76" s="78" t="str">
        <f t="shared" si="13"/>
        <v>NA</v>
      </c>
      <c r="AH76" s="191"/>
    </row>
    <row r="77" spans="1:34" s="79" customFormat="1" ht="58" customHeight="1" thickTop="1" thickBot="1">
      <c r="A77" s="50">
        <v>63</v>
      </c>
      <c r="B77" s="96" t="s">
        <v>245</v>
      </c>
      <c r="C77" s="96" t="s">
        <v>52</v>
      </c>
      <c r="D77" s="96">
        <v>0</v>
      </c>
      <c r="E77" s="96">
        <v>0</v>
      </c>
      <c r="F77" s="96">
        <v>0</v>
      </c>
      <c r="G77" s="96">
        <v>18</v>
      </c>
      <c r="H77" s="115" t="s">
        <v>355</v>
      </c>
      <c r="I77" s="98" t="s">
        <v>2786</v>
      </c>
      <c r="J77" s="169" t="s">
        <v>1287</v>
      </c>
      <c r="K77" s="99" t="s">
        <v>2389</v>
      </c>
      <c r="L77" s="51">
        <v>32</v>
      </c>
      <c r="M77" s="51">
        <v>86</v>
      </c>
      <c r="N77" s="155">
        <f t="shared" si="2"/>
        <v>118</v>
      </c>
      <c r="O77" s="51">
        <v>90</v>
      </c>
      <c r="P77" s="51">
        <v>71</v>
      </c>
      <c r="Q77" s="155">
        <f t="shared" si="3"/>
        <v>161</v>
      </c>
      <c r="R77" s="155">
        <f t="shared" si="4"/>
        <v>279</v>
      </c>
      <c r="S77" s="78" t="s">
        <v>2741</v>
      </c>
      <c r="T77" s="78" t="s">
        <v>4306</v>
      </c>
      <c r="U77" s="190">
        <f t="shared" si="5"/>
        <v>118</v>
      </c>
      <c r="V77" s="191"/>
      <c r="W77" s="77" t="str">
        <f t="shared" si="6"/>
        <v>No hay ejecución</v>
      </c>
      <c r="X77" s="78" t="str">
        <f t="shared" si="7"/>
        <v>NA</v>
      </c>
      <c r="Y77" s="191"/>
      <c r="Z77" s="190">
        <f t="shared" si="8"/>
        <v>161</v>
      </c>
      <c r="AA77" s="191"/>
      <c r="AB77" s="77" t="str">
        <f t="shared" si="9"/>
        <v>No hay ejecución</v>
      </c>
      <c r="AC77" s="78" t="str">
        <f t="shared" si="10"/>
        <v>NA</v>
      </c>
      <c r="AD77" s="191"/>
      <c r="AE77" s="52">
        <f t="shared" si="11"/>
        <v>0</v>
      </c>
      <c r="AF77" s="77" t="str">
        <f t="shared" si="12"/>
        <v>No hay ejecución</v>
      </c>
      <c r="AG77" s="78" t="str">
        <f t="shared" si="13"/>
        <v>NA</v>
      </c>
      <c r="AH77" s="191"/>
    </row>
    <row r="78" spans="1:34" s="79" customFormat="1" ht="58" customHeight="1" thickTop="1" thickBot="1">
      <c r="A78" s="50">
        <v>64</v>
      </c>
      <c r="B78" s="96" t="s">
        <v>245</v>
      </c>
      <c r="C78" s="96" t="s">
        <v>52</v>
      </c>
      <c r="D78" s="96">
        <v>0</v>
      </c>
      <c r="E78" s="96">
        <v>0</v>
      </c>
      <c r="F78" s="96">
        <v>0</v>
      </c>
      <c r="G78" s="96">
        <v>18</v>
      </c>
      <c r="H78" s="115" t="s">
        <v>355</v>
      </c>
      <c r="I78" s="98" t="s">
        <v>2787</v>
      </c>
      <c r="J78" s="169" t="s">
        <v>1287</v>
      </c>
      <c r="K78" s="99" t="s">
        <v>2389</v>
      </c>
      <c r="L78" s="51">
        <v>0</v>
      </c>
      <c r="M78" s="51">
        <v>14</v>
      </c>
      <c r="N78" s="155">
        <f t="shared" si="2"/>
        <v>14</v>
      </c>
      <c r="O78" s="51">
        <v>14</v>
      </c>
      <c r="P78" s="51">
        <v>3</v>
      </c>
      <c r="Q78" s="155">
        <f t="shared" si="3"/>
        <v>17</v>
      </c>
      <c r="R78" s="155">
        <f t="shared" si="4"/>
        <v>31</v>
      </c>
      <c r="S78" s="78" t="s">
        <v>2741</v>
      </c>
      <c r="T78" s="78" t="s">
        <v>4307</v>
      </c>
      <c r="U78" s="190">
        <f t="shared" si="5"/>
        <v>14</v>
      </c>
      <c r="V78" s="191"/>
      <c r="W78" s="77" t="str">
        <f t="shared" si="6"/>
        <v>No hay ejecución</v>
      </c>
      <c r="X78" s="78" t="str">
        <f t="shared" si="7"/>
        <v>NA</v>
      </c>
      <c r="Y78" s="191"/>
      <c r="Z78" s="190">
        <f t="shared" si="8"/>
        <v>17</v>
      </c>
      <c r="AA78" s="191"/>
      <c r="AB78" s="77" t="str">
        <f t="shared" si="9"/>
        <v>No hay ejecución</v>
      </c>
      <c r="AC78" s="78" t="str">
        <f t="shared" si="10"/>
        <v>NA</v>
      </c>
      <c r="AD78" s="191"/>
      <c r="AE78" s="52">
        <f t="shared" si="11"/>
        <v>0</v>
      </c>
      <c r="AF78" s="77" t="str">
        <f t="shared" si="12"/>
        <v>No hay ejecución</v>
      </c>
      <c r="AG78" s="78" t="str">
        <f t="shared" si="13"/>
        <v>NA</v>
      </c>
      <c r="AH78" s="191"/>
    </row>
    <row r="79" spans="1:34" s="79" customFormat="1" ht="58" customHeight="1" thickTop="1" thickBot="1">
      <c r="A79" s="50">
        <v>65</v>
      </c>
      <c r="B79" s="96" t="s">
        <v>245</v>
      </c>
      <c r="C79" s="96" t="s">
        <v>52</v>
      </c>
      <c r="D79" s="96">
        <v>0</v>
      </c>
      <c r="E79" s="96">
        <v>0</v>
      </c>
      <c r="F79" s="96">
        <v>0</v>
      </c>
      <c r="G79" s="96">
        <v>18</v>
      </c>
      <c r="H79" s="115" t="s">
        <v>355</v>
      </c>
      <c r="I79" s="98" t="s">
        <v>4308</v>
      </c>
      <c r="J79" s="169" t="s">
        <v>1231</v>
      </c>
      <c r="K79" s="99" t="s">
        <v>993</v>
      </c>
      <c r="L79" s="51">
        <v>40</v>
      </c>
      <c r="M79" s="51">
        <v>16</v>
      </c>
      <c r="N79" s="155">
        <f t="shared" si="2"/>
        <v>56</v>
      </c>
      <c r="O79" s="51">
        <v>16</v>
      </c>
      <c r="P79" s="51">
        <v>13</v>
      </c>
      <c r="Q79" s="155">
        <f t="shared" si="3"/>
        <v>29</v>
      </c>
      <c r="R79" s="155">
        <f t="shared" si="4"/>
        <v>85</v>
      </c>
      <c r="S79" s="78" t="s">
        <v>2741</v>
      </c>
      <c r="T79" s="78" t="s">
        <v>4309</v>
      </c>
      <c r="U79" s="190">
        <f t="shared" si="5"/>
        <v>56</v>
      </c>
      <c r="V79" s="191"/>
      <c r="W79" s="77" t="str">
        <f t="shared" si="6"/>
        <v>No hay ejecución</v>
      </c>
      <c r="X79" s="78" t="str">
        <f t="shared" si="7"/>
        <v>NA</v>
      </c>
      <c r="Y79" s="191"/>
      <c r="Z79" s="190">
        <f t="shared" si="8"/>
        <v>29</v>
      </c>
      <c r="AA79" s="191"/>
      <c r="AB79" s="77" t="str">
        <f t="shared" si="9"/>
        <v>No hay ejecución</v>
      </c>
      <c r="AC79" s="78" t="str">
        <f t="shared" si="10"/>
        <v>NA</v>
      </c>
      <c r="AD79" s="191"/>
      <c r="AE79" s="52">
        <f t="shared" si="11"/>
        <v>0</v>
      </c>
      <c r="AF79" s="77" t="str">
        <f t="shared" si="12"/>
        <v>No hay ejecución</v>
      </c>
      <c r="AG79" s="78" t="str">
        <f t="shared" si="13"/>
        <v>NA</v>
      </c>
      <c r="AH79" s="191"/>
    </row>
    <row r="80" spans="1:34" s="79" customFormat="1" ht="58" customHeight="1" thickTop="1" thickBot="1">
      <c r="A80" s="50">
        <v>66</v>
      </c>
      <c r="B80" s="96" t="s">
        <v>245</v>
      </c>
      <c r="C80" s="96" t="s">
        <v>52</v>
      </c>
      <c r="D80" s="96">
        <v>0</v>
      </c>
      <c r="E80" s="96">
        <v>0</v>
      </c>
      <c r="F80" s="96">
        <v>0</v>
      </c>
      <c r="G80" s="96">
        <v>18</v>
      </c>
      <c r="H80" s="115" t="s">
        <v>355</v>
      </c>
      <c r="I80" s="98" t="s">
        <v>4308</v>
      </c>
      <c r="J80" s="169" t="s">
        <v>4310</v>
      </c>
      <c r="K80" s="99" t="s">
        <v>3154</v>
      </c>
      <c r="L80" s="51">
        <v>0</v>
      </c>
      <c r="M80" s="51">
        <v>4</v>
      </c>
      <c r="N80" s="155">
        <f t="shared" ref="N80:N143" si="14">L80+M80</f>
        <v>4</v>
      </c>
      <c r="O80" s="51">
        <v>2</v>
      </c>
      <c r="P80" s="51">
        <v>4</v>
      </c>
      <c r="Q80" s="155">
        <f t="shared" ref="Q80:Q143" si="15">O80+P80</f>
        <v>6</v>
      </c>
      <c r="R80" s="155">
        <f t="shared" ref="R80:R143" si="16">N80+Q80</f>
        <v>10</v>
      </c>
      <c r="S80" s="78" t="s">
        <v>2741</v>
      </c>
      <c r="T80" s="78" t="s">
        <v>203</v>
      </c>
      <c r="U80" s="190">
        <f t="shared" ref="U80:U143" si="17">N80</f>
        <v>4</v>
      </c>
      <c r="V80" s="191"/>
      <c r="W80" s="77" t="str">
        <f t="shared" ref="W80:W143" si="18">IF(V80="","No hay ejecución",IF(AND(U80&gt;0), V80/U80,"No hay Programación"))</f>
        <v>No hay ejecución</v>
      </c>
      <c r="X80" s="78" t="str">
        <f t="shared" ref="X80:X143" si="19">IF(W80="No hay ejecución","NA",IF(W80&gt;=90%,"De acuerdo a lo programado",IF(W80&gt;=70%,"Atraso Leve",IF(W80&lt;70%,"En Riesgo de no Cumplimiento"))))</f>
        <v>NA</v>
      </c>
      <c r="Y80" s="191"/>
      <c r="Z80" s="190">
        <f t="shared" ref="Z80:Z143" si="20">+Q80</f>
        <v>6</v>
      </c>
      <c r="AA80" s="191"/>
      <c r="AB80" s="77" t="str">
        <f t="shared" ref="AB80:AB143" si="21">IF(AA80="","No hay ejecución",IF(AND(Z80&gt;0), AA80/Z80,"No hay Programación"))</f>
        <v>No hay ejecución</v>
      </c>
      <c r="AC80" s="78" t="str">
        <f t="shared" ref="AC80:AC143" si="22">IF(AB80="No hay ejecución","NA",IF(AB80&gt;=90%,"De acuerdo a lo programado",IF(AB80&gt;=70%,"Atraso Leve",IF(AB80&lt;70%,"En Riesgo de no Cumplimiento"))))</f>
        <v>NA</v>
      </c>
      <c r="AD80" s="191"/>
      <c r="AE80" s="52">
        <f t="shared" ref="AE80:AE143" si="23">V80+AA80</f>
        <v>0</v>
      </c>
      <c r="AF80" s="77" t="str">
        <f t="shared" ref="AF80:AF143" si="24">IF(AE80=0,"No hay ejecución",IF(AND(AE80&gt;0), AE80/R80,"No hay Programación"))</f>
        <v>No hay ejecución</v>
      </c>
      <c r="AG80" s="78" t="str">
        <f t="shared" ref="AG80:AG143" si="25">IF(AF80="No hay ejecución","NA",IF(AF80&gt;=90%,"De acuerdo a lo programado",IF(AF80&gt;=70%,"Atraso Leve",IF(AF80&lt;70%,"Incumplimiento"))))</f>
        <v>NA</v>
      </c>
      <c r="AH80" s="191"/>
    </row>
    <row r="81" spans="1:34" s="79" customFormat="1" ht="58" customHeight="1" thickTop="1" thickBot="1">
      <c r="A81" s="50">
        <v>67</v>
      </c>
      <c r="B81" s="96" t="s">
        <v>245</v>
      </c>
      <c r="C81" s="96" t="s">
        <v>52</v>
      </c>
      <c r="D81" s="96">
        <v>0</v>
      </c>
      <c r="E81" s="96">
        <v>0</v>
      </c>
      <c r="F81" s="96">
        <v>0</v>
      </c>
      <c r="G81" s="96">
        <v>18</v>
      </c>
      <c r="H81" s="115" t="s">
        <v>355</v>
      </c>
      <c r="I81" s="98" t="s">
        <v>4311</v>
      </c>
      <c r="J81" s="169" t="s">
        <v>1231</v>
      </c>
      <c r="K81" s="99" t="s">
        <v>1288</v>
      </c>
      <c r="L81" s="51">
        <v>0</v>
      </c>
      <c r="M81" s="51">
        <v>7</v>
      </c>
      <c r="N81" s="155">
        <f t="shared" si="14"/>
        <v>7</v>
      </c>
      <c r="O81" s="51">
        <v>0</v>
      </c>
      <c r="P81" s="51">
        <v>0</v>
      </c>
      <c r="Q81" s="155">
        <f t="shared" si="15"/>
        <v>0</v>
      </c>
      <c r="R81" s="155">
        <f t="shared" si="16"/>
        <v>7</v>
      </c>
      <c r="S81" s="78" t="s">
        <v>2741</v>
      </c>
      <c r="T81" s="78" t="s">
        <v>4312</v>
      </c>
      <c r="U81" s="190">
        <f t="shared" si="17"/>
        <v>7</v>
      </c>
      <c r="V81" s="191"/>
      <c r="W81" s="77" t="str">
        <f t="shared" si="18"/>
        <v>No hay ejecución</v>
      </c>
      <c r="X81" s="78" t="str">
        <f t="shared" si="19"/>
        <v>NA</v>
      </c>
      <c r="Y81" s="191"/>
      <c r="Z81" s="190">
        <f t="shared" si="20"/>
        <v>0</v>
      </c>
      <c r="AA81" s="191"/>
      <c r="AB81" s="77" t="str">
        <f t="shared" si="21"/>
        <v>No hay ejecución</v>
      </c>
      <c r="AC81" s="78" t="str">
        <f t="shared" si="22"/>
        <v>NA</v>
      </c>
      <c r="AD81" s="191"/>
      <c r="AE81" s="52">
        <f t="shared" si="23"/>
        <v>0</v>
      </c>
      <c r="AF81" s="77" t="str">
        <f t="shared" si="24"/>
        <v>No hay ejecución</v>
      </c>
      <c r="AG81" s="78" t="str">
        <f t="shared" si="25"/>
        <v>NA</v>
      </c>
      <c r="AH81" s="191"/>
    </row>
    <row r="82" spans="1:34" s="79" customFormat="1" ht="58" customHeight="1" thickTop="1" thickBot="1">
      <c r="A82" s="50">
        <v>68</v>
      </c>
      <c r="B82" s="96" t="s">
        <v>245</v>
      </c>
      <c r="C82" s="96" t="s">
        <v>52</v>
      </c>
      <c r="D82" s="96">
        <v>0</v>
      </c>
      <c r="E82" s="96">
        <v>0</v>
      </c>
      <c r="F82" s="96">
        <v>0</v>
      </c>
      <c r="G82" s="96">
        <v>18</v>
      </c>
      <c r="H82" s="115" t="s">
        <v>355</v>
      </c>
      <c r="I82" s="98" t="s">
        <v>2788</v>
      </c>
      <c r="J82" s="169" t="s">
        <v>1287</v>
      </c>
      <c r="K82" s="99" t="s">
        <v>2389</v>
      </c>
      <c r="L82" s="51">
        <v>3</v>
      </c>
      <c r="M82" s="51">
        <v>8</v>
      </c>
      <c r="N82" s="155">
        <f t="shared" si="14"/>
        <v>11</v>
      </c>
      <c r="O82" s="51">
        <v>8</v>
      </c>
      <c r="P82" s="51">
        <v>5</v>
      </c>
      <c r="Q82" s="155">
        <f t="shared" si="15"/>
        <v>13</v>
      </c>
      <c r="R82" s="155">
        <f t="shared" si="16"/>
        <v>24</v>
      </c>
      <c r="S82" s="78" t="s">
        <v>2741</v>
      </c>
      <c r="T82" s="78" t="s">
        <v>4313</v>
      </c>
      <c r="U82" s="190">
        <f t="shared" si="17"/>
        <v>11</v>
      </c>
      <c r="V82" s="191"/>
      <c r="W82" s="77" t="str">
        <f t="shared" si="18"/>
        <v>No hay ejecución</v>
      </c>
      <c r="X82" s="78" t="str">
        <f t="shared" si="19"/>
        <v>NA</v>
      </c>
      <c r="Y82" s="191"/>
      <c r="Z82" s="190">
        <f t="shared" si="20"/>
        <v>13</v>
      </c>
      <c r="AA82" s="191"/>
      <c r="AB82" s="77" t="str">
        <f t="shared" si="21"/>
        <v>No hay ejecución</v>
      </c>
      <c r="AC82" s="78" t="str">
        <f t="shared" si="22"/>
        <v>NA</v>
      </c>
      <c r="AD82" s="191"/>
      <c r="AE82" s="52">
        <f t="shared" si="23"/>
        <v>0</v>
      </c>
      <c r="AF82" s="77" t="str">
        <f t="shared" si="24"/>
        <v>No hay ejecución</v>
      </c>
      <c r="AG82" s="78" t="str">
        <f t="shared" si="25"/>
        <v>NA</v>
      </c>
      <c r="AH82" s="191"/>
    </row>
    <row r="83" spans="1:34" s="79" customFormat="1" ht="58" customHeight="1" thickTop="1" thickBot="1">
      <c r="A83" s="50">
        <v>69</v>
      </c>
      <c r="B83" s="96" t="s">
        <v>245</v>
      </c>
      <c r="C83" s="96" t="s">
        <v>52</v>
      </c>
      <c r="D83" s="96">
        <v>0</v>
      </c>
      <c r="E83" s="96">
        <v>0</v>
      </c>
      <c r="F83" s="96">
        <v>0</v>
      </c>
      <c r="G83" s="96">
        <v>18</v>
      </c>
      <c r="H83" s="115" t="s">
        <v>355</v>
      </c>
      <c r="I83" s="98" t="s">
        <v>2789</v>
      </c>
      <c r="J83" s="169" t="s">
        <v>1287</v>
      </c>
      <c r="K83" s="99" t="s">
        <v>2389</v>
      </c>
      <c r="L83" s="51">
        <v>11</v>
      </c>
      <c r="M83" s="51">
        <v>50</v>
      </c>
      <c r="N83" s="155">
        <f t="shared" si="14"/>
        <v>61</v>
      </c>
      <c r="O83" s="51">
        <v>43</v>
      </c>
      <c r="P83" s="51">
        <v>41</v>
      </c>
      <c r="Q83" s="155">
        <f t="shared" si="15"/>
        <v>84</v>
      </c>
      <c r="R83" s="155">
        <f t="shared" si="16"/>
        <v>145</v>
      </c>
      <c r="S83" s="78" t="s">
        <v>2741</v>
      </c>
      <c r="T83" s="78" t="s">
        <v>4314</v>
      </c>
      <c r="U83" s="190">
        <f t="shared" si="17"/>
        <v>61</v>
      </c>
      <c r="V83" s="191"/>
      <c r="W83" s="77" t="str">
        <f t="shared" si="18"/>
        <v>No hay ejecución</v>
      </c>
      <c r="X83" s="78" t="str">
        <f t="shared" si="19"/>
        <v>NA</v>
      </c>
      <c r="Y83" s="191"/>
      <c r="Z83" s="190">
        <f t="shared" si="20"/>
        <v>84</v>
      </c>
      <c r="AA83" s="191"/>
      <c r="AB83" s="77" t="str">
        <f t="shared" si="21"/>
        <v>No hay ejecución</v>
      </c>
      <c r="AC83" s="78" t="str">
        <f t="shared" si="22"/>
        <v>NA</v>
      </c>
      <c r="AD83" s="191"/>
      <c r="AE83" s="52">
        <f t="shared" si="23"/>
        <v>0</v>
      </c>
      <c r="AF83" s="77" t="str">
        <f t="shared" si="24"/>
        <v>No hay ejecución</v>
      </c>
      <c r="AG83" s="78" t="str">
        <f t="shared" si="25"/>
        <v>NA</v>
      </c>
      <c r="AH83" s="191"/>
    </row>
    <row r="84" spans="1:34" s="79" customFormat="1" ht="58" customHeight="1" thickTop="1" thickBot="1">
      <c r="A84" s="50">
        <v>70</v>
      </c>
      <c r="B84" s="96" t="s">
        <v>245</v>
      </c>
      <c r="C84" s="96" t="s">
        <v>52</v>
      </c>
      <c r="D84" s="96">
        <v>0</v>
      </c>
      <c r="E84" s="96">
        <v>0</v>
      </c>
      <c r="F84" s="96">
        <v>0</v>
      </c>
      <c r="G84" s="96">
        <v>18</v>
      </c>
      <c r="H84" s="115" t="s">
        <v>355</v>
      </c>
      <c r="I84" s="98" t="s">
        <v>2790</v>
      </c>
      <c r="J84" s="169" t="s">
        <v>1287</v>
      </c>
      <c r="K84" s="99" t="s">
        <v>2389</v>
      </c>
      <c r="L84" s="51">
        <v>14</v>
      </c>
      <c r="M84" s="51">
        <v>35</v>
      </c>
      <c r="N84" s="155">
        <f t="shared" si="14"/>
        <v>49</v>
      </c>
      <c r="O84" s="51">
        <v>28</v>
      </c>
      <c r="P84" s="51">
        <v>32</v>
      </c>
      <c r="Q84" s="155">
        <f t="shared" si="15"/>
        <v>60</v>
      </c>
      <c r="R84" s="155">
        <f t="shared" si="16"/>
        <v>109</v>
      </c>
      <c r="S84" s="78" t="s">
        <v>2741</v>
      </c>
      <c r="T84" s="78" t="s">
        <v>4315</v>
      </c>
      <c r="U84" s="190">
        <f t="shared" si="17"/>
        <v>49</v>
      </c>
      <c r="V84" s="191"/>
      <c r="W84" s="77" t="str">
        <f t="shared" si="18"/>
        <v>No hay ejecución</v>
      </c>
      <c r="X84" s="78" t="str">
        <f t="shared" si="19"/>
        <v>NA</v>
      </c>
      <c r="Y84" s="191"/>
      <c r="Z84" s="190">
        <f t="shared" si="20"/>
        <v>60</v>
      </c>
      <c r="AA84" s="191"/>
      <c r="AB84" s="77" t="str">
        <f t="shared" si="21"/>
        <v>No hay ejecución</v>
      </c>
      <c r="AC84" s="78" t="str">
        <f t="shared" si="22"/>
        <v>NA</v>
      </c>
      <c r="AD84" s="191"/>
      <c r="AE84" s="52">
        <f t="shared" si="23"/>
        <v>0</v>
      </c>
      <c r="AF84" s="77" t="str">
        <f t="shared" si="24"/>
        <v>No hay ejecución</v>
      </c>
      <c r="AG84" s="78" t="str">
        <f t="shared" si="25"/>
        <v>NA</v>
      </c>
      <c r="AH84" s="191"/>
    </row>
    <row r="85" spans="1:34" s="79" customFormat="1" ht="58" customHeight="1" thickTop="1" thickBot="1">
      <c r="A85" s="50">
        <v>71</v>
      </c>
      <c r="B85" s="96" t="s">
        <v>245</v>
      </c>
      <c r="C85" s="96" t="s">
        <v>52</v>
      </c>
      <c r="D85" s="96">
        <v>0</v>
      </c>
      <c r="E85" s="96">
        <v>0</v>
      </c>
      <c r="F85" s="96">
        <v>0</v>
      </c>
      <c r="G85" s="96">
        <v>18</v>
      </c>
      <c r="H85" s="115" t="s">
        <v>295</v>
      </c>
      <c r="I85" s="98" t="s">
        <v>2791</v>
      </c>
      <c r="J85" s="169" t="s">
        <v>1287</v>
      </c>
      <c r="K85" s="99" t="s">
        <v>2389</v>
      </c>
      <c r="L85" s="51">
        <v>2</v>
      </c>
      <c r="M85" s="51">
        <v>5</v>
      </c>
      <c r="N85" s="155">
        <f t="shared" si="14"/>
        <v>7</v>
      </c>
      <c r="O85" s="51">
        <v>4</v>
      </c>
      <c r="P85" s="51">
        <v>4</v>
      </c>
      <c r="Q85" s="155">
        <f t="shared" si="15"/>
        <v>8</v>
      </c>
      <c r="R85" s="155">
        <f t="shared" si="16"/>
        <v>15</v>
      </c>
      <c r="S85" s="78" t="s">
        <v>2741</v>
      </c>
      <c r="T85" s="78" t="s">
        <v>4316</v>
      </c>
      <c r="U85" s="190">
        <f t="shared" si="17"/>
        <v>7</v>
      </c>
      <c r="V85" s="191"/>
      <c r="W85" s="77" t="str">
        <f t="shared" si="18"/>
        <v>No hay ejecución</v>
      </c>
      <c r="X85" s="78" t="str">
        <f t="shared" si="19"/>
        <v>NA</v>
      </c>
      <c r="Y85" s="191"/>
      <c r="Z85" s="190">
        <f t="shared" si="20"/>
        <v>8</v>
      </c>
      <c r="AA85" s="191"/>
      <c r="AB85" s="77" t="str">
        <f t="shared" si="21"/>
        <v>No hay ejecución</v>
      </c>
      <c r="AC85" s="78" t="str">
        <f t="shared" si="22"/>
        <v>NA</v>
      </c>
      <c r="AD85" s="191"/>
      <c r="AE85" s="52">
        <f t="shared" si="23"/>
        <v>0</v>
      </c>
      <c r="AF85" s="77" t="str">
        <f t="shared" si="24"/>
        <v>No hay ejecución</v>
      </c>
      <c r="AG85" s="78" t="str">
        <f t="shared" si="25"/>
        <v>NA</v>
      </c>
      <c r="AH85" s="191"/>
    </row>
    <row r="86" spans="1:34" s="79" customFormat="1" ht="58" customHeight="1" thickTop="1" thickBot="1">
      <c r="A86" s="50">
        <v>72</v>
      </c>
      <c r="B86" s="96" t="s">
        <v>245</v>
      </c>
      <c r="C86" s="96" t="s">
        <v>52</v>
      </c>
      <c r="D86" s="96">
        <v>0</v>
      </c>
      <c r="E86" s="96">
        <v>0</v>
      </c>
      <c r="F86" s="96">
        <v>0</v>
      </c>
      <c r="G86" s="96">
        <v>18</v>
      </c>
      <c r="H86" s="115" t="s">
        <v>295</v>
      </c>
      <c r="I86" s="98" t="s">
        <v>2792</v>
      </c>
      <c r="J86" s="169" t="s">
        <v>1287</v>
      </c>
      <c r="K86" s="99" t="s">
        <v>2389</v>
      </c>
      <c r="L86" s="51">
        <v>0</v>
      </c>
      <c r="M86" s="51">
        <v>4</v>
      </c>
      <c r="N86" s="155">
        <f t="shared" si="14"/>
        <v>4</v>
      </c>
      <c r="O86" s="51">
        <v>5</v>
      </c>
      <c r="P86" s="51">
        <v>4</v>
      </c>
      <c r="Q86" s="155">
        <f t="shared" si="15"/>
        <v>9</v>
      </c>
      <c r="R86" s="155">
        <f t="shared" si="16"/>
        <v>13</v>
      </c>
      <c r="S86" s="78" t="s">
        <v>2741</v>
      </c>
      <c r="T86" s="78" t="s">
        <v>4317</v>
      </c>
      <c r="U86" s="190">
        <f t="shared" si="17"/>
        <v>4</v>
      </c>
      <c r="V86" s="191"/>
      <c r="W86" s="77" t="str">
        <f t="shared" si="18"/>
        <v>No hay ejecución</v>
      </c>
      <c r="X86" s="78" t="str">
        <f t="shared" si="19"/>
        <v>NA</v>
      </c>
      <c r="Y86" s="191"/>
      <c r="Z86" s="190">
        <f t="shared" si="20"/>
        <v>9</v>
      </c>
      <c r="AA86" s="191"/>
      <c r="AB86" s="77" t="str">
        <f t="shared" si="21"/>
        <v>No hay ejecución</v>
      </c>
      <c r="AC86" s="78" t="str">
        <f t="shared" si="22"/>
        <v>NA</v>
      </c>
      <c r="AD86" s="191"/>
      <c r="AE86" s="52">
        <f t="shared" si="23"/>
        <v>0</v>
      </c>
      <c r="AF86" s="77" t="str">
        <f t="shared" si="24"/>
        <v>No hay ejecución</v>
      </c>
      <c r="AG86" s="78" t="str">
        <f t="shared" si="25"/>
        <v>NA</v>
      </c>
      <c r="AH86" s="191"/>
    </row>
    <row r="87" spans="1:34" s="79" customFormat="1" ht="58" customHeight="1" thickTop="1" thickBot="1">
      <c r="A87" s="50">
        <v>73</v>
      </c>
      <c r="B87" s="96" t="s">
        <v>245</v>
      </c>
      <c r="C87" s="96" t="s">
        <v>52</v>
      </c>
      <c r="D87" s="96">
        <v>0</v>
      </c>
      <c r="E87" s="96">
        <v>0</v>
      </c>
      <c r="F87" s="96">
        <v>0</v>
      </c>
      <c r="G87" s="96">
        <v>18</v>
      </c>
      <c r="H87" s="115" t="s">
        <v>295</v>
      </c>
      <c r="I87" s="98" t="s">
        <v>2793</v>
      </c>
      <c r="J87" s="169" t="s">
        <v>1287</v>
      </c>
      <c r="K87" s="99" t="s">
        <v>2389</v>
      </c>
      <c r="L87" s="51">
        <v>31</v>
      </c>
      <c r="M87" s="51">
        <v>38</v>
      </c>
      <c r="N87" s="155">
        <f t="shared" si="14"/>
        <v>69</v>
      </c>
      <c r="O87" s="51">
        <v>16</v>
      </c>
      <c r="P87" s="51">
        <v>6</v>
      </c>
      <c r="Q87" s="155">
        <f t="shared" si="15"/>
        <v>22</v>
      </c>
      <c r="R87" s="155">
        <f t="shared" si="16"/>
        <v>91</v>
      </c>
      <c r="S87" s="78" t="s">
        <v>2741</v>
      </c>
      <c r="T87" s="78" t="s">
        <v>4318</v>
      </c>
      <c r="U87" s="190">
        <f t="shared" si="17"/>
        <v>69</v>
      </c>
      <c r="V87" s="191"/>
      <c r="W87" s="77" t="str">
        <f t="shared" si="18"/>
        <v>No hay ejecución</v>
      </c>
      <c r="X87" s="78" t="str">
        <f t="shared" si="19"/>
        <v>NA</v>
      </c>
      <c r="Y87" s="191"/>
      <c r="Z87" s="190">
        <f t="shared" si="20"/>
        <v>22</v>
      </c>
      <c r="AA87" s="191"/>
      <c r="AB87" s="77" t="str">
        <f t="shared" si="21"/>
        <v>No hay ejecución</v>
      </c>
      <c r="AC87" s="78" t="str">
        <f t="shared" si="22"/>
        <v>NA</v>
      </c>
      <c r="AD87" s="191"/>
      <c r="AE87" s="52">
        <f t="shared" si="23"/>
        <v>0</v>
      </c>
      <c r="AF87" s="77" t="str">
        <f t="shared" si="24"/>
        <v>No hay ejecución</v>
      </c>
      <c r="AG87" s="78" t="str">
        <f t="shared" si="25"/>
        <v>NA</v>
      </c>
      <c r="AH87" s="191"/>
    </row>
    <row r="88" spans="1:34" s="79" customFormat="1" ht="58" customHeight="1" thickTop="1" thickBot="1">
      <c r="A88" s="50">
        <v>74</v>
      </c>
      <c r="B88" s="96" t="s">
        <v>245</v>
      </c>
      <c r="C88" s="96" t="s">
        <v>52</v>
      </c>
      <c r="D88" s="96">
        <v>0</v>
      </c>
      <c r="E88" s="96">
        <v>0</v>
      </c>
      <c r="F88" s="96">
        <v>0</v>
      </c>
      <c r="G88" s="96">
        <v>18</v>
      </c>
      <c r="H88" s="115" t="s">
        <v>295</v>
      </c>
      <c r="I88" s="98" t="s">
        <v>2752</v>
      </c>
      <c r="J88" s="169" t="s">
        <v>1287</v>
      </c>
      <c r="K88" s="99" t="s">
        <v>2389</v>
      </c>
      <c r="L88" s="51">
        <v>36</v>
      </c>
      <c r="M88" s="51">
        <v>66</v>
      </c>
      <c r="N88" s="155">
        <f t="shared" si="14"/>
        <v>102</v>
      </c>
      <c r="O88" s="51">
        <v>89</v>
      </c>
      <c r="P88" s="51">
        <v>36</v>
      </c>
      <c r="Q88" s="155">
        <f t="shared" si="15"/>
        <v>125</v>
      </c>
      <c r="R88" s="155">
        <f t="shared" si="16"/>
        <v>227</v>
      </c>
      <c r="S88" s="78" t="s">
        <v>2741</v>
      </c>
      <c r="T88" s="78" t="s">
        <v>4319</v>
      </c>
      <c r="U88" s="190">
        <f t="shared" si="17"/>
        <v>102</v>
      </c>
      <c r="V88" s="191"/>
      <c r="W88" s="77" t="str">
        <f t="shared" si="18"/>
        <v>No hay ejecución</v>
      </c>
      <c r="X88" s="78" t="str">
        <f t="shared" si="19"/>
        <v>NA</v>
      </c>
      <c r="Y88" s="191"/>
      <c r="Z88" s="190">
        <f t="shared" si="20"/>
        <v>125</v>
      </c>
      <c r="AA88" s="191"/>
      <c r="AB88" s="77" t="str">
        <f t="shared" si="21"/>
        <v>No hay ejecución</v>
      </c>
      <c r="AC88" s="78" t="str">
        <f t="shared" si="22"/>
        <v>NA</v>
      </c>
      <c r="AD88" s="191"/>
      <c r="AE88" s="52">
        <f t="shared" si="23"/>
        <v>0</v>
      </c>
      <c r="AF88" s="77" t="str">
        <f t="shared" si="24"/>
        <v>No hay ejecución</v>
      </c>
      <c r="AG88" s="78" t="str">
        <f t="shared" si="25"/>
        <v>NA</v>
      </c>
      <c r="AH88" s="191"/>
    </row>
    <row r="89" spans="1:34" s="79" customFormat="1" ht="58" customHeight="1" thickTop="1" thickBot="1">
      <c r="A89" s="50">
        <v>75</v>
      </c>
      <c r="B89" s="96" t="s">
        <v>245</v>
      </c>
      <c r="C89" s="96" t="s">
        <v>52</v>
      </c>
      <c r="D89" s="96">
        <v>0</v>
      </c>
      <c r="E89" s="96">
        <v>0</v>
      </c>
      <c r="F89" s="96">
        <v>0</v>
      </c>
      <c r="G89" s="96">
        <v>18</v>
      </c>
      <c r="H89" s="115" t="s">
        <v>295</v>
      </c>
      <c r="I89" s="98" t="s">
        <v>2794</v>
      </c>
      <c r="J89" s="169" t="s">
        <v>1287</v>
      </c>
      <c r="K89" s="99" t="s">
        <v>2389</v>
      </c>
      <c r="L89" s="51">
        <v>2</v>
      </c>
      <c r="M89" s="51">
        <v>2</v>
      </c>
      <c r="N89" s="155">
        <f t="shared" si="14"/>
        <v>4</v>
      </c>
      <c r="O89" s="51">
        <v>3</v>
      </c>
      <c r="P89" s="51">
        <v>1</v>
      </c>
      <c r="Q89" s="155">
        <f t="shared" si="15"/>
        <v>4</v>
      </c>
      <c r="R89" s="155">
        <f t="shared" si="16"/>
        <v>8</v>
      </c>
      <c r="S89" s="78" t="s">
        <v>2741</v>
      </c>
      <c r="T89" s="78" t="s">
        <v>4320</v>
      </c>
      <c r="U89" s="190">
        <f t="shared" si="17"/>
        <v>4</v>
      </c>
      <c r="V89" s="191"/>
      <c r="W89" s="77" t="str">
        <f t="shared" si="18"/>
        <v>No hay ejecución</v>
      </c>
      <c r="X89" s="78" t="str">
        <f t="shared" si="19"/>
        <v>NA</v>
      </c>
      <c r="Y89" s="191"/>
      <c r="Z89" s="190">
        <f t="shared" si="20"/>
        <v>4</v>
      </c>
      <c r="AA89" s="191"/>
      <c r="AB89" s="77" t="str">
        <f t="shared" si="21"/>
        <v>No hay ejecución</v>
      </c>
      <c r="AC89" s="78" t="str">
        <f t="shared" si="22"/>
        <v>NA</v>
      </c>
      <c r="AD89" s="191"/>
      <c r="AE89" s="52">
        <f t="shared" si="23"/>
        <v>0</v>
      </c>
      <c r="AF89" s="77" t="str">
        <f t="shared" si="24"/>
        <v>No hay ejecución</v>
      </c>
      <c r="AG89" s="78" t="str">
        <f t="shared" si="25"/>
        <v>NA</v>
      </c>
      <c r="AH89" s="191"/>
    </row>
    <row r="90" spans="1:34" s="79" customFormat="1" ht="58" customHeight="1" thickTop="1" thickBot="1">
      <c r="A90" s="50">
        <v>76</v>
      </c>
      <c r="B90" s="96" t="s">
        <v>245</v>
      </c>
      <c r="C90" s="96" t="s">
        <v>52</v>
      </c>
      <c r="D90" s="96">
        <v>0</v>
      </c>
      <c r="E90" s="96">
        <v>0</v>
      </c>
      <c r="F90" s="96">
        <v>0</v>
      </c>
      <c r="G90" s="96">
        <v>18</v>
      </c>
      <c r="H90" s="115" t="s">
        <v>295</v>
      </c>
      <c r="I90" s="98" t="s">
        <v>2795</v>
      </c>
      <c r="J90" s="169" t="s">
        <v>1287</v>
      </c>
      <c r="K90" s="99" t="s">
        <v>2389</v>
      </c>
      <c r="L90" s="51">
        <v>30</v>
      </c>
      <c r="M90" s="51">
        <v>36</v>
      </c>
      <c r="N90" s="155">
        <f t="shared" si="14"/>
        <v>66</v>
      </c>
      <c r="O90" s="51">
        <v>37</v>
      </c>
      <c r="P90" s="51">
        <v>30</v>
      </c>
      <c r="Q90" s="155">
        <f t="shared" si="15"/>
        <v>67</v>
      </c>
      <c r="R90" s="155">
        <f t="shared" si="16"/>
        <v>133</v>
      </c>
      <c r="S90" s="78" t="s">
        <v>2741</v>
      </c>
      <c r="T90" s="78" t="s">
        <v>4321</v>
      </c>
      <c r="U90" s="190">
        <f t="shared" si="17"/>
        <v>66</v>
      </c>
      <c r="V90" s="191"/>
      <c r="W90" s="77" t="str">
        <f t="shared" si="18"/>
        <v>No hay ejecución</v>
      </c>
      <c r="X90" s="78" t="str">
        <f t="shared" si="19"/>
        <v>NA</v>
      </c>
      <c r="Y90" s="191"/>
      <c r="Z90" s="190">
        <f t="shared" si="20"/>
        <v>67</v>
      </c>
      <c r="AA90" s="191"/>
      <c r="AB90" s="77" t="str">
        <f t="shared" si="21"/>
        <v>No hay ejecución</v>
      </c>
      <c r="AC90" s="78" t="str">
        <f t="shared" si="22"/>
        <v>NA</v>
      </c>
      <c r="AD90" s="191"/>
      <c r="AE90" s="52">
        <f t="shared" si="23"/>
        <v>0</v>
      </c>
      <c r="AF90" s="77" t="str">
        <f t="shared" si="24"/>
        <v>No hay ejecución</v>
      </c>
      <c r="AG90" s="78" t="str">
        <f t="shared" si="25"/>
        <v>NA</v>
      </c>
      <c r="AH90" s="191"/>
    </row>
    <row r="91" spans="1:34" s="79" customFormat="1" ht="58" customHeight="1" thickTop="1" thickBot="1">
      <c r="A91" s="50">
        <v>77</v>
      </c>
      <c r="B91" s="96" t="s">
        <v>245</v>
      </c>
      <c r="C91" s="96" t="s">
        <v>52</v>
      </c>
      <c r="D91" s="96">
        <v>0</v>
      </c>
      <c r="E91" s="96">
        <v>0</v>
      </c>
      <c r="F91" s="96">
        <v>0</v>
      </c>
      <c r="G91" s="96">
        <v>18</v>
      </c>
      <c r="H91" s="115" t="s">
        <v>298</v>
      </c>
      <c r="I91" s="98" t="s">
        <v>2796</v>
      </c>
      <c r="J91" s="169" t="s">
        <v>1287</v>
      </c>
      <c r="K91" s="99" t="s">
        <v>2389</v>
      </c>
      <c r="L91" s="51">
        <v>1</v>
      </c>
      <c r="M91" s="51">
        <v>9</v>
      </c>
      <c r="N91" s="155">
        <f t="shared" si="14"/>
        <v>10</v>
      </c>
      <c r="O91" s="51">
        <v>7</v>
      </c>
      <c r="P91" s="51">
        <v>3</v>
      </c>
      <c r="Q91" s="155">
        <f t="shared" si="15"/>
        <v>10</v>
      </c>
      <c r="R91" s="155">
        <f t="shared" si="16"/>
        <v>20</v>
      </c>
      <c r="S91" s="78" t="s">
        <v>2741</v>
      </c>
      <c r="T91" s="78" t="s">
        <v>4322</v>
      </c>
      <c r="U91" s="190">
        <f t="shared" si="17"/>
        <v>10</v>
      </c>
      <c r="V91" s="191"/>
      <c r="W91" s="77" t="str">
        <f t="shared" si="18"/>
        <v>No hay ejecución</v>
      </c>
      <c r="X91" s="78" t="str">
        <f t="shared" si="19"/>
        <v>NA</v>
      </c>
      <c r="Y91" s="191"/>
      <c r="Z91" s="190">
        <f t="shared" si="20"/>
        <v>10</v>
      </c>
      <c r="AA91" s="191"/>
      <c r="AB91" s="77" t="str">
        <f t="shared" si="21"/>
        <v>No hay ejecución</v>
      </c>
      <c r="AC91" s="78" t="str">
        <f t="shared" si="22"/>
        <v>NA</v>
      </c>
      <c r="AD91" s="191"/>
      <c r="AE91" s="52">
        <f t="shared" si="23"/>
        <v>0</v>
      </c>
      <c r="AF91" s="77" t="str">
        <f t="shared" si="24"/>
        <v>No hay ejecución</v>
      </c>
      <c r="AG91" s="78" t="str">
        <f t="shared" si="25"/>
        <v>NA</v>
      </c>
      <c r="AH91" s="191"/>
    </row>
    <row r="92" spans="1:34" s="79" customFormat="1" ht="58" customHeight="1" thickTop="1" thickBot="1">
      <c r="A92" s="50">
        <v>78</v>
      </c>
      <c r="B92" s="96" t="s">
        <v>245</v>
      </c>
      <c r="C92" s="96" t="s">
        <v>52</v>
      </c>
      <c r="D92" s="96">
        <v>0</v>
      </c>
      <c r="E92" s="96">
        <v>0</v>
      </c>
      <c r="F92" s="96">
        <v>0</v>
      </c>
      <c r="G92" s="96">
        <v>18</v>
      </c>
      <c r="H92" s="115" t="s">
        <v>336</v>
      </c>
      <c r="I92" s="98" t="s">
        <v>2797</v>
      </c>
      <c r="J92" s="169" t="s">
        <v>1287</v>
      </c>
      <c r="K92" s="99" t="s">
        <v>2389</v>
      </c>
      <c r="L92" s="51">
        <v>6</v>
      </c>
      <c r="M92" s="51">
        <v>15</v>
      </c>
      <c r="N92" s="155">
        <f t="shared" si="14"/>
        <v>21</v>
      </c>
      <c r="O92" s="51">
        <v>4</v>
      </c>
      <c r="P92" s="51">
        <v>1</v>
      </c>
      <c r="Q92" s="155">
        <f t="shared" si="15"/>
        <v>5</v>
      </c>
      <c r="R92" s="155">
        <f t="shared" si="16"/>
        <v>26</v>
      </c>
      <c r="S92" s="78" t="s">
        <v>2741</v>
      </c>
      <c r="T92" s="78" t="s">
        <v>4323</v>
      </c>
      <c r="U92" s="190">
        <f t="shared" si="17"/>
        <v>21</v>
      </c>
      <c r="V92" s="191"/>
      <c r="W92" s="77" t="str">
        <f t="shared" si="18"/>
        <v>No hay ejecución</v>
      </c>
      <c r="X92" s="78" t="str">
        <f t="shared" si="19"/>
        <v>NA</v>
      </c>
      <c r="Y92" s="191"/>
      <c r="Z92" s="190">
        <f t="shared" si="20"/>
        <v>5</v>
      </c>
      <c r="AA92" s="191"/>
      <c r="AB92" s="77" t="str">
        <f t="shared" si="21"/>
        <v>No hay ejecución</v>
      </c>
      <c r="AC92" s="78" t="str">
        <f t="shared" si="22"/>
        <v>NA</v>
      </c>
      <c r="AD92" s="191"/>
      <c r="AE92" s="52">
        <f t="shared" si="23"/>
        <v>0</v>
      </c>
      <c r="AF92" s="77" t="str">
        <f t="shared" si="24"/>
        <v>No hay ejecución</v>
      </c>
      <c r="AG92" s="78" t="str">
        <f t="shared" si="25"/>
        <v>NA</v>
      </c>
      <c r="AH92" s="191"/>
    </row>
    <row r="93" spans="1:34" s="79" customFormat="1" ht="58" customHeight="1" thickTop="1" thickBot="1">
      <c r="A93" s="50">
        <v>79</v>
      </c>
      <c r="B93" s="96" t="s">
        <v>245</v>
      </c>
      <c r="C93" s="96" t="s">
        <v>52</v>
      </c>
      <c r="D93" s="96">
        <v>0</v>
      </c>
      <c r="E93" s="96">
        <v>0</v>
      </c>
      <c r="F93" s="96">
        <v>0</v>
      </c>
      <c r="G93" s="96">
        <v>18</v>
      </c>
      <c r="H93" s="115" t="s">
        <v>336</v>
      </c>
      <c r="I93" s="98" t="s">
        <v>2798</v>
      </c>
      <c r="J93" s="169" t="s">
        <v>1287</v>
      </c>
      <c r="K93" s="99" t="s">
        <v>2389</v>
      </c>
      <c r="L93" s="51">
        <v>1</v>
      </c>
      <c r="M93" s="51">
        <v>1</v>
      </c>
      <c r="N93" s="155">
        <f t="shared" si="14"/>
        <v>2</v>
      </c>
      <c r="O93" s="51">
        <v>1</v>
      </c>
      <c r="P93" s="51">
        <v>0</v>
      </c>
      <c r="Q93" s="155">
        <f t="shared" si="15"/>
        <v>1</v>
      </c>
      <c r="R93" s="155">
        <f t="shared" si="16"/>
        <v>3</v>
      </c>
      <c r="S93" s="78" t="s">
        <v>2741</v>
      </c>
      <c r="T93" s="78" t="s">
        <v>203</v>
      </c>
      <c r="U93" s="190">
        <f t="shared" si="17"/>
        <v>2</v>
      </c>
      <c r="V93" s="191"/>
      <c r="W93" s="77" t="str">
        <f t="shared" si="18"/>
        <v>No hay ejecución</v>
      </c>
      <c r="X93" s="78" t="str">
        <f t="shared" si="19"/>
        <v>NA</v>
      </c>
      <c r="Y93" s="191"/>
      <c r="Z93" s="190">
        <f t="shared" si="20"/>
        <v>1</v>
      </c>
      <c r="AA93" s="191"/>
      <c r="AB93" s="77" t="str">
        <f t="shared" si="21"/>
        <v>No hay ejecución</v>
      </c>
      <c r="AC93" s="78" t="str">
        <f t="shared" si="22"/>
        <v>NA</v>
      </c>
      <c r="AD93" s="191"/>
      <c r="AE93" s="52">
        <f t="shared" si="23"/>
        <v>0</v>
      </c>
      <c r="AF93" s="77" t="str">
        <f t="shared" si="24"/>
        <v>No hay ejecución</v>
      </c>
      <c r="AG93" s="78" t="str">
        <f t="shared" si="25"/>
        <v>NA</v>
      </c>
      <c r="AH93" s="191"/>
    </row>
    <row r="94" spans="1:34" s="79" customFormat="1" ht="58" customHeight="1" thickTop="1" thickBot="1">
      <c r="A94" s="50">
        <v>80</v>
      </c>
      <c r="B94" s="96" t="s">
        <v>245</v>
      </c>
      <c r="C94" s="96" t="s">
        <v>52</v>
      </c>
      <c r="D94" s="96">
        <v>0</v>
      </c>
      <c r="E94" s="96">
        <v>0</v>
      </c>
      <c r="F94" s="96">
        <v>0</v>
      </c>
      <c r="G94" s="96">
        <v>18</v>
      </c>
      <c r="H94" s="115" t="s">
        <v>301</v>
      </c>
      <c r="I94" s="98" t="s">
        <v>2799</v>
      </c>
      <c r="J94" s="169" t="s">
        <v>1287</v>
      </c>
      <c r="K94" s="99" t="s">
        <v>2389</v>
      </c>
      <c r="L94" s="51">
        <v>3</v>
      </c>
      <c r="M94" s="51">
        <v>1</v>
      </c>
      <c r="N94" s="155">
        <f t="shared" si="14"/>
        <v>4</v>
      </c>
      <c r="O94" s="51">
        <v>1</v>
      </c>
      <c r="P94" s="51">
        <v>0</v>
      </c>
      <c r="Q94" s="155">
        <f t="shared" si="15"/>
        <v>1</v>
      </c>
      <c r="R94" s="155">
        <f t="shared" si="16"/>
        <v>5</v>
      </c>
      <c r="S94" s="78" t="s">
        <v>2741</v>
      </c>
      <c r="T94" s="78" t="s">
        <v>4324</v>
      </c>
      <c r="U94" s="190">
        <f t="shared" si="17"/>
        <v>4</v>
      </c>
      <c r="V94" s="191"/>
      <c r="W94" s="77" t="str">
        <f t="shared" si="18"/>
        <v>No hay ejecución</v>
      </c>
      <c r="X94" s="78" t="str">
        <f t="shared" si="19"/>
        <v>NA</v>
      </c>
      <c r="Y94" s="191"/>
      <c r="Z94" s="190">
        <f t="shared" si="20"/>
        <v>1</v>
      </c>
      <c r="AA94" s="191"/>
      <c r="AB94" s="77" t="str">
        <f t="shared" si="21"/>
        <v>No hay ejecución</v>
      </c>
      <c r="AC94" s="78" t="str">
        <f t="shared" si="22"/>
        <v>NA</v>
      </c>
      <c r="AD94" s="191"/>
      <c r="AE94" s="52">
        <f t="shared" si="23"/>
        <v>0</v>
      </c>
      <c r="AF94" s="77" t="str">
        <f t="shared" si="24"/>
        <v>No hay ejecución</v>
      </c>
      <c r="AG94" s="78" t="str">
        <f t="shared" si="25"/>
        <v>NA</v>
      </c>
      <c r="AH94" s="191"/>
    </row>
    <row r="95" spans="1:34" s="79" customFormat="1" ht="58" customHeight="1" thickTop="1" thickBot="1">
      <c r="A95" s="50">
        <v>81</v>
      </c>
      <c r="B95" s="96" t="s">
        <v>245</v>
      </c>
      <c r="C95" s="96" t="s">
        <v>52</v>
      </c>
      <c r="D95" s="96">
        <v>0</v>
      </c>
      <c r="E95" s="96">
        <v>0</v>
      </c>
      <c r="F95" s="96">
        <v>0</v>
      </c>
      <c r="G95" s="96">
        <v>18</v>
      </c>
      <c r="H95" s="115" t="s">
        <v>301</v>
      </c>
      <c r="I95" s="98" t="s">
        <v>2800</v>
      </c>
      <c r="J95" s="169" t="s">
        <v>1287</v>
      </c>
      <c r="K95" s="99" t="s">
        <v>2389</v>
      </c>
      <c r="L95" s="51">
        <v>1</v>
      </c>
      <c r="M95" s="51">
        <v>1</v>
      </c>
      <c r="N95" s="155">
        <f t="shared" si="14"/>
        <v>2</v>
      </c>
      <c r="O95" s="51">
        <v>3</v>
      </c>
      <c r="P95" s="51">
        <v>3</v>
      </c>
      <c r="Q95" s="155">
        <f t="shared" si="15"/>
        <v>6</v>
      </c>
      <c r="R95" s="155">
        <f t="shared" si="16"/>
        <v>8</v>
      </c>
      <c r="S95" s="78" t="s">
        <v>2741</v>
      </c>
      <c r="T95" s="78" t="s">
        <v>4325</v>
      </c>
      <c r="U95" s="190">
        <f t="shared" si="17"/>
        <v>2</v>
      </c>
      <c r="V95" s="191"/>
      <c r="W95" s="77" t="str">
        <f t="shared" si="18"/>
        <v>No hay ejecución</v>
      </c>
      <c r="X95" s="78" t="str">
        <f t="shared" si="19"/>
        <v>NA</v>
      </c>
      <c r="Y95" s="191"/>
      <c r="Z95" s="190">
        <f t="shared" si="20"/>
        <v>6</v>
      </c>
      <c r="AA95" s="191"/>
      <c r="AB95" s="77" t="str">
        <f t="shared" si="21"/>
        <v>No hay ejecución</v>
      </c>
      <c r="AC95" s="78" t="str">
        <f t="shared" si="22"/>
        <v>NA</v>
      </c>
      <c r="AD95" s="191"/>
      <c r="AE95" s="52">
        <f t="shared" si="23"/>
        <v>0</v>
      </c>
      <c r="AF95" s="77" t="str">
        <f t="shared" si="24"/>
        <v>No hay ejecución</v>
      </c>
      <c r="AG95" s="78" t="str">
        <f t="shared" si="25"/>
        <v>NA</v>
      </c>
      <c r="AH95" s="191"/>
    </row>
    <row r="96" spans="1:34" s="79" customFormat="1" ht="58" customHeight="1" thickTop="1" thickBot="1">
      <c r="A96" s="50">
        <v>82</v>
      </c>
      <c r="B96" s="96" t="s">
        <v>245</v>
      </c>
      <c r="C96" s="96" t="s">
        <v>52</v>
      </c>
      <c r="D96" s="96">
        <v>0</v>
      </c>
      <c r="E96" s="96">
        <v>0</v>
      </c>
      <c r="F96" s="96">
        <v>0</v>
      </c>
      <c r="G96" s="96">
        <v>18</v>
      </c>
      <c r="H96" s="115" t="s">
        <v>301</v>
      </c>
      <c r="I96" s="98" t="s">
        <v>2801</v>
      </c>
      <c r="J96" s="169" t="s">
        <v>1287</v>
      </c>
      <c r="K96" s="99" t="s">
        <v>2389</v>
      </c>
      <c r="L96" s="51">
        <v>10</v>
      </c>
      <c r="M96" s="51">
        <v>16</v>
      </c>
      <c r="N96" s="155">
        <f t="shared" si="14"/>
        <v>26</v>
      </c>
      <c r="O96" s="51">
        <v>16</v>
      </c>
      <c r="P96" s="51">
        <v>10</v>
      </c>
      <c r="Q96" s="155">
        <f t="shared" si="15"/>
        <v>26</v>
      </c>
      <c r="R96" s="155">
        <f t="shared" si="16"/>
        <v>52</v>
      </c>
      <c r="S96" s="78" t="s">
        <v>2741</v>
      </c>
      <c r="T96" s="78" t="s">
        <v>4326</v>
      </c>
      <c r="U96" s="190">
        <f t="shared" si="17"/>
        <v>26</v>
      </c>
      <c r="V96" s="191"/>
      <c r="W96" s="77" t="str">
        <f t="shared" si="18"/>
        <v>No hay ejecución</v>
      </c>
      <c r="X96" s="78" t="str">
        <f t="shared" si="19"/>
        <v>NA</v>
      </c>
      <c r="Y96" s="191"/>
      <c r="Z96" s="190">
        <f t="shared" si="20"/>
        <v>26</v>
      </c>
      <c r="AA96" s="191"/>
      <c r="AB96" s="77" t="str">
        <f t="shared" si="21"/>
        <v>No hay ejecución</v>
      </c>
      <c r="AC96" s="78" t="str">
        <f t="shared" si="22"/>
        <v>NA</v>
      </c>
      <c r="AD96" s="191"/>
      <c r="AE96" s="52">
        <f t="shared" si="23"/>
        <v>0</v>
      </c>
      <c r="AF96" s="77" t="str">
        <f t="shared" si="24"/>
        <v>No hay ejecución</v>
      </c>
      <c r="AG96" s="78" t="str">
        <f t="shared" si="25"/>
        <v>NA</v>
      </c>
      <c r="AH96" s="191"/>
    </row>
    <row r="97" spans="1:34" s="79" customFormat="1" ht="58" customHeight="1" thickTop="1" thickBot="1">
      <c r="A97" s="50">
        <v>83</v>
      </c>
      <c r="B97" s="96" t="s">
        <v>245</v>
      </c>
      <c r="C97" s="96" t="s">
        <v>52</v>
      </c>
      <c r="D97" s="96">
        <v>0</v>
      </c>
      <c r="E97" s="96">
        <v>0</v>
      </c>
      <c r="F97" s="96">
        <v>0</v>
      </c>
      <c r="G97" s="96">
        <v>18</v>
      </c>
      <c r="H97" s="115"/>
      <c r="I97" s="98" t="s">
        <v>4327</v>
      </c>
      <c r="J97" s="169" t="s">
        <v>1287</v>
      </c>
      <c r="K97" s="99" t="s">
        <v>2389</v>
      </c>
      <c r="L97" s="51">
        <v>4</v>
      </c>
      <c r="M97" s="51">
        <v>6</v>
      </c>
      <c r="N97" s="155">
        <f t="shared" si="14"/>
        <v>10</v>
      </c>
      <c r="O97" s="51">
        <v>6</v>
      </c>
      <c r="P97" s="51">
        <v>4</v>
      </c>
      <c r="Q97" s="155">
        <f t="shared" si="15"/>
        <v>10</v>
      </c>
      <c r="R97" s="155">
        <f t="shared" si="16"/>
        <v>20</v>
      </c>
      <c r="S97" s="78" t="s">
        <v>2741</v>
      </c>
      <c r="T97" s="78" t="s">
        <v>203</v>
      </c>
      <c r="U97" s="190">
        <f t="shared" si="17"/>
        <v>10</v>
      </c>
      <c r="V97" s="191"/>
      <c r="W97" s="77" t="str">
        <f t="shared" si="18"/>
        <v>No hay ejecución</v>
      </c>
      <c r="X97" s="78" t="str">
        <f t="shared" si="19"/>
        <v>NA</v>
      </c>
      <c r="Y97" s="191"/>
      <c r="Z97" s="190">
        <f t="shared" si="20"/>
        <v>10</v>
      </c>
      <c r="AA97" s="191"/>
      <c r="AB97" s="77" t="str">
        <f t="shared" si="21"/>
        <v>No hay ejecución</v>
      </c>
      <c r="AC97" s="78" t="str">
        <f t="shared" si="22"/>
        <v>NA</v>
      </c>
      <c r="AD97" s="191"/>
      <c r="AE97" s="52">
        <f t="shared" si="23"/>
        <v>0</v>
      </c>
      <c r="AF97" s="77" t="str">
        <f t="shared" si="24"/>
        <v>No hay ejecución</v>
      </c>
      <c r="AG97" s="78" t="str">
        <f t="shared" si="25"/>
        <v>NA</v>
      </c>
      <c r="AH97" s="191"/>
    </row>
    <row r="98" spans="1:34" s="79" customFormat="1" ht="58" customHeight="1" thickTop="1" thickBot="1">
      <c r="A98" s="50">
        <v>84</v>
      </c>
      <c r="B98" s="96" t="s">
        <v>245</v>
      </c>
      <c r="C98" s="96" t="s">
        <v>52</v>
      </c>
      <c r="D98" s="96">
        <v>0</v>
      </c>
      <c r="E98" s="96">
        <v>0</v>
      </c>
      <c r="F98" s="96">
        <v>0</v>
      </c>
      <c r="G98" s="96">
        <v>18</v>
      </c>
      <c r="H98" s="115" t="s">
        <v>309</v>
      </c>
      <c r="I98" s="98" t="s">
        <v>2802</v>
      </c>
      <c r="J98" s="169" t="s">
        <v>1287</v>
      </c>
      <c r="K98" s="99" t="s">
        <v>2389</v>
      </c>
      <c r="L98" s="51">
        <v>8</v>
      </c>
      <c r="M98" s="51">
        <v>41</v>
      </c>
      <c r="N98" s="155">
        <f t="shared" si="14"/>
        <v>49</v>
      </c>
      <c r="O98" s="51">
        <v>39</v>
      </c>
      <c r="P98" s="51">
        <v>26</v>
      </c>
      <c r="Q98" s="155">
        <f t="shared" si="15"/>
        <v>65</v>
      </c>
      <c r="R98" s="155">
        <f t="shared" si="16"/>
        <v>114</v>
      </c>
      <c r="S98" s="78" t="s">
        <v>2741</v>
      </c>
      <c r="T98" s="78" t="s">
        <v>4328</v>
      </c>
      <c r="U98" s="190">
        <f t="shared" si="17"/>
        <v>49</v>
      </c>
      <c r="V98" s="191"/>
      <c r="W98" s="77" t="str">
        <f t="shared" si="18"/>
        <v>No hay ejecución</v>
      </c>
      <c r="X98" s="78" t="str">
        <f t="shared" si="19"/>
        <v>NA</v>
      </c>
      <c r="Y98" s="191"/>
      <c r="Z98" s="190">
        <f t="shared" si="20"/>
        <v>65</v>
      </c>
      <c r="AA98" s="191"/>
      <c r="AB98" s="77" t="str">
        <f t="shared" si="21"/>
        <v>No hay ejecución</v>
      </c>
      <c r="AC98" s="78" t="str">
        <f t="shared" si="22"/>
        <v>NA</v>
      </c>
      <c r="AD98" s="191"/>
      <c r="AE98" s="52">
        <f t="shared" si="23"/>
        <v>0</v>
      </c>
      <c r="AF98" s="77" t="str">
        <f t="shared" si="24"/>
        <v>No hay ejecución</v>
      </c>
      <c r="AG98" s="78" t="str">
        <f t="shared" si="25"/>
        <v>NA</v>
      </c>
      <c r="AH98" s="191"/>
    </row>
    <row r="99" spans="1:34" s="79" customFormat="1" ht="58" customHeight="1" thickTop="1" thickBot="1">
      <c r="A99" s="50">
        <v>85</v>
      </c>
      <c r="B99" s="96" t="s">
        <v>245</v>
      </c>
      <c r="C99" s="96" t="s">
        <v>52</v>
      </c>
      <c r="D99" s="96">
        <v>0</v>
      </c>
      <c r="E99" s="96">
        <v>0</v>
      </c>
      <c r="F99" s="96">
        <v>0</v>
      </c>
      <c r="G99" s="96">
        <v>18</v>
      </c>
      <c r="H99" s="115" t="s">
        <v>273</v>
      </c>
      <c r="I99" s="98" t="s">
        <v>2803</v>
      </c>
      <c r="J99" s="169" t="s">
        <v>1231</v>
      </c>
      <c r="K99" s="99" t="s">
        <v>2389</v>
      </c>
      <c r="L99" s="51">
        <v>0</v>
      </c>
      <c r="M99" s="51">
        <v>0</v>
      </c>
      <c r="N99" s="155">
        <f t="shared" si="14"/>
        <v>0</v>
      </c>
      <c r="O99" s="51">
        <v>3</v>
      </c>
      <c r="P99" s="51">
        <v>14</v>
      </c>
      <c r="Q99" s="155">
        <f t="shared" si="15"/>
        <v>17</v>
      </c>
      <c r="R99" s="155">
        <f t="shared" si="16"/>
        <v>17</v>
      </c>
      <c r="S99" s="78" t="s">
        <v>2741</v>
      </c>
      <c r="T99" s="78" t="s">
        <v>4329</v>
      </c>
      <c r="U99" s="190">
        <f t="shared" si="17"/>
        <v>0</v>
      </c>
      <c r="V99" s="191"/>
      <c r="W99" s="77" t="str">
        <f t="shared" si="18"/>
        <v>No hay ejecución</v>
      </c>
      <c r="X99" s="78" t="str">
        <f t="shared" si="19"/>
        <v>NA</v>
      </c>
      <c r="Y99" s="191"/>
      <c r="Z99" s="190">
        <f t="shared" si="20"/>
        <v>17</v>
      </c>
      <c r="AA99" s="191"/>
      <c r="AB99" s="77" t="str">
        <f t="shared" si="21"/>
        <v>No hay ejecución</v>
      </c>
      <c r="AC99" s="78" t="str">
        <f t="shared" si="22"/>
        <v>NA</v>
      </c>
      <c r="AD99" s="191"/>
      <c r="AE99" s="52">
        <f t="shared" si="23"/>
        <v>0</v>
      </c>
      <c r="AF99" s="77" t="str">
        <f t="shared" si="24"/>
        <v>No hay ejecución</v>
      </c>
      <c r="AG99" s="78" t="str">
        <f t="shared" si="25"/>
        <v>NA</v>
      </c>
      <c r="AH99" s="191"/>
    </row>
    <row r="100" spans="1:34" s="79" customFormat="1" ht="58" customHeight="1" thickTop="1" thickBot="1">
      <c r="A100" s="50">
        <v>86</v>
      </c>
      <c r="B100" s="96" t="s">
        <v>245</v>
      </c>
      <c r="C100" s="96" t="s">
        <v>52</v>
      </c>
      <c r="D100" s="96">
        <v>0</v>
      </c>
      <c r="E100" s="96">
        <v>0</v>
      </c>
      <c r="F100" s="96">
        <v>0</v>
      </c>
      <c r="G100" s="96">
        <v>18</v>
      </c>
      <c r="H100" s="115" t="s">
        <v>273</v>
      </c>
      <c r="I100" s="98" t="s">
        <v>2804</v>
      </c>
      <c r="J100" s="169" t="s">
        <v>1231</v>
      </c>
      <c r="K100" s="99" t="s">
        <v>2389</v>
      </c>
      <c r="L100" s="51">
        <v>1</v>
      </c>
      <c r="M100" s="51">
        <v>2</v>
      </c>
      <c r="N100" s="155">
        <f t="shared" si="14"/>
        <v>3</v>
      </c>
      <c r="O100" s="51">
        <v>0</v>
      </c>
      <c r="P100" s="51">
        <v>0</v>
      </c>
      <c r="Q100" s="155">
        <f t="shared" si="15"/>
        <v>0</v>
      </c>
      <c r="R100" s="155">
        <f t="shared" si="16"/>
        <v>3</v>
      </c>
      <c r="S100" s="78" t="s">
        <v>2741</v>
      </c>
      <c r="T100" s="78" t="s">
        <v>203</v>
      </c>
      <c r="U100" s="190">
        <f t="shared" si="17"/>
        <v>3</v>
      </c>
      <c r="V100" s="191"/>
      <c r="W100" s="77" t="str">
        <f t="shared" si="18"/>
        <v>No hay ejecución</v>
      </c>
      <c r="X100" s="78" t="str">
        <f t="shared" si="19"/>
        <v>NA</v>
      </c>
      <c r="Y100" s="191"/>
      <c r="Z100" s="190">
        <f t="shared" si="20"/>
        <v>0</v>
      </c>
      <c r="AA100" s="191"/>
      <c r="AB100" s="77" t="str">
        <f t="shared" si="21"/>
        <v>No hay ejecución</v>
      </c>
      <c r="AC100" s="78" t="str">
        <f t="shared" si="22"/>
        <v>NA</v>
      </c>
      <c r="AD100" s="191"/>
      <c r="AE100" s="52">
        <f t="shared" si="23"/>
        <v>0</v>
      </c>
      <c r="AF100" s="77" t="str">
        <f t="shared" si="24"/>
        <v>No hay ejecución</v>
      </c>
      <c r="AG100" s="78" t="str">
        <f t="shared" si="25"/>
        <v>NA</v>
      </c>
      <c r="AH100" s="191"/>
    </row>
    <row r="101" spans="1:34" s="79" customFormat="1" ht="58" customHeight="1" thickTop="1" thickBot="1">
      <c r="A101" s="50">
        <v>87</v>
      </c>
      <c r="B101" s="96" t="s">
        <v>245</v>
      </c>
      <c r="C101" s="96" t="s">
        <v>52</v>
      </c>
      <c r="D101" s="96">
        <v>0</v>
      </c>
      <c r="E101" s="96">
        <v>0</v>
      </c>
      <c r="F101" s="96">
        <v>0</v>
      </c>
      <c r="G101" s="96">
        <v>18</v>
      </c>
      <c r="H101" s="115" t="s">
        <v>273</v>
      </c>
      <c r="I101" s="98" t="s">
        <v>2805</v>
      </c>
      <c r="J101" s="169" t="s">
        <v>1231</v>
      </c>
      <c r="K101" s="99" t="s">
        <v>2389</v>
      </c>
      <c r="L101" s="51">
        <v>10</v>
      </c>
      <c r="M101" s="51">
        <v>25</v>
      </c>
      <c r="N101" s="155">
        <f t="shared" si="14"/>
        <v>35</v>
      </c>
      <c r="O101" s="51">
        <v>0</v>
      </c>
      <c r="P101" s="51">
        <v>0</v>
      </c>
      <c r="Q101" s="155">
        <f t="shared" si="15"/>
        <v>0</v>
      </c>
      <c r="R101" s="155">
        <f t="shared" si="16"/>
        <v>35</v>
      </c>
      <c r="S101" s="78" t="s">
        <v>2741</v>
      </c>
      <c r="T101" s="78" t="s">
        <v>4330</v>
      </c>
      <c r="U101" s="190">
        <f t="shared" si="17"/>
        <v>35</v>
      </c>
      <c r="V101" s="191"/>
      <c r="W101" s="77" t="str">
        <f t="shared" si="18"/>
        <v>No hay ejecución</v>
      </c>
      <c r="X101" s="78" t="str">
        <f t="shared" si="19"/>
        <v>NA</v>
      </c>
      <c r="Y101" s="191"/>
      <c r="Z101" s="190">
        <f t="shared" si="20"/>
        <v>0</v>
      </c>
      <c r="AA101" s="191"/>
      <c r="AB101" s="77" t="str">
        <f t="shared" si="21"/>
        <v>No hay ejecución</v>
      </c>
      <c r="AC101" s="78" t="str">
        <f t="shared" si="22"/>
        <v>NA</v>
      </c>
      <c r="AD101" s="191"/>
      <c r="AE101" s="52">
        <f t="shared" si="23"/>
        <v>0</v>
      </c>
      <c r="AF101" s="77" t="str">
        <f t="shared" si="24"/>
        <v>No hay ejecución</v>
      </c>
      <c r="AG101" s="78" t="str">
        <f t="shared" si="25"/>
        <v>NA</v>
      </c>
      <c r="AH101" s="191"/>
    </row>
    <row r="102" spans="1:34" s="79" customFormat="1" ht="58" customHeight="1" thickTop="1" thickBot="1">
      <c r="A102" s="50">
        <v>88</v>
      </c>
      <c r="B102" s="96" t="s">
        <v>245</v>
      </c>
      <c r="C102" s="96" t="s">
        <v>52</v>
      </c>
      <c r="D102" s="96">
        <v>0</v>
      </c>
      <c r="E102" s="96">
        <v>0</v>
      </c>
      <c r="F102" s="96">
        <v>0</v>
      </c>
      <c r="G102" s="96">
        <v>18</v>
      </c>
      <c r="H102" s="115" t="s">
        <v>273</v>
      </c>
      <c r="I102" s="98" t="s">
        <v>2806</v>
      </c>
      <c r="J102" s="169" t="s">
        <v>1231</v>
      </c>
      <c r="K102" s="99" t="s">
        <v>2389</v>
      </c>
      <c r="L102" s="51">
        <v>64</v>
      </c>
      <c r="M102" s="51">
        <v>35</v>
      </c>
      <c r="N102" s="155">
        <f t="shared" si="14"/>
        <v>99</v>
      </c>
      <c r="O102" s="51">
        <v>29</v>
      </c>
      <c r="P102" s="51">
        <v>29</v>
      </c>
      <c r="Q102" s="155">
        <f t="shared" si="15"/>
        <v>58</v>
      </c>
      <c r="R102" s="155">
        <f t="shared" si="16"/>
        <v>157</v>
      </c>
      <c r="S102" s="78" t="s">
        <v>2741</v>
      </c>
      <c r="T102" s="78" t="s">
        <v>4331</v>
      </c>
      <c r="U102" s="190">
        <f t="shared" si="17"/>
        <v>99</v>
      </c>
      <c r="V102" s="191"/>
      <c r="W102" s="77" t="str">
        <f t="shared" si="18"/>
        <v>No hay ejecución</v>
      </c>
      <c r="X102" s="78" t="str">
        <f t="shared" si="19"/>
        <v>NA</v>
      </c>
      <c r="Y102" s="191"/>
      <c r="Z102" s="190">
        <f t="shared" si="20"/>
        <v>58</v>
      </c>
      <c r="AA102" s="191"/>
      <c r="AB102" s="77" t="str">
        <f t="shared" si="21"/>
        <v>No hay ejecución</v>
      </c>
      <c r="AC102" s="78" t="str">
        <f t="shared" si="22"/>
        <v>NA</v>
      </c>
      <c r="AD102" s="191"/>
      <c r="AE102" s="52">
        <f t="shared" si="23"/>
        <v>0</v>
      </c>
      <c r="AF102" s="77" t="str">
        <f t="shared" si="24"/>
        <v>No hay ejecución</v>
      </c>
      <c r="AG102" s="78" t="str">
        <f t="shared" si="25"/>
        <v>NA</v>
      </c>
      <c r="AH102" s="191"/>
    </row>
    <row r="103" spans="1:34" s="79" customFormat="1" ht="58" customHeight="1" thickTop="1" thickBot="1">
      <c r="A103" s="50">
        <v>89</v>
      </c>
      <c r="B103" s="96" t="s">
        <v>245</v>
      </c>
      <c r="C103" s="96" t="s">
        <v>52</v>
      </c>
      <c r="D103" s="96">
        <v>0</v>
      </c>
      <c r="E103" s="96">
        <v>0</v>
      </c>
      <c r="F103" s="96">
        <v>0</v>
      </c>
      <c r="G103" s="96">
        <v>18</v>
      </c>
      <c r="H103" s="115" t="s">
        <v>273</v>
      </c>
      <c r="I103" s="98" t="s">
        <v>2807</v>
      </c>
      <c r="J103" s="169" t="s">
        <v>1231</v>
      </c>
      <c r="K103" s="99" t="s">
        <v>2389</v>
      </c>
      <c r="L103" s="51">
        <v>3</v>
      </c>
      <c r="M103" s="51">
        <v>0</v>
      </c>
      <c r="N103" s="155">
        <f t="shared" si="14"/>
        <v>3</v>
      </c>
      <c r="O103" s="51">
        <v>0</v>
      </c>
      <c r="P103" s="51">
        <v>0</v>
      </c>
      <c r="Q103" s="155">
        <f t="shared" si="15"/>
        <v>0</v>
      </c>
      <c r="R103" s="155">
        <f t="shared" si="16"/>
        <v>3</v>
      </c>
      <c r="S103" s="78" t="s">
        <v>2741</v>
      </c>
      <c r="T103" s="78" t="s">
        <v>203</v>
      </c>
      <c r="U103" s="190">
        <f t="shared" si="17"/>
        <v>3</v>
      </c>
      <c r="V103" s="191"/>
      <c r="W103" s="77" t="str">
        <f t="shared" si="18"/>
        <v>No hay ejecución</v>
      </c>
      <c r="X103" s="78" t="str">
        <f t="shared" si="19"/>
        <v>NA</v>
      </c>
      <c r="Y103" s="191"/>
      <c r="Z103" s="190">
        <f t="shared" si="20"/>
        <v>0</v>
      </c>
      <c r="AA103" s="191"/>
      <c r="AB103" s="77" t="str">
        <f t="shared" si="21"/>
        <v>No hay ejecución</v>
      </c>
      <c r="AC103" s="78" t="str">
        <f t="shared" si="22"/>
        <v>NA</v>
      </c>
      <c r="AD103" s="191"/>
      <c r="AE103" s="52">
        <f t="shared" si="23"/>
        <v>0</v>
      </c>
      <c r="AF103" s="77" t="str">
        <f t="shared" si="24"/>
        <v>No hay ejecución</v>
      </c>
      <c r="AG103" s="78" t="str">
        <f t="shared" si="25"/>
        <v>NA</v>
      </c>
      <c r="AH103" s="191"/>
    </row>
    <row r="104" spans="1:34" s="79" customFormat="1" ht="58" customHeight="1" thickTop="1" thickBot="1">
      <c r="A104" s="50">
        <v>90</v>
      </c>
      <c r="B104" s="96" t="s">
        <v>245</v>
      </c>
      <c r="C104" s="96" t="s">
        <v>52</v>
      </c>
      <c r="D104" s="96">
        <v>0</v>
      </c>
      <c r="E104" s="96">
        <v>0</v>
      </c>
      <c r="F104" s="96">
        <v>0</v>
      </c>
      <c r="G104" s="96">
        <v>18</v>
      </c>
      <c r="H104" s="115" t="s">
        <v>273</v>
      </c>
      <c r="I104" s="98" t="s">
        <v>2808</v>
      </c>
      <c r="J104" s="169" t="s">
        <v>1231</v>
      </c>
      <c r="K104" s="99" t="s">
        <v>2389</v>
      </c>
      <c r="L104" s="51">
        <v>4</v>
      </c>
      <c r="M104" s="51">
        <v>0</v>
      </c>
      <c r="N104" s="155">
        <f t="shared" si="14"/>
        <v>4</v>
      </c>
      <c r="O104" s="51">
        <v>0</v>
      </c>
      <c r="P104" s="51">
        <v>0</v>
      </c>
      <c r="Q104" s="155">
        <f t="shared" si="15"/>
        <v>0</v>
      </c>
      <c r="R104" s="155">
        <f t="shared" si="16"/>
        <v>4</v>
      </c>
      <c r="S104" s="78" t="s">
        <v>2741</v>
      </c>
      <c r="T104" s="78" t="s">
        <v>4332</v>
      </c>
      <c r="U104" s="190">
        <f t="shared" si="17"/>
        <v>4</v>
      </c>
      <c r="V104" s="191"/>
      <c r="W104" s="77" t="str">
        <f t="shared" si="18"/>
        <v>No hay ejecución</v>
      </c>
      <c r="X104" s="78" t="str">
        <f t="shared" si="19"/>
        <v>NA</v>
      </c>
      <c r="Y104" s="191"/>
      <c r="Z104" s="190">
        <f t="shared" si="20"/>
        <v>0</v>
      </c>
      <c r="AA104" s="191"/>
      <c r="AB104" s="77" t="str">
        <f t="shared" si="21"/>
        <v>No hay ejecución</v>
      </c>
      <c r="AC104" s="78" t="str">
        <f t="shared" si="22"/>
        <v>NA</v>
      </c>
      <c r="AD104" s="191"/>
      <c r="AE104" s="52">
        <f t="shared" si="23"/>
        <v>0</v>
      </c>
      <c r="AF104" s="77" t="str">
        <f t="shared" si="24"/>
        <v>No hay ejecución</v>
      </c>
      <c r="AG104" s="78" t="str">
        <f t="shared" si="25"/>
        <v>NA</v>
      </c>
      <c r="AH104" s="191"/>
    </row>
    <row r="105" spans="1:34" s="79" customFormat="1" ht="58" customHeight="1" thickTop="1" thickBot="1">
      <c r="A105" s="50">
        <v>91</v>
      </c>
      <c r="B105" s="96" t="s">
        <v>245</v>
      </c>
      <c r="C105" s="96" t="s">
        <v>52</v>
      </c>
      <c r="D105" s="96">
        <v>0</v>
      </c>
      <c r="E105" s="96">
        <v>0</v>
      </c>
      <c r="F105" s="96">
        <v>0</v>
      </c>
      <c r="G105" s="96">
        <v>18</v>
      </c>
      <c r="H105" s="115" t="s">
        <v>273</v>
      </c>
      <c r="I105" s="98" t="s">
        <v>2809</v>
      </c>
      <c r="J105" s="169" t="s">
        <v>1231</v>
      </c>
      <c r="K105" s="99" t="s">
        <v>2389</v>
      </c>
      <c r="L105" s="51">
        <v>23</v>
      </c>
      <c r="M105" s="51">
        <v>15</v>
      </c>
      <c r="N105" s="155">
        <f t="shared" si="14"/>
        <v>38</v>
      </c>
      <c r="O105" s="51">
        <v>11</v>
      </c>
      <c r="P105" s="51">
        <v>0</v>
      </c>
      <c r="Q105" s="155">
        <f t="shared" si="15"/>
        <v>11</v>
      </c>
      <c r="R105" s="155">
        <f t="shared" si="16"/>
        <v>49</v>
      </c>
      <c r="S105" s="78" t="s">
        <v>2741</v>
      </c>
      <c r="T105" s="78" t="s">
        <v>4333</v>
      </c>
      <c r="U105" s="190">
        <f t="shared" si="17"/>
        <v>38</v>
      </c>
      <c r="V105" s="191"/>
      <c r="W105" s="77" t="str">
        <f t="shared" si="18"/>
        <v>No hay ejecución</v>
      </c>
      <c r="X105" s="78" t="str">
        <f t="shared" si="19"/>
        <v>NA</v>
      </c>
      <c r="Y105" s="191"/>
      <c r="Z105" s="190">
        <f t="shared" si="20"/>
        <v>11</v>
      </c>
      <c r="AA105" s="191"/>
      <c r="AB105" s="77" t="str">
        <f t="shared" si="21"/>
        <v>No hay ejecución</v>
      </c>
      <c r="AC105" s="78" t="str">
        <f t="shared" si="22"/>
        <v>NA</v>
      </c>
      <c r="AD105" s="191"/>
      <c r="AE105" s="52">
        <f t="shared" si="23"/>
        <v>0</v>
      </c>
      <c r="AF105" s="77" t="str">
        <f t="shared" si="24"/>
        <v>No hay ejecución</v>
      </c>
      <c r="AG105" s="78" t="str">
        <f t="shared" si="25"/>
        <v>NA</v>
      </c>
      <c r="AH105" s="191"/>
    </row>
    <row r="106" spans="1:34" s="79" customFormat="1" ht="58" customHeight="1" thickTop="1" thickBot="1">
      <c r="A106" s="50">
        <v>92</v>
      </c>
      <c r="B106" s="96" t="s">
        <v>245</v>
      </c>
      <c r="C106" s="96" t="s">
        <v>52</v>
      </c>
      <c r="D106" s="96">
        <v>0</v>
      </c>
      <c r="E106" s="96">
        <v>0</v>
      </c>
      <c r="F106" s="96">
        <v>0</v>
      </c>
      <c r="G106" s="96">
        <v>18</v>
      </c>
      <c r="H106" s="115" t="s">
        <v>273</v>
      </c>
      <c r="I106" s="98" t="s">
        <v>2810</v>
      </c>
      <c r="J106" s="169" t="s">
        <v>1231</v>
      </c>
      <c r="K106" s="99" t="s">
        <v>2389</v>
      </c>
      <c r="L106" s="51">
        <v>7</v>
      </c>
      <c r="M106" s="51">
        <v>0</v>
      </c>
      <c r="N106" s="155">
        <f t="shared" si="14"/>
        <v>7</v>
      </c>
      <c r="O106" s="51">
        <v>0</v>
      </c>
      <c r="P106" s="51">
        <v>0</v>
      </c>
      <c r="Q106" s="155">
        <f t="shared" si="15"/>
        <v>0</v>
      </c>
      <c r="R106" s="155">
        <f t="shared" si="16"/>
        <v>7</v>
      </c>
      <c r="S106" s="78" t="s">
        <v>2741</v>
      </c>
      <c r="T106" s="78" t="s">
        <v>4334</v>
      </c>
      <c r="U106" s="190">
        <f t="shared" si="17"/>
        <v>7</v>
      </c>
      <c r="V106" s="191"/>
      <c r="W106" s="77" t="str">
        <f t="shared" si="18"/>
        <v>No hay ejecución</v>
      </c>
      <c r="X106" s="78" t="str">
        <f t="shared" si="19"/>
        <v>NA</v>
      </c>
      <c r="Y106" s="191"/>
      <c r="Z106" s="190">
        <f t="shared" si="20"/>
        <v>0</v>
      </c>
      <c r="AA106" s="191"/>
      <c r="AB106" s="77" t="str">
        <f t="shared" si="21"/>
        <v>No hay ejecución</v>
      </c>
      <c r="AC106" s="78" t="str">
        <f t="shared" si="22"/>
        <v>NA</v>
      </c>
      <c r="AD106" s="191"/>
      <c r="AE106" s="52">
        <f t="shared" si="23"/>
        <v>0</v>
      </c>
      <c r="AF106" s="77" t="str">
        <f t="shared" si="24"/>
        <v>No hay ejecución</v>
      </c>
      <c r="AG106" s="78" t="str">
        <f t="shared" si="25"/>
        <v>NA</v>
      </c>
      <c r="AH106" s="191"/>
    </row>
    <row r="107" spans="1:34" s="79" customFormat="1" ht="58" customHeight="1" thickTop="1" thickBot="1">
      <c r="A107" s="50">
        <v>93</v>
      </c>
      <c r="B107" s="96" t="s">
        <v>245</v>
      </c>
      <c r="C107" s="96" t="s">
        <v>52</v>
      </c>
      <c r="D107" s="96">
        <v>0</v>
      </c>
      <c r="E107" s="96">
        <v>0</v>
      </c>
      <c r="F107" s="96">
        <v>0</v>
      </c>
      <c r="G107" s="96">
        <v>18</v>
      </c>
      <c r="H107" s="115" t="s">
        <v>273</v>
      </c>
      <c r="I107" s="98" t="s">
        <v>2811</v>
      </c>
      <c r="J107" s="169" t="s">
        <v>1231</v>
      </c>
      <c r="K107" s="99" t="s">
        <v>2389</v>
      </c>
      <c r="L107" s="51">
        <v>9</v>
      </c>
      <c r="M107" s="51">
        <v>0</v>
      </c>
      <c r="N107" s="155">
        <f t="shared" si="14"/>
        <v>9</v>
      </c>
      <c r="O107" s="51">
        <v>0</v>
      </c>
      <c r="P107" s="51">
        <v>0</v>
      </c>
      <c r="Q107" s="155">
        <f t="shared" si="15"/>
        <v>0</v>
      </c>
      <c r="R107" s="155">
        <f t="shared" si="16"/>
        <v>9</v>
      </c>
      <c r="S107" s="78" t="s">
        <v>2741</v>
      </c>
      <c r="T107" s="78" t="s">
        <v>4335</v>
      </c>
      <c r="U107" s="190">
        <f t="shared" si="17"/>
        <v>9</v>
      </c>
      <c r="V107" s="191"/>
      <c r="W107" s="77" t="str">
        <f t="shared" si="18"/>
        <v>No hay ejecución</v>
      </c>
      <c r="X107" s="78" t="str">
        <f t="shared" si="19"/>
        <v>NA</v>
      </c>
      <c r="Y107" s="191"/>
      <c r="Z107" s="190">
        <f t="shared" si="20"/>
        <v>0</v>
      </c>
      <c r="AA107" s="191"/>
      <c r="AB107" s="77" t="str">
        <f t="shared" si="21"/>
        <v>No hay ejecución</v>
      </c>
      <c r="AC107" s="78" t="str">
        <f t="shared" si="22"/>
        <v>NA</v>
      </c>
      <c r="AD107" s="191"/>
      <c r="AE107" s="52">
        <f t="shared" si="23"/>
        <v>0</v>
      </c>
      <c r="AF107" s="77" t="str">
        <f t="shared" si="24"/>
        <v>No hay ejecución</v>
      </c>
      <c r="AG107" s="78" t="str">
        <f t="shared" si="25"/>
        <v>NA</v>
      </c>
      <c r="AH107" s="191"/>
    </row>
    <row r="108" spans="1:34" s="79" customFormat="1" ht="58" customHeight="1" thickTop="1" thickBot="1">
      <c r="A108" s="50">
        <v>94</v>
      </c>
      <c r="B108" s="96" t="s">
        <v>245</v>
      </c>
      <c r="C108" s="96" t="s">
        <v>52</v>
      </c>
      <c r="D108" s="96">
        <v>0</v>
      </c>
      <c r="E108" s="96">
        <v>0</v>
      </c>
      <c r="F108" s="96">
        <v>0</v>
      </c>
      <c r="G108" s="96">
        <v>18</v>
      </c>
      <c r="H108" s="115" t="s">
        <v>273</v>
      </c>
      <c r="I108" s="98" t="s">
        <v>2812</v>
      </c>
      <c r="J108" s="169" t="s">
        <v>1231</v>
      </c>
      <c r="K108" s="99" t="s">
        <v>2389</v>
      </c>
      <c r="L108" s="51">
        <v>1</v>
      </c>
      <c r="M108" s="51">
        <v>0</v>
      </c>
      <c r="N108" s="155">
        <f t="shared" si="14"/>
        <v>1</v>
      </c>
      <c r="O108" s="51">
        <v>0</v>
      </c>
      <c r="P108" s="51">
        <v>0</v>
      </c>
      <c r="Q108" s="155">
        <f t="shared" si="15"/>
        <v>0</v>
      </c>
      <c r="R108" s="155">
        <f t="shared" si="16"/>
        <v>1</v>
      </c>
      <c r="S108" s="78" t="s">
        <v>2741</v>
      </c>
      <c r="T108" s="78" t="s">
        <v>203</v>
      </c>
      <c r="U108" s="190">
        <f t="shared" si="17"/>
        <v>1</v>
      </c>
      <c r="V108" s="191"/>
      <c r="W108" s="77" t="str">
        <f t="shared" si="18"/>
        <v>No hay ejecución</v>
      </c>
      <c r="X108" s="78" t="str">
        <f t="shared" si="19"/>
        <v>NA</v>
      </c>
      <c r="Y108" s="191"/>
      <c r="Z108" s="190">
        <f t="shared" si="20"/>
        <v>0</v>
      </c>
      <c r="AA108" s="191"/>
      <c r="AB108" s="77" t="str">
        <f t="shared" si="21"/>
        <v>No hay ejecución</v>
      </c>
      <c r="AC108" s="78" t="str">
        <f t="shared" si="22"/>
        <v>NA</v>
      </c>
      <c r="AD108" s="191"/>
      <c r="AE108" s="52">
        <f t="shared" si="23"/>
        <v>0</v>
      </c>
      <c r="AF108" s="77" t="str">
        <f t="shared" si="24"/>
        <v>No hay ejecución</v>
      </c>
      <c r="AG108" s="78" t="str">
        <f t="shared" si="25"/>
        <v>NA</v>
      </c>
      <c r="AH108" s="191"/>
    </row>
    <row r="109" spans="1:34" s="79" customFormat="1" ht="58" customHeight="1" thickTop="1" thickBot="1">
      <c r="A109" s="50">
        <v>95</v>
      </c>
      <c r="B109" s="96" t="s">
        <v>245</v>
      </c>
      <c r="C109" s="96" t="s">
        <v>52</v>
      </c>
      <c r="D109" s="96">
        <v>0</v>
      </c>
      <c r="E109" s="96">
        <v>0</v>
      </c>
      <c r="F109" s="96">
        <v>0</v>
      </c>
      <c r="G109" s="96">
        <v>18</v>
      </c>
      <c r="H109" s="115" t="s">
        <v>273</v>
      </c>
      <c r="I109" s="98" t="s">
        <v>2813</v>
      </c>
      <c r="J109" s="169" t="s">
        <v>1231</v>
      </c>
      <c r="K109" s="99" t="s">
        <v>2389</v>
      </c>
      <c r="L109" s="51">
        <v>3</v>
      </c>
      <c r="M109" s="51">
        <v>0</v>
      </c>
      <c r="N109" s="155">
        <f t="shared" si="14"/>
        <v>3</v>
      </c>
      <c r="O109" s="51">
        <v>0</v>
      </c>
      <c r="P109" s="51">
        <v>0</v>
      </c>
      <c r="Q109" s="155">
        <f t="shared" si="15"/>
        <v>0</v>
      </c>
      <c r="R109" s="155">
        <f t="shared" si="16"/>
        <v>3</v>
      </c>
      <c r="S109" s="78" t="s">
        <v>2741</v>
      </c>
      <c r="T109" s="78" t="s">
        <v>203</v>
      </c>
      <c r="U109" s="190">
        <f t="shared" si="17"/>
        <v>3</v>
      </c>
      <c r="V109" s="191"/>
      <c r="W109" s="77" t="str">
        <f t="shared" si="18"/>
        <v>No hay ejecución</v>
      </c>
      <c r="X109" s="78" t="str">
        <f t="shared" si="19"/>
        <v>NA</v>
      </c>
      <c r="Y109" s="191"/>
      <c r="Z109" s="190">
        <f t="shared" si="20"/>
        <v>0</v>
      </c>
      <c r="AA109" s="191"/>
      <c r="AB109" s="77" t="str">
        <f t="shared" si="21"/>
        <v>No hay ejecución</v>
      </c>
      <c r="AC109" s="78" t="str">
        <f t="shared" si="22"/>
        <v>NA</v>
      </c>
      <c r="AD109" s="191"/>
      <c r="AE109" s="52">
        <f t="shared" si="23"/>
        <v>0</v>
      </c>
      <c r="AF109" s="77" t="str">
        <f t="shared" si="24"/>
        <v>No hay ejecución</v>
      </c>
      <c r="AG109" s="78" t="str">
        <f t="shared" si="25"/>
        <v>NA</v>
      </c>
      <c r="AH109" s="191"/>
    </row>
    <row r="110" spans="1:34" s="79" customFormat="1" ht="58" customHeight="1" thickTop="1" thickBot="1">
      <c r="A110" s="50">
        <v>96</v>
      </c>
      <c r="B110" s="96" t="s">
        <v>245</v>
      </c>
      <c r="C110" s="96" t="s">
        <v>52</v>
      </c>
      <c r="D110" s="96">
        <v>0</v>
      </c>
      <c r="E110" s="96">
        <v>0</v>
      </c>
      <c r="F110" s="96">
        <v>0</v>
      </c>
      <c r="G110" s="96">
        <v>18</v>
      </c>
      <c r="H110" s="115" t="s">
        <v>273</v>
      </c>
      <c r="I110" s="98" t="s">
        <v>2814</v>
      </c>
      <c r="J110" s="169" t="s">
        <v>1231</v>
      </c>
      <c r="K110" s="99" t="s">
        <v>2389</v>
      </c>
      <c r="L110" s="51">
        <v>3</v>
      </c>
      <c r="M110" s="51">
        <v>0</v>
      </c>
      <c r="N110" s="155">
        <f t="shared" si="14"/>
        <v>3</v>
      </c>
      <c r="O110" s="51">
        <v>0</v>
      </c>
      <c r="P110" s="51">
        <v>0</v>
      </c>
      <c r="Q110" s="155">
        <f t="shared" si="15"/>
        <v>0</v>
      </c>
      <c r="R110" s="155">
        <f t="shared" si="16"/>
        <v>3</v>
      </c>
      <c r="S110" s="78" t="s">
        <v>2741</v>
      </c>
      <c r="T110" s="78" t="s">
        <v>4336</v>
      </c>
      <c r="U110" s="190">
        <f t="shared" si="17"/>
        <v>3</v>
      </c>
      <c r="V110" s="191"/>
      <c r="W110" s="77" t="str">
        <f t="shared" si="18"/>
        <v>No hay ejecución</v>
      </c>
      <c r="X110" s="78" t="str">
        <f t="shared" si="19"/>
        <v>NA</v>
      </c>
      <c r="Y110" s="191"/>
      <c r="Z110" s="190">
        <f t="shared" si="20"/>
        <v>0</v>
      </c>
      <c r="AA110" s="191"/>
      <c r="AB110" s="77" t="str">
        <f t="shared" si="21"/>
        <v>No hay ejecución</v>
      </c>
      <c r="AC110" s="78" t="str">
        <f t="shared" si="22"/>
        <v>NA</v>
      </c>
      <c r="AD110" s="191"/>
      <c r="AE110" s="52">
        <f t="shared" si="23"/>
        <v>0</v>
      </c>
      <c r="AF110" s="77" t="str">
        <f t="shared" si="24"/>
        <v>No hay ejecución</v>
      </c>
      <c r="AG110" s="78" t="str">
        <f t="shared" si="25"/>
        <v>NA</v>
      </c>
      <c r="AH110" s="191"/>
    </row>
    <row r="111" spans="1:34" s="79" customFormat="1" ht="58" customHeight="1" thickTop="1" thickBot="1">
      <c r="A111" s="50">
        <v>97</v>
      </c>
      <c r="B111" s="96" t="s">
        <v>245</v>
      </c>
      <c r="C111" s="96" t="s">
        <v>52</v>
      </c>
      <c r="D111" s="96">
        <v>0</v>
      </c>
      <c r="E111" s="96">
        <v>0</v>
      </c>
      <c r="F111" s="96">
        <v>0</v>
      </c>
      <c r="G111" s="96">
        <v>18</v>
      </c>
      <c r="H111" s="115" t="s">
        <v>273</v>
      </c>
      <c r="I111" s="98" t="s">
        <v>2815</v>
      </c>
      <c r="J111" s="169" t="s">
        <v>1231</v>
      </c>
      <c r="K111" s="99" t="s">
        <v>2389</v>
      </c>
      <c r="L111" s="51">
        <v>1</v>
      </c>
      <c r="M111" s="51">
        <v>0</v>
      </c>
      <c r="N111" s="155">
        <f t="shared" si="14"/>
        <v>1</v>
      </c>
      <c r="O111" s="51">
        <v>0</v>
      </c>
      <c r="P111" s="51">
        <v>0</v>
      </c>
      <c r="Q111" s="155">
        <f t="shared" si="15"/>
        <v>0</v>
      </c>
      <c r="R111" s="155">
        <f t="shared" si="16"/>
        <v>1</v>
      </c>
      <c r="S111" s="78" t="s">
        <v>2741</v>
      </c>
      <c r="T111" s="78" t="s">
        <v>203</v>
      </c>
      <c r="U111" s="190">
        <f t="shared" si="17"/>
        <v>1</v>
      </c>
      <c r="V111" s="191"/>
      <c r="W111" s="77" t="str">
        <f t="shared" si="18"/>
        <v>No hay ejecución</v>
      </c>
      <c r="X111" s="78" t="str">
        <f t="shared" si="19"/>
        <v>NA</v>
      </c>
      <c r="Y111" s="191"/>
      <c r="Z111" s="190">
        <f t="shared" si="20"/>
        <v>0</v>
      </c>
      <c r="AA111" s="191"/>
      <c r="AB111" s="77" t="str">
        <f t="shared" si="21"/>
        <v>No hay ejecución</v>
      </c>
      <c r="AC111" s="78" t="str">
        <f t="shared" si="22"/>
        <v>NA</v>
      </c>
      <c r="AD111" s="191"/>
      <c r="AE111" s="52">
        <f t="shared" si="23"/>
        <v>0</v>
      </c>
      <c r="AF111" s="77" t="str">
        <f t="shared" si="24"/>
        <v>No hay ejecución</v>
      </c>
      <c r="AG111" s="78" t="str">
        <f t="shared" si="25"/>
        <v>NA</v>
      </c>
      <c r="AH111" s="191"/>
    </row>
    <row r="112" spans="1:34" s="79" customFormat="1" ht="58" customHeight="1" thickTop="1" thickBot="1">
      <c r="A112" s="50">
        <v>98</v>
      </c>
      <c r="B112" s="96" t="s">
        <v>2816</v>
      </c>
      <c r="C112" s="96" t="s">
        <v>76</v>
      </c>
      <c r="D112" s="96">
        <v>0</v>
      </c>
      <c r="E112" s="96">
        <v>0</v>
      </c>
      <c r="F112" s="96">
        <v>0</v>
      </c>
      <c r="G112" s="96">
        <v>18</v>
      </c>
      <c r="H112" s="115" t="s">
        <v>273</v>
      </c>
      <c r="I112" s="98" t="s">
        <v>2817</v>
      </c>
      <c r="J112" s="169" t="s">
        <v>1231</v>
      </c>
      <c r="K112" s="99" t="s">
        <v>2389</v>
      </c>
      <c r="L112" s="51">
        <v>9</v>
      </c>
      <c r="M112" s="51">
        <v>1</v>
      </c>
      <c r="N112" s="155">
        <f t="shared" si="14"/>
        <v>10</v>
      </c>
      <c r="O112" s="51">
        <v>0</v>
      </c>
      <c r="P112" s="51">
        <v>0</v>
      </c>
      <c r="Q112" s="155">
        <f t="shared" si="15"/>
        <v>0</v>
      </c>
      <c r="R112" s="155">
        <f t="shared" si="16"/>
        <v>10</v>
      </c>
      <c r="S112" s="78" t="s">
        <v>2741</v>
      </c>
      <c r="T112" s="78" t="s">
        <v>4337</v>
      </c>
      <c r="U112" s="190">
        <f t="shared" si="17"/>
        <v>10</v>
      </c>
      <c r="V112" s="191"/>
      <c r="W112" s="77" t="str">
        <f t="shared" si="18"/>
        <v>No hay ejecución</v>
      </c>
      <c r="X112" s="78" t="str">
        <f t="shared" si="19"/>
        <v>NA</v>
      </c>
      <c r="Y112" s="191"/>
      <c r="Z112" s="190">
        <f t="shared" si="20"/>
        <v>0</v>
      </c>
      <c r="AA112" s="191"/>
      <c r="AB112" s="77" t="str">
        <f t="shared" si="21"/>
        <v>No hay ejecución</v>
      </c>
      <c r="AC112" s="78" t="str">
        <f t="shared" si="22"/>
        <v>NA</v>
      </c>
      <c r="AD112" s="191"/>
      <c r="AE112" s="52">
        <f t="shared" si="23"/>
        <v>0</v>
      </c>
      <c r="AF112" s="77" t="str">
        <f t="shared" si="24"/>
        <v>No hay ejecución</v>
      </c>
      <c r="AG112" s="78" t="str">
        <f t="shared" si="25"/>
        <v>NA</v>
      </c>
      <c r="AH112" s="191"/>
    </row>
    <row r="113" spans="1:34" s="79" customFormat="1" ht="58" customHeight="1" thickTop="1" thickBot="1">
      <c r="A113" s="50">
        <v>99</v>
      </c>
      <c r="B113" s="96" t="s">
        <v>245</v>
      </c>
      <c r="C113" s="96" t="s">
        <v>52</v>
      </c>
      <c r="D113" s="96">
        <v>0</v>
      </c>
      <c r="E113" s="96">
        <v>0</v>
      </c>
      <c r="F113" s="96">
        <v>0</v>
      </c>
      <c r="G113" s="96">
        <v>18</v>
      </c>
      <c r="H113" s="115" t="s">
        <v>2753</v>
      </c>
      <c r="I113" s="98" t="s">
        <v>2818</v>
      </c>
      <c r="J113" s="169" t="s">
        <v>2444</v>
      </c>
      <c r="K113" s="99" t="s">
        <v>2755</v>
      </c>
      <c r="L113" s="51">
        <v>1</v>
      </c>
      <c r="M113" s="51">
        <v>2</v>
      </c>
      <c r="N113" s="155">
        <f t="shared" si="14"/>
        <v>3</v>
      </c>
      <c r="O113" s="51">
        <v>3</v>
      </c>
      <c r="P113" s="51">
        <v>3</v>
      </c>
      <c r="Q113" s="155">
        <f t="shared" si="15"/>
        <v>6</v>
      </c>
      <c r="R113" s="155">
        <f t="shared" si="16"/>
        <v>9</v>
      </c>
      <c r="S113" s="78" t="s">
        <v>2741</v>
      </c>
      <c r="T113" s="78" t="s">
        <v>4338</v>
      </c>
      <c r="U113" s="190">
        <f t="shared" si="17"/>
        <v>3</v>
      </c>
      <c r="V113" s="191"/>
      <c r="W113" s="77" t="str">
        <f t="shared" si="18"/>
        <v>No hay ejecución</v>
      </c>
      <c r="X113" s="78" t="str">
        <f t="shared" si="19"/>
        <v>NA</v>
      </c>
      <c r="Y113" s="191"/>
      <c r="Z113" s="190">
        <f t="shared" si="20"/>
        <v>6</v>
      </c>
      <c r="AA113" s="191"/>
      <c r="AB113" s="77" t="str">
        <f t="shared" si="21"/>
        <v>No hay ejecución</v>
      </c>
      <c r="AC113" s="78" t="str">
        <f t="shared" si="22"/>
        <v>NA</v>
      </c>
      <c r="AD113" s="191"/>
      <c r="AE113" s="52">
        <f t="shared" si="23"/>
        <v>0</v>
      </c>
      <c r="AF113" s="77" t="str">
        <f t="shared" si="24"/>
        <v>No hay ejecución</v>
      </c>
      <c r="AG113" s="78" t="str">
        <f t="shared" si="25"/>
        <v>NA</v>
      </c>
      <c r="AH113" s="191"/>
    </row>
    <row r="114" spans="1:34" s="79" customFormat="1" ht="58" customHeight="1" thickTop="1" thickBot="1">
      <c r="A114" s="50">
        <v>100</v>
      </c>
      <c r="B114" s="96" t="s">
        <v>245</v>
      </c>
      <c r="C114" s="96" t="s">
        <v>52</v>
      </c>
      <c r="D114" s="96">
        <v>0</v>
      </c>
      <c r="E114" s="96">
        <v>0</v>
      </c>
      <c r="F114" s="96">
        <v>0</v>
      </c>
      <c r="G114" s="96">
        <v>18</v>
      </c>
      <c r="H114" s="115" t="s">
        <v>2577</v>
      </c>
      <c r="I114" s="98" t="s">
        <v>4339</v>
      </c>
      <c r="J114" s="169" t="s">
        <v>1194</v>
      </c>
      <c r="K114" s="99" t="s">
        <v>993</v>
      </c>
      <c r="L114" s="51">
        <v>0</v>
      </c>
      <c r="M114" s="51">
        <v>4</v>
      </c>
      <c r="N114" s="155">
        <f t="shared" si="14"/>
        <v>4</v>
      </c>
      <c r="O114" s="51">
        <v>2</v>
      </c>
      <c r="P114" s="51">
        <v>0</v>
      </c>
      <c r="Q114" s="155">
        <f t="shared" si="15"/>
        <v>2</v>
      </c>
      <c r="R114" s="155">
        <f t="shared" si="16"/>
        <v>6</v>
      </c>
      <c r="S114" s="78" t="s">
        <v>2741</v>
      </c>
      <c r="T114" s="78" t="s">
        <v>4254</v>
      </c>
      <c r="U114" s="190">
        <f t="shared" si="17"/>
        <v>4</v>
      </c>
      <c r="V114" s="191"/>
      <c r="W114" s="77" t="str">
        <f t="shared" si="18"/>
        <v>No hay ejecución</v>
      </c>
      <c r="X114" s="78" t="str">
        <f t="shared" si="19"/>
        <v>NA</v>
      </c>
      <c r="Y114" s="191"/>
      <c r="Z114" s="190">
        <f t="shared" si="20"/>
        <v>2</v>
      </c>
      <c r="AA114" s="191"/>
      <c r="AB114" s="77" t="str">
        <f t="shared" si="21"/>
        <v>No hay ejecución</v>
      </c>
      <c r="AC114" s="78" t="str">
        <f t="shared" si="22"/>
        <v>NA</v>
      </c>
      <c r="AD114" s="191"/>
      <c r="AE114" s="52">
        <f t="shared" si="23"/>
        <v>0</v>
      </c>
      <c r="AF114" s="77" t="str">
        <f t="shared" si="24"/>
        <v>No hay ejecución</v>
      </c>
      <c r="AG114" s="78" t="str">
        <f t="shared" si="25"/>
        <v>NA</v>
      </c>
      <c r="AH114" s="191"/>
    </row>
    <row r="115" spans="1:34" s="79" customFormat="1" ht="58" customHeight="1" thickTop="1" thickBot="1">
      <c r="A115" s="50">
        <v>101</v>
      </c>
      <c r="B115" s="96" t="s">
        <v>245</v>
      </c>
      <c r="C115" s="96" t="s">
        <v>52</v>
      </c>
      <c r="D115" s="96">
        <v>0</v>
      </c>
      <c r="E115" s="96">
        <v>0</v>
      </c>
      <c r="F115" s="96">
        <v>0</v>
      </c>
      <c r="G115" s="96">
        <v>18</v>
      </c>
      <c r="H115" s="115" t="s">
        <v>2577</v>
      </c>
      <c r="I115" s="98" t="s">
        <v>4340</v>
      </c>
      <c r="J115" s="169" t="s">
        <v>1196</v>
      </c>
      <c r="K115" s="99" t="s">
        <v>993</v>
      </c>
      <c r="L115" s="51">
        <v>1</v>
      </c>
      <c r="M115" s="51">
        <v>1</v>
      </c>
      <c r="N115" s="155">
        <f t="shared" si="14"/>
        <v>2</v>
      </c>
      <c r="O115" s="51">
        <v>1</v>
      </c>
      <c r="P115" s="51">
        <v>0</v>
      </c>
      <c r="Q115" s="155">
        <f t="shared" si="15"/>
        <v>1</v>
      </c>
      <c r="R115" s="155">
        <f t="shared" si="16"/>
        <v>3</v>
      </c>
      <c r="S115" s="78" t="s">
        <v>2741</v>
      </c>
      <c r="T115" s="78" t="s">
        <v>4254</v>
      </c>
      <c r="U115" s="190">
        <f t="shared" si="17"/>
        <v>2</v>
      </c>
      <c r="V115" s="191"/>
      <c r="W115" s="77" t="str">
        <f t="shared" si="18"/>
        <v>No hay ejecución</v>
      </c>
      <c r="X115" s="78" t="str">
        <f t="shared" si="19"/>
        <v>NA</v>
      </c>
      <c r="Y115" s="191"/>
      <c r="Z115" s="190">
        <f t="shared" si="20"/>
        <v>1</v>
      </c>
      <c r="AA115" s="191"/>
      <c r="AB115" s="77" t="str">
        <f t="shared" si="21"/>
        <v>No hay ejecución</v>
      </c>
      <c r="AC115" s="78" t="str">
        <f t="shared" si="22"/>
        <v>NA</v>
      </c>
      <c r="AD115" s="191"/>
      <c r="AE115" s="52">
        <f t="shared" si="23"/>
        <v>0</v>
      </c>
      <c r="AF115" s="77" t="str">
        <f t="shared" si="24"/>
        <v>No hay ejecución</v>
      </c>
      <c r="AG115" s="78" t="str">
        <f t="shared" si="25"/>
        <v>NA</v>
      </c>
      <c r="AH115" s="191"/>
    </row>
    <row r="116" spans="1:34" s="79" customFormat="1" ht="58" customHeight="1" thickTop="1" thickBot="1">
      <c r="A116" s="50">
        <v>102</v>
      </c>
      <c r="B116" s="96" t="s">
        <v>245</v>
      </c>
      <c r="C116" s="96" t="s">
        <v>52</v>
      </c>
      <c r="D116" s="96">
        <v>0</v>
      </c>
      <c r="E116" s="96">
        <v>0</v>
      </c>
      <c r="F116" s="96">
        <v>0</v>
      </c>
      <c r="G116" s="96">
        <v>18</v>
      </c>
      <c r="H116" s="115" t="s">
        <v>2577</v>
      </c>
      <c r="I116" s="98" t="s">
        <v>2819</v>
      </c>
      <c r="J116" s="169" t="s">
        <v>1552</v>
      </c>
      <c r="K116" s="99" t="s">
        <v>993</v>
      </c>
      <c r="L116" s="51">
        <v>1</v>
      </c>
      <c r="M116" s="51">
        <v>0</v>
      </c>
      <c r="N116" s="155">
        <f t="shared" si="14"/>
        <v>1</v>
      </c>
      <c r="O116" s="51">
        <v>0</v>
      </c>
      <c r="P116" s="51">
        <v>0</v>
      </c>
      <c r="Q116" s="155">
        <f t="shared" si="15"/>
        <v>0</v>
      </c>
      <c r="R116" s="155">
        <f t="shared" si="16"/>
        <v>1</v>
      </c>
      <c r="S116" s="78" t="s">
        <v>2741</v>
      </c>
      <c r="T116" s="78" t="s">
        <v>203</v>
      </c>
      <c r="U116" s="190">
        <f t="shared" si="17"/>
        <v>1</v>
      </c>
      <c r="V116" s="191"/>
      <c r="W116" s="77" t="str">
        <f t="shared" si="18"/>
        <v>No hay ejecución</v>
      </c>
      <c r="X116" s="78" t="str">
        <f t="shared" si="19"/>
        <v>NA</v>
      </c>
      <c r="Y116" s="191"/>
      <c r="Z116" s="190">
        <f t="shared" si="20"/>
        <v>0</v>
      </c>
      <c r="AA116" s="191"/>
      <c r="AB116" s="77" t="str">
        <f t="shared" si="21"/>
        <v>No hay ejecución</v>
      </c>
      <c r="AC116" s="78" t="str">
        <f t="shared" si="22"/>
        <v>NA</v>
      </c>
      <c r="AD116" s="191"/>
      <c r="AE116" s="52">
        <f t="shared" si="23"/>
        <v>0</v>
      </c>
      <c r="AF116" s="77" t="str">
        <f t="shared" si="24"/>
        <v>No hay ejecución</v>
      </c>
      <c r="AG116" s="78" t="str">
        <f t="shared" si="25"/>
        <v>NA</v>
      </c>
      <c r="AH116" s="191"/>
    </row>
    <row r="117" spans="1:34" s="79" customFormat="1" ht="58" customHeight="1" thickTop="1" thickBot="1">
      <c r="A117" s="50">
        <v>103</v>
      </c>
      <c r="B117" s="96" t="s">
        <v>245</v>
      </c>
      <c r="C117" s="96" t="s">
        <v>52</v>
      </c>
      <c r="D117" s="96">
        <v>0</v>
      </c>
      <c r="E117" s="96">
        <v>0</v>
      </c>
      <c r="F117" s="96">
        <v>0</v>
      </c>
      <c r="G117" s="96">
        <v>18</v>
      </c>
      <c r="H117" s="115" t="s">
        <v>2577</v>
      </c>
      <c r="I117" s="98" t="s">
        <v>2820</v>
      </c>
      <c r="J117" s="169" t="s">
        <v>1196</v>
      </c>
      <c r="K117" s="99" t="s">
        <v>993</v>
      </c>
      <c r="L117" s="51">
        <v>1</v>
      </c>
      <c r="M117" s="51">
        <v>1</v>
      </c>
      <c r="N117" s="155">
        <f t="shared" si="14"/>
        <v>2</v>
      </c>
      <c r="O117" s="51">
        <v>1</v>
      </c>
      <c r="P117" s="51">
        <v>1</v>
      </c>
      <c r="Q117" s="155">
        <f t="shared" si="15"/>
        <v>2</v>
      </c>
      <c r="R117" s="155">
        <f t="shared" si="16"/>
        <v>4</v>
      </c>
      <c r="S117" s="78" t="s">
        <v>2741</v>
      </c>
      <c r="T117" s="78" t="s">
        <v>203</v>
      </c>
      <c r="U117" s="190">
        <f t="shared" si="17"/>
        <v>2</v>
      </c>
      <c r="V117" s="191"/>
      <c r="W117" s="77" t="str">
        <f t="shared" si="18"/>
        <v>No hay ejecución</v>
      </c>
      <c r="X117" s="78" t="str">
        <f t="shared" si="19"/>
        <v>NA</v>
      </c>
      <c r="Y117" s="191"/>
      <c r="Z117" s="190">
        <f t="shared" si="20"/>
        <v>2</v>
      </c>
      <c r="AA117" s="191"/>
      <c r="AB117" s="77" t="str">
        <f t="shared" si="21"/>
        <v>No hay ejecución</v>
      </c>
      <c r="AC117" s="78" t="str">
        <f t="shared" si="22"/>
        <v>NA</v>
      </c>
      <c r="AD117" s="191"/>
      <c r="AE117" s="52">
        <f t="shared" si="23"/>
        <v>0</v>
      </c>
      <c r="AF117" s="77" t="str">
        <f t="shared" si="24"/>
        <v>No hay ejecución</v>
      </c>
      <c r="AG117" s="78" t="str">
        <f t="shared" si="25"/>
        <v>NA</v>
      </c>
      <c r="AH117" s="191"/>
    </row>
    <row r="118" spans="1:34" s="79" customFormat="1" ht="58" customHeight="1" thickTop="1" thickBot="1">
      <c r="A118" s="50">
        <v>104</v>
      </c>
      <c r="B118" s="96" t="s">
        <v>2816</v>
      </c>
      <c r="C118" s="96" t="s">
        <v>76</v>
      </c>
      <c r="D118" s="96">
        <v>0</v>
      </c>
      <c r="E118" s="96">
        <v>0</v>
      </c>
      <c r="F118" s="96">
        <v>0</v>
      </c>
      <c r="G118" s="96">
        <v>18</v>
      </c>
      <c r="H118" s="115" t="s">
        <v>2649</v>
      </c>
      <c r="I118" s="98" t="s">
        <v>2821</v>
      </c>
      <c r="J118" s="169" t="s">
        <v>1231</v>
      </c>
      <c r="K118" s="99" t="s">
        <v>1288</v>
      </c>
      <c r="L118" s="51">
        <v>0</v>
      </c>
      <c r="M118" s="51">
        <v>0</v>
      </c>
      <c r="N118" s="155">
        <f t="shared" si="14"/>
        <v>0</v>
      </c>
      <c r="O118" s="51">
        <v>5</v>
      </c>
      <c r="P118" s="51">
        <v>0</v>
      </c>
      <c r="Q118" s="155">
        <f t="shared" si="15"/>
        <v>5</v>
      </c>
      <c r="R118" s="155">
        <f t="shared" si="16"/>
        <v>5</v>
      </c>
      <c r="S118" s="78" t="s">
        <v>2741</v>
      </c>
      <c r="T118" s="78" t="s">
        <v>4341</v>
      </c>
      <c r="U118" s="190">
        <f t="shared" si="17"/>
        <v>0</v>
      </c>
      <c r="V118" s="191"/>
      <c r="W118" s="77" t="str">
        <f t="shared" si="18"/>
        <v>No hay ejecución</v>
      </c>
      <c r="X118" s="78" t="str">
        <f t="shared" si="19"/>
        <v>NA</v>
      </c>
      <c r="Y118" s="191"/>
      <c r="Z118" s="190">
        <f t="shared" si="20"/>
        <v>5</v>
      </c>
      <c r="AA118" s="191"/>
      <c r="AB118" s="77" t="str">
        <f t="shared" si="21"/>
        <v>No hay ejecución</v>
      </c>
      <c r="AC118" s="78" t="str">
        <f t="shared" si="22"/>
        <v>NA</v>
      </c>
      <c r="AD118" s="191"/>
      <c r="AE118" s="52">
        <f t="shared" si="23"/>
        <v>0</v>
      </c>
      <c r="AF118" s="77" t="str">
        <f t="shared" si="24"/>
        <v>No hay ejecución</v>
      </c>
      <c r="AG118" s="78" t="str">
        <f t="shared" si="25"/>
        <v>NA</v>
      </c>
      <c r="AH118" s="191"/>
    </row>
    <row r="119" spans="1:34" s="79" customFormat="1" ht="58" customHeight="1" thickTop="1" thickBot="1">
      <c r="A119" s="50">
        <v>105</v>
      </c>
      <c r="B119" s="96" t="s">
        <v>2816</v>
      </c>
      <c r="C119" s="96" t="s">
        <v>76</v>
      </c>
      <c r="D119" s="96">
        <v>0</v>
      </c>
      <c r="E119" s="96">
        <v>0</v>
      </c>
      <c r="F119" s="96">
        <v>0</v>
      </c>
      <c r="G119" s="96">
        <v>18</v>
      </c>
      <c r="H119" s="115" t="s">
        <v>2577</v>
      </c>
      <c r="I119" s="98" t="s">
        <v>2822</v>
      </c>
      <c r="J119" s="169" t="s">
        <v>1196</v>
      </c>
      <c r="K119" s="99" t="s">
        <v>1288</v>
      </c>
      <c r="L119" s="51">
        <v>2</v>
      </c>
      <c r="M119" s="51">
        <v>1</v>
      </c>
      <c r="N119" s="155">
        <f t="shared" si="14"/>
        <v>3</v>
      </c>
      <c r="O119" s="51">
        <v>0</v>
      </c>
      <c r="P119" s="51">
        <v>0</v>
      </c>
      <c r="Q119" s="155">
        <f t="shared" si="15"/>
        <v>0</v>
      </c>
      <c r="R119" s="155">
        <f t="shared" si="16"/>
        <v>3</v>
      </c>
      <c r="S119" s="78" t="s">
        <v>2741</v>
      </c>
      <c r="T119" s="78" t="s">
        <v>4342</v>
      </c>
      <c r="U119" s="190">
        <f t="shared" si="17"/>
        <v>3</v>
      </c>
      <c r="V119" s="191"/>
      <c r="W119" s="77" t="str">
        <f t="shared" si="18"/>
        <v>No hay ejecución</v>
      </c>
      <c r="X119" s="78" t="str">
        <f t="shared" si="19"/>
        <v>NA</v>
      </c>
      <c r="Y119" s="191"/>
      <c r="Z119" s="190">
        <f t="shared" si="20"/>
        <v>0</v>
      </c>
      <c r="AA119" s="191"/>
      <c r="AB119" s="77" t="str">
        <f t="shared" si="21"/>
        <v>No hay ejecución</v>
      </c>
      <c r="AC119" s="78" t="str">
        <f t="shared" si="22"/>
        <v>NA</v>
      </c>
      <c r="AD119" s="191"/>
      <c r="AE119" s="52">
        <f t="shared" si="23"/>
        <v>0</v>
      </c>
      <c r="AF119" s="77" t="str">
        <f t="shared" si="24"/>
        <v>No hay ejecución</v>
      </c>
      <c r="AG119" s="78" t="str">
        <f t="shared" si="25"/>
        <v>NA</v>
      </c>
      <c r="AH119" s="191"/>
    </row>
    <row r="120" spans="1:34" s="79" customFormat="1" ht="58" customHeight="1" thickTop="1" thickBot="1">
      <c r="A120" s="50">
        <v>106</v>
      </c>
      <c r="B120" s="96" t="s">
        <v>2816</v>
      </c>
      <c r="C120" s="96" t="s">
        <v>76</v>
      </c>
      <c r="D120" s="96">
        <v>0</v>
      </c>
      <c r="E120" s="96">
        <v>0</v>
      </c>
      <c r="F120" s="96">
        <v>0</v>
      </c>
      <c r="G120" s="96">
        <v>18</v>
      </c>
      <c r="H120" s="115" t="s">
        <v>2577</v>
      </c>
      <c r="I120" s="98" t="s">
        <v>2823</v>
      </c>
      <c r="J120" s="169" t="s">
        <v>1196</v>
      </c>
      <c r="K120" s="99" t="s">
        <v>1288</v>
      </c>
      <c r="L120" s="51">
        <v>0</v>
      </c>
      <c r="M120" s="51">
        <v>1</v>
      </c>
      <c r="N120" s="155">
        <f t="shared" si="14"/>
        <v>1</v>
      </c>
      <c r="O120" s="51">
        <v>0</v>
      </c>
      <c r="P120" s="51">
        <v>0</v>
      </c>
      <c r="Q120" s="155">
        <f t="shared" si="15"/>
        <v>0</v>
      </c>
      <c r="R120" s="155">
        <f t="shared" si="16"/>
        <v>1</v>
      </c>
      <c r="S120" s="78" t="s">
        <v>2741</v>
      </c>
      <c r="T120" s="78" t="s">
        <v>203</v>
      </c>
      <c r="U120" s="190">
        <f t="shared" si="17"/>
        <v>1</v>
      </c>
      <c r="V120" s="191"/>
      <c r="W120" s="77" t="str">
        <f t="shared" si="18"/>
        <v>No hay ejecución</v>
      </c>
      <c r="X120" s="78" t="str">
        <f t="shared" si="19"/>
        <v>NA</v>
      </c>
      <c r="Y120" s="191"/>
      <c r="Z120" s="190">
        <f t="shared" si="20"/>
        <v>0</v>
      </c>
      <c r="AA120" s="191"/>
      <c r="AB120" s="77" t="str">
        <f t="shared" si="21"/>
        <v>No hay ejecución</v>
      </c>
      <c r="AC120" s="78" t="str">
        <f t="shared" si="22"/>
        <v>NA</v>
      </c>
      <c r="AD120" s="191"/>
      <c r="AE120" s="52">
        <f t="shared" si="23"/>
        <v>0</v>
      </c>
      <c r="AF120" s="77" t="str">
        <f t="shared" si="24"/>
        <v>No hay ejecución</v>
      </c>
      <c r="AG120" s="78" t="str">
        <f t="shared" si="25"/>
        <v>NA</v>
      </c>
      <c r="AH120" s="191"/>
    </row>
    <row r="121" spans="1:34" s="79" customFormat="1" ht="58" customHeight="1" thickTop="1" thickBot="1">
      <c r="A121" s="50">
        <v>107</v>
      </c>
      <c r="B121" s="96" t="s">
        <v>248</v>
      </c>
      <c r="C121" s="96">
        <v>0</v>
      </c>
      <c r="D121" s="96">
        <v>0</v>
      </c>
      <c r="E121" s="96">
        <v>0</v>
      </c>
      <c r="F121" s="96" t="s">
        <v>41</v>
      </c>
      <c r="G121" s="96">
        <v>18</v>
      </c>
      <c r="H121" s="115" t="s">
        <v>312</v>
      </c>
      <c r="I121" s="98" t="s">
        <v>2824</v>
      </c>
      <c r="J121" s="169" t="s">
        <v>1231</v>
      </c>
      <c r="K121" s="99" t="s">
        <v>2389</v>
      </c>
      <c r="L121" s="51">
        <v>58</v>
      </c>
      <c r="M121" s="51">
        <v>2</v>
      </c>
      <c r="N121" s="155">
        <f t="shared" si="14"/>
        <v>60</v>
      </c>
      <c r="O121" s="51">
        <v>0</v>
      </c>
      <c r="P121" s="51">
        <v>0</v>
      </c>
      <c r="Q121" s="155">
        <f t="shared" si="15"/>
        <v>0</v>
      </c>
      <c r="R121" s="155">
        <f t="shared" si="16"/>
        <v>60</v>
      </c>
      <c r="S121" s="78" t="s">
        <v>2741</v>
      </c>
      <c r="T121" s="78" t="s">
        <v>4343</v>
      </c>
      <c r="U121" s="190">
        <f t="shared" si="17"/>
        <v>60</v>
      </c>
      <c r="V121" s="191"/>
      <c r="W121" s="77" t="str">
        <f t="shared" si="18"/>
        <v>No hay ejecución</v>
      </c>
      <c r="X121" s="78" t="str">
        <f t="shared" si="19"/>
        <v>NA</v>
      </c>
      <c r="Y121" s="191"/>
      <c r="Z121" s="190">
        <f t="shared" si="20"/>
        <v>0</v>
      </c>
      <c r="AA121" s="191"/>
      <c r="AB121" s="77" t="str">
        <f t="shared" si="21"/>
        <v>No hay ejecución</v>
      </c>
      <c r="AC121" s="78" t="str">
        <f t="shared" si="22"/>
        <v>NA</v>
      </c>
      <c r="AD121" s="191"/>
      <c r="AE121" s="52">
        <f t="shared" si="23"/>
        <v>0</v>
      </c>
      <c r="AF121" s="77" t="str">
        <f t="shared" si="24"/>
        <v>No hay ejecución</v>
      </c>
      <c r="AG121" s="78" t="str">
        <f t="shared" si="25"/>
        <v>NA</v>
      </c>
      <c r="AH121" s="191"/>
    </row>
    <row r="122" spans="1:34" s="79" customFormat="1" ht="58" customHeight="1" thickTop="1" thickBot="1">
      <c r="A122" s="50">
        <v>108</v>
      </c>
      <c r="B122" s="96" t="s">
        <v>248</v>
      </c>
      <c r="C122" s="96">
        <v>0</v>
      </c>
      <c r="D122" s="96">
        <v>0</v>
      </c>
      <c r="E122" s="96">
        <v>0</v>
      </c>
      <c r="F122" s="96" t="s">
        <v>41</v>
      </c>
      <c r="G122" s="96">
        <v>18</v>
      </c>
      <c r="H122" s="115" t="s">
        <v>312</v>
      </c>
      <c r="I122" s="98" t="s">
        <v>2825</v>
      </c>
      <c r="J122" s="169" t="s">
        <v>1287</v>
      </c>
      <c r="K122" s="99" t="s">
        <v>2389</v>
      </c>
      <c r="L122" s="51">
        <v>41</v>
      </c>
      <c r="M122" s="51">
        <v>18</v>
      </c>
      <c r="N122" s="155">
        <f t="shared" si="14"/>
        <v>59</v>
      </c>
      <c r="O122" s="51">
        <v>28</v>
      </c>
      <c r="P122" s="51">
        <v>24</v>
      </c>
      <c r="Q122" s="155">
        <f t="shared" si="15"/>
        <v>52</v>
      </c>
      <c r="R122" s="155">
        <f t="shared" si="16"/>
        <v>111</v>
      </c>
      <c r="S122" s="78" t="s">
        <v>2741</v>
      </c>
      <c r="T122" s="78" t="s">
        <v>4344</v>
      </c>
      <c r="U122" s="190">
        <f t="shared" si="17"/>
        <v>59</v>
      </c>
      <c r="V122" s="191"/>
      <c r="W122" s="77" t="str">
        <f t="shared" si="18"/>
        <v>No hay ejecución</v>
      </c>
      <c r="X122" s="78" t="str">
        <f t="shared" si="19"/>
        <v>NA</v>
      </c>
      <c r="Y122" s="191"/>
      <c r="Z122" s="190">
        <f t="shared" si="20"/>
        <v>52</v>
      </c>
      <c r="AA122" s="191"/>
      <c r="AB122" s="77" t="str">
        <f t="shared" si="21"/>
        <v>No hay ejecución</v>
      </c>
      <c r="AC122" s="78" t="str">
        <f t="shared" si="22"/>
        <v>NA</v>
      </c>
      <c r="AD122" s="191"/>
      <c r="AE122" s="52">
        <f t="shared" si="23"/>
        <v>0</v>
      </c>
      <c r="AF122" s="77" t="str">
        <f t="shared" si="24"/>
        <v>No hay ejecución</v>
      </c>
      <c r="AG122" s="78" t="str">
        <f t="shared" si="25"/>
        <v>NA</v>
      </c>
      <c r="AH122" s="191"/>
    </row>
    <row r="123" spans="1:34" s="79" customFormat="1" ht="58" customHeight="1" thickTop="1" thickBot="1">
      <c r="A123" s="50">
        <v>109</v>
      </c>
      <c r="B123" s="96" t="s">
        <v>248</v>
      </c>
      <c r="C123" s="96">
        <v>0</v>
      </c>
      <c r="D123" s="96">
        <v>0</v>
      </c>
      <c r="E123" s="96">
        <v>0</v>
      </c>
      <c r="F123" s="96" t="s">
        <v>41</v>
      </c>
      <c r="G123" s="96">
        <v>18</v>
      </c>
      <c r="H123" s="115" t="s">
        <v>312</v>
      </c>
      <c r="I123" s="98" t="s">
        <v>4345</v>
      </c>
      <c r="J123" s="169" t="s">
        <v>1196</v>
      </c>
      <c r="K123" s="99" t="s">
        <v>2389</v>
      </c>
      <c r="L123" s="51">
        <v>0</v>
      </c>
      <c r="M123" s="51">
        <v>0</v>
      </c>
      <c r="N123" s="155">
        <f t="shared" si="14"/>
        <v>0</v>
      </c>
      <c r="O123" s="51">
        <v>0</v>
      </c>
      <c r="P123" s="51">
        <v>3</v>
      </c>
      <c r="Q123" s="155">
        <f t="shared" si="15"/>
        <v>3</v>
      </c>
      <c r="R123" s="155">
        <f t="shared" si="16"/>
        <v>3</v>
      </c>
      <c r="S123" s="78" t="s">
        <v>2741</v>
      </c>
      <c r="T123" s="78" t="s">
        <v>4254</v>
      </c>
      <c r="U123" s="190">
        <f t="shared" si="17"/>
        <v>0</v>
      </c>
      <c r="V123" s="191"/>
      <c r="W123" s="77" t="str">
        <f t="shared" si="18"/>
        <v>No hay ejecución</v>
      </c>
      <c r="X123" s="78" t="str">
        <f t="shared" si="19"/>
        <v>NA</v>
      </c>
      <c r="Y123" s="191"/>
      <c r="Z123" s="190">
        <f t="shared" si="20"/>
        <v>3</v>
      </c>
      <c r="AA123" s="191"/>
      <c r="AB123" s="77" t="str">
        <f t="shared" si="21"/>
        <v>No hay ejecución</v>
      </c>
      <c r="AC123" s="78" t="str">
        <f t="shared" si="22"/>
        <v>NA</v>
      </c>
      <c r="AD123" s="191"/>
      <c r="AE123" s="52">
        <f t="shared" si="23"/>
        <v>0</v>
      </c>
      <c r="AF123" s="77" t="str">
        <f t="shared" si="24"/>
        <v>No hay ejecución</v>
      </c>
      <c r="AG123" s="78" t="str">
        <f t="shared" si="25"/>
        <v>NA</v>
      </c>
      <c r="AH123" s="191"/>
    </row>
    <row r="124" spans="1:34" s="79" customFormat="1" ht="58" customHeight="1" thickTop="1" thickBot="1">
      <c r="A124" s="50">
        <v>110</v>
      </c>
      <c r="B124" s="96" t="s">
        <v>248</v>
      </c>
      <c r="C124" s="96">
        <v>0</v>
      </c>
      <c r="D124" s="96">
        <v>0</v>
      </c>
      <c r="E124" s="96">
        <v>0</v>
      </c>
      <c r="F124" s="96" t="s">
        <v>41</v>
      </c>
      <c r="G124" s="96">
        <v>18</v>
      </c>
      <c r="H124" s="115" t="s">
        <v>312</v>
      </c>
      <c r="I124" s="98" t="s">
        <v>2826</v>
      </c>
      <c r="J124" s="169" t="s">
        <v>1014</v>
      </c>
      <c r="K124" s="99" t="s">
        <v>2389</v>
      </c>
      <c r="L124" s="51">
        <v>16</v>
      </c>
      <c r="M124" s="51">
        <v>11</v>
      </c>
      <c r="N124" s="155">
        <f t="shared" si="14"/>
        <v>27</v>
      </c>
      <c r="O124" s="51">
        <v>0</v>
      </c>
      <c r="P124" s="51">
        <v>11</v>
      </c>
      <c r="Q124" s="155">
        <f t="shared" si="15"/>
        <v>11</v>
      </c>
      <c r="R124" s="155">
        <f t="shared" si="16"/>
        <v>38</v>
      </c>
      <c r="S124" s="78" t="s">
        <v>2741</v>
      </c>
      <c r="T124" s="78" t="s">
        <v>4346</v>
      </c>
      <c r="U124" s="190">
        <f t="shared" si="17"/>
        <v>27</v>
      </c>
      <c r="V124" s="191"/>
      <c r="W124" s="77" t="str">
        <f t="shared" si="18"/>
        <v>No hay ejecución</v>
      </c>
      <c r="X124" s="78" t="str">
        <f t="shared" si="19"/>
        <v>NA</v>
      </c>
      <c r="Y124" s="191"/>
      <c r="Z124" s="190">
        <f t="shared" si="20"/>
        <v>11</v>
      </c>
      <c r="AA124" s="191"/>
      <c r="AB124" s="77" t="str">
        <f t="shared" si="21"/>
        <v>No hay ejecución</v>
      </c>
      <c r="AC124" s="78" t="str">
        <f t="shared" si="22"/>
        <v>NA</v>
      </c>
      <c r="AD124" s="191"/>
      <c r="AE124" s="52">
        <f t="shared" si="23"/>
        <v>0</v>
      </c>
      <c r="AF124" s="77" t="str">
        <f t="shared" si="24"/>
        <v>No hay ejecución</v>
      </c>
      <c r="AG124" s="78" t="str">
        <f t="shared" si="25"/>
        <v>NA</v>
      </c>
      <c r="AH124" s="191"/>
    </row>
    <row r="125" spans="1:34" s="79" customFormat="1" ht="58" customHeight="1" thickTop="1" thickBot="1">
      <c r="A125" s="50">
        <v>111</v>
      </c>
      <c r="B125" s="96" t="s">
        <v>248</v>
      </c>
      <c r="C125" s="96">
        <v>0</v>
      </c>
      <c r="D125" s="96">
        <v>0</v>
      </c>
      <c r="E125" s="96">
        <v>0</v>
      </c>
      <c r="F125" s="96" t="s">
        <v>41</v>
      </c>
      <c r="G125" s="96">
        <v>18</v>
      </c>
      <c r="H125" s="115" t="s">
        <v>312</v>
      </c>
      <c r="I125" s="98" t="s">
        <v>2827</v>
      </c>
      <c r="J125" s="169" t="s">
        <v>1014</v>
      </c>
      <c r="K125" s="99" t="s">
        <v>2389</v>
      </c>
      <c r="L125" s="51">
        <v>17</v>
      </c>
      <c r="M125" s="51">
        <v>0</v>
      </c>
      <c r="N125" s="155">
        <f t="shared" si="14"/>
        <v>17</v>
      </c>
      <c r="O125" s="51">
        <v>0</v>
      </c>
      <c r="P125" s="51">
        <v>14</v>
      </c>
      <c r="Q125" s="155">
        <f t="shared" si="15"/>
        <v>14</v>
      </c>
      <c r="R125" s="155">
        <f t="shared" si="16"/>
        <v>31</v>
      </c>
      <c r="S125" s="78" t="s">
        <v>2741</v>
      </c>
      <c r="T125" s="78" t="s">
        <v>4347</v>
      </c>
      <c r="U125" s="190">
        <f t="shared" si="17"/>
        <v>17</v>
      </c>
      <c r="V125" s="191"/>
      <c r="W125" s="77" t="str">
        <f t="shared" si="18"/>
        <v>No hay ejecución</v>
      </c>
      <c r="X125" s="78" t="str">
        <f t="shared" si="19"/>
        <v>NA</v>
      </c>
      <c r="Y125" s="191"/>
      <c r="Z125" s="190">
        <f t="shared" si="20"/>
        <v>14</v>
      </c>
      <c r="AA125" s="191"/>
      <c r="AB125" s="77" t="str">
        <f t="shared" si="21"/>
        <v>No hay ejecución</v>
      </c>
      <c r="AC125" s="78" t="str">
        <f t="shared" si="22"/>
        <v>NA</v>
      </c>
      <c r="AD125" s="191"/>
      <c r="AE125" s="52">
        <f t="shared" si="23"/>
        <v>0</v>
      </c>
      <c r="AF125" s="77" t="str">
        <f t="shared" si="24"/>
        <v>No hay ejecución</v>
      </c>
      <c r="AG125" s="78" t="str">
        <f t="shared" si="25"/>
        <v>NA</v>
      </c>
      <c r="AH125" s="191"/>
    </row>
    <row r="126" spans="1:34" s="79" customFormat="1" ht="58" customHeight="1" thickTop="1" thickBot="1">
      <c r="A126" s="50">
        <v>112</v>
      </c>
      <c r="B126" s="96" t="s">
        <v>248</v>
      </c>
      <c r="C126" s="96" t="s">
        <v>41</v>
      </c>
      <c r="D126" s="96">
        <v>0</v>
      </c>
      <c r="E126" s="96">
        <v>0</v>
      </c>
      <c r="F126" s="96" t="s">
        <v>52</v>
      </c>
      <c r="G126" s="96">
        <v>18</v>
      </c>
      <c r="H126" s="115" t="s">
        <v>273</v>
      </c>
      <c r="I126" s="98" t="s">
        <v>2828</v>
      </c>
      <c r="J126" s="169" t="s">
        <v>1231</v>
      </c>
      <c r="K126" s="99" t="s">
        <v>2389</v>
      </c>
      <c r="L126" s="51">
        <v>5</v>
      </c>
      <c r="M126" s="51">
        <v>2</v>
      </c>
      <c r="N126" s="155">
        <f t="shared" si="14"/>
        <v>7</v>
      </c>
      <c r="O126" s="51">
        <v>0</v>
      </c>
      <c r="P126" s="51">
        <v>0</v>
      </c>
      <c r="Q126" s="155">
        <f t="shared" si="15"/>
        <v>0</v>
      </c>
      <c r="R126" s="155">
        <f t="shared" si="16"/>
        <v>7</v>
      </c>
      <c r="S126" s="78" t="s">
        <v>2741</v>
      </c>
      <c r="T126" s="78" t="s">
        <v>4348</v>
      </c>
      <c r="U126" s="190">
        <f t="shared" si="17"/>
        <v>7</v>
      </c>
      <c r="V126" s="191"/>
      <c r="W126" s="77" t="str">
        <f t="shared" si="18"/>
        <v>No hay ejecución</v>
      </c>
      <c r="X126" s="78" t="str">
        <f t="shared" si="19"/>
        <v>NA</v>
      </c>
      <c r="Y126" s="191"/>
      <c r="Z126" s="190">
        <f t="shared" si="20"/>
        <v>0</v>
      </c>
      <c r="AA126" s="191"/>
      <c r="AB126" s="77" t="str">
        <f t="shared" si="21"/>
        <v>No hay ejecución</v>
      </c>
      <c r="AC126" s="78" t="str">
        <f t="shared" si="22"/>
        <v>NA</v>
      </c>
      <c r="AD126" s="191"/>
      <c r="AE126" s="52">
        <f t="shared" si="23"/>
        <v>0</v>
      </c>
      <c r="AF126" s="77" t="str">
        <f t="shared" si="24"/>
        <v>No hay ejecución</v>
      </c>
      <c r="AG126" s="78" t="str">
        <f t="shared" si="25"/>
        <v>NA</v>
      </c>
      <c r="AH126" s="191"/>
    </row>
    <row r="127" spans="1:34" s="79" customFormat="1" ht="58" customHeight="1" thickTop="1" thickBot="1">
      <c r="A127" s="50">
        <v>113</v>
      </c>
      <c r="B127" s="96" t="s">
        <v>248</v>
      </c>
      <c r="C127" s="96" t="s">
        <v>41</v>
      </c>
      <c r="D127" s="96">
        <v>0</v>
      </c>
      <c r="E127" s="96">
        <v>0</v>
      </c>
      <c r="F127" s="96" t="s">
        <v>52</v>
      </c>
      <c r="G127" s="96">
        <v>18</v>
      </c>
      <c r="H127" s="115" t="s">
        <v>2396</v>
      </c>
      <c r="I127" s="98" t="s">
        <v>2829</v>
      </c>
      <c r="J127" s="169" t="s">
        <v>1367</v>
      </c>
      <c r="K127" s="99" t="s">
        <v>2389</v>
      </c>
      <c r="L127" s="51">
        <v>5</v>
      </c>
      <c r="M127" s="51">
        <v>2</v>
      </c>
      <c r="N127" s="155">
        <f t="shared" si="14"/>
        <v>7</v>
      </c>
      <c r="O127" s="51">
        <v>0</v>
      </c>
      <c r="P127" s="51">
        <v>0</v>
      </c>
      <c r="Q127" s="155">
        <f t="shared" si="15"/>
        <v>0</v>
      </c>
      <c r="R127" s="155">
        <f t="shared" si="16"/>
        <v>7</v>
      </c>
      <c r="S127" s="78" t="s">
        <v>2741</v>
      </c>
      <c r="T127" s="78" t="s">
        <v>4348</v>
      </c>
      <c r="U127" s="190">
        <f t="shared" si="17"/>
        <v>7</v>
      </c>
      <c r="V127" s="191"/>
      <c r="W127" s="77" t="str">
        <f t="shared" si="18"/>
        <v>No hay ejecución</v>
      </c>
      <c r="X127" s="78" t="str">
        <f t="shared" si="19"/>
        <v>NA</v>
      </c>
      <c r="Y127" s="191"/>
      <c r="Z127" s="190">
        <f t="shared" si="20"/>
        <v>0</v>
      </c>
      <c r="AA127" s="191"/>
      <c r="AB127" s="77" t="str">
        <f t="shared" si="21"/>
        <v>No hay ejecución</v>
      </c>
      <c r="AC127" s="78" t="str">
        <f t="shared" si="22"/>
        <v>NA</v>
      </c>
      <c r="AD127" s="191"/>
      <c r="AE127" s="52">
        <f t="shared" si="23"/>
        <v>0</v>
      </c>
      <c r="AF127" s="77" t="str">
        <f t="shared" si="24"/>
        <v>No hay ejecución</v>
      </c>
      <c r="AG127" s="78" t="str">
        <f t="shared" si="25"/>
        <v>NA</v>
      </c>
      <c r="AH127" s="191"/>
    </row>
    <row r="128" spans="1:34" s="79" customFormat="1" ht="58" customHeight="1" thickTop="1" thickBot="1">
      <c r="A128" s="50">
        <v>114</v>
      </c>
      <c r="B128" s="96" t="s">
        <v>248</v>
      </c>
      <c r="C128" s="96" t="s">
        <v>41</v>
      </c>
      <c r="D128" s="96">
        <v>0</v>
      </c>
      <c r="E128" s="96">
        <v>0</v>
      </c>
      <c r="F128" s="96" t="s">
        <v>52</v>
      </c>
      <c r="G128" s="96">
        <v>18</v>
      </c>
      <c r="H128" s="115" t="s">
        <v>2396</v>
      </c>
      <c r="I128" s="98" t="s">
        <v>2830</v>
      </c>
      <c r="J128" s="169" t="s">
        <v>2409</v>
      </c>
      <c r="K128" s="99" t="s">
        <v>2389</v>
      </c>
      <c r="L128" s="51">
        <v>5</v>
      </c>
      <c r="M128" s="51">
        <v>2</v>
      </c>
      <c r="N128" s="155">
        <f t="shared" si="14"/>
        <v>7</v>
      </c>
      <c r="O128" s="51">
        <v>0</v>
      </c>
      <c r="P128" s="51">
        <v>0</v>
      </c>
      <c r="Q128" s="155">
        <f t="shared" si="15"/>
        <v>0</v>
      </c>
      <c r="R128" s="155">
        <f t="shared" si="16"/>
        <v>7</v>
      </c>
      <c r="S128" s="78" t="s">
        <v>2741</v>
      </c>
      <c r="T128" s="78" t="s">
        <v>4348</v>
      </c>
      <c r="U128" s="190">
        <f t="shared" si="17"/>
        <v>7</v>
      </c>
      <c r="V128" s="191"/>
      <c r="W128" s="77" t="str">
        <f t="shared" si="18"/>
        <v>No hay ejecución</v>
      </c>
      <c r="X128" s="78" t="str">
        <f t="shared" si="19"/>
        <v>NA</v>
      </c>
      <c r="Y128" s="191"/>
      <c r="Z128" s="190">
        <f t="shared" si="20"/>
        <v>0</v>
      </c>
      <c r="AA128" s="191"/>
      <c r="AB128" s="77" t="str">
        <f t="shared" si="21"/>
        <v>No hay ejecución</v>
      </c>
      <c r="AC128" s="78" t="str">
        <f t="shared" si="22"/>
        <v>NA</v>
      </c>
      <c r="AD128" s="191"/>
      <c r="AE128" s="52">
        <f t="shared" si="23"/>
        <v>0</v>
      </c>
      <c r="AF128" s="77" t="str">
        <f t="shared" si="24"/>
        <v>No hay ejecución</v>
      </c>
      <c r="AG128" s="78" t="str">
        <f t="shared" si="25"/>
        <v>NA</v>
      </c>
      <c r="AH128" s="191"/>
    </row>
    <row r="129" spans="1:34" s="79" customFormat="1" ht="58" customHeight="1" thickTop="1" thickBot="1">
      <c r="A129" s="50">
        <v>115</v>
      </c>
      <c r="B129" s="96" t="s">
        <v>248</v>
      </c>
      <c r="C129" s="96" t="s">
        <v>41</v>
      </c>
      <c r="D129" s="96">
        <v>0</v>
      </c>
      <c r="E129" s="96">
        <v>0</v>
      </c>
      <c r="F129" s="96" t="s">
        <v>52</v>
      </c>
      <c r="G129" s="96">
        <v>18</v>
      </c>
      <c r="H129" s="115" t="s">
        <v>295</v>
      </c>
      <c r="I129" s="98" t="s">
        <v>2831</v>
      </c>
      <c r="J129" s="169" t="s">
        <v>1287</v>
      </c>
      <c r="K129" s="99" t="s">
        <v>2389</v>
      </c>
      <c r="L129" s="51">
        <v>5</v>
      </c>
      <c r="M129" s="51">
        <v>6</v>
      </c>
      <c r="N129" s="155">
        <f t="shared" si="14"/>
        <v>11</v>
      </c>
      <c r="O129" s="51">
        <v>3</v>
      </c>
      <c r="P129" s="51">
        <v>0</v>
      </c>
      <c r="Q129" s="155">
        <f t="shared" si="15"/>
        <v>3</v>
      </c>
      <c r="R129" s="155">
        <f t="shared" si="16"/>
        <v>14</v>
      </c>
      <c r="S129" s="78" t="s">
        <v>2741</v>
      </c>
      <c r="T129" s="78" t="s">
        <v>4349</v>
      </c>
      <c r="U129" s="190">
        <f t="shared" si="17"/>
        <v>11</v>
      </c>
      <c r="V129" s="191"/>
      <c r="W129" s="77" t="str">
        <f t="shared" si="18"/>
        <v>No hay ejecución</v>
      </c>
      <c r="X129" s="78" t="str">
        <f t="shared" si="19"/>
        <v>NA</v>
      </c>
      <c r="Y129" s="191"/>
      <c r="Z129" s="190">
        <f t="shared" si="20"/>
        <v>3</v>
      </c>
      <c r="AA129" s="191"/>
      <c r="AB129" s="77" t="str">
        <f t="shared" si="21"/>
        <v>No hay ejecución</v>
      </c>
      <c r="AC129" s="78" t="str">
        <f t="shared" si="22"/>
        <v>NA</v>
      </c>
      <c r="AD129" s="191"/>
      <c r="AE129" s="52">
        <f t="shared" si="23"/>
        <v>0</v>
      </c>
      <c r="AF129" s="77" t="str">
        <f t="shared" si="24"/>
        <v>No hay ejecución</v>
      </c>
      <c r="AG129" s="78" t="str">
        <f t="shared" si="25"/>
        <v>NA</v>
      </c>
      <c r="AH129" s="191"/>
    </row>
    <row r="130" spans="1:34" s="79" customFormat="1" ht="58" customHeight="1" thickTop="1" thickBot="1">
      <c r="A130" s="50">
        <v>116</v>
      </c>
      <c r="B130" s="96" t="s">
        <v>248</v>
      </c>
      <c r="C130" s="96" t="s">
        <v>41</v>
      </c>
      <c r="D130" s="96">
        <v>0</v>
      </c>
      <c r="E130" s="96">
        <v>0</v>
      </c>
      <c r="F130" s="96" t="s">
        <v>52</v>
      </c>
      <c r="G130" s="96">
        <v>18</v>
      </c>
      <c r="H130" s="115" t="s">
        <v>295</v>
      </c>
      <c r="I130" s="98" t="s">
        <v>2752</v>
      </c>
      <c r="J130" s="169" t="s">
        <v>1287</v>
      </c>
      <c r="K130" s="99" t="s">
        <v>2389</v>
      </c>
      <c r="L130" s="51">
        <v>0</v>
      </c>
      <c r="M130" s="51">
        <v>4</v>
      </c>
      <c r="N130" s="155">
        <f t="shared" si="14"/>
        <v>4</v>
      </c>
      <c r="O130" s="51">
        <v>3</v>
      </c>
      <c r="P130" s="51">
        <v>0</v>
      </c>
      <c r="Q130" s="155">
        <f t="shared" si="15"/>
        <v>3</v>
      </c>
      <c r="R130" s="155">
        <f t="shared" si="16"/>
        <v>7</v>
      </c>
      <c r="S130" s="78" t="s">
        <v>2741</v>
      </c>
      <c r="T130" s="78" t="s">
        <v>4350</v>
      </c>
      <c r="U130" s="190">
        <f t="shared" si="17"/>
        <v>4</v>
      </c>
      <c r="V130" s="191"/>
      <c r="W130" s="77" t="str">
        <f t="shared" si="18"/>
        <v>No hay ejecución</v>
      </c>
      <c r="X130" s="78" t="str">
        <f t="shared" si="19"/>
        <v>NA</v>
      </c>
      <c r="Y130" s="191"/>
      <c r="Z130" s="190">
        <f t="shared" si="20"/>
        <v>3</v>
      </c>
      <c r="AA130" s="191"/>
      <c r="AB130" s="77" t="str">
        <f t="shared" si="21"/>
        <v>No hay ejecución</v>
      </c>
      <c r="AC130" s="78" t="str">
        <f t="shared" si="22"/>
        <v>NA</v>
      </c>
      <c r="AD130" s="191"/>
      <c r="AE130" s="52">
        <f t="shared" si="23"/>
        <v>0</v>
      </c>
      <c r="AF130" s="77" t="str">
        <f t="shared" si="24"/>
        <v>No hay ejecución</v>
      </c>
      <c r="AG130" s="78" t="str">
        <f t="shared" si="25"/>
        <v>NA</v>
      </c>
      <c r="AH130" s="191"/>
    </row>
    <row r="131" spans="1:34" s="79" customFormat="1" ht="58" customHeight="1" thickTop="1" thickBot="1">
      <c r="A131" s="50">
        <v>117</v>
      </c>
      <c r="B131" s="96" t="s">
        <v>248</v>
      </c>
      <c r="C131" s="96" t="s">
        <v>41</v>
      </c>
      <c r="D131" s="96">
        <v>0</v>
      </c>
      <c r="E131" s="96">
        <v>0</v>
      </c>
      <c r="F131" s="96" t="s">
        <v>52</v>
      </c>
      <c r="G131" s="96">
        <v>18</v>
      </c>
      <c r="H131" s="115" t="s">
        <v>284</v>
      </c>
      <c r="I131" s="98" t="s">
        <v>2832</v>
      </c>
      <c r="J131" s="169" t="s">
        <v>1287</v>
      </c>
      <c r="K131" s="99" t="s">
        <v>2389</v>
      </c>
      <c r="L131" s="51">
        <v>3</v>
      </c>
      <c r="M131" s="51">
        <v>3</v>
      </c>
      <c r="N131" s="155">
        <f t="shared" si="14"/>
        <v>6</v>
      </c>
      <c r="O131" s="51">
        <v>2</v>
      </c>
      <c r="P131" s="51">
        <v>0</v>
      </c>
      <c r="Q131" s="155">
        <f t="shared" si="15"/>
        <v>2</v>
      </c>
      <c r="R131" s="155">
        <f t="shared" si="16"/>
        <v>8</v>
      </c>
      <c r="S131" s="78" t="s">
        <v>2741</v>
      </c>
      <c r="T131" s="78" t="s">
        <v>203</v>
      </c>
      <c r="U131" s="190">
        <f t="shared" si="17"/>
        <v>6</v>
      </c>
      <c r="V131" s="191"/>
      <c r="W131" s="77" t="str">
        <f t="shared" si="18"/>
        <v>No hay ejecución</v>
      </c>
      <c r="X131" s="78" t="str">
        <f t="shared" si="19"/>
        <v>NA</v>
      </c>
      <c r="Y131" s="191"/>
      <c r="Z131" s="190">
        <f t="shared" si="20"/>
        <v>2</v>
      </c>
      <c r="AA131" s="191"/>
      <c r="AB131" s="77" t="str">
        <f t="shared" si="21"/>
        <v>No hay ejecución</v>
      </c>
      <c r="AC131" s="78" t="str">
        <f t="shared" si="22"/>
        <v>NA</v>
      </c>
      <c r="AD131" s="191"/>
      <c r="AE131" s="52">
        <f t="shared" si="23"/>
        <v>0</v>
      </c>
      <c r="AF131" s="77" t="str">
        <f t="shared" si="24"/>
        <v>No hay ejecución</v>
      </c>
      <c r="AG131" s="78" t="str">
        <f t="shared" si="25"/>
        <v>NA</v>
      </c>
      <c r="AH131" s="191"/>
    </row>
    <row r="132" spans="1:34" s="79" customFormat="1" ht="58" customHeight="1" thickTop="1" thickBot="1">
      <c r="A132" s="50">
        <v>118</v>
      </c>
      <c r="B132" s="96" t="s">
        <v>248</v>
      </c>
      <c r="C132" s="96" t="s">
        <v>41</v>
      </c>
      <c r="D132" s="96">
        <v>0</v>
      </c>
      <c r="E132" s="96">
        <v>0</v>
      </c>
      <c r="F132" s="96" t="s">
        <v>52</v>
      </c>
      <c r="G132" s="96">
        <v>18</v>
      </c>
      <c r="H132" s="115" t="s">
        <v>355</v>
      </c>
      <c r="I132" s="98" t="s">
        <v>2833</v>
      </c>
      <c r="J132" s="169" t="s">
        <v>1287</v>
      </c>
      <c r="K132" s="99" t="s">
        <v>2389</v>
      </c>
      <c r="L132" s="51">
        <v>0</v>
      </c>
      <c r="M132" s="51">
        <v>0</v>
      </c>
      <c r="N132" s="155">
        <f t="shared" si="14"/>
        <v>0</v>
      </c>
      <c r="O132" s="51">
        <v>4</v>
      </c>
      <c r="P132" s="51">
        <v>2</v>
      </c>
      <c r="Q132" s="155">
        <f t="shared" si="15"/>
        <v>6</v>
      </c>
      <c r="R132" s="155">
        <f t="shared" si="16"/>
        <v>6</v>
      </c>
      <c r="S132" s="78" t="s">
        <v>2741</v>
      </c>
      <c r="T132" s="78" t="s">
        <v>203</v>
      </c>
      <c r="U132" s="190">
        <f t="shared" si="17"/>
        <v>0</v>
      </c>
      <c r="V132" s="191"/>
      <c r="W132" s="77" t="str">
        <f t="shared" si="18"/>
        <v>No hay ejecución</v>
      </c>
      <c r="X132" s="78" t="str">
        <f t="shared" si="19"/>
        <v>NA</v>
      </c>
      <c r="Y132" s="191"/>
      <c r="Z132" s="190">
        <f t="shared" si="20"/>
        <v>6</v>
      </c>
      <c r="AA132" s="191"/>
      <c r="AB132" s="77" t="str">
        <f t="shared" si="21"/>
        <v>No hay ejecución</v>
      </c>
      <c r="AC132" s="78" t="str">
        <f t="shared" si="22"/>
        <v>NA</v>
      </c>
      <c r="AD132" s="191"/>
      <c r="AE132" s="52">
        <f t="shared" si="23"/>
        <v>0</v>
      </c>
      <c r="AF132" s="77" t="str">
        <f t="shared" si="24"/>
        <v>No hay ejecución</v>
      </c>
      <c r="AG132" s="78" t="str">
        <f t="shared" si="25"/>
        <v>NA</v>
      </c>
      <c r="AH132" s="191"/>
    </row>
    <row r="133" spans="1:34" s="79" customFormat="1" ht="58" customHeight="1" thickTop="1" thickBot="1">
      <c r="A133" s="50">
        <v>119</v>
      </c>
      <c r="B133" s="96" t="s">
        <v>248</v>
      </c>
      <c r="C133" s="96" t="s">
        <v>41</v>
      </c>
      <c r="D133" s="96">
        <v>0</v>
      </c>
      <c r="E133" s="96">
        <v>0</v>
      </c>
      <c r="F133" s="96" t="s">
        <v>52</v>
      </c>
      <c r="G133" s="96">
        <v>18</v>
      </c>
      <c r="H133" s="115" t="s">
        <v>355</v>
      </c>
      <c r="I133" s="98" t="s">
        <v>2834</v>
      </c>
      <c r="J133" s="169" t="s">
        <v>1287</v>
      </c>
      <c r="K133" s="99" t="s">
        <v>2389</v>
      </c>
      <c r="L133" s="51">
        <v>0</v>
      </c>
      <c r="M133" s="51">
        <v>0</v>
      </c>
      <c r="N133" s="155">
        <f t="shared" si="14"/>
        <v>0</v>
      </c>
      <c r="O133" s="51">
        <v>4</v>
      </c>
      <c r="P133" s="51">
        <v>2</v>
      </c>
      <c r="Q133" s="155">
        <f t="shared" si="15"/>
        <v>6</v>
      </c>
      <c r="R133" s="155">
        <f t="shared" si="16"/>
        <v>6</v>
      </c>
      <c r="S133" s="78" t="s">
        <v>2741</v>
      </c>
      <c r="T133" s="78" t="s">
        <v>4351</v>
      </c>
      <c r="U133" s="190">
        <f t="shared" si="17"/>
        <v>0</v>
      </c>
      <c r="V133" s="191"/>
      <c r="W133" s="77" t="str">
        <f t="shared" si="18"/>
        <v>No hay ejecución</v>
      </c>
      <c r="X133" s="78" t="str">
        <f t="shared" si="19"/>
        <v>NA</v>
      </c>
      <c r="Y133" s="191"/>
      <c r="Z133" s="190">
        <f t="shared" si="20"/>
        <v>6</v>
      </c>
      <c r="AA133" s="191"/>
      <c r="AB133" s="77" t="str">
        <f t="shared" si="21"/>
        <v>No hay ejecución</v>
      </c>
      <c r="AC133" s="78" t="str">
        <f t="shared" si="22"/>
        <v>NA</v>
      </c>
      <c r="AD133" s="191"/>
      <c r="AE133" s="52">
        <f t="shared" si="23"/>
        <v>0</v>
      </c>
      <c r="AF133" s="77" t="str">
        <f t="shared" si="24"/>
        <v>No hay ejecución</v>
      </c>
      <c r="AG133" s="78" t="str">
        <f t="shared" si="25"/>
        <v>NA</v>
      </c>
      <c r="AH133" s="191"/>
    </row>
    <row r="134" spans="1:34" s="79" customFormat="1" ht="58" customHeight="1" thickTop="1" thickBot="1">
      <c r="A134" s="50">
        <v>120</v>
      </c>
      <c r="B134" s="96" t="s">
        <v>248</v>
      </c>
      <c r="C134" s="96" t="s">
        <v>41</v>
      </c>
      <c r="D134" s="96">
        <v>0</v>
      </c>
      <c r="E134" s="96">
        <v>0</v>
      </c>
      <c r="F134" s="96" t="s">
        <v>52</v>
      </c>
      <c r="G134" s="96">
        <v>18</v>
      </c>
      <c r="H134" s="115" t="s">
        <v>355</v>
      </c>
      <c r="I134" s="98" t="s">
        <v>2835</v>
      </c>
      <c r="J134" s="169" t="s">
        <v>1287</v>
      </c>
      <c r="K134" s="99" t="s">
        <v>2389</v>
      </c>
      <c r="L134" s="51">
        <v>0</v>
      </c>
      <c r="M134" s="51">
        <v>2</v>
      </c>
      <c r="N134" s="155">
        <f t="shared" si="14"/>
        <v>2</v>
      </c>
      <c r="O134" s="51">
        <v>4</v>
      </c>
      <c r="P134" s="51">
        <v>0</v>
      </c>
      <c r="Q134" s="155">
        <f t="shared" si="15"/>
        <v>4</v>
      </c>
      <c r="R134" s="155">
        <f t="shared" si="16"/>
        <v>6</v>
      </c>
      <c r="S134" s="78" t="s">
        <v>2741</v>
      </c>
      <c r="T134" s="78" t="s">
        <v>203</v>
      </c>
      <c r="U134" s="190">
        <f t="shared" si="17"/>
        <v>2</v>
      </c>
      <c r="V134" s="191"/>
      <c r="W134" s="77" t="str">
        <f t="shared" si="18"/>
        <v>No hay ejecución</v>
      </c>
      <c r="X134" s="78" t="str">
        <f t="shared" si="19"/>
        <v>NA</v>
      </c>
      <c r="Y134" s="191"/>
      <c r="Z134" s="190">
        <f t="shared" si="20"/>
        <v>4</v>
      </c>
      <c r="AA134" s="191"/>
      <c r="AB134" s="77" t="str">
        <f t="shared" si="21"/>
        <v>No hay ejecución</v>
      </c>
      <c r="AC134" s="78" t="str">
        <f t="shared" si="22"/>
        <v>NA</v>
      </c>
      <c r="AD134" s="191"/>
      <c r="AE134" s="52">
        <f t="shared" si="23"/>
        <v>0</v>
      </c>
      <c r="AF134" s="77" t="str">
        <f t="shared" si="24"/>
        <v>No hay ejecución</v>
      </c>
      <c r="AG134" s="78" t="str">
        <f t="shared" si="25"/>
        <v>NA</v>
      </c>
      <c r="AH134" s="191"/>
    </row>
    <row r="135" spans="1:34" s="79" customFormat="1" ht="58" customHeight="1" thickTop="1" thickBot="1">
      <c r="A135" s="50">
        <v>121</v>
      </c>
      <c r="B135" s="96" t="s">
        <v>248</v>
      </c>
      <c r="C135" s="96" t="s">
        <v>41</v>
      </c>
      <c r="D135" s="96">
        <v>0</v>
      </c>
      <c r="E135" s="96">
        <v>0</v>
      </c>
      <c r="F135" s="96" t="s">
        <v>52</v>
      </c>
      <c r="G135" s="96">
        <v>18</v>
      </c>
      <c r="H135" s="115" t="s">
        <v>355</v>
      </c>
      <c r="I135" s="98" t="s">
        <v>2790</v>
      </c>
      <c r="J135" s="169" t="s">
        <v>1287</v>
      </c>
      <c r="K135" s="99" t="s">
        <v>2389</v>
      </c>
      <c r="L135" s="51">
        <v>6</v>
      </c>
      <c r="M135" s="51">
        <v>8</v>
      </c>
      <c r="N135" s="155">
        <f t="shared" si="14"/>
        <v>14</v>
      </c>
      <c r="O135" s="51">
        <v>7</v>
      </c>
      <c r="P135" s="51">
        <v>5</v>
      </c>
      <c r="Q135" s="155">
        <f t="shared" si="15"/>
        <v>12</v>
      </c>
      <c r="R135" s="155">
        <f t="shared" si="16"/>
        <v>26</v>
      </c>
      <c r="S135" s="78" t="s">
        <v>2741</v>
      </c>
      <c r="T135" s="78" t="s">
        <v>4352</v>
      </c>
      <c r="U135" s="190">
        <f t="shared" si="17"/>
        <v>14</v>
      </c>
      <c r="V135" s="191"/>
      <c r="W135" s="77" t="str">
        <f t="shared" si="18"/>
        <v>No hay ejecución</v>
      </c>
      <c r="X135" s="78" t="str">
        <f t="shared" si="19"/>
        <v>NA</v>
      </c>
      <c r="Y135" s="191"/>
      <c r="Z135" s="190">
        <f t="shared" si="20"/>
        <v>12</v>
      </c>
      <c r="AA135" s="191"/>
      <c r="AB135" s="77" t="str">
        <f t="shared" si="21"/>
        <v>No hay ejecución</v>
      </c>
      <c r="AC135" s="78" t="str">
        <f t="shared" si="22"/>
        <v>NA</v>
      </c>
      <c r="AD135" s="191"/>
      <c r="AE135" s="52">
        <f t="shared" si="23"/>
        <v>0</v>
      </c>
      <c r="AF135" s="77" t="str">
        <f t="shared" si="24"/>
        <v>No hay ejecución</v>
      </c>
      <c r="AG135" s="78" t="str">
        <f t="shared" si="25"/>
        <v>NA</v>
      </c>
      <c r="AH135" s="191"/>
    </row>
    <row r="136" spans="1:34" s="79" customFormat="1" ht="58" customHeight="1" thickTop="1" thickBot="1">
      <c r="A136" s="50">
        <v>122</v>
      </c>
      <c r="B136" s="96" t="s">
        <v>248</v>
      </c>
      <c r="C136" s="96" t="s">
        <v>41</v>
      </c>
      <c r="D136" s="96">
        <v>0</v>
      </c>
      <c r="E136" s="96">
        <v>0</v>
      </c>
      <c r="F136" s="96" t="s">
        <v>52</v>
      </c>
      <c r="G136" s="96">
        <v>18</v>
      </c>
      <c r="H136" s="115" t="s">
        <v>295</v>
      </c>
      <c r="I136" s="98" t="s">
        <v>2792</v>
      </c>
      <c r="J136" s="169" t="s">
        <v>1287</v>
      </c>
      <c r="K136" s="99" t="s">
        <v>2389</v>
      </c>
      <c r="L136" s="51">
        <v>0</v>
      </c>
      <c r="M136" s="51">
        <v>1</v>
      </c>
      <c r="N136" s="155">
        <f t="shared" si="14"/>
        <v>1</v>
      </c>
      <c r="O136" s="51">
        <v>1</v>
      </c>
      <c r="P136" s="51">
        <v>1</v>
      </c>
      <c r="Q136" s="155">
        <f t="shared" si="15"/>
        <v>2</v>
      </c>
      <c r="R136" s="155">
        <f t="shared" si="16"/>
        <v>3</v>
      </c>
      <c r="S136" s="78" t="s">
        <v>2741</v>
      </c>
      <c r="T136" s="78" t="s">
        <v>203</v>
      </c>
      <c r="U136" s="190">
        <f t="shared" si="17"/>
        <v>1</v>
      </c>
      <c r="V136" s="191"/>
      <c r="W136" s="77" t="str">
        <f t="shared" si="18"/>
        <v>No hay ejecución</v>
      </c>
      <c r="X136" s="78" t="str">
        <f t="shared" si="19"/>
        <v>NA</v>
      </c>
      <c r="Y136" s="191"/>
      <c r="Z136" s="190">
        <f t="shared" si="20"/>
        <v>2</v>
      </c>
      <c r="AA136" s="191"/>
      <c r="AB136" s="77" t="str">
        <f t="shared" si="21"/>
        <v>No hay ejecución</v>
      </c>
      <c r="AC136" s="78" t="str">
        <f t="shared" si="22"/>
        <v>NA</v>
      </c>
      <c r="AD136" s="191"/>
      <c r="AE136" s="52">
        <f t="shared" si="23"/>
        <v>0</v>
      </c>
      <c r="AF136" s="77" t="str">
        <f t="shared" si="24"/>
        <v>No hay ejecución</v>
      </c>
      <c r="AG136" s="78" t="str">
        <f t="shared" si="25"/>
        <v>NA</v>
      </c>
      <c r="AH136" s="191"/>
    </row>
    <row r="137" spans="1:34" s="79" customFormat="1" ht="58" customHeight="1" thickTop="1" thickBot="1">
      <c r="A137" s="50">
        <v>123</v>
      </c>
      <c r="B137" s="96" t="s">
        <v>248</v>
      </c>
      <c r="C137" s="96" t="s">
        <v>41</v>
      </c>
      <c r="D137" s="96">
        <v>0</v>
      </c>
      <c r="E137" s="96">
        <v>0</v>
      </c>
      <c r="F137" s="96" t="s">
        <v>52</v>
      </c>
      <c r="G137" s="96">
        <v>18</v>
      </c>
      <c r="H137" s="115" t="s">
        <v>2753</v>
      </c>
      <c r="I137" s="98" t="s">
        <v>2818</v>
      </c>
      <c r="J137" s="169" t="s">
        <v>2444</v>
      </c>
      <c r="K137" s="99" t="s">
        <v>2836</v>
      </c>
      <c r="L137" s="51">
        <v>0</v>
      </c>
      <c r="M137" s="51">
        <v>1</v>
      </c>
      <c r="N137" s="155">
        <f t="shared" si="14"/>
        <v>1</v>
      </c>
      <c r="O137" s="51">
        <v>0</v>
      </c>
      <c r="P137" s="51">
        <v>0</v>
      </c>
      <c r="Q137" s="155">
        <f t="shared" si="15"/>
        <v>0</v>
      </c>
      <c r="R137" s="155">
        <f t="shared" si="16"/>
        <v>1</v>
      </c>
      <c r="S137" s="78" t="s">
        <v>2741</v>
      </c>
      <c r="T137" s="78" t="s">
        <v>203</v>
      </c>
      <c r="U137" s="190">
        <f t="shared" si="17"/>
        <v>1</v>
      </c>
      <c r="V137" s="191"/>
      <c r="W137" s="77" t="str">
        <f t="shared" si="18"/>
        <v>No hay ejecución</v>
      </c>
      <c r="X137" s="78" t="str">
        <f t="shared" si="19"/>
        <v>NA</v>
      </c>
      <c r="Y137" s="191"/>
      <c r="Z137" s="190">
        <f t="shared" si="20"/>
        <v>0</v>
      </c>
      <c r="AA137" s="191"/>
      <c r="AB137" s="77" t="str">
        <f t="shared" si="21"/>
        <v>No hay ejecución</v>
      </c>
      <c r="AC137" s="78" t="str">
        <f t="shared" si="22"/>
        <v>NA</v>
      </c>
      <c r="AD137" s="191"/>
      <c r="AE137" s="52">
        <f t="shared" si="23"/>
        <v>0</v>
      </c>
      <c r="AF137" s="77" t="str">
        <f t="shared" si="24"/>
        <v>No hay ejecución</v>
      </c>
      <c r="AG137" s="78" t="str">
        <f t="shared" si="25"/>
        <v>NA</v>
      </c>
      <c r="AH137" s="191"/>
    </row>
    <row r="138" spans="1:34" s="79" customFormat="1" ht="58" customHeight="1" thickTop="1" thickBot="1">
      <c r="A138" s="50">
        <v>124</v>
      </c>
      <c r="B138" s="96" t="s">
        <v>248</v>
      </c>
      <c r="C138" s="96" t="s">
        <v>41</v>
      </c>
      <c r="D138" s="96">
        <v>0</v>
      </c>
      <c r="E138" s="96">
        <v>0</v>
      </c>
      <c r="F138" s="96" t="s">
        <v>52</v>
      </c>
      <c r="G138" s="96">
        <v>18</v>
      </c>
      <c r="H138" s="115" t="s">
        <v>2577</v>
      </c>
      <c r="I138" s="98" t="s">
        <v>4353</v>
      </c>
      <c r="J138" s="169" t="s">
        <v>1196</v>
      </c>
      <c r="K138" s="99" t="s">
        <v>993</v>
      </c>
      <c r="L138" s="51">
        <v>1</v>
      </c>
      <c r="M138" s="51">
        <v>2</v>
      </c>
      <c r="N138" s="155">
        <f t="shared" si="14"/>
        <v>3</v>
      </c>
      <c r="O138" s="51">
        <v>0</v>
      </c>
      <c r="P138" s="51">
        <v>0</v>
      </c>
      <c r="Q138" s="155">
        <f t="shared" si="15"/>
        <v>0</v>
      </c>
      <c r="R138" s="155">
        <f t="shared" si="16"/>
        <v>3</v>
      </c>
      <c r="S138" s="78" t="s">
        <v>2741</v>
      </c>
      <c r="T138" s="78" t="s">
        <v>4354</v>
      </c>
      <c r="U138" s="190">
        <f t="shared" si="17"/>
        <v>3</v>
      </c>
      <c r="V138" s="191"/>
      <c r="W138" s="77" t="str">
        <f t="shared" si="18"/>
        <v>No hay ejecución</v>
      </c>
      <c r="X138" s="78" t="str">
        <f t="shared" si="19"/>
        <v>NA</v>
      </c>
      <c r="Y138" s="191"/>
      <c r="Z138" s="190">
        <f t="shared" si="20"/>
        <v>0</v>
      </c>
      <c r="AA138" s="191"/>
      <c r="AB138" s="77" t="str">
        <f t="shared" si="21"/>
        <v>No hay ejecución</v>
      </c>
      <c r="AC138" s="78" t="str">
        <f t="shared" si="22"/>
        <v>NA</v>
      </c>
      <c r="AD138" s="191"/>
      <c r="AE138" s="52">
        <f t="shared" si="23"/>
        <v>0</v>
      </c>
      <c r="AF138" s="77" t="str">
        <f t="shared" si="24"/>
        <v>No hay ejecución</v>
      </c>
      <c r="AG138" s="78" t="str">
        <f t="shared" si="25"/>
        <v>NA</v>
      </c>
      <c r="AH138" s="191"/>
    </row>
    <row r="139" spans="1:34" s="79" customFormat="1" ht="58" customHeight="1" thickTop="1" thickBot="1">
      <c r="A139" s="50">
        <v>125</v>
      </c>
      <c r="B139" s="96" t="s">
        <v>248</v>
      </c>
      <c r="C139" s="96" t="s">
        <v>41</v>
      </c>
      <c r="D139" s="96">
        <v>0</v>
      </c>
      <c r="E139" s="96">
        <v>0</v>
      </c>
      <c r="F139" s="96" t="s">
        <v>52</v>
      </c>
      <c r="G139" s="96">
        <v>18</v>
      </c>
      <c r="H139" s="115" t="s">
        <v>2577</v>
      </c>
      <c r="I139" s="98" t="s">
        <v>2837</v>
      </c>
      <c r="J139" s="169" t="s">
        <v>2838</v>
      </c>
      <c r="K139" s="99" t="s">
        <v>1288</v>
      </c>
      <c r="L139" s="51">
        <v>1</v>
      </c>
      <c r="M139" s="51">
        <v>2</v>
      </c>
      <c r="N139" s="155">
        <f t="shared" si="14"/>
        <v>3</v>
      </c>
      <c r="O139" s="51">
        <v>0</v>
      </c>
      <c r="P139" s="51">
        <v>0</v>
      </c>
      <c r="Q139" s="155">
        <f t="shared" si="15"/>
        <v>0</v>
      </c>
      <c r="R139" s="155">
        <f t="shared" si="16"/>
        <v>3</v>
      </c>
      <c r="S139" s="78" t="s">
        <v>2741</v>
      </c>
      <c r="T139" s="78" t="s">
        <v>203</v>
      </c>
      <c r="U139" s="190">
        <f t="shared" si="17"/>
        <v>3</v>
      </c>
      <c r="V139" s="191"/>
      <c r="W139" s="77" t="str">
        <f t="shared" si="18"/>
        <v>No hay ejecución</v>
      </c>
      <c r="X139" s="78" t="str">
        <f t="shared" si="19"/>
        <v>NA</v>
      </c>
      <c r="Y139" s="191"/>
      <c r="Z139" s="190">
        <f t="shared" si="20"/>
        <v>0</v>
      </c>
      <c r="AA139" s="191"/>
      <c r="AB139" s="77" t="str">
        <f t="shared" si="21"/>
        <v>No hay ejecución</v>
      </c>
      <c r="AC139" s="78" t="str">
        <f t="shared" si="22"/>
        <v>NA</v>
      </c>
      <c r="AD139" s="191"/>
      <c r="AE139" s="52">
        <f t="shared" si="23"/>
        <v>0</v>
      </c>
      <c r="AF139" s="77" t="str">
        <f t="shared" si="24"/>
        <v>No hay ejecución</v>
      </c>
      <c r="AG139" s="78" t="str">
        <f t="shared" si="25"/>
        <v>NA</v>
      </c>
      <c r="AH139" s="191"/>
    </row>
    <row r="140" spans="1:34" s="79" customFormat="1" ht="58" customHeight="1" thickTop="1" thickBot="1">
      <c r="A140" s="50">
        <v>126</v>
      </c>
      <c r="B140" s="96" t="s">
        <v>245</v>
      </c>
      <c r="C140" s="96" t="s">
        <v>41</v>
      </c>
      <c r="D140" s="96">
        <v>0</v>
      </c>
      <c r="E140" s="96">
        <v>0</v>
      </c>
      <c r="F140" s="96" t="s">
        <v>76</v>
      </c>
      <c r="G140" s="96">
        <v>18</v>
      </c>
      <c r="H140" s="115" t="s">
        <v>273</v>
      </c>
      <c r="I140" s="98" t="s">
        <v>2839</v>
      </c>
      <c r="J140" s="169" t="s">
        <v>1231</v>
      </c>
      <c r="K140" s="99" t="s">
        <v>2389</v>
      </c>
      <c r="L140" s="51">
        <v>7</v>
      </c>
      <c r="M140" s="51">
        <v>2</v>
      </c>
      <c r="N140" s="155">
        <f t="shared" si="14"/>
        <v>9</v>
      </c>
      <c r="O140" s="51">
        <v>0</v>
      </c>
      <c r="P140" s="51">
        <v>0</v>
      </c>
      <c r="Q140" s="155">
        <f t="shared" si="15"/>
        <v>0</v>
      </c>
      <c r="R140" s="155">
        <f t="shared" si="16"/>
        <v>9</v>
      </c>
      <c r="S140" s="78" t="s">
        <v>2741</v>
      </c>
      <c r="T140" s="78" t="s">
        <v>4355</v>
      </c>
      <c r="U140" s="190">
        <f t="shared" si="17"/>
        <v>9</v>
      </c>
      <c r="V140" s="191"/>
      <c r="W140" s="77" t="str">
        <f t="shared" si="18"/>
        <v>No hay ejecución</v>
      </c>
      <c r="X140" s="78" t="str">
        <f t="shared" si="19"/>
        <v>NA</v>
      </c>
      <c r="Y140" s="191"/>
      <c r="Z140" s="190">
        <f t="shared" si="20"/>
        <v>0</v>
      </c>
      <c r="AA140" s="191"/>
      <c r="AB140" s="77" t="str">
        <f t="shared" si="21"/>
        <v>No hay ejecución</v>
      </c>
      <c r="AC140" s="78" t="str">
        <f t="shared" si="22"/>
        <v>NA</v>
      </c>
      <c r="AD140" s="191"/>
      <c r="AE140" s="52">
        <f t="shared" si="23"/>
        <v>0</v>
      </c>
      <c r="AF140" s="77" t="str">
        <f t="shared" si="24"/>
        <v>No hay ejecución</v>
      </c>
      <c r="AG140" s="78" t="str">
        <f t="shared" si="25"/>
        <v>NA</v>
      </c>
      <c r="AH140" s="191"/>
    </row>
    <row r="141" spans="1:34" s="79" customFormat="1" ht="58" customHeight="1" thickTop="1" thickBot="1">
      <c r="A141" s="50">
        <v>127</v>
      </c>
      <c r="B141" s="96" t="s">
        <v>245</v>
      </c>
      <c r="C141" s="96" t="s">
        <v>41</v>
      </c>
      <c r="D141" s="96">
        <v>0</v>
      </c>
      <c r="E141" s="96">
        <v>0</v>
      </c>
      <c r="F141" s="96" t="s">
        <v>76</v>
      </c>
      <c r="G141" s="96">
        <v>18</v>
      </c>
      <c r="H141" s="115" t="s">
        <v>2396</v>
      </c>
      <c r="I141" s="98" t="s">
        <v>2840</v>
      </c>
      <c r="J141" s="169" t="s">
        <v>1367</v>
      </c>
      <c r="K141" s="99" t="s">
        <v>2389</v>
      </c>
      <c r="L141" s="51">
        <v>4</v>
      </c>
      <c r="M141" s="51">
        <v>5</v>
      </c>
      <c r="N141" s="155">
        <f t="shared" si="14"/>
        <v>9</v>
      </c>
      <c r="O141" s="51">
        <v>0</v>
      </c>
      <c r="P141" s="51">
        <v>0</v>
      </c>
      <c r="Q141" s="155">
        <f t="shared" si="15"/>
        <v>0</v>
      </c>
      <c r="R141" s="155">
        <f t="shared" si="16"/>
        <v>9</v>
      </c>
      <c r="S141" s="78" t="s">
        <v>2741</v>
      </c>
      <c r="T141" s="78" t="s">
        <v>4356</v>
      </c>
      <c r="U141" s="190">
        <f t="shared" si="17"/>
        <v>9</v>
      </c>
      <c r="V141" s="191"/>
      <c r="W141" s="77" t="str">
        <f t="shared" si="18"/>
        <v>No hay ejecución</v>
      </c>
      <c r="X141" s="78" t="str">
        <f t="shared" si="19"/>
        <v>NA</v>
      </c>
      <c r="Y141" s="191"/>
      <c r="Z141" s="190">
        <f t="shared" si="20"/>
        <v>0</v>
      </c>
      <c r="AA141" s="191"/>
      <c r="AB141" s="77" t="str">
        <f t="shared" si="21"/>
        <v>No hay ejecución</v>
      </c>
      <c r="AC141" s="78" t="str">
        <f t="shared" si="22"/>
        <v>NA</v>
      </c>
      <c r="AD141" s="191"/>
      <c r="AE141" s="52">
        <f t="shared" si="23"/>
        <v>0</v>
      </c>
      <c r="AF141" s="77" t="str">
        <f t="shared" si="24"/>
        <v>No hay ejecución</v>
      </c>
      <c r="AG141" s="78" t="str">
        <f t="shared" si="25"/>
        <v>NA</v>
      </c>
      <c r="AH141" s="191"/>
    </row>
    <row r="142" spans="1:34" s="79" customFormat="1" ht="58" customHeight="1" thickTop="1" thickBot="1">
      <c r="A142" s="50">
        <v>128</v>
      </c>
      <c r="B142" s="96" t="s">
        <v>245</v>
      </c>
      <c r="C142" s="96" t="s">
        <v>41</v>
      </c>
      <c r="D142" s="96">
        <v>0</v>
      </c>
      <c r="E142" s="96">
        <v>0</v>
      </c>
      <c r="F142" s="96" t="s">
        <v>76</v>
      </c>
      <c r="G142" s="96">
        <v>18</v>
      </c>
      <c r="H142" s="115" t="s">
        <v>2396</v>
      </c>
      <c r="I142" s="98" t="s">
        <v>2841</v>
      </c>
      <c r="J142" s="169" t="s">
        <v>2409</v>
      </c>
      <c r="K142" s="99" t="s">
        <v>2389</v>
      </c>
      <c r="L142" s="51">
        <v>4</v>
      </c>
      <c r="M142" s="51">
        <v>5</v>
      </c>
      <c r="N142" s="155">
        <f t="shared" si="14"/>
        <v>9</v>
      </c>
      <c r="O142" s="51">
        <v>0</v>
      </c>
      <c r="P142" s="51">
        <v>0</v>
      </c>
      <c r="Q142" s="155">
        <f t="shared" si="15"/>
        <v>0</v>
      </c>
      <c r="R142" s="155">
        <f t="shared" si="16"/>
        <v>9</v>
      </c>
      <c r="S142" s="78" t="s">
        <v>2741</v>
      </c>
      <c r="T142" s="78" t="s">
        <v>4356</v>
      </c>
      <c r="U142" s="190">
        <f t="shared" si="17"/>
        <v>9</v>
      </c>
      <c r="V142" s="191"/>
      <c r="W142" s="77" t="str">
        <f t="shared" si="18"/>
        <v>No hay ejecución</v>
      </c>
      <c r="X142" s="78" t="str">
        <f t="shared" si="19"/>
        <v>NA</v>
      </c>
      <c r="Y142" s="191"/>
      <c r="Z142" s="190">
        <f t="shared" si="20"/>
        <v>0</v>
      </c>
      <c r="AA142" s="191"/>
      <c r="AB142" s="77" t="str">
        <f t="shared" si="21"/>
        <v>No hay ejecución</v>
      </c>
      <c r="AC142" s="78" t="str">
        <f t="shared" si="22"/>
        <v>NA</v>
      </c>
      <c r="AD142" s="191"/>
      <c r="AE142" s="52">
        <f t="shared" si="23"/>
        <v>0</v>
      </c>
      <c r="AF142" s="77" t="str">
        <f t="shared" si="24"/>
        <v>No hay ejecución</v>
      </c>
      <c r="AG142" s="78" t="str">
        <f t="shared" si="25"/>
        <v>NA</v>
      </c>
      <c r="AH142" s="191"/>
    </row>
    <row r="143" spans="1:34" s="79" customFormat="1" ht="58" customHeight="1" thickTop="1" thickBot="1">
      <c r="A143" s="50">
        <v>129</v>
      </c>
      <c r="B143" s="96" t="s">
        <v>245</v>
      </c>
      <c r="C143" s="96" t="s">
        <v>41</v>
      </c>
      <c r="D143" s="96">
        <v>0</v>
      </c>
      <c r="E143" s="96">
        <v>0</v>
      </c>
      <c r="F143" s="96" t="s">
        <v>76</v>
      </c>
      <c r="G143" s="96">
        <v>18</v>
      </c>
      <c r="H143" s="115" t="s">
        <v>292</v>
      </c>
      <c r="I143" s="98" t="s">
        <v>2842</v>
      </c>
      <c r="J143" s="169" t="s">
        <v>1287</v>
      </c>
      <c r="K143" s="99" t="s">
        <v>2389</v>
      </c>
      <c r="L143" s="51">
        <v>0</v>
      </c>
      <c r="M143" s="51">
        <v>5</v>
      </c>
      <c r="N143" s="155">
        <f t="shared" si="14"/>
        <v>5</v>
      </c>
      <c r="O143" s="51">
        <v>6</v>
      </c>
      <c r="P143" s="51">
        <v>0</v>
      </c>
      <c r="Q143" s="155">
        <f t="shared" si="15"/>
        <v>6</v>
      </c>
      <c r="R143" s="155">
        <f t="shared" si="16"/>
        <v>11</v>
      </c>
      <c r="S143" s="78" t="s">
        <v>2741</v>
      </c>
      <c r="T143" s="78" t="s">
        <v>203</v>
      </c>
      <c r="U143" s="190">
        <f t="shared" si="17"/>
        <v>5</v>
      </c>
      <c r="V143" s="191"/>
      <c r="W143" s="77" t="str">
        <f t="shared" si="18"/>
        <v>No hay ejecución</v>
      </c>
      <c r="X143" s="78" t="str">
        <f t="shared" si="19"/>
        <v>NA</v>
      </c>
      <c r="Y143" s="191"/>
      <c r="Z143" s="190">
        <f t="shared" si="20"/>
        <v>6</v>
      </c>
      <c r="AA143" s="191"/>
      <c r="AB143" s="77" t="str">
        <f t="shared" si="21"/>
        <v>No hay ejecución</v>
      </c>
      <c r="AC143" s="78" t="str">
        <f t="shared" si="22"/>
        <v>NA</v>
      </c>
      <c r="AD143" s="191"/>
      <c r="AE143" s="52">
        <f t="shared" si="23"/>
        <v>0</v>
      </c>
      <c r="AF143" s="77" t="str">
        <f t="shared" si="24"/>
        <v>No hay ejecución</v>
      </c>
      <c r="AG143" s="78" t="str">
        <f t="shared" si="25"/>
        <v>NA</v>
      </c>
      <c r="AH143" s="191"/>
    </row>
    <row r="144" spans="1:34" s="79" customFormat="1" ht="58" customHeight="1" thickTop="1" thickBot="1">
      <c r="A144" s="50">
        <v>130</v>
      </c>
      <c r="B144" s="96" t="s">
        <v>245</v>
      </c>
      <c r="C144" s="96" t="s">
        <v>41</v>
      </c>
      <c r="D144" s="96">
        <v>0</v>
      </c>
      <c r="E144" s="96">
        <v>0</v>
      </c>
      <c r="F144" s="96" t="s">
        <v>76</v>
      </c>
      <c r="G144" s="96">
        <v>18</v>
      </c>
      <c r="H144" s="115" t="s">
        <v>292</v>
      </c>
      <c r="I144" s="98" t="s">
        <v>2783</v>
      </c>
      <c r="J144" s="169" t="s">
        <v>1287</v>
      </c>
      <c r="K144" s="99" t="s">
        <v>2389</v>
      </c>
      <c r="L144" s="51">
        <v>0</v>
      </c>
      <c r="M144" s="51">
        <v>7</v>
      </c>
      <c r="N144" s="155">
        <f t="shared" ref="N144:N207" si="26">L144+M144</f>
        <v>7</v>
      </c>
      <c r="O144" s="51">
        <v>9</v>
      </c>
      <c r="P144" s="51">
        <v>1</v>
      </c>
      <c r="Q144" s="155">
        <f t="shared" ref="Q144:Q207" si="27">O144+P144</f>
        <v>10</v>
      </c>
      <c r="R144" s="155">
        <f t="shared" ref="R144:R207" si="28">N144+Q144</f>
        <v>17</v>
      </c>
      <c r="S144" s="78" t="s">
        <v>2741</v>
      </c>
      <c r="T144" s="78" t="s">
        <v>4357</v>
      </c>
      <c r="U144" s="190">
        <f t="shared" ref="U144:U207" si="29">N144</f>
        <v>7</v>
      </c>
      <c r="V144" s="191"/>
      <c r="W144" s="77" t="str">
        <f t="shared" ref="W144:W207" si="30">IF(V144="","No hay ejecución",IF(AND(U144&gt;0), V144/U144,"No hay Programación"))</f>
        <v>No hay ejecución</v>
      </c>
      <c r="X144" s="78" t="str">
        <f t="shared" ref="X144:X207" si="31">IF(W144="No hay ejecución","NA",IF(W144&gt;=90%,"De acuerdo a lo programado",IF(W144&gt;=70%,"Atraso Leve",IF(W144&lt;70%,"En Riesgo de no Cumplimiento"))))</f>
        <v>NA</v>
      </c>
      <c r="Y144" s="191"/>
      <c r="Z144" s="190">
        <f t="shared" ref="Z144:Z207" si="32">+Q144</f>
        <v>10</v>
      </c>
      <c r="AA144" s="191"/>
      <c r="AB144" s="77" t="str">
        <f t="shared" ref="AB144:AB207" si="33">IF(AA144="","No hay ejecución",IF(AND(Z144&gt;0), AA144/Z144,"No hay Programación"))</f>
        <v>No hay ejecución</v>
      </c>
      <c r="AC144" s="78" t="str">
        <f t="shared" ref="AC144:AC207" si="34">IF(AB144="No hay ejecución","NA",IF(AB144&gt;=90%,"De acuerdo a lo programado",IF(AB144&gt;=70%,"Atraso Leve",IF(AB144&lt;70%,"En Riesgo de no Cumplimiento"))))</f>
        <v>NA</v>
      </c>
      <c r="AD144" s="191"/>
      <c r="AE144" s="52">
        <f t="shared" ref="AE144:AE207" si="35">V144+AA144</f>
        <v>0</v>
      </c>
      <c r="AF144" s="77" t="str">
        <f t="shared" ref="AF144:AF207" si="36">IF(AE144=0,"No hay ejecución",IF(AND(AE144&gt;0), AE144/R144,"No hay Programación"))</f>
        <v>No hay ejecución</v>
      </c>
      <c r="AG144" s="78" t="str">
        <f t="shared" ref="AG144:AG207" si="37">IF(AF144="No hay ejecución","NA",IF(AF144&gt;=90%,"De acuerdo a lo programado",IF(AF144&gt;=70%,"Atraso Leve",IF(AF144&lt;70%,"Incumplimiento"))))</f>
        <v>NA</v>
      </c>
      <c r="AH144" s="191"/>
    </row>
    <row r="145" spans="1:34" s="79" customFormat="1" ht="58" customHeight="1" thickTop="1" thickBot="1">
      <c r="A145" s="50">
        <v>131</v>
      </c>
      <c r="B145" s="96" t="s">
        <v>245</v>
      </c>
      <c r="C145" s="96" t="s">
        <v>41</v>
      </c>
      <c r="D145" s="96">
        <v>0</v>
      </c>
      <c r="E145" s="96">
        <v>0</v>
      </c>
      <c r="F145" s="96" t="s">
        <v>76</v>
      </c>
      <c r="G145" s="96">
        <v>18</v>
      </c>
      <c r="H145" s="115" t="s">
        <v>292</v>
      </c>
      <c r="I145" s="98" t="s">
        <v>4358</v>
      </c>
      <c r="J145" s="169" t="s">
        <v>1287</v>
      </c>
      <c r="K145" s="99" t="s">
        <v>2389</v>
      </c>
      <c r="L145" s="51">
        <v>1</v>
      </c>
      <c r="M145" s="51">
        <v>4</v>
      </c>
      <c r="N145" s="155">
        <f t="shared" si="26"/>
        <v>5</v>
      </c>
      <c r="O145" s="51">
        <v>6</v>
      </c>
      <c r="P145" s="51">
        <v>4</v>
      </c>
      <c r="Q145" s="155">
        <f t="shared" si="27"/>
        <v>10</v>
      </c>
      <c r="R145" s="155">
        <f t="shared" si="28"/>
        <v>15</v>
      </c>
      <c r="S145" s="78" t="s">
        <v>2741</v>
      </c>
      <c r="T145" s="78" t="s">
        <v>4359</v>
      </c>
      <c r="U145" s="190">
        <f t="shared" si="29"/>
        <v>5</v>
      </c>
      <c r="V145" s="191"/>
      <c r="W145" s="77" t="str">
        <f t="shared" si="30"/>
        <v>No hay ejecución</v>
      </c>
      <c r="X145" s="78" t="str">
        <f t="shared" si="31"/>
        <v>NA</v>
      </c>
      <c r="Y145" s="191"/>
      <c r="Z145" s="190">
        <f t="shared" si="32"/>
        <v>10</v>
      </c>
      <c r="AA145" s="191"/>
      <c r="AB145" s="77" t="str">
        <f t="shared" si="33"/>
        <v>No hay ejecución</v>
      </c>
      <c r="AC145" s="78" t="str">
        <f t="shared" si="34"/>
        <v>NA</v>
      </c>
      <c r="AD145" s="191"/>
      <c r="AE145" s="52">
        <f t="shared" si="35"/>
        <v>0</v>
      </c>
      <c r="AF145" s="77" t="str">
        <f t="shared" si="36"/>
        <v>No hay ejecución</v>
      </c>
      <c r="AG145" s="78" t="str">
        <f t="shared" si="37"/>
        <v>NA</v>
      </c>
      <c r="AH145" s="191"/>
    </row>
    <row r="146" spans="1:34" s="79" customFormat="1" ht="58" customHeight="1" thickTop="1" thickBot="1">
      <c r="A146" s="50">
        <v>132</v>
      </c>
      <c r="B146" s="96" t="s">
        <v>245</v>
      </c>
      <c r="C146" s="96" t="s">
        <v>41</v>
      </c>
      <c r="D146" s="96">
        <v>0</v>
      </c>
      <c r="E146" s="96">
        <v>0</v>
      </c>
      <c r="F146" s="96" t="s">
        <v>76</v>
      </c>
      <c r="G146" s="96">
        <v>18</v>
      </c>
      <c r="H146" s="115" t="s">
        <v>355</v>
      </c>
      <c r="I146" s="98" t="s">
        <v>2843</v>
      </c>
      <c r="J146" s="169" t="s">
        <v>1287</v>
      </c>
      <c r="K146" s="99" t="s">
        <v>2389</v>
      </c>
      <c r="L146" s="51">
        <v>1</v>
      </c>
      <c r="M146" s="51">
        <v>3</v>
      </c>
      <c r="N146" s="155">
        <f t="shared" si="26"/>
        <v>4</v>
      </c>
      <c r="O146" s="51">
        <v>4</v>
      </c>
      <c r="P146" s="51">
        <v>3</v>
      </c>
      <c r="Q146" s="155">
        <f t="shared" si="27"/>
        <v>7</v>
      </c>
      <c r="R146" s="155">
        <f t="shared" si="28"/>
        <v>11</v>
      </c>
      <c r="S146" s="78" t="s">
        <v>2741</v>
      </c>
      <c r="T146" s="78" t="s">
        <v>4360</v>
      </c>
      <c r="U146" s="190">
        <f t="shared" si="29"/>
        <v>4</v>
      </c>
      <c r="V146" s="191"/>
      <c r="W146" s="77" t="str">
        <f t="shared" si="30"/>
        <v>No hay ejecución</v>
      </c>
      <c r="X146" s="78" t="str">
        <f t="shared" si="31"/>
        <v>NA</v>
      </c>
      <c r="Y146" s="191"/>
      <c r="Z146" s="190">
        <f t="shared" si="32"/>
        <v>7</v>
      </c>
      <c r="AA146" s="191"/>
      <c r="AB146" s="77" t="str">
        <f t="shared" si="33"/>
        <v>No hay ejecución</v>
      </c>
      <c r="AC146" s="78" t="str">
        <f t="shared" si="34"/>
        <v>NA</v>
      </c>
      <c r="AD146" s="191"/>
      <c r="AE146" s="52">
        <f t="shared" si="35"/>
        <v>0</v>
      </c>
      <c r="AF146" s="77" t="str">
        <f t="shared" si="36"/>
        <v>No hay ejecución</v>
      </c>
      <c r="AG146" s="78" t="str">
        <f t="shared" si="37"/>
        <v>NA</v>
      </c>
      <c r="AH146" s="191"/>
    </row>
    <row r="147" spans="1:34" s="79" customFormat="1" ht="58" customHeight="1" thickTop="1" thickBot="1">
      <c r="A147" s="50">
        <v>133</v>
      </c>
      <c r="B147" s="96" t="s">
        <v>245</v>
      </c>
      <c r="C147" s="96" t="s">
        <v>41</v>
      </c>
      <c r="D147" s="96">
        <v>0</v>
      </c>
      <c r="E147" s="96">
        <v>0</v>
      </c>
      <c r="F147" s="96" t="s">
        <v>76</v>
      </c>
      <c r="G147" s="96">
        <v>18</v>
      </c>
      <c r="H147" s="115" t="s">
        <v>355</v>
      </c>
      <c r="I147" s="98" t="s">
        <v>2844</v>
      </c>
      <c r="J147" s="169" t="s">
        <v>1287</v>
      </c>
      <c r="K147" s="99" t="s">
        <v>2389</v>
      </c>
      <c r="L147" s="51">
        <v>1</v>
      </c>
      <c r="M147" s="51">
        <v>3</v>
      </c>
      <c r="N147" s="155">
        <f t="shared" si="26"/>
        <v>4</v>
      </c>
      <c r="O147" s="51">
        <v>7</v>
      </c>
      <c r="P147" s="51">
        <v>4</v>
      </c>
      <c r="Q147" s="155">
        <f t="shared" si="27"/>
        <v>11</v>
      </c>
      <c r="R147" s="155">
        <f t="shared" si="28"/>
        <v>15</v>
      </c>
      <c r="S147" s="78" t="s">
        <v>2741</v>
      </c>
      <c r="T147" s="78" t="s">
        <v>4361</v>
      </c>
      <c r="U147" s="190">
        <f t="shared" si="29"/>
        <v>4</v>
      </c>
      <c r="V147" s="191"/>
      <c r="W147" s="77" t="str">
        <f t="shared" si="30"/>
        <v>No hay ejecución</v>
      </c>
      <c r="X147" s="78" t="str">
        <f t="shared" si="31"/>
        <v>NA</v>
      </c>
      <c r="Y147" s="191"/>
      <c r="Z147" s="190">
        <f t="shared" si="32"/>
        <v>11</v>
      </c>
      <c r="AA147" s="191"/>
      <c r="AB147" s="77" t="str">
        <f t="shared" si="33"/>
        <v>No hay ejecución</v>
      </c>
      <c r="AC147" s="78" t="str">
        <f t="shared" si="34"/>
        <v>NA</v>
      </c>
      <c r="AD147" s="191"/>
      <c r="AE147" s="52">
        <f t="shared" si="35"/>
        <v>0</v>
      </c>
      <c r="AF147" s="77" t="str">
        <f t="shared" si="36"/>
        <v>No hay ejecución</v>
      </c>
      <c r="AG147" s="78" t="str">
        <f t="shared" si="37"/>
        <v>NA</v>
      </c>
      <c r="AH147" s="191"/>
    </row>
    <row r="148" spans="1:34" s="79" customFormat="1" ht="58" customHeight="1" thickTop="1" thickBot="1">
      <c r="A148" s="50">
        <v>134</v>
      </c>
      <c r="B148" s="96" t="s">
        <v>245</v>
      </c>
      <c r="C148" s="96">
        <v>0</v>
      </c>
      <c r="D148" s="96">
        <v>0</v>
      </c>
      <c r="E148" s="96">
        <v>0</v>
      </c>
      <c r="F148" s="96" t="s">
        <v>81</v>
      </c>
      <c r="G148" s="96">
        <v>18</v>
      </c>
      <c r="H148" s="115" t="s">
        <v>392</v>
      </c>
      <c r="I148" s="98" t="s">
        <v>2845</v>
      </c>
      <c r="J148" s="169" t="s">
        <v>1231</v>
      </c>
      <c r="K148" s="99" t="s">
        <v>744</v>
      </c>
      <c r="L148" s="51">
        <v>30</v>
      </c>
      <c r="M148" s="51">
        <v>1</v>
      </c>
      <c r="N148" s="155">
        <f t="shared" si="26"/>
        <v>31</v>
      </c>
      <c r="O148" s="51">
        <v>0</v>
      </c>
      <c r="P148" s="51">
        <v>0</v>
      </c>
      <c r="Q148" s="155">
        <f t="shared" si="27"/>
        <v>0</v>
      </c>
      <c r="R148" s="155">
        <f t="shared" si="28"/>
        <v>31</v>
      </c>
      <c r="S148" s="78" t="s">
        <v>2741</v>
      </c>
      <c r="T148" s="78" t="s">
        <v>4362</v>
      </c>
      <c r="U148" s="190">
        <f t="shared" si="29"/>
        <v>31</v>
      </c>
      <c r="V148" s="191"/>
      <c r="W148" s="77" t="str">
        <f t="shared" si="30"/>
        <v>No hay ejecución</v>
      </c>
      <c r="X148" s="78" t="str">
        <f t="shared" si="31"/>
        <v>NA</v>
      </c>
      <c r="Y148" s="191"/>
      <c r="Z148" s="190">
        <f t="shared" si="32"/>
        <v>0</v>
      </c>
      <c r="AA148" s="191"/>
      <c r="AB148" s="77" t="str">
        <f t="shared" si="33"/>
        <v>No hay ejecución</v>
      </c>
      <c r="AC148" s="78" t="str">
        <f t="shared" si="34"/>
        <v>NA</v>
      </c>
      <c r="AD148" s="191"/>
      <c r="AE148" s="52">
        <f t="shared" si="35"/>
        <v>0</v>
      </c>
      <c r="AF148" s="77" t="str">
        <f t="shared" si="36"/>
        <v>No hay ejecución</v>
      </c>
      <c r="AG148" s="78" t="str">
        <f t="shared" si="37"/>
        <v>NA</v>
      </c>
      <c r="AH148" s="191"/>
    </row>
    <row r="149" spans="1:34" s="79" customFormat="1" ht="58" customHeight="1" thickTop="1" thickBot="1">
      <c r="A149" s="50">
        <v>135</v>
      </c>
      <c r="B149" s="96" t="s">
        <v>245</v>
      </c>
      <c r="C149" s="96">
        <v>0</v>
      </c>
      <c r="D149" s="96">
        <v>0</v>
      </c>
      <c r="E149" s="96">
        <v>0</v>
      </c>
      <c r="F149" s="96" t="s">
        <v>81</v>
      </c>
      <c r="G149" s="96">
        <v>18</v>
      </c>
      <c r="H149" s="115" t="s">
        <v>392</v>
      </c>
      <c r="I149" s="98" t="s">
        <v>2846</v>
      </c>
      <c r="J149" s="169" t="s">
        <v>1231</v>
      </c>
      <c r="K149" s="99" t="s">
        <v>2847</v>
      </c>
      <c r="L149" s="51">
        <v>0</v>
      </c>
      <c r="M149" s="51">
        <v>22</v>
      </c>
      <c r="N149" s="155">
        <f t="shared" si="26"/>
        <v>22</v>
      </c>
      <c r="O149" s="51">
        <v>9</v>
      </c>
      <c r="P149" s="51">
        <v>0</v>
      </c>
      <c r="Q149" s="155">
        <f t="shared" si="27"/>
        <v>9</v>
      </c>
      <c r="R149" s="155">
        <f t="shared" si="28"/>
        <v>31</v>
      </c>
      <c r="S149" s="78" t="s">
        <v>2741</v>
      </c>
      <c r="T149" s="78" t="s">
        <v>4363</v>
      </c>
      <c r="U149" s="190">
        <f t="shared" si="29"/>
        <v>22</v>
      </c>
      <c r="V149" s="191"/>
      <c r="W149" s="77" t="str">
        <f t="shared" si="30"/>
        <v>No hay ejecución</v>
      </c>
      <c r="X149" s="78" t="str">
        <f t="shared" si="31"/>
        <v>NA</v>
      </c>
      <c r="Y149" s="191"/>
      <c r="Z149" s="190">
        <f t="shared" si="32"/>
        <v>9</v>
      </c>
      <c r="AA149" s="191"/>
      <c r="AB149" s="77" t="str">
        <f t="shared" si="33"/>
        <v>No hay ejecución</v>
      </c>
      <c r="AC149" s="78" t="str">
        <f t="shared" si="34"/>
        <v>NA</v>
      </c>
      <c r="AD149" s="191"/>
      <c r="AE149" s="52">
        <f t="shared" si="35"/>
        <v>0</v>
      </c>
      <c r="AF149" s="77" t="str">
        <f t="shared" si="36"/>
        <v>No hay ejecución</v>
      </c>
      <c r="AG149" s="78" t="str">
        <f t="shared" si="37"/>
        <v>NA</v>
      </c>
      <c r="AH149" s="191"/>
    </row>
    <row r="150" spans="1:34" s="79" customFormat="1" ht="58" customHeight="1" thickTop="1" thickBot="1">
      <c r="A150" s="50">
        <v>136</v>
      </c>
      <c r="B150" s="96" t="s">
        <v>245</v>
      </c>
      <c r="C150" s="96">
        <v>0</v>
      </c>
      <c r="D150" s="96">
        <v>0</v>
      </c>
      <c r="E150" s="96">
        <v>0</v>
      </c>
      <c r="F150" s="96" t="s">
        <v>81</v>
      </c>
      <c r="G150" s="96">
        <v>18</v>
      </c>
      <c r="H150" s="115" t="s">
        <v>392</v>
      </c>
      <c r="I150" s="98" t="s">
        <v>2848</v>
      </c>
      <c r="J150" s="169" t="s">
        <v>1287</v>
      </c>
      <c r="K150" s="99" t="s">
        <v>2389</v>
      </c>
      <c r="L150" s="51">
        <v>31</v>
      </c>
      <c r="M150" s="51">
        <v>0</v>
      </c>
      <c r="N150" s="155">
        <f t="shared" si="26"/>
        <v>31</v>
      </c>
      <c r="O150" s="51">
        <v>0</v>
      </c>
      <c r="P150" s="51">
        <v>0</v>
      </c>
      <c r="Q150" s="155">
        <f t="shared" si="27"/>
        <v>0</v>
      </c>
      <c r="R150" s="155">
        <f t="shared" si="28"/>
        <v>31</v>
      </c>
      <c r="S150" s="78" t="s">
        <v>2741</v>
      </c>
      <c r="T150" s="78" t="s">
        <v>4364</v>
      </c>
      <c r="U150" s="190">
        <f t="shared" si="29"/>
        <v>31</v>
      </c>
      <c r="V150" s="191"/>
      <c r="W150" s="77" t="str">
        <f t="shared" si="30"/>
        <v>No hay ejecución</v>
      </c>
      <c r="X150" s="78" t="str">
        <f t="shared" si="31"/>
        <v>NA</v>
      </c>
      <c r="Y150" s="191"/>
      <c r="Z150" s="190">
        <f t="shared" si="32"/>
        <v>0</v>
      </c>
      <c r="AA150" s="191"/>
      <c r="AB150" s="77" t="str">
        <f t="shared" si="33"/>
        <v>No hay ejecución</v>
      </c>
      <c r="AC150" s="78" t="str">
        <f t="shared" si="34"/>
        <v>NA</v>
      </c>
      <c r="AD150" s="191"/>
      <c r="AE150" s="52">
        <f t="shared" si="35"/>
        <v>0</v>
      </c>
      <c r="AF150" s="77" t="str">
        <f t="shared" si="36"/>
        <v>No hay ejecución</v>
      </c>
      <c r="AG150" s="78" t="str">
        <f t="shared" si="37"/>
        <v>NA</v>
      </c>
      <c r="AH150" s="191"/>
    </row>
    <row r="151" spans="1:34" s="79" customFormat="1" ht="58" customHeight="1" thickTop="1" thickBot="1">
      <c r="A151" s="50">
        <v>137</v>
      </c>
      <c r="B151" s="96" t="s">
        <v>245</v>
      </c>
      <c r="C151" s="96">
        <v>0</v>
      </c>
      <c r="D151" s="96">
        <v>0</v>
      </c>
      <c r="E151" s="96">
        <v>0</v>
      </c>
      <c r="F151" s="96" t="s">
        <v>86</v>
      </c>
      <c r="G151" s="96">
        <v>18</v>
      </c>
      <c r="H151" s="115" t="s">
        <v>392</v>
      </c>
      <c r="I151" s="98" t="s">
        <v>2849</v>
      </c>
      <c r="J151" s="169" t="s">
        <v>2574</v>
      </c>
      <c r="K151" s="99" t="s">
        <v>2847</v>
      </c>
      <c r="L151" s="51">
        <v>10</v>
      </c>
      <c r="M151" s="51">
        <v>0</v>
      </c>
      <c r="N151" s="155">
        <f t="shared" si="26"/>
        <v>10</v>
      </c>
      <c r="O151" s="51">
        <v>0</v>
      </c>
      <c r="P151" s="51">
        <v>0</v>
      </c>
      <c r="Q151" s="155">
        <f t="shared" si="27"/>
        <v>0</v>
      </c>
      <c r="R151" s="155">
        <f t="shared" si="28"/>
        <v>10</v>
      </c>
      <c r="S151" s="78" t="s">
        <v>2741</v>
      </c>
      <c r="T151" s="78" t="s">
        <v>4365</v>
      </c>
      <c r="U151" s="190">
        <f t="shared" si="29"/>
        <v>10</v>
      </c>
      <c r="V151" s="191"/>
      <c r="W151" s="77" t="str">
        <f t="shared" si="30"/>
        <v>No hay ejecución</v>
      </c>
      <c r="X151" s="78" t="str">
        <f t="shared" si="31"/>
        <v>NA</v>
      </c>
      <c r="Y151" s="191"/>
      <c r="Z151" s="190">
        <f t="shared" si="32"/>
        <v>0</v>
      </c>
      <c r="AA151" s="191"/>
      <c r="AB151" s="77" t="str">
        <f t="shared" si="33"/>
        <v>No hay ejecución</v>
      </c>
      <c r="AC151" s="78" t="str">
        <f t="shared" si="34"/>
        <v>NA</v>
      </c>
      <c r="AD151" s="191"/>
      <c r="AE151" s="52">
        <f t="shared" si="35"/>
        <v>0</v>
      </c>
      <c r="AF151" s="77" t="str">
        <f t="shared" si="36"/>
        <v>No hay ejecución</v>
      </c>
      <c r="AG151" s="78" t="str">
        <f t="shared" si="37"/>
        <v>NA</v>
      </c>
      <c r="AH151" s="191"/>
    </row>
    <row r="152" spans="1:34" s="79" customFormat="1" ht="58" customHeight="1" thickTop="1" thickBot="1">
      <c r="A152" s="50">
        <v>138</v>
      </c>
      <c r="B152" s="96" t="s">
        <v>245</v>
      </c>
      <c r="C152" s="96">
        <v>0</v>
      </c>
      <c r="D152" s="96">
        <v>0</v>
      </c>
      <c r="E152" s="96">
        <v>0</v>
      </c>
      <c r="F152" s="96" t="s">
        <v>81</v>
      </c>
      <c r="G152" s="96">
        <v>18</v>
      </c>
      <c r="H152" s="115" t="s">
        <v>392</v>
      </c>
      <c r="I152" s="98" t="s">
        <v>2846</v>
      </c>
      <c r="J152" s="169" t="s">
        <v>1231</v>
      </c>
      <c r="K152" s="99" t="s">
        <v>2847</v>
      </c>
      <c r="L152" s="51">
        <v>0</v>
      </c>
      <c r="M152" s="51">
        <v>4</v>
      </c>
      <c r="N152" s="155">
        <f t="shared" si="26"/>
        <v>4</v>
      </c>
      <c r="O152" s="51">
        <v>6</v>
      </c>
      <c r="P152" s="51">
        <v>0</v>
      </c>
      <c r="Q152" s="155">
        <f t="shared" si="27"/>
        <v>6</v>
      </c>
      <c r="R152" s="155">
        <f t="shared" si="28"/>
        <v>10</v>
      </c>
      <c r="S152" s="78" t="s">
        <v>2741</v>
      </c>
      <c r="T152" s="78" t="s">
        <v>4366</v>
      </c>
      <c r="U152" s="190">
        <f t="shared" si="29"/>
        <v>4</v>
      </c>
      <c r="V152" s="191"/>
      <c r="W152" s="77" t="str">
        <f t="shared" si="30"/>
        <v>No hay ejecución</v>
      </c>
      <c r="X152" s="78" t="str">
        <f t="shared" si="31"/>
        <v>NA</v>
      </c>
      <c r="Y152" s="191"/>
      <c r="Z152" s="190">
        <f t="shared" si="32"/>
        <v>6</v>
      </c>
      <c r="AA152" s="191"/>
      <c r="AB152" s="77" t="str">
        <f t="shared" si="33"/>
        <v>No hay ejecución</v>
      </c>
      <c r="AC152" s="78" t="str">
        <f t="shared" si="34"/>
        <v>NA</v>
      </c>
      <c r="AD152" s="191"/>
      <c r="AE152" s="52">
        <f t="shared" si="35"/>
        <v>0</v>
      </c>
      <c r="AF152" s="77" t="str">
        <f t="shared" si="36"/>
        <v>No hay ejecución</v>
      </c>
      <c r="AG152" s="78" t="str">
        <f t="shared" si="37"/>
        <v>NA</v>
      </c>
      <c r="AH152" s="191"/>
    </row>
    <row r="153" spans="1:34" s="79" customFormat="1" ht="58" customHeight="1" thickTop="1" thickBot="1">
      <c r="A153" s="50">
        <v>139</v>
      </c>
      <c r="B153" s="96" t="s">
        <v>245</v>
      </c>
      <c r="C153" s="96">
        <v>0</v>
      </c>
      <c r="D153" s="96">
        <v>0</v>
      </c>
      <c r="E153" s="96">
        <v>0</v>
      </c>
      <c r="F153" s="96" t="s">
        <v>86</v>
      </c>
      <c r="G153" s="96">
        <v>18</v>
      </c>
      <c r="H153" s="115" t="s">
        <v>392</v>
      </c>
      <c r="I153" s="98" t="s">
        <v>2850</v>
      </c>
      <c r="J153" s="169" t="s">
        <v>1287</v>
      </c>
      <c r="K153" s="99" t="s">
        <v>2389</v>
      </c>
      <c r="L153" s="51">
        <v>3</v>
      </c>
      <c r="M153" s="51">
        <v>7</v>
      </c>
      <c r="N153" s="155">
        <f t="shared" si="26"/>
        <v>10</v>
      </c>
      <c r="O153" s="51">
        <v>2</v>
      </c>
      <c r="P153" s="51">
        <v>0</v>
      </c>
      <c r="Q153" s="155">
        <f t="shared" si="27"/>
        <v>2</v>
      </c>
      <c r="R153" s="155">
        <f t="shared" si="28"/>
        <v>12</v>
      </c>
      <c r="S153" s="78" t="s">
        <v>2741</v>
      </c>
      <c r="T153" s="78" t="s">
        <v>4367</v>
      </c>
      <c r="U153" s="190">
        <f t="shared" si="29"/>
        <v>10</v>
      </c>
      <c r="V153" s="191"/>
      <c r="W153" s="77" t="str">
        <f t="shared" si="30"/>
        <v>No hay ejecución</v>
      </c>
      <c r="X153" s="78" t="str">
        <f t="shared" si="31"/>
        <v>NA</v>
      </c>
      <c r="Y153" s="191"/>
      <c r="Z153" s="190">
        <f t="shared" si="32"/>
        <v>2</v>
      </c>
      <c r="AA153" s="191"/>
      <c r="AB153" s="77" t="str">
        <f t="shared" si="33"/>
        <v>No hay ejecución</v>
      </c>
      <c r="AC153" s="78" t="str">
        <f t="shared" si="34"/>
        <v>NA</v>
      </c>
      <c r="AD153" s="191"/>
      <c r="AE153" s="52">
        <f t="shared" si="35"/>
        <v>0</v>
      </c>
      <c r="AF153" s="77" t="str">
        <f t="shared" si="36"/>
        <v>No hay ejecución</v>
      </c>
      <c r="AG153" s="78" t="str">
        <f t="shared" si="37"/>
        <v>NA</v>
      </c>
      <c r="AH153" s="191"/>
    </row>
    <row r="154" spans="1:34" s="79" customFormat="1" ht="58" customHeight="1" thickTop="1" thickBot="1">
      <c r="A154" s="50">
        <v>140</v>
      </c>
      <c r="B154" s="96" t="s">
        <v>245</v>
      </c>
      <c r="C154" s="96">
        <v>0</v>
      </c>
      <c r="D154" s="96">
        <v>0</v>
      </c>
      <c r="E154" s="96">
        <v>0</v>
      </c>
      <c r="F154" s="96" t="s">
        <v>91</v>
      </c>
      <c r="G154" s="96">
        <v>18</v>
      </c>
      <c r="H154" s="115" t="s">
        <v>2851</v>
      </c>
      <c r="I154" s="98" t="s">
        <v>2852</v>
      </c>
      <c r="J154" s="169" t="s">
        <v>1293</v>
      </c>
      <c r="K154" s="99" t="s">
        <v>1421</v>
      </c>
      <c r="L154" s="51">
        <v>6</v>
      </c>
      <c r="M154" s="51">
        <v>12</v>
      </c>
      <c r="N154" s="155">
        <f t="shared" si="26"/>
        <v>18</v>
      </c>
      <c r="O154" s="51">
        <v>1</v>
      </c>
      <c r="P154" s="51">
        <v>2</v>
      </c>
      <c r="Q154" s="155">
        <f t="shared" si="27"/>
        <v>3</v>
      </c>
      <c r="R154" s="155">
        <f t="shared" si="28"/>
        <v>21</v>
      </c>
      <c r="S154" s="78" t="s">
        <v>2741</v>
      </c>
      <c r="T154" s="78" t="s">
        <v>4368</v>
      </c>
      <c r="U154" s="190">
        <f t="shared" si="29"/>
        <v>18</v>
      </c>
      <c r="V154" s="191"/>
      <c r="W154" s="77" t="str">
        <f t="shared" si="30"/>
        <v>No hay ejecución</v>
      </c>
      <c r="X154" s="78" t="str">
        <f t="shared" si="31"/>
        <v>NA</v>
      </c>
      <c r="Y154" s="191"/>
      <c r="Z154" s="190">
        <f t="shared" si="32"/>
        <v>3</v>
      </c>
      <c r="AA154" s="191"/>
      <c r="AB154" s="77" t="str">
        <f t="shared" si="33"/>
        <v>No hay ejecución</v>
      </c>
      <c r="AC154" s="78" t="str">
        <f t="shared" si="34"/>
        <v>NA</v>
      </c>
      <c r="AD154" s="191"/>
      <c r="AE154" s="52">
        <f t="shared" si="35"/>
        <v>0</v>
      </c>
      <c r="AF154" s="77" t="str">
        <f t="shared" si="36"/>
        <v>No hay ejecución</v>
      </c>
      <c r="AG154" s="78" t="str">
        <f t="shared" si="37"/>
        <v>NA</v>
      </c>
      <c r="AH154" s="191"/>
    </row>
    <row r="155" spans="1:34" s="79" customFormat="1" ht="58" customHeight="1" thickTop="1" thickBot="1">
      <c r="A155" s="50">
        <v>141</v>
      </c>
      <c r="B155" s="96" t="s">
        <v>245</v>
      </c>
      <c r="C155" s="96">
        <v>0</v>
      </c>
      <c r="D155" s="96">
        <v>0</v>
      </c>
      <c r="E155" s="96">
        <v>0</v>
      </c>
      <c r="F155" s="96" t="s">
        <v>91</v>
      </c>
      <c r="G155" s="96">
        <v>18</v>
      </c>
      <c r="H155" s="115" t="s">
        <v>2851</v>
      </c>
      <c r="I155" s="98" t="s">
        <v>2853</v>
      </c>
      <c r="J155" s="169" t="s">
        <v>1293</v>
      </c>
      <c r="K155" s="99" t="s">
        <v>1288</v>
      </c>
      <c r="L155" s="51">
        <v>3</v>
      </c>
      <c r="M155" s="51">
        <v>9</v>
      </c>
      <c r="N155" s="155">
        <f t="shared" si="26"/>
        <v>12</v>
      </c>
      <c r="O155" s="51">
        <v>0</v>
      </c>
      <c r="P155" s="51">
        <v>0</v>
      </c>
      <c r="Q155" s="155">
        <f t="shared" si="27"/>
        <v>0</v>
      </c>
      <c r="R155" s="155">
        <f t="shared" si="28"/>
        <v>12</v>
      </c>
      <c r="S155" s="78" t="s">
        <v>2741</v>
      </c>
      <c r="T155" s="78" t="s">
        <v>4369</v>
      </c>
      <c r="U155" s="190">
        <f t="shared" si="29"/>
        <v>12</v>
      </c>
      <c r="V155" s="191"/>
      <c r="W155" s="77" t="str">
        <f t="shared" si="30"/>
        <v>No hay ejecución</v>
      </c>
      <c r="X155" s="78" t="str">
        <f t="shared" si="31"/>
        <v>NA</v>
      </c>
      <c r="Y155" s="191"/>
      <c r="Z155" s="190">
        <f t="shared" si="32"/>
        <v>0</v>
      </c>
      <c r="AA155" s="191"/>
      <c r="AB155" s="77" t="str">
        <f t="shared" si="33"/>
        <v>No hay ejecución</v>
      </c>
      <c r="AC155" s="78" t="str">
        <f t="shared" si="34"/>
        <v>NA</v>
      </c>
      <c r="AD155" s="191"/>
      <c r="AE155" s="52">
        <f t="shared" si="35"/>
        <v>0</v>
      </c>
      <c r="AF155" s="77" t="str">
        <f t="shared" si="36"/>
        <v>No hay ejecución</v>
      </c>
      <c r="AG155" s="78" t="str">
        <f t="shared" si="37"/>
        <v>NA</v>
      </c>
      <c r="AH155" s="191"/>
    </row>
    <row r="156" spans="1:34" s="79" customFormat="1" ht="58" customHeight="1" thickTop="1" thickBot="1">
      <c r="A156" s="50">
        <v>142</v>
      </c>
      <c r="B156" s="96" t="s">
        <v>245</v>
      </c>
      <c r="C156" s="96">
        <v>0</v>
      </c>
      <c r="D156" s="96">
        <v>0</v>
      </c>
      <c r="E156" s="96">
        <v>0</v>
      </c>
      <c r="F156" s="96" t="s">
        <v>91</v>
      </c>
      <c r="G156" s="96">
        <v>18</v>
      </c>
      <c r="H156" s="115" t="s">
        <v>2851</v>
      </c>
      <c r="I156" s="98" t="s">
        <v>2854</v>
      </c>
      <c r="J156" s="169" t="s">
        <v>1061</v>
      </c>
      <c r="K156" s="99" t="s">
        <v>845</v>
      </c>
      <c r="L156" s="51">
        <v>10</v>
      </c>
      <c r="M156" s="51">
        <v>10</v>
      </c>
      <c r="N156" s="155">
        <f t="shared" si="26"/>
        <v>20</v>
      </c>
      <c r="O156" s="51">
        <v>0</v>
      </c>
      <c r="P156" s="51">
        <v>0</v>
      </c>
      <c r="Q156" s="155">
        <f t="shared" si="27"/>
        <v>0</v>
      </c>
      <c r="R156" s="155">
        <f t="shared" si="28"/>
        <v>20</v>
      </c>
      <c r="S156" s="78" t="s">
        <v>2741</v>
      </c>
      <c r="T156" s="78" t="s">
        <v>203</v>
      </c>
      <c r="U156" s="190">
        <f t="shared" si="29"/>
        <v>20</v>
      </c>
      <c r="V156" s="191"/>
      <c r="W156" s="77" t="str">
        <f t="shared" si="30"/>
        <v>No hay ejecución</v>
      </c>
      <c r="X156" s="78" t="str">
        <f t="shared" si="31"/>
        <v>NA</v>
      </c>
      <c r="Y156" s="191"/>
      <c r="Z156" s="190">
        <f t="shared" si="32"/>
        <v>0</v>
      </c>
      <c r="AA156" s="191"/>
      <c r="AB156" s="77" t="str">
        <f t="shared" si="33"/>
        <v>No hay ejecución</v>
      </c>
      <c r="AC156" s="78" t="str">
        <f t="shared" si="34"/>
        <v>NA</v>
      </c>
      <c r="AD156" s="191"/>
      <c r="AE156" s="52">
        <f t="shared" si="35"/>
        <v>0</v>
      </c>
      <c r="AF156" s="77" t="str">
        <f t="shared" si="36"/>
        <v>No hay ejecución</v>
      </c>
      <c r="AG156" s="78" t="str">
        <f t="shared" si="37"/>
        <v>NA</v>
      </c>
      <c r="AH156" s="191"/>
    </row>
    <row r="157" spans="1:34" s="79" customFormat="1" ht="58" customHeight="1" thickTop="1" thickBot="1">
      <c r="A157" s="50">
        <v>143</v>
      </c>
      <c r="B157" s="96" t="s">
        <v>245</v>
      </c>
      <c r="C157" s="96">
        <v>0</v>
      </c>
      <c r="D157" s="96">
        <v>0</v>
      </c>
      <c r="E157" s="96">
        <v>0</v>
      </c>
      <c r="F157" s="96" t="s">
        <v>91</v>
      </c>
      <c r="G157" s="96">
        <v>18</v>
      </c>
      <c r="H157" s="115" t="s">
        <v>2851</v>
      </c>
      <c r="I157" s="98" t="s">
        <v>2855</v>
      </c>
      <c r="J157" s="169" t="s">
        <v>1061</v>
      </c>
      <c r="K157" s="99" t="s">
        <v>845</v>
      </c>
      <c r="L157" s="51">
        <v>10</v>
      </c>
      <c r="M157" s="51">
        <v>10</v>
      </c>
      <c r="N157" s="155">
        <f t="shared" si="26"/>
        <v>20</v>
      </c>
      <c r="O157" s="51">
        <v>0</v>
      </c>
      <c r="P157" s="51">
        <v>0</v>
      </c>
      <c r="Q157" s="155">
        <f t="shared" si="27"/>
        <v>0</v>
      </c>
      <c r="R157" s="155">
        <f t="shared" si="28"/>
        <v>20</v>
      </c>
      <c r="S157" s="78" t="s">
        <v>2741</v>
      </c>
      <c r="T157" s="78" t="s">
        <v>203</v>
      </c>
      <c r="U157" s="190">
        <f t="shared" si="29"/>
        <v>20</v>
      </c>
      <c r="V157" s="191"/>
      <c r="W157" s="77" t="str">
        <f t="shared" si="30"/>
        <v>No hay ejecución</v>
      </c>
      <c r="X157" s="78" t="str">
        <f t="shared" si="31"/>
        <v>NA</v>
      </c>
      <c r="Y157" s="191"/>
      <c r="Z157" s="190">
        <f t="shared" si="32"/>
        <v>0</v>
      </c>
      <c r="AA157" s="191"/>
      <c r="AB157" s="77" t="str">
        <f t="shared" si="33"/>
        <v>No hay ejecución</v>
      </c>
      <c r="AC157" s="78" t="str">
        <f t="shared" si="34"/>
        <v>NA</v>
      </c>
      <c r="AD157" s="191"/>
      <c r="AE157" s="52">
        <f t="shared" si="35"/>
        <v>0</v>
      </c>
      <c r="AF157" s="77" t="str">
        <f t="shared" si="36"/>
        <v>No hay ejecución</v>
      </c>
      <c r="AG157" s="78" t="str">
        <f t="shared" si="37"/>
        <v>NA</v>
      </c>
      <c r="AH157" s="191"/>
    </row>
    <row r="158" spans="1:34" s="79" customFormat="1" ht="58" customHeight="1" thickTop="1" thickBot="1">
      <c r="A158" s="50">
        <v>144</v>
      </c>
      <c r="B158" s="96" t="s">
        <v>233</v>
      </c>
      <c r="C158" s="96">
        <v>0</v>
      </c>
      <c r="D158" s="96">
        <v>0</v>
      </c>
      <c r="E158" s="96">
        <v>0</v>
      </c>
      <c r="F158" s="96" t="s">
        <v>98</v>
      </c>
      <c r="G158" s="96">
        <v>17</v>
      </c>
      <c r="H158" s="115" t="s">
        <v>2433</v>
      </c>
      <c r="I158" s="98" t="s">
        <v>2856</v>
      </c>
      <c r="J158" s="169" t="s">
        <v>2574</v>
      </c>
      <c r="K158" s="99" t="s">
        <v>2389</v>
      </c>
      <c r="L158" s="51">
        <v>11</v>
      </c>
      <c r="M158" s="51">
        <v>0</v>
      </c>
      <c r="N158" s="155">
        <f t="shared" si="26"/>
        <v>11</v>
      </c>
      <c r="O158" s="51">
        <v>0</v>
      </c>
      <c r="P158" s="51">
        <v>0</v>
      </c>
      <c r="Q158" s="155">
        <f t="shared" si="27"/>
        <v>0</v>
      </c>
      <c r="R158" s="155">
        <f t="shared" si="28"/>
        <v>11</v>
      </c>
      <c r="S158" s="78" t="s">
        <v>2741</v>
      </c>
      <c r="T158" s="78"/>
      <c r="U158" s="190">
        <f t="shared" si="29"/>
        <v>11</v>
      </c>
      <c r="V158" s="191"/>
      <c r="W158" s="77" t="str">
        <f t="shared" si="30"/>
        <v>No hay ejecución</v>
      </c>
      <c r="X158" s="78" t="str">
        <f t="shared" si="31"/>
        <v>NA</v>
      </c>
      <c r="Y158" s="191"/>
      <c r="Z158" s="190">
        <f t="shared" si="32"/>
        <v>0</v>
      </c>
      <c r="AA158" s="191"/>
      <c r="AB158" s="77" t="str">
        <f t="shared" si="33"/>
        <v>No hay ejecución</v>
      </c>
      <c r="AC158" s="78" t="str">
        <f t="shared" si="34"/>
        <v>NA</v>
      </c>
      <c r="AD158" s="191"/>
      <c r="AE158" s="52">
        <f t="shared" si="35"/>
        <v>0</v>
      </c>
      <c r="AF158" s="77" t="str">
        <f t="shared" si="36"/>
        <v>No hay ejecución</v>
      </c>
      <c r="AG158" s="78" t="str">
        <f t="shared" si="37"/>
        <v>NA</v>
      </c>
      <c r="AH158" s="191"/>
    </row>
    <row r="159" spans="1:34" s="79" customFormat="1" ht="58" customHeight="1" thickTop="1" thickBot="1">
      <c r="A159" s="50">
        <v>145</v>
      </c>
      <c r="B159" s="96" t="s">
        <v>233</v>
      </c>
      <c r="C159" s="96">
        <v>0</v>
      </c>
      <c r="D159" s="96">
        <v>0</v>
      </c>
      <c r="E159" s="96">
        <v>0</v>
      </c>
      <c r="F159" s="96" t="s">
        <v>98</v>
      </c>
      <c r="G159" s="96">
        <v>17</v>
      </c>
      <c r="H159" s="115" t="s">
        <v>2396</v>
      </c>
      <c r="I159" s="98" t="s">
        <v>2857</v>
      </c>
      <c r="J159" s="169" t="s">
        <v>1367</v>
      </c>
      <c r="K159" s="99" t="s">
        <v>2389</v>
      </c>
      <c r="L159" s="51">
        <v>1</v>
      </c>
      <c r="M159" s="51">
        <v>10</v>
      </c>
      <c r="N159" s="155">
        <f t="shared" si="26"/>
        <v>11</v>
      </c>
      <c r="O159" s="51">
        <v>0</v>
      </c>
      <c r="P159" s="51">
        <v>0</v>
      </c>
      <c r="Q159" s="155">
        <f t="shared" si="27"/>
        <v>0</v>
      </c>
      <c r="R159" s="155">
        <f t="shared" si="28"/>
        <v>11</v>
      </c>
      <c r="S159" s="78" t="s">
        <v>2741</v>
      </c>
      <c r="T159" s="78" t="s">
        <v>4370</v>
      </c>
      <c r="U159" s="190">
        <f t="shared" si="29"/>
        <v>11</v>
      </c>
      <c r="V159" s="191"/>
      <c r="W159" s="77" t="str">
        <f t="shared" si="30"/>
        <v>No hay ejecución</v>
      </c>
      <c r="X159" s="78" t="str">
        <f t="shared" si="31"/>
        <v>NA</v>
      </c>
      <c r="Y159" s="191"/>
      <c r="Z159" s="190">
        <f t="shared" si="32"/>
        <v>0</v>
      </c>
      <c r="AA159" s="191"/>
      <c r="AB159" s="77" t="str">
        <f t="shared" si="33"/>
        <v>No hay ejecución</v>
      </c>
      <c r="AC159" s="78" t="str">
        <f t="shared" si="34"/>
        <v>NA</v>
      </c>
      <c r="AD159" s="191"/>
      <c r="AE159" s="52">
        <f t="shared" si="35"/>
        <v>0</v>
      </c>
      <c r="AF159" s="77" t="str">
        <f t="shared" si="36"/>
        <v>No hay ejecución</v>
      </c>
      <c r="AG159" s="78" t="str">
        <f t="shared" si="37"/>
        <v>NA</v>
      </c>
      <c r="AH159" s="191"/>
    </row>
    <row r="160" spans="1:34" s="79" customFormat="1" ht="58" customHeight="1" thickTop="1" thickBot="1">
      <c r="A160" s="50">
        <v>146</v>
      </c>
      <c r="B160" s="96" t="s">
        <v>233</v>
      </c>
      <c r="C160" s="96">
        <v>0</v>
      </c>
      <c r="D160" s="96">
        <v>0</v>
      </c>
      <c r="E160" s="96">
        <v>0</v>
      </c>
      <c r="F160" s="96" t="s">
        <v>98</v>
      </c>
      <c r="G160" s="96">
        <v>17</v>
      </c>
      <c r="H160" s="115" t="s">
        <v>2433</v>
      </c>
      <c r="I160" s="98" t="s">
        <v>4371</v>
      </c>
      <c r="J160" s="169" t="s">
        <v>497</v>
      </c>
      <c r="K160" s="99" t="s">
        <v>2435</v>
      </c>
      <c r="L160" s="51">
        <v>0</v>
      </c>
      <c r="M160" s="51">
        <v>9</v>
      </c>
      <c r="N160" s="155">
        <f t="shared" si="26"/>
        <v>9</v>
      </c>
      <c r="O160" s="51">
        <v>2</v>
      </c>
      <c r="P160" s="51">
        <v>0</v>
      </c>
      <c r="Q160" s="155">
        <f t="shared" si="27"/>
        <v>2</v>
      </c>
      <c r="R160" s="155">
        <f t="shared" si="28"/>
        <v>11</v>
      </c>
      <c r="S160" s="78" t="s">
        <v>2741</v>
      </c>
      <c r="T160" s="78" t="s">
        <v>4372</v>
      </c>
      <c r="U160" s="190">
        <f t="shared" si="29"/>
        <v>9</v>
      </c>
      <c r="V160" s="191"/>
      <c r="W160" s="77" t="str">
        <f t="shared" si="30"/>
        <v>No hay ejecución</v>
      </c>
      <c r="X160" s="78" t="str">
        <f t="shared" si="31"/>
        <v>NA</v>
      </c>
      <c r="Y160" s="191"/>
      <c r="Z160" s="190">
        <f t="shared" si="32"/>
        <v>2</v>
      </c>
      <c r="AA160" s="191"/>
      <c r="AB160" s="77" t="str">
        <f t="shared" si="33"/>
        <v>No hay ejecución</v>
      </c>
      <c r="AC160" s="78" t="str">
        <f t="shared" si="34"/>
        <v>NA</v>
      </c>
      <c r="AD160" s="191"/>
      <c r="AE160" s="52">
        <f t="shared" si="35"/>
        <v>0</v>
      </c>
      <c r="AF160" s="77" t="str">
        <f t="shared" si="36"/>
        <v>No hay ejecución</v>
      </c>
      <c r="AG160" s="78" t="str">
        <f t="shared" si="37"/>
        <v>NA</v>
      </c>
      <c r="AH160" s="191"/>
    </row>
    <row r="161" spans="1:34" s="79" customFormat="1" ht="58" customHeight="1" thickTop="1" thickBot="1">
      <c r="A161" s="50">
        <v>147</v>
      </c>
      <c r="B161" s="96" t="s">
        <v>233</v>
      </c>
      <c r="C161" s="96">
        <v>0</v>
      </c>
      <c r="D161" s="96">
        <v>0</v>
      </c>
      <c r="E161" s="96">
        <v>0</v>
      </c>
      <c r="F161" s="96" t="s">
        <v>98</v>
      </c>
      <c r="G161" s="96">
        <v>17</v>
      </c>
      <c r="H161" s="115" t="s">
        <v>2433</v>
      </c>
      <c r="I161" s="98" t="s">
        <v>2858</v>
      </c>
      <c r="J161" s="169" t="s">
        <v>482</v>
      </c>
      <c r="K161" s="99" t="s">
        <v>993</v>
      </c>
      <c r="L161" s="51">
        <v>0</v>
      </c>
      <c r="M161" s="51">
        <v>12</v>
      </c>
      <c r="N161" s="155">
        <f t="shared" si="26"/>
        <v>12</v>
      </c>
      <c r="O161" s="51">
        <v>10</v>
      </c>
      <c r="P161" s="51">
        <v>0</v>
      </c>
      <c r="Q161" s="155">
        <f t="shared" si="27"/>
        <v>10</v>
      </c>
      <c r="R161" s="155">
        <f t="shared" si="28"/>
        <v>22</v>
      </c>
      <c r="S161" s="78" t="s">
        <v>2741</v>
      </c>
      <c r="T161" s="78" t="s">
        <v>4373</v>
      </c>
      <c r="U161" s="190">
        <f t="shared" si="29"/>
        <v>12</v>
      </c>
      <c r="V161" s="191"/>
      <c r="W161" s="77" t="str">
        <f t="shared" si="30"/>
        <v>No hay ejecución</v>
      </c>
      <c r="X161" s="78" t="str">
        <f t="shared" si="31"/>
        <v>NA</v>
      </c>
      <c r="Y161" s="191"/>
      <c r="Z161" s="190">
        <f t="shared" si="32"/>
        <v>10</v>
      </c>
      <c r="AA161" s="191"/>
      <c r="AB161" s="77" t="str">
        <f t="shared" si="33"/>
        <v>No hay ejecución</v>
      </c>
      <c r="AC161" s="78" t="str">
        <f t="shared" si="34"/>
        <v>NA</v>
      </c>
      <c r="AD161" s="191"/>
      <c r="AE161" s="52">
        <f t="shared" si="35"/>
        <v>0</v>
      </c>
      <c r="AF161" s="77" t="str">
        <f t="shared" si="36"/>
        <v>No hay ejecución</v>
      </c>
      <c r="AG161" s="78" t="str">
        <f t="shared" si="37"/>
        <v>NA</v>
      </c>
      <c r="AH161" s="191"/>
    </row>
    <row r="162" spans="1:34" s="79" customFormat="1" ht="58" customHeight="1" thickTop="1" thickBot="1">
      <c r="A162" s="50">
        <v>148</v>
      </c>
      <c r="B162" s="96" t="s">
        <v>233</v>
      </c>
      <c r="C162" s="96">
        <v>0</v>
      </c>
      <c r="D162" s="96">
        <v>0</v>
      </c>
      <c r="E162" s="96">
        <v>0</v>
      </c>
      <c r="F162" s="96" t="s">
        <v>98</v>
      </c>
      <c r="G162" s="96">
        <v>17</v>
      </c>
      <c r="H162" s="115" t="s">
        <v>2433</v>
      </c>
      <c r="I162" s="98" t="s">
        <v>2859</v>
      </c>
      <c r="J162" s="169" t="s">
        <v>482</v>
      </c>
      <c r="K162" s="99" t="s">
        <v>2435</v>
      </c>
      <c r="L162" s="51">
        <v>0</v>
      </c>
      <c r="M162" s="51">
        <v>4</v>
      </c>
      <c r="N162" s="155">
        <f t="shared" si="26"/>
        <v>4</v>
      </c>
      <c r="O162" s="51">
        <v>0</v>
      </c>
      <c r="P162" s="51">
        <v>0</v>
      </c>
      <c r="Q162" s="155">
        <f t="shared" si="27"/>
        <v>0</v>
      </c>
      <c r="R162" s="155">
        <f t="shared" si="28"/>
        <v>4</v>
      </c>
      <c r="S162" s="78" t="s">
        <v>2741</v>
      </c>
      <c r="T162" s="78" t="s">
        <v>203</v>
      </c>
      <c r="U162" s="190">
        <f t="shared" si="29"/>
        <v>4</v>
      </c>
      <c r="V162" s="191"/>
      <c r="W162" s="77" t="str">
        <f t="shared" si="30"/>
        <v>No hay ejecución</v>
      </c>
      <c r="X162" s="78" t="str">
        <f t="shared" si="31"/>
        <v>NA</v>
      </c>
      <c r="Y162" s="191"/>
      <c r="Z162" s="190">
        <f t="shared" si="32"/>
        <v>0</v>
      </c>
      <c r="AA162" s="191"/>
      <c r="AB162" s="77" t="str">
        <f t="shared" si="33"/>
        <v>No hay ejecución</v>
      </c>
      <c r="AC162" s="78" t="str">
        <f t="shared" si="34"/>
        <v>NA</v>
      </c>
      <c r="AD162" s="191"/>
      <c r="AE162" s="52">
        <f t="shared" si="35"/>
        <v>0</v>
      </c>
      <c r="AF162" s="77" t="str">
        <f t="shared" si="36"/>
        <v>No hay ejecución</v>
      </c>
      <c r="AG162" s="78" t="str">
        <f t="shared" si="37"/>
        <v>NA</v>
      </c>
      <c r="AH162" s="191"/>
    </row>
    <row r="163" spans="1:34" s="79" customFormat="1" ht="58" customHeight="1" thickTop="1" thickBot="1">
      <c r="A163" s="50">
        <v>149</v>
      </c>
      <c r="B163" s="96" t="s">
        <v>233</v>
      </c>
      <c r="C163" s="96">
        <v>0</v>
      </c>
      <c r="D163" s="96">
        <v>0</v>
      </c>
      <c r="E163" s="96">
        <v>0</v>
      </c>
      <c r="F163" s="96" t="s">
        <v>98</v>
      </c>
      <c r="G163" s="96">
        <v>17</v>
      </c>
      <c r="H163" s="115" t="s">
        <v>2433</v>
      </c>
      <c r="I163" s="98" t="s">
        <v>2860</v>
      </c>
      <c r="J163" s="169" t="s">
        <v>1279</v>
      </c>
      <c r="K163" s="99" t="s">
        <v>2435</v>
      </c>
      <c r="L163" s="51">
        <v>2</v>
      </c>
      <c r="M163" s="51">
        <v>2</v>
      </c>
      <c r="N163" s="155">
        <f t="shared" si="26"/>
        <v>4</v>
      </c>
      <c r="O163" s="51">
        <v>2</v>
      </c>
      <c r="P163" s="51">
        <v>0</v>
      </c>
      <c r="Q163" s="155">
        <f t="shared" si="27"/>
        <v>2</v>
      </c>
      <c r="R163" s="155">
        <f t="shared" si="28"/>
        <v>6</v>
      </c>
      <c r="S163" s="78" t="s">
        <v>2741</v>
      </c>
      <c r="T163" s="78" t="s">
        <v>4374</v>
      </c>
      <c r="U163" s="190">
        <f t="shared" si="29"/>
        <v>4</v>
      </c>
      <c r="V163" s="191"/>
      <c r="W163" s="77" t="str">
        <f t="shared" si="30"/>
        <v>No hay ejecución</v>
      </c>
      <c r="X163" s="78" t="str">
        <f t="shared" si="31"/>
        <v>NA</v>
      </c>
      <c r="Y163" s="191"/>
      <c r="Z163" s="190">
        <f t="shared" si="32"/>
        <v>2</v>
      </c>
      <c r="AA163" s="191"/>
      <c r="AB163" s="77" t="str">
        <f t="shared" si="33"/>
        <v>No hay ejecución</v>
      </c>
      <c r="AC163" s="78" t="str">
        <f t="shared" si="34"/>
        <v>NA</v>
      </c>
      <c r="AD163" s="191"/>
      <c r="AE163" s="52">
        <f t="shared" si="35"/>
        <v>0</v>
      </c>
      <c r="AF163" s="77" t="str">
        <f t="shared" si="36"/>
        <v>No hay ejecución</v>
      </c>
      <c r="AG163" s="78" t="str">
        <f t="shared" si="37"/>
        <v>NA</v>
      </c>
      <c r="AH163" s="191"/>
    </row>
    <row r="164" spans="1:34" s="79" customFormat="1" ht="58" customHeight="1" thickTop="1" thickBot="1">
      <c r="A164" s="50">
        <v>150</v>
      </c>
      <c r="B164" s="96" t="s">
        <v>233</v>
      </c>
      <c r="C164" s="96">
        <v>0</v>
      </c>
      <c r="D164" s="96">
        <v>0</v>
      </c>
      <c r="E164" s="96">
        <v>0</v>
      </c>
      <c r="F164" s="96" t="s">
        <v>103</v>
      </c>
      <c r="G164" s="96">
        <v>17</v>
      </c>
      <c r="H164" s="115" t="s">
        <v>278</v>
      </c>
      <c r="I164" s="98" t="s">
        <v>2861</v>
      </c>
      <c r="J164" s="169" t="s">
        <v>2574</v>
      </c>
      <c r="K164" s="99" t="s">
        <v>2435</v>
      </c>
      <c r="L164" s="51">
        <v>6</v>
      </c>
      <c r="M164" s="51">
        <v>0</v>
      </c>
      <c r="N164" s="155">
        <f t="shared" si="26"/>
        <v>6</v>
      </c>
      <c r="O164" s="51">
        <v>0</v>
      </c>
      <c r="P164" s="51">
        <v>0</v>
      </c>
      <c r="Q164" s="155">
        <f t="shared" si="27"/>
        <v>0</v>
      </c>
      <c r="R164" s="155">
        <f t="shared" si="28"/>
        <v>6</v>
      </c>
      <c r="S164" s="78" t="s">
        <v>2741</v>
      </c>
      <c r="T164" s="78" t="s">
        <v>4375</v>
      </c>
      <c r="U164" s="190">
        <f t="shared" si="29"/>
        <v>6</v>
      </c>
      <c r="V164" s="191"/>
      <c r="W164" s="77" t="str">
        <f t="shared" si="30"/>
        <v>No hay ejecución</v>
      </c>
      <c r="X164" s="78" t="str">
        <f t="shared" si="31"/>
        <v>NA</v>
      </c>
      <c r="Y164" s="191"/>
      <c r="Z164" s="190">
        <f t="shared" si="32"/>
        <v>0</v>
      </c>
      <c r="AA164" s="191"/>
      <c r="AB164" s="77" t="str">
        <f t="shared" si="33"/>
        <v>No hay ejecución</v>
      </c>
      <c r="AC164" s="78" t="str">
        <f t="shared" si="34"/>
        <v>NA</v>
      </c>
      <c r="AD164" s="191"/>
      <c r="AE164" s="52">
        <f t="shared" si="35"/>
        <v>0</v>
      </c>
      <c r="AF164" s="77" t="str">
        <f t="shared" si="36"/>
        <v>No hay ejecución</v>
      </c>
      <c r="AG164" s="78" t="str">
        <f t="shared" si="37"/>
        <v>NA</v>
      </c>
      <c r="AH164" s="191"/>
    </row>
    <row r="165" spans="1:34" s="79" customFormat="1" ht="58" customHeight="1" thickTop="1" thickBot="1">
      <c r="A165" s="50">
        <v>151</v>
      </c>
      <c r="B165" s="96" t="s">
        <v>2862</v>
      </c>
      <c r="C165" s="96">
        <v>0</v>
      </c>
      <c r="D165" s="96">
        <v>0</v>
      </c>
      <c r="E165" s="96">
        <v>0</v>
      </c>
      <c r="F165" s="96" t="s">
        <v>107</v>
      </c>
      <c r="G165" s="96">
        <v>17</v>
      </c>
      <c r="H165" s="115" t="s">
        <v>278</v>
      </c>
      <c r="I165" s="98" t="s">
        <v>2863</v>
      </c>
      <c r="J165" s="169" t="s">
        <v>482</v>
      </c>
      <c r="K165" s="99" t="s">
        <v>993</v>
      </c>
      <c r="L165" s="51">
        <v>7</v>
      </c>
      <c r="M165" s="51">
        <v>11</v>
      </c>
      <c r="N165" s="155">
        <f t="shared" si="26"/>
        <v>18</v>
      </c>
      <c r="O165" s="51">
        <v>5</v>
      </c>
      <c r="P165" s="51">
        <v>2</v>
      </c>
      <c r="Q165" s="155">
        <f t="shared" si="27"/>
        <v>7</v>
      </c>
      <c r="R165" s="155">
        <f t="shared" si="28"/>
        <v>25</v>
      </c>
      <c r="S165" s="78" t="s">
        <v>2741</v>
      </c>
      <c r="T165" s="78" t="s">
        <v>4376</v>
      </c>
      <c r="U165" s="190">
        <f t="shared" si="29"/>
        <v>18</v>
      </c>
      <c r="V165" s="191"/>
      <c r="W165" s="77" t="str">
        <f t="shared" si="30"/>
        <v>No hay ejecución</v>
      </c>
      <c r="X165" s="78" t="str">
        <f t="shared" si="31"/>
        <v>NA</v>
      </c>
      <c r="Y165" s="191"/>
      <c r="Z165" s="190">
        <f t="shared" si="32"/>
        <v>7</v>
      </c>
      <c r="AA165" s="191"/>
      <c r="AB165" s="77" t="str">
        <f t="shared" si="33"/>
        <v>No hay ejecución</v>
      </c>
      <c r="AC165" s="78" t="str">
        <f t="shared" si="34"/>
        <v>NA</v>
      </c>
      <c r="AD165" s="191"/>
      <c r="AE165" s="52">
        <f t="shared" si="35"/>
        <v>0</v>
      </c>
      <c r="AF165" s="77" t="str">
        <f t="shared" si="36"/>
        <v>No hay ejecución</v>
      </c>
      <c r="AG165" s="78" t="str">
        <f t="shared" si="37"/>
        <v>NA</v>
      </c>
      <c r="AH165" s="191"/>
    </row>
    <row r="166" spans="1:34" s="79" customFormat="1" ht="58" customHeight="1" thickTop="1" thickBot="1">
      <c r="A166" s="50">
        <v>152</v>
      </c>
      <c r="B166" s="96" t="s">
        <v>2862</v>
      </c>
      <c r="C166" s="96">
        <v>0</v>
      </c>
      <c r="D166" s="96">
        <v>0</v>
      </c>
      <c r="E166" s="96">
        <v>0</v>
      </c>
      <c r="F166" s="96" t="s">
        <v>107</v>
      </c>
      <c r="G166" s="96">
        <v>17</v>
      </c>
      <c r="H166" s="115" t="s">
        <v>278</v>
      </c>
      <c r="I166" s="98" t="s">
        <v>2863</v>
      </c>
      <c r="J166" s="169" t="s">
        <v>4377</v>
      </c>
      <c r="K166" s="99" t="s">
        <v>1288</v>
      </c>
      <c r="L166" s="51">
        <v>1</v>
      </c>
      <c r="M166" s="51">
        <v>0</v>
      </c>
      <c r="N166" s="155">
        <f t="shared" si="26"/>
        <v>1</v>
      </c>
      <c r="O166" s="51">
        <v>0</v>
      </c>
      <c r="P166" s="51">
        <v>0</v>
      </c>
      <c r="Q166" s="155">
        <f t="shared" si="27"/>
        <v>0</v>
      </c>
      <c r="R166" s="155">
        <f t="shared" si="28"/>
        <v>1</v>
      </c>
      <c r="S166" s="78" t="s">
        <v>2741</v>
      </c>
      <c r="T166" s="78" t="s">
        <v>4378</v>
      </c>
      <c r="U166" s="190">
        <f t="shared" si="29"/>
        <v>1</v>
      </c>
      <c r="V166" s="191"/>
      <c r="W166" s="77" t="str">
        <f t="shared" si="30"/>
        <v>No hay ejecución</v>
      </c>
      <c r="X166" s="78" t="str">
        <f t="shared" si="31"/>
        <v>NA</v>
      </c>
      <c r="Y166" s="191"/>
      <c r="Z166" s="190">
        <f t="shared" si="32"/>
        <v>0</v>
      </c>
      <c r="AA166" s="191"/>
      <c r="AB166" s="77" t="str">
        <f t="shared" si="33"/>
        <v>No hay ejecución</v>
      </c>
      <c r="AC166" s="78" t="str">
        <f t="shared" si="34"/>
        <v>NA</v>
      </c>
      <c r="AD166" s="191"/>
      <c r="AE166" s="52">
        <f t="shared" si="35"/>
        <v>0</v>
      </c>
      <c r="AF166" s="77" t="str">
        <f t="shared" si="36"/>
        <v>No hay ejecución</v>
      </c>
      <c r="AG166" s="78" t="str">
        <f t="shared" si="37"/>
        <v>NA</v>
      </c>
      <c r="AH166" s="191"/>
    </row>
    <row r="167" spans="1:34" s="79" customFormat="1" ht="58" customHeight="1" thickTop="1" thickBot="1">
      <c r="A167" s="50">
        <v>153</v>
      </c>
      <c r="B167" s="96" t="s">
        <v>2862</v>
      </c>
      <c r="C167" s="96">
        <v>0</v>
      </c>
      <c r="D167" s="96">
        <v>0</v>
      </c>
      <c r="E167" s="96">
        <v>0</v>
      </c>
      <c r="F167" s="96" t="s">
        <v>107</v>
      </c>
      <c r="G167" s="96">
        <v>17</v>
      </c>
      <c r="H167" s="115" t="s">
        <v>278</v>
      </c>
      <c r="I167" s="98" t="s">
        <v>2863</v>
      </c>
      <c r="J167" s="169" t="s">
        <v>1287</v>
      </c>
      <c r="K167" s="99" t="s">
        <v>1288</v>
      </c>
      <c r="L167" s="51">
        <v>3</v>
      </c>
      <c r="M167" s="51">
        <v>5</v>
      </c>
      <c r="N167" s="155">
        <f t="shared" si="26"/>
        <v>8</v>
      </c>
      <c r="O167" s="51">
        <v>3</v>
      </c>
      <c r="P167" s="51">
        <v>1</v>
      </c>
      <c r="Q167" s="155">
        <f t="shared" si="27"/>
        <v>4</v>
      </c>
      <c r="R167" s="155">
        <f t="shared" si="28"/>
        <v>12</v>
      </c>
      <c r="S167" s="78" t="s">
        <v>2741</v>
      </c>
      <c r="T167" s="78" t="s">
        <v>203</v>
      </c>
      <c r="U167" s="190">
        <f t="shared" si="29"/>
        <v>8</v>
      </c>
      <c r="V167" s="191"/>
      <c r="W167" s="77" t="str">
        <f t="shared" si="30"/>
        <v>No hay ejecución</v>
      </c>
      <c r="X167" s="78" t="str">
        <f t="shared" si="31"/>
        <v>NA</v>
      </c>
      <c r="Y167" s="191"/>
      <c r="Z167" s="190">
        <f t="shared" si="32"/>
        <v>4</v>
      </c>
      <c r="AA167" s="191"/>
      <c r="AB167" s="77" t="str">
        <f t="shared" si="33"/>
        <v>No hay ejecución</v>
      </c>
      <c r="AC167" s="78" t="str">
        <f t="shared" si="34"/>
        <v>NA</v>
      </c>
      <c r="AD167" s="191"/>
      <c r="AE167" s="52">
        <f t="shared" si="35"/>
        <v>0</v>
      </c>
      <c r="AF167" s="77" t="str">
        <f t="shared" si="36"/>
        <v>No hay ejecución</v>
      </c>
      <c r="AG167" s="78" t="str">
        <f t="shared" si="37"/>
        <v>NA</v>
      </c>
      <c r="AH167" s="191"/>
    </row>
    <row r="168" spans="1:34" s="79" customFormat="1" ht="58" customHeight="1" thickTop="1" thickBot="1">
      <c r="A168" s="50">
        <v>154</v>
      </c>
      <c r="B168" s="96" t="s">
        <v>233</v>
      </c>
      <c r="C168" s="96">
        <v>0</v>
      </c>
      <c r="D168" s="96">
        <v>0</v>
      </c>
      <c r="E168" s="96">
        <v>0</v>
      </c>
      <c r="F168" s="96" t="s">
        <v>103</v>
      </c>
      <c r="G168" s="96">
        <v>17</v>
      </c>
      <c r="H168" s="115" t="s">
        <v>278</v>
      </c>
      <c r="I168" s="98" t="s">
        <v>2864</v>
      </c>
      <c r="J168" s="169" t="s">
        <v>1293</v>
      </c>
      <c r="K168" s="99" t="s">
        <v>1421</v>
      </c>
      <c r="L168" s="51">
        <v>10</v>
      </c>
      <c r="M168" s="51">
        <v>15</v>
      </c>
      <c r="N168" s="155">
        <f t="shared" si="26"/>
        <v>25</v>
      </c>
      <c r="O168" s="51">
        <v>5</v>
      </c>
      <c r="P168" s="51">
        <v>5</v>
      </c>
      <c r="Q168" s="155">
        <f t="shared" si="27"/>
        <v>10</v>
      </c>
      <c r="R168" s="155">
        <f t="shared" si="28"/>
        <v>35</v>
      </c>
      <c r="S168" s="78" t="s">
        <v>2741</v>
      </c>
      <c r="T168" s="78" t="s">
        <v>203</v>
      </c>
      <c r="U168" s="190">
        <f t="shared" si="29"/>
        <v>25</v>
      </c>
      <c r="V168" s="191"/>
      <c r="W168" s="77" t="str">
        <f t="shared" si="30"/>
        <v>No hay ejecución</v>
      </c>
      <c r="X168" s="78" t="str">
        <f t="shared" si="31"/>
        <v>NA</v>
      </c>
      <c r="Y168" s="191"/>
      <c r="Z168" s="190">
        <f t="shared" si="32"/>
        <v>10</v>
      </c>
      <c r="AA168" s="191"/>
      <c r="AB168" s="77" t="str">
        <f t="shared" si="33"/>
        <v>No hay ejecución</v>
      </c>
      <c r="AC168" s="78" t="str">
        <f t="shared" si="34"/>
        <v>NA</v>
      </c>
      <c r="AD168" s="191"/>
      <c r="AE168" s="52">
        <f t="shared" si="35"/>
        <v>0</v>
      </c>
      <c r="AF168" s="77" t="str">
        <f t="shared" si="36"/>
        <v>No hay ejecución</v>
      </c>
      <c r="AG168" s="78" t="str">
        <f t="shared" si="37"/>
        <v>NA</v>
      </c>
      <c r="AH168" s="191"/>
    </row>
    <row r="169" spans="1:34" s="79" customFormat="1" ht="58" customHeight="1" thickTop="1" thickBot="1">
      <c r="A169" s="50">
        <v>155</v>
      </c>
      <c r="B169" s="96" t="s">
        <v>2862</v>
      </c>
      <c r="C169" s="96">
        <v>0</v>
      </c>
      <c r="D169" s="96">
        <v>0</v>
      </c>
      <c r="E169" s="96">
        <v>0</v>
      </c>
      <c r="F169" s="96" t="s">
        <v>107</v>
      </c>
      <c r="G169" s="96">
        <v>17</v>
      </c>
      <c r="H169" s="115" t="s">
        <v>278</v>
      </c>
      <c r="I169" s="98" t="s">
        <v>2865</v>
      </c>
      <c r="J169" s="169" t="s">
        <v>1287</v>
      </c>
      <c r="K169" s="99" t="s">
        <v>1288</v>
      </c>
      <c r="L169" s="51">
        <v>22</v>
      </c>
      <c r="M169" s="51">
        <v>38</v>
      </c>
      <c r="N169" s="155">
        <f t="shared" si="26"/>
        <v>60</v>
      </c>
      <c r="O169" s="51">
        <v>56</v>
      </c>
      <c r="P169" s="51">
        <v>45</v>
      </c>
      <c r="Q169" s="155">
        <f t="shared" si="27"/>
        <v>101</v>
      </c>
      <c r="R169" s="155">
        <f t="shared" si="28"/>
        <v>161</v>
      </c>
      <c r="S169" s="78" t="s">
        <v>2741</v>
      </c>
      <c r="T169" s="78" t="s">
        <v>4379</v>
      </c>
      <c r="U169" s="190">
        <f t="shared" si="29"/>
        <v>60</v>
      </c>
      <c r="V169" s="191"/>
      <c r="W169" s="77" t="str">
        <f t="shared" si="30"/>
        <v>No hay ejecución</v>
      </c>
      <c r="X169" s="78" t="str">
        <f t="shared" si="31"/>
        <v>NA</v>
      </c>
      <c r="Y169" s="191"/>
      <c r="Z169" s="190">
        <f t="shared" si="32"/>
        <v>101</v>
      </c>
      <c r="AA169" s="191"/>
      <c r="AB169" s="77" t="str">
        <f t="shared" si="33"/>
        <v>No hay ejecución</v>
      </c>
      <c r="AC169" s="78" t="str">
        <f t="shared" si="34"/>
        <v>NA</v>
      </c>
      <c r="AD169" s="191"/>
      <c r="AE169" s="52">
        <f t="shared" si="35"/>
        <v>0</v>
      </c>
      <c r="AF169" s="77" t="str">
        <f t="shared" si="36"/>
        <v>No hay ejecución</v>
      </c>
      <c r="AG169" s="78" t="str">
        <f t="shared" si="37"/>
        <v>NA</v>
      </c>
      <c r="AH169" s="191"/>
    </row>
    <row r="170" spans="1:34" s="79" customFormat="1" ht="58" customHeight="1" thickTop="1" thickBot="1">
      <c r="A170" s="50">
        <v>156</v>
      </c>
      <c r="B170" s="96" t="s">
        <v>245</v>
      </c>
      <c r="C170" s="96">
        <v>0</v>
      </c>
      <c r="D170" s="96">
        <v>0</v>
      </c>
      <c r="E170" s="96">
        <v>0</v>
      </c>
      <c r="F170" s="96" t="s">
        <v>111</v>
      </c>
      <c r="G170" s="96">
        <v>22</v>
      </c>
      <c r="H170" s="115" t="s">
        <v>2649</v>
      </c>
      <c r="I170" s="98" t="s">
        <v>2866</v>
      </c>
      <c r="J170" s="169" t="s">
        <v>1231</v>
      </c>
      <c r="K170" s="99" t="s">
        <v>2389</v>
      </c>
      <c r="L170" s="51">
        <v>10</v>
      </c>
      <c r="M170" s="51">
        <v>3</v>
      </c>
      <c r="N170" s="155">
        <f t="shared" si="26"/>
        <v>13</v>
      </c>
      <c r="O170" s="51">
        <v>0</v>
      </c>
      <c r="P170" s="51">
        <v>0</v>
      </c>
      <c r="Q170" s="155">
        <f t="shared" si="27"/>
        <v>0</v>
      </c>
      <c r="R170" s="155">
        <f t="shared" si="28"/>
        <v>13</v>
      </c>
      <c r="S170" s="78" t="s">
        <v>2741</v>
      </c>
      <c r="T170" s="78" t="s">
        <v>4380</v>
      </c>
      <c r="U170" s="190">
        <f t="shared" si="29"/>
        <v>13</v>
      </c>
      <c r="V170" s="191"/>
      <c r="W170" s="77" t="str">
        <f t="shared" si="30"/>
        <v>No hay ejecución</v>
      </c>
      <c r="X170" s="78" t="str">
        <f t="shared" si="31"/>
        <v>NA</v>
      </c>
      <c r="Y170" s="191"/>
      <c r="Z170" s="190">
        <f t="shared" si="32"/>
        <v>0</v>
      </c>
      <c r="AA170" s="191"/>
      <c r="AB170" s="77" t="str">
        <f t="shared" si="33"/>
        <v>No hay ejecución</v>
      </c>
      <c r="AC170" s="78" t="str">
        <f t="shared" si="34"/>
        <v>NA</v>
      </c>
      <c r="AD170" s="191"/>
      <c r="AE170" s="52">
        <f t="shared" si="35"/>
        <v>0</v>
      </c>
      <c r="AF170" s="77" t="str">
        <f t="shared" si="36"/>
        <v>No hay ejecución</v>
      </c>
      <c r="AG170" s="78" t="str">
        <f t="shared" si="37"/>
        <v>NA</v>
      </c>
      <c r="AH170" s="191"/>
    </row>
    <row r="171" spans="1:34" s="79" customFormat="1" ht="58" customHeight="1" thickTop="1" thickBot="1">
      <c r="A171" s="50">
        <v>157</v>
      </c>
      <c r="B171" s="96" t="s">
        <v>245</v>
      </c>
      <c r="C171" s="96">
        <v>0</v>
      </c>
      <c r="D171" s="96">
        <v>0</v>
      </c>
      <c r="E171" s="96">
        <v>0</v>
      </c>
      <c r="F171" s="96" t="s">
        <v>111</v>
      </c>
      <c r="G171" s="96">
        <v>22</v>
      </c>
      <c r="H171" s="115" t="s">
        <v>2649</v>
      </c>
      <c r="I171" s="98" t="s">
        <v>2867</v>
      </c>
      <c r="J171" s="169" t="s">
        <v>1287</v>
      </c>
      <c r="K171" s="99" t="s">
        <v>2389</v>
      </c>
      <c r="L171" s="51">
        <v>4</v>
      </c>
      <c r="M171" s="51">
        <v>24</v>
      </c>
      <c r="N171" s="155">
        <f t="shared" si="26"/>
        <v>28</v>
      </c>
      <c r="O171" s="51">
        <v>23</v>
      </c>
      <c r="P171" s="51">
        <v>15</v>
      </c>
      <c r="Q171" s="155">
        <f t="shared" si="27"/>
        <v>38</v>
      </c>
      <c r="R171" s="155">
        <f t="shared" si="28"/>
        <v>66</v>
      </c>
      <c r="S171" s="78" t="s">
        <v>2741</v>
      </c>
      <c r="T171" s="78" t="s">
        <v>4381</v>
      </c>
      <c r="U171" s="190">
        <f t="shared" si="29"/>
        <v>28</v>
      </c>
      <c r="V171" s="191"/>
      <c r="W171" s="77" t="str">
        <f t="shared" si="30"/>
        <v>No hay ejecución</v>
      </c>
      <c r="X171" s="78" t="str">
        <f t="shared" si="31"/>
        <v>NA</v>
      </c>
      <c r="Y171" s="191"/>
      <c r="Z171" s="190">
        <f t="shared" si="32"/>
        <v>38</v>
      </c>
      <c r="AA171" s="191"/>
      <c r="AB171" s="77" t="str">
        <f t="shared" si="33"/>
        <v>No hay ejecución</v>
      </c>
      <c r="AC171" s="78" t="str">
        <f t="shared" si="34"/>
        <v>NA</v>
      </c>
      <c r="AD171" s="191"/>
      <c r="AE171" s="52">
        <f t="shared" si="35"/>
        <v>0</v>
      </c>
      <c r="AF171" s="77" t="str">
        <f t="shared" si="36"/>
        <v>No hay ejecución</v>
      </c>
      <c r="AG171" s="78" t="str">
        <f t="shared" si="37"/>
        <v>NA</v>
      </c>
      <c r="AH171" s="191"/>
    </row>
    <row r="172" spans="1:34" s="79" customFormat="1" ht="58" customHeight="1" thickTop="1" thickBot="1">
      <c r="A172" s="50">
        <v>158</v>
      </c>
      <c r="B172" s="96" t="s">
        <v>245</v>
      </c>
      <c r="C172" s="96">
        <v>0</v>
      </c>
      <c r="D172" s="96">
        <v>0</v>
      </c>
      <c r="E172" s="96">
        <v>0</v>
      </c>
      <c r="F172" s="96" t="s">
        <v>111</v>
      </c>
      <c r="G172" s="96">
        <v>22</v>
      </c>
      <c r="H172" s="115" t="s">
        <v>2649</v>
      </c>
      <c r="I172" s="98" t="s">
        <v>2868</v>
      </c>
      <c r="J172" s="169" t="s">
        <v>2838</v>
      </c>
      <c r="K172" s="99" t="s">
        <v>1288</v>
      </c>
      <c r="L172" s="51">
        <v>2</v>
      </c>
      <c r="M172" s="51">
        <v>2</v>
      </c>
      <c r="N172" s="155">
        <f t="shared" si="26"/>
        <v>4</v>
      </c>
      <c r="O172" s="51">
        <v>1</v>
      </c>
      <c r="P172" s="51">
        <v>1</v>
      </c>
      <c r="Q172" s="155">
        <f t="shared" si="27"/>
        <v>2</v>
      </c>
      <c r="R172" s="155">
        <f t="shared" si="28"/>
        <v>6</v>
      </c>
      <c r="S172" s="78" t="s">
        <v>2741</v>
      </c>
      <c r="T172" s="78" t="s">
        <v>4382</v>
      </c>
      <c r="U172" s="190">
        <f t="shared" si="29"/>
        <v>4</v>
      </c>
      <c r="V172" s="191"/>
      <c r="W172" s="77" t="str">
        <f t="shared" si="30"/>
        <v>No hay ejecución</v>
      </c>
      <c r="X172" s="78" t="str">
        <f t="shared" si="31"/>
        <v>NA</v>
      </c>
      <c r="Y172" s="191"/>
      <c r="Z172" s="190">
        <f t="shared" si="32"/>
        <v>2</v>
      </c>
      <c r="AA172" s="191"/>
      <c r="AB172" s="77" t="str">
        <f t="shared" si="33"/>
        <v>No hay ejecución</v>
      </c>
      <c r="AC172" s="78" t="str">
        <f t="shared" si="34"/>
        <v>NA</v>
      </c>
      <c r="AD172" s="191"/>
      <c r="AE172" s="52">
        <f t="shared" si="35"/>
        <v>0</v>
      </c>
      <c r="AF172" s="77" t="str">
        <f t="shared" si="36"/>
        <v>No hay ejecución</v>
      </c>
      <c r="AG172" s="78" t="str">
        <f t="shared" si="37"/>
        <v>NA</v>
      </c>
      <c r="AH172" s="191"/>
    </row>
    <row r="173" spans="1:34" s="79" customFormat="1" ht="58" customHeight="1" thickTop="1" thickBot="1">
      <c r="A173" s="50">
        <v>159</v>
      </c>
      <c r="B173" s="96">
        <v>0</v>
      </c>
      <c r="C173" s="96">
        <v>0</v>
      </c>
      <c r="D173" s="96">
        <v>0</v>
      </c>
      <c r="E173" s="96">
        <v>0</v>
      </c>
      <c r="F173" s="96">
        <v>0</v>
      </c>
      <c r="G173" s="96">
        <v>22</v>
      </c>
      <c r="H173" s="115" t="s">
        <v>1592</v>
      </c>
      <c r="I173" s="98" t="s">
        <v>2631</v>
      </c>
      <c r="J173" s="169" t="s">
        <v>1293</v>
      </c>
      <c r="K173" s="99" t="s">
        <v>1421</v>
      </c>
      <c r="L173" s="51">
        <v>332</v>
      </c>
      <c r="M173" s="51">
        <v>274</v>
      </c>
      <c r="N173" s="155">
        <f t="shared" si="26"/>
        <v>606</v>
      </c>
      <c r="O173" s="51">
        <v>218</v>
      </c>
      <c r="P173" s="51">
        <v>176</v>
      </c>
      <c r="Q173" s="155">
        <f t="shared" si="27"/>
        <v>394</v>
      </c>
      <c r="R173" s="155">
        <f t="shared" si="28"/>
        <v>1000</v>
      </c>
      <c r="S173" s="78" t="s">
        <v>2741</v>
      </c>
      <c r="T173" s="78" t="s">
        <v>203</v>
      </c>
      <c r="U173" s="190">
        <f t="shared" si="29"/>
        <v>606</v>
      </c>
      <c r="V173" s="191"/>
      <c r="W173" s="77" t="str">
        <f t="shared" si="30"/>
        <v>No hay ejecución</v>
      </c>
      <c r="X173" s="78" t="str">
        <f t="shared" si="31"/>
        <v>NA</v>
      </c>
      <c r="Y173" s="191"/>
      <c r="Z173" s="190">
        <f t="shared" si="32"/>
        <v>394</v>
      </c>
      <c r="AA173" s="191"/>
      <c r="AB173" s="77" t="str">
        <f t="shared" si="33"/>
        <v>No hay ejecución</v>
      </c>
      <c r="AC173" s="78" t="str">
        <f t="shared" si="34"/>
        <v>NA</v>
      </c>
      <c r="AD173" s="191"/>
      <c r="AE173" s="52">
        <f t="shared" si="35"/>
        <v>0</v>
      </c>
      <c r="AF173" s="77" t="str">
        <f t="shared" si="36"/>
        <v>No hay ejecución</v>
      </c>
      <c r="AG173" s="78" t="str">
        <f t="shared" si="37"/>
        <v>NA</v>
      </c>
      <c r="AH173" s="191"/>
    </row>
    <row r="174" spans="1:34" s="79" customFormat="1" ht="58" customHeight="1" thickTop="1" thickBot="1">
      <c r="A174" s="50">
        <v>160</v>
      </c>
      <c r="B174" s="96">
        <v>0</v>
      </c>
      <c r="C174" s="96">
        <v>0</v>
      </c>
      <c r="D174" s="96">
        <v>0</v>
      </c>
      <c r="E174" s="96">
        <v>0</v>
      </c>
      <c r="F174" s="96">
        <v>0</v>
      </c>
      <c r="G174" s="96">
        <v>22</v>
      </c>
      <c r="H174" s="115" t="s">
        <v>1592</v>
      </c>
      <c r="I174" s="98" t="s">
        <v>2869</v>
      </c>
      <c r="J174" s="169" t="s">
        <v>1293</v>
      </c>
      <c r="K174" s="99" t="s">
        <v>2389</v>
      </c>
      <c r="L174" s="51">
        <v>793</v>
      </c>
      <c r="M174" s="51">
        <v>569</v>
      </c>
      <c r="N174" s="155">
        <f t="shared" si="26"/>
        <v>1362</v>
      </c>
      <c r="O174" s="51">
        <v>530</v>
      </c>
      <c r="P174" s="51">
        <v>469</v>
      </c>
      <c r="Q174" s="155">
        <f t="shared" si="27"/>
        <v>999</v>
      </c>
      <c r="R174" s="155">
        <f t="shared" si="28"/>
        <v>2361</v>
      </c>
      <c r="S174" s="78" t="s">
        <v>2741</v>
      </c>
      <c r="T174" s="78" t="s">
        <v>203</v>
      </c>
      <c r="U174" s="190">
        <f t="shared" si="29"/>
        <v>1362</v>
      </c>
      <c r="V174" s="191"/>
      <c r="W174" s="77" t="str">
        <f t="shared" si="30"/>
        <v>No hay ejecución</v>
      </c>
      <c r="X174" s="78" t="str">
        <f t="shared" si="31"/>
        <v>NA</v>
      </c>
      <c r="Y174" s="191"/>
      <c r="Z174" s="190">
        <f t="shared" si="32"/>
        <v>999</v>
      </c>
      <c r="AA174" s="191"/>
      <c r="AB174" s="77" t="str">
        <f t="shared" si="33"/>
        <v>No hay ejecución</v>
      </c>
      <c r="AC174" s="78" t="str">
        <f t="shared" si="34"/>
        <v>NA</v>
      </c>
      <c r="AD174" s="191"/>
      <c r="AE174" s="52">
        <f t="shared" si="35"/>
        <v>0</v>
      </c>
      <c r="AF174" s="77" t="str">
        <f t="shared" si="36"/>
        <v>No hay ejecución</v>
      </c>
      <c r="AG174" s="78" t="str">
        <f t="shared" si="37"/>
        <v>NA</v>
      </c>
      <c r="AH174" s="191"/>
    </row>
    <row r="175" spans="1:34" s="79" customFormat="1" ht="58" customHeight="1" thickTop="1" thickBot="1">
      <c r="A175" s="50">
        <v>161</v>
      </c>
      <c r="B175" s="96">
        <v>0</v>
      </c>
      <c r="C175" s="96">
        <v>0</v>
      </c>
      <c r="D175" s="96">
        <v>0</v>
      </c>
      <c r="E175" s="96">
        <v>0</v>
      </c>
      <c r="F175" s="96">
        <v>0</v>
      </c>
      <c r="G175" s="96">
        <v>22</v>
      </c>
      <c r="H175" s="115" t="s">
        <v>1592</v>
      </c>
      <c r="I175" s="98" t="s">
        <v>2870</v>
      </c>
      <c r="J175" s="169" t="s">
        <v>1293</v>
      </c>
      <c r="K175" s="99" t="s">
        <v>2389</v>
      </c>
      <c r="L175" s="51">
        <v>247</v>
      </c>
      <c r="M175" s="51">
        <v>129</v>
      </c>
      <c r="N175" s="155">
        <f t="shared" si="26"/>
        <v>376</v>
      </c>
      <c r="O175" s="51">
        <v>90</v>
      </c>
      <c r="P175" s="51">
        <v>52</v>
      </c>
      <c r="Q175" s="155">
        <f t="shared" si="27"/>
        <v>142</v>
      </c>
      <c r="R175" s="155">
        <f t="shared" si="28"/>
        <v>518</v>
      </c>
      <c r="S175" s="78" t="s">
        <v>2741</v>
      </c>
      <c r="T175" s="78" t="s">
        <v>203</v>
      </c>
      <c r="U175" s="190">
        <f t="shared" si="29"/>
        <v>376</v>
      </c>
      <c r="V175" s="191"/>
      <c r="W175" s="77" t="str">
        <f t="shared" si="30"/>
        <v>No hay ejecución</v>
      </c>
      <c r="X175" s="78" t="str">
        <f t="shared" si="31"/>
        <v>NA</v>
      </c>
      <c r="Y175" s="191"/>
      <c r="Z175" s="190">
        <f t="shared" si="32"/>
        <v>142</v>
      </c>
      <c r="AA175" s="191"/>
      <c r="AB175" s="77" t="str">
        <f t="shared" si="33"/>
        <v>No hay ejecución</v>
      </c>
      <c r="AC175" s="78" t="str">
        <f t="shared" si="34"/>
        <v>NA</v>
      </c>
      <c r="AD175" s="191"/>
      <c r="AE175" s="52">
        <f t="shared" si="35"/>
        <v>0</v>
      </c>
      <c r="AF175" s="77" t="str">
        <f t="shared" si="36"/>
        <v>No hay ejecución</v>
      </c>
      <c r="AG175" s="78" t="str">
        <f t="shared" si="37"/>
        <v>NA</v>
      </c>
      <c r="AH175" s="191"/>
    </row>
    <row r="176" spans="1:34" s="79" customFormat="1" ht="58" customHeight="1" thickTop="1" thickBot="1">
      <c r="A176" s="50">
        <v>162</v>
      </c>
      <c r="B176" s="96">
        <v>0</v>
      </c>
      <c r="C176" s="96">
        <v>0</v>
      </c>
      <c r="D176" s="96">
        <v>0</v>
      </c>
      <c r="E176" s="96">
        <v>0</v>
      </c>
      <c r="F176" s="96">
        <v>0</v>
      </c>
      <c r="G176" s="96">
        <v>22</v>
      </c>
      <c r="H176" s="115" t="s">
        <v>1592</v>
      </c>
      <c r="I176" s="98" t="s">
        <v>2871</v>
      </c>
      <c r="J176" s="169" t="s">
        <v>1293</v>
      </c>
      <c r="K176" s="99" t="s">
        <v>2389</v>
      </c>
      <c r="L176" s="51">
        <v>126</v>
      </c>
      <c r="M176" s="51">
        <v>132</v>
      </c>
      <c r="N176" s="155">
        <f t="shared" si="26"/>
        <v>258</v>
      </c>
      <c r="O176" s="51">
        <v>131</v>
      </c>
      <c r="P176" s="51">
        <v>110</v>
      </c>
      <c r="Q176" s="155">
        <f t="shared" si="27"/>
        <v>241</v>
      </c>
      <c r="R176" s="155">
        <f t="shared" si="28"/>
        <v>499</v>
      </c>
      <c r="S176" s="78" t="s">
        <v>2741</v>
      </c>
      <c r="T176" s="78" t="s">
        <v>203</v>
      </c>
      <c r="U176" s="190">
        <f t="shared" si="29"/>
        <v>258</v>
      </c>
      <c r="V176" s="191"/>
      <c r="W176" s="77" t="str">
        <f t="shared" si="30"/>
        <v>No hay ejecución</v>
      </c>
      <c r="X176" s="78" t="str">
        <f t="shared" si="31"/>
        <v>NA</v>
      </c>
      <c r="Y176" s="191"/>
      <c r="Z176" s="190">
        <f t="shared" si="32"/>
        <v>241</v>
      </c>
      <c r="AA176" s="191"/>
      <c r="AB176" s="77" t="str">
        <f t="shared" si="33"/>
        <v>No hay ejecución</v>
      </c>
      <c r="AC176" s="78" t="str">
        <f t="shared" si="34"/>
        <v>NA</v>
      </c>
      <c r="AD176" s="191"/>
      <c r="AE176" s="52">
        <f t="shared" si="35"/>
        <v>0</v>
      </c>
      <c r="AF176" s="77" t="str">
        <f t="shared" si="36"/>
        <v>No hay ejecución</v>
      </c>
      <c r="AG176" s="78" t="str">
        <f t="shared" si="37"/>
        <v>NA</v>
      </c>
      <c r="AH176" s="191"/>
    </row>
    <row r="177" spans="1:34" s="79" customFormat="1" ht="58" customHeight="1" thickTop="1" thickBot="1">
      <c r="A177" s="50">
        <v>163</v>
      </c>
      <c r="B177" s="96">
        <v>0</v>
      </c>
      <c r="C177" s="96">
        <v>0</v>
      </c>
      <c r="D177" s="96">
        <v>0</v>
      </c>
      <c r="E177" s="96">
        <v>0</v>
      </c>
      <c r="F177" s="96">
        <v>0</v>
      </c>
      <c r="G177" s="96">
        <v>22</v>
      </c>
      <c r="H177" s="115" t="s">
        <v>1592</v>
      </c>
      <c r="I177" s="98" t="s">
        <v>2872</v>
      </c>
      <c r="J177" s="169" t="s">
        <v>501</v>
      </c>
      <c r="K177" s="99" t="s">
        <v>744</v>
      </c>
      <c r="L177" s="51">
        <v>4</v>
      </c>
      <c r="M177" s="51">
        <v>2</v>
      </c>
      <c r="N177" s="155">
        <f t="shared" si="26"/>
        <v>6</v>
      </c>
      <c r="O177" s="51">
        <v>4</v>
      </c>
      <c r="P177" s="51">
        <v>1</v>
      </c>
      <c r="Q177" s="155">
        <f t="shared" si="27"/>
        <v>5</v>
      </c>
      <c r="R177" s="155">
        <f t="shared" si="28"/>
        <v>11</v>
      </c>
      <c r="S177" s="78" t="s">
        <v>2741</v>
      </c>
      <c r="T177" s="78" t="s">
        <v>4383</v>
      </c>
      <c r="U177" s="190">
        <f t="shared" si="29"/>
        <v>6</v>
      </c>
      <c r="V177" s="191"/>
      <c r="W177" s="77" t="str">
        <f t="shared" si="30"/>
        <v>No hay ejecución</v>
      </c>
      <c r="X177" s="78" t="str">
        <f t="shared" si="31"/>
        <v>NA</v>
      </c>
      <c r="Y177" s="191"/>
      <c r="Z177" s="190">
        <f t="shared" si="32"/>
        <v>5</v>
      </c>
      <c r="AA177" s="191"/>
      <c r="AB177" s="77" t="str">
        <f t="shared" si="33"/>
        <v>No hay ejecución</v>
      </c>
      <c r="AC177" s="78" t="str">
        <f t="shared" si="34"/>
        <v>NA</v>
      </c>
      <c r="AD177" s="191"/>
      <c r="AE177" s="52">
        <f t="shared" si="35"/>
        <v>0</v>
      </c>
      <c r="AF177" s="77" t="str">
        <f t="shared" si="36"/>
        <v>No hay ejecución</v>
      </c>
      <c r="AG177" s="78" t="str">
        <f t="shared" si="37"/>
        <v>NA</v>
      </c>
      <c r="AH177" s="191"/>
    </row>
    <row r="178" spans="1:34" s="79" customFormat="1" ht="58" customHeight="1" thickTop="1" thickBot="1">
      <c r="A178" s="50">
        <v>164</v>
      </c>
      <c r="B178" s="96">
        <v>0</v>
      </c>
      <c r="C178" s="96">
        <v>0</v>
      </c>
      <c r="D178" s="96">
        <v>0</v>
      </c>
      <c r="E178" s="96">
        <v>0</v>
      </c>
      <c r="F178" s="96">
        <v>0</v>
      </c>
      <c r="G178" s="96">
        <v>22</v>
      </c>
      <c r="H178" s="115" t="s">
        <v>1592</v>
      </c>
      <c r="I178" s="98" t="s">
        <v>2873</v>
      </c>
      <c r="J178" s="169" t="s">
        <v>1231</v>
      </c>
      <c r="K178" s="99" t="s">
        <v>1421</v>
      </c>
      <c r="L178" s="51">
        <v>1</v>
      </c>
      <c r="M178" s="51">
        <v>0</v>
      </c>
      <c r="N178" s="155">
        <f t="shared" si="26"/>
        <v>1</v>
      </c>
      <c r="O178" s="51">
        <v>3</v>
      </c>
      <c r="P178" s="51">
        <v>0</v>
      </c>
      <c r="Q178" s="155">
        <f t="shared" si="27"/>
        <v>3</v>
      </c>
      <c r="R178" s="155">
        <f t="shared" si="28"/>
        <v>4</v>
      </c>
      <c r="S178" s="78" t="s">
        <v>2741</v>
      </c>
      <c r="T178" s="78" t="s">
        <v>203</v>
      </c>
      <c r="U178" s="190">
        <f t="shared" si="29"/>
        <v>1</v>
      </c>
      <c r="V178" s="191"/>
      <c r="W178" s="77" t="str">
        <f t="shared" si="30"/>
        <v>No hay ejecución</v>
      </c>
      <c r="X178" s="78" t="str">
        <f t="shared" si="31"/>
        <v>NA</v>
      </c>
      <c r="Y178" s="191"/>
      <c r="Z178" s="190">
        <f t="shared" si="32"/>
        <v>3</v>
      </c>
      <c r="AA178" s="191"/>
      <c r="AB178" s="77" t="str">
        <f t="shared" si="33"/>
        <v>No hay ejecución</v>
      </c>
      <c r="AC178" s="78" t="str">
        <f t="shared" si="34"/>
        <v>NA</v>
      </c>
      <c r="AD178" s="191"/>
      <c r="AE178" s="52">
        <f t="shared" si="35"/>
        <v>0</v>
      </c>
      <c r="AF178" s="77" t="str">
        <f t="shared" si="36"/>
        <v>No hay ejecución</v>
      </c>
      <c r="AG178" s="78" t="str">
        <f t="shared" si="37"/>
        <v>NA</v>
      </c>
      <c r="AH178" s="191"/>
    </row>
    <row r="179" spans="1:34" s="79" customFormat="1" ht="58" customHeight="1" thickTop="1" thickBot="1">
      <c r="A179" s="50">
        <v>165</v>
      </c>
      <c r="B179" s="96">
        <v>0</v>
      </c>
      <c r="C179" s="96">
        <v>0</v>
      </c>
      <c r="D179" s="96">
        <v>0</v>
      </c>
      <c r="E179" s="96">
        <v>0</v>
      </c>
      <c r="F179" s="96">
        <v>0</v>
      </c>
      <c r="G179" s="96">
        <v>22</v>
      </c>
      <c r="H179" s="115" t="s">
        <v>1592</v>
      </c>
      <c r="I179" s="98" t="s">
        <v>2874</v>
      </c>
      <c r="J179" s="169" t="s">
        <v>1231</v>
      </c>
      <c r="K179" s="99" t="s">
        <v>1421</v>
      </c>
      <c r="L179" s="51">
        <v>0</v>
      </c>
      <c r="M179" s="51">
        <v>0</v>
      </c>
      <c r="N179" s="155">
        <f t="shared" si="26"/>
        <v>0</v>
      </c>
      <c r="O179" s="51">
        <v>3</v>
      </c>
      <c r="P179" s="51">
        <v>0</v>
      </c>
      <c r="Q179" s="155">
        <f t="shared" si="27"/>
        <v>3</v>
      </c>
      <c r="R179" s="155">
        <f t="shared" si="28"/>
        <v>3</v>
      </c>
      <c r="S179" s="78" t="s">
        <v>2741</v>
      </c>
      <c r="T179" s="78" t="s">
        <v>203</v>
      </c>
      <c r="U179" s="190">
        <f t="shared" si="29"/>
        <v>0</v>
      </c>
      <c r="V179" s="191"/>
      <c r="W179" s="77" t="str">
        <f t="shared" si="30"/>
        <v>No hay ejecución</v>
      </c>
      <c r="X179" s="78" t="str">
        <f t="shared" si="31"/>
        <v>NA</v>
      </c>
      <c r="Y179" s="191"/>
      <c r="Z179" s="190">
        <f t="shared" si="32"/>
        <v>3</v>
      </c>
      <c r="AA179" s="191"/>
      <c r="AB179" s="77" t="str">
        <f t="shared" si="33"/>
        <v>No hay ejecución</v>
      </c>
      <c r="AC179" s="78" t="str">
        <f t="shared" si="34"/>
        <v>NA</v>
      </c>
      <c r="AD179" s="191"/>
      <c r="AE179" s="52">
        <f t="shared" si="35"/>
        <v>0</v>
      </c>
      <c r="AF179" s="77" t="str">
        <f t="shared" si="36"/>
        <v>No hay ejecución</v>
      </c>
      <c r="AG179" s="78" t="str">
        <f t="shared" si="37"/>
        <v>NA</v>
      </c>
      <c r="AH179" s="191"/>
    </row>
    <row r="180" spans="1:34" s="79" customFormat="1" ht="58" customHeight="1" thickTop="1" thickBot="1">
      <c r="A180" s="50">
        <v>166</v>
      </c>
      <c r="B180" s="96">
        <v>0</v>
      </c>
      <c r="C180" s="96">
        <v>0</v>
      </c>
      <c r="D180" s="96">
        <v>0</v>
      </c>
      <c r="E180" s="96">
        <v>0</v>
      </c>
      <c r="F180" s="96">
        <v>0</v>
      </c>
      <c r="G180" s="96">
        <v>22</v>
      </c>
      <c r="H180" s="115" t="s">
        <v>1592</v>
      </c>
      <c r="I180" s="98" t="s">
        <v>2875</v>
      </c>
      <c r="J180" s="169" t="s">
        <v>482</v>
      </c>
      <c r="K180" s="99" t="s">
        <v>993</v>
      </c>
      <c r="L180" s="51">
        <v>19</v>
      </c>
      <c r="M180" s="51">
        <v>28</v>
      </c>
      <c r="N180" s="155">
        <f t="shared" si="26"/>
        <v>47</v>
      </c>
      <c r="O180" s="51">
        <v>27</v>
      </c>
      <c r="P180" s="51">
        <v>20</v>
      </c>
      <c r="Q180" s="155">
        <f t="shared" si="27"/>
        <v>47</v>
      </c>
      <c r="R180" s="155">
        <f t="shared" si="28"/>
        <v>94</v>
      </c>
      <c r="S180" s="78" t="s">
        <v>2741</v>
      </c>
      <c r="T180" s="78" t="s">
        <v>4384</v>
      </c>
      <c r="U180" s="190">
        <f t="shared" si="29"/>
        <v>47</v>
      </c>
      <c r="V180" s="191"/>
      <c r="W180" s="77" t="str">
        <f t="shared" si="30"/>
        <v>No hay ejecución</v>
      </c>
      <c r="X180" s="78" t="str">
        <f t="shared" si="31"/>
        <v>NA</v>
      </c>
      <c r="Y180" s="191"/>
      <c r="Z180" s="190">
        <f t="shared" si="32"/>
        <v>47</v>
      </c>
      <c r="AA180" s="191"/>
      <c r="AB180" s="77" t="str">
        <f t="shared" si="33"/>
        <v>No hay ejecución</v>
      </c>
      <c r="AC180" s="78" t="str">
        <f t="shared" si="34"/>
        <v>NA</v>
      </c>
      <c r="AD180" s="191"/>
      <c r="AE180" s="52">
        <f t="shared" si="35"/>
        <v>0</v>
      </c>
      <c r="AF180" s="77" t="str">
        <f t="shared" si="36"/>
        <v>No hay ejecución</v>
      </c>
      <c r="AG180" s="78" t="str">
        <f t="shared" si="37"/>
        <v>NA</v>
      </c>
      <c r="AH180" s="191"/>
    </row>
    <row r="181" spans="1:34" s="79" customFormat="1" ht="58" customHeight="1" thickTop="1" thickBot="1">
      <c r="A181" s="50">
        <v>167</v>
      </c>
      <c r="B181" s="96">
        <v>0</v>
      </c>
      <c r="C181" s="96">
        <v>0</v>
      </c>
      <c r="D181" s="96">
        <v>0</v>
      </c>
      <c r="E181" s="96">
        <v>0</v>
      </c>
      <c r="F181" s="96">
        <v>0</v>
      </c>
      <c r="G181" s="96">
        <v>22</v>
      </c>
      <c r="H181" s="115" t="s">
        <v>1592</v>
      </c>
      <c r="I181" s="98" t="s">
        <v>2876</v>
      </c>
      <c r="J181" s="169" t="s">
        <v>482</v>
      </c>
      <c r="K181" s="99" t="s">
        <v>993</v>
      </c>
      <c r="L181" s="51">
        <v>12</v>
      </c>
      <c r="M181" s="51">
        <v>17</v>
      </c>
      <c r="N181" s="155">
        <f t="shared" si="26"/>
        <v>29</v>
      </c>
      <c r="O181" s="51">
        <v>21</v>
      </c>
      <c r="P181" s="51">
        <v>17</v>
      </c>
      <c r="Q181" s="155">
        <f t="shared" si="27"/>
        <v>38</v>
      </c>
      <c r="R181" s="155">
        <f t="shared" si="28"/>
        <v>67</v>
      </c>
      <c r="S181" s="78" t="s">
        <v>2741</v>
      </c>
      <c r="T181" s="78" t="s">
        <v>4385</v>
      </c>
      <c r="U181" s="190">
        <f t="shared" si="29"/>
        <v>29</v>
      </c>
      <c r="V181" s="191"/>
      <c r="W181" s="77" t="str">
        <f t="shared" si="30"/>
        <v>No hay ejecución</v>
      </c>
      <c r="X181" s="78" t="str">
        <f t="shared" si="31"/>
        <v>NA</v>
      </c>
      <c r="Y181" s="191"/>
      <c r="Z181" s="190">
        <f t="shared" si="32"/>
        <v>38</v>
      </c>
      <c r="AA181" s="191"/>
      <c r="AB181" s="77" t="str">
        <f t="shared" si="33"/>
        <v>No hay ejecución</v>
      </c>
      <c r="AC181" s="78" t="str">
        <f t="shared" si="34"/>
        <v>NA</v>
      </c>
      <c r="AD181" s="191"/>
      <c r="AE181" s="52">
        <f t="shared" si="35"/>
        <v>0</v>
      </c>
      <c r="AF181" s="77" t="str">
        <f t="shared" si="36"/>
        <v>No hay ejecución</v>
      </c>
      <c r="AG181" s="78" t="str">
        <f t="shared" si="37"/>
        <v>NA</v>
      </c>
      <c r="AH181" s="191"/>
    </row>
    <row r="182" spans="1:34" s="79" customFormat="1" ht="58" customHeight="1" thickTop="1" thickBot="1">
      <c r="A182" s="50">
        <v>168</v>
      </c>
      <c r="B182" s="96">
        <v>0</v>
      </c>
      <c r="C182" s="96">
        <v>0</v>
      </c>
      <c r="D182" s="96">
        <v>0</v>
      </c>
      <c r="E182" s="96">
        <v>0</v>
      </c>
      <c r="F182" s="96">
        <v>0</v>
      </c>
      <c r="G182" s="96">
        <v>22</v>
      </c>
      <c r="H182" s="115" t="s">
        <v>1592</v>
      </c>
      <c r="I182" s="98" t="s">
        <v>2449</v>
      </c>
      <c r="J182" s="169" t="s">
        <v>482</v>
      </c>
      <c r="K182" s="99" t="s">
        <v>993</v>
      </c>
      <c r="L182" s="51">
        <v>8</v>
      </c>
      <c r="M182" s="51">
        <v>11</v>
      </c>
      <c r="N182" s="155">
        <f t="shared" si="26"/>
        <v>19</v>
      </c>
      <c r="O182" s="51">
        <v>11</v>
      </c>
      <c r="P182" s="51">
        <v>8</v>
      </c>
      <c r="Q182" s="155">
        <f t="shared" si="27"/>
        <v>19</v>
      </c>
      <c r="R182" s="155">
        <f t="shared" si="28"/>
        <v>38</v>
      </c>
      <c r="S182" s="78" t="s">
        <v>2741</v>
      </c>
      <c r="T182" s="78" t="s">
        <v>4386</v>
      </c>
      <c r="U182" s="190">
        <f t="shared" si="29"/>
        <v>19</v>
      </c>
      <c r="V182" s="191"/>
      <c r="W182" s="77" t="str">
        <f t="shared" si="30"/>
        <v>No hay ejecución</v>
      </c>
      <c r="X182" s="78" t="str">
        <f t="shared" si="31"/>
        <v>NA</v>
      </c>
      <c r="Y182" s="191"/>
      <c r="Z182" s="190">
        <f t="shared" si="32"/>
        <v>19</v>
      </c>
      <c r="AA182" s="191"/>
      <c r="AB182" s="77" t="str">
        <f t="shared" si="33"/>
        <v>No hay ejecución</v>
      </c>
      <c r="AC182" s="78" t="str">
        <f t="shared" si="34"/>
        <v>NA</v>
      </c>
      <c r="AD182" s="191"/>
      <c r="AE182" s="52">
        <f t="shared" si="35"/>
        <v>0</v>
      </c>
      <c r="AF182" s="77" t="str">
        <f t="shared" si="36"/>
        <v>No hay ejecución</v>
      </c>
      <c r="AG182" s="78" t="str">
        <f t="shared" si="37"/>
        <v>NA</v>
      </c>
      <c r="AH182" s="191"/>
    </row>
    <row r="183" spans="1:34" s="79" customFormat="1" ht="58" customHeight="1" thickTop="1" thickBot="1">
      <c r="A183" s="50">
        <v>169</v>
      </c>
      <c r="B183" s="96">
        <v>0</v>
      </c>
      <c r="C183" s="96">
        <v>0</v>
      </c>
      <c r="D183" s="96">
        <v>0</v>
      </c>
      <c r="E183" s="96">
        <v>0</v>
      </c>
      <c r="F183" s="96">
        <v>0</v>
      </c>
      <c r="G183" s="96">
        <v>22</v>
      </c>
      <c r="H183" s="115" t="s">
        <v>1592</v>
      </c>
      <c r="I183" s="98" t="s">
        <v>2452</v>
      </c>
      <c r="J183" s="169" t="s">
        <v>482</v>
      </c>
      <c r="K183" s="99" t="s">
        <v>993</v>
      </c>
      <c r="L183" s="51">
        <v>3</v>
      </c>
      <c r="M183" s="51">
        <v>4</v>
      </c>
      <c r="N183" s="155">
        <f t="shared" si="26"/>
        <v>7</v>
      </c>
      <c r="O183" s="51">
        <v>3</v>
      </c>
      <c r="P183" s="51">
        <v>4</v>
      </c>
      <c r="Q183" s="155">
        <f t="shared" si="27"/>
        <v>7</v>
      </c>
      <c r="R183" s="155">
        <f t="shared" si="28"/>
        <v>14</v>
      </c>
      <c r="S183" s="78" t="s">
        <v>2741</v>
      </c>
      <c r="T183" s="78" t="s">
        <v>4387</v>
      </c>
      <c r="U183" s="190">
        <f t="shared" si="29"/>
        <v>7</v>
      </c>
      <c r="V183" s="191"/>
      <c r="W183" s="77" t="str">
        <f t="shared" si="30"/>
        <v>No hay ejecución</v>
      </c>
      <c r="X183" s="78" t="str">
        <f t="shared" si="31"/>
        <v>NA</v>
      </c>
      <c r="Y183" s="191"/>
      <c r="Z183" s="190">
        <f t="shared" si="32"/>
        <v>7</v>
      </c>
      <c r="AA183" s="191"/>
      <c r="AB183" s="77" t="str">
        <f t="shared" si="33"/>
        <v>No hay ejecución</v>
      </c>
      <c r="AC183" s="78" t="str">
        <f t="shared" si="34"/>
        <v>NA</v>
      </c>
      <c r="AD183" s="191"/>
      <c r="AE183" s="52">
        <f t="shared" si="35"/>
        <v>0</v>
      </c>
      <c r="AF183" s="77" t="str">
        <f t="shared" si="36"/>
        <v>No hay ejecución</v>
      </c>
      <c r="AG183" s="78" t="str">
        <f t="shared" si="37"/>
        <v>NA</v>
      </c>
      <c r="AH183" s="191"/>
    </row>
    <row r="184" spans="1:34" s="79" customFormat="1" ht="58" customHeight="1" thickTop="1" thickBot="1">
      <c r="A184" s="50">
        <v>170</v>
      </c>
      <c r="B184" s="96">
        <v>0</v>
      </c>
      <c r="C184" s="96">
        <v>0</v>
      </c>
      <c r="D184" s="96">
        <v>0</v>
      </c>
      <c r="E184" s="96">
        <v>0</v>
      </c>
      <c r="F184" s="96">
        <v>0</v>
      </c>
      <c r="G184" s="96">
        <v>22</v>
      </c>
      <c r="H184" s="115" t="s">
        <v>1592</v>
      </c>
      <c r="I184" s="98" t="s">
        <v>2877</v>
      </c>
      <c r="J184" s="169" t="s">
        <v>1014</v>
      </c>
      <c r="K184" s="99" t="s">
        <v>744</v>
      </c>
      <c r="L184" s="51">
        <v>1</v>
      </c>
      <c r="M184" s="51">
        <v>10</v>
      </c>
      <c r="N184" s="155">
        <f t="shared" si="26"/>
        <v>11</v>
      </c>
      <c r="O184" s="51">
        <v>0</v>
      </c>
      <c r="P184" s="51">
        <v>0</v>
      </c>
      <c r="Q184" s="155">
        <f t="shared" si="27"/>
        <v>0</v>
      </c>
      <c r="R184" s="155">
        <f t="shared" si="28"/>
        <v>11</v>
      </c>
      <c r="S184" s="78" t="s">
        <v>2741</v>
      </c>
      <c r="T184" s="78" t="s">
        <v>4388</v>
      </c>
      <c r="U184" s="190">
        <f t="shared" si="29"/>
        <v>11</v>
      </c>
      <c r="V184" s="191"/>
      <c r="W184" s="77" t="str">
        <f t="shared" si="30"/>
        <v>No hay ejecución</v>
      </c>
      <c r="X184" s="78" t="str">
        <f t="shared" si="31"/>
        <v>NA</v>
      </c>
      <c r="Y184" s="191"/>
      <c r="Z184" s="190">
        <f t="shared" si="32"/>
        <v>0</v>
      </c>
      <c r="AA184" s="191"/>
      <c r="AB184" s="77" t="str">
        <f t="shared" si="33"/>
        <v>No hay ejecución</v>
      </c>
      <c r="AC184" s="78" t="str">
        <f t="shared" si="34"/>
        <v>NA</v>
      </c>
      <c r="AD184" s="191"/>
      <c r="AE184" s="52">
        <f t="shared" si="35"/>
        <v>0</v>
      </c>
      <c r="AF184" s="77" t="str">
        <f t="shared" si="36"/>
        <v>No hay ejecución</v>
      </c>
      <c r="AG184" s="78" t="str">
        <f t="shared" si="37"/>
        <v>NA</v>
      </c>
      <c r="AH184" s="191"/>
    </row>
    <row r="185" spans="1:34" s="79" customFormat="1" ht="58" customHeight="1" thickTop="1" thickBot="1">
      <c r="A185" s="50">
        <v>171</v>
      </c>
      <c r="B185" s="96">
        <v>0</v>
      </c>
      <c r="C185" s="96">
        <v>0</v>
      </c>
      <c r="D185" s="96">
        <v>0</v>
      </c>
      <c r="E185" s="96">
        <v>0</v>
      </c>
      <c r="F185" s="96">
        <v>0</v>
      </c>
      <c r="G185" s="96">
        <v>22</v>
      </c>
      <c r="H185" s="115" t="s">
        <v>1592</v>
      </c>
      <c r="I185" s="98" t="s">
        <v>2878</v>
      </c>
      <c r="J185" s="169" t="s">
        <v>1014</v>
      </c>
      <c r="K185" s="99" t="s">
        <v>744</v>
      </c>
      <c r="L185" s="51">
        <v>1</v>
      </c>
      <c r="M185" s="51">
        <v>9</v>
      </c>
      <c r="N185" s="155">
        <f t="shared" si="26"/>
        <v>10</v>
      </c>
      <c r="O185" s="51">
        <v>7</v>
      </c>
      <c r="P185" s="51">
        <v>0</v>
      </c>
      <c r="Q185" s="155">
        <f t="shared" si="27"/>
        <v>7</v>
      </c>
      <c r="R185" s="155">
        <f t="shared" si="28"/>
        <v>17</v>
      </c>
      <c r="S185" s="78" t="s">
        <v>2741</v>
      </c>
      <c r="T185" s="78" t="s">
        <v>4389</v>
      </c>
      <c r="U185" s="190">
        <f t="shared" si="29"/>
        <v>10</v>
      </c>
      <c r="V185" s="191"/>
      <c r="W185" s="77" t="str">
        <f t="shared" si="30"/>
        <v>No hay ejecución</v>
      </c>
      <c r="X185" s="78" t="str">
        <f t="shared" si="31"/>
        <v>NA</v>
      </c>
      <c r="Y185" s="191"/>
      <c r="Z185" s="190">
        <f t="shared" si="32"/>
        <v>7</v>
      </c>
      <c r="AA185" s="191"/>
      <c r="AB185" s="77" t="str">
        <f t="shared" si="33"/>
        <v>No hay ejecución</v>
      </c>
      <c r="AC185" s="78" t="str">
        <f t="shared" si="34"/>
        <v>NA</v>
      </c>
      <c r="AD185" s="191"/>
      <c r="AE185" s="52">
        <f t="shared" si="35"/>
        <v>0</v>
      </c>
      <c r="AF185" s="77" t="str">
        <f t="shared" si="36"/>
        <v>No hay ejecución</v>
      </c>
      <c r="AG185" s="78" t="str">
        <f t="shared" si="37"/>
        <v>NA</v>
      </c>
      <c r="AH185" s="191"/>
    </row>
    <row r="186" spans="1:34" s="79" customFormat="1" ht="58" customHeight="1" thickTop="1" thickBot="1">
      <c r="A186" s="50">
        <v>172</v>
      </c>
      <c r="B186" s="96">
        <v>0</v>
      </c>
      <c r="C186" s="96">
        <v>0</v>
      </c>
      <c r="D186" s="96">
        <v>0</v>
      </c>
      <c r="E186" s="96">
        <v>0</v>
      </c>
      <c r="F186" s="96">
        <v>0</v>
      </c>
      <c r="G186" s="96">
        <v>22</v>
      </c>
      <c r="H186" s="115" t="s">
        <v>1592</v>
      </c>
      <c r="I186" s="98" t="s">
        <v>2879</v>
      </c>
      <c r="J186" s="169" t="s">
        <v>1293</v>
      </c>
      <c r="K186" s="99" t="s">
        <v>993</v>
      </c>
      <c r="L186" s="51">
        <v>0</v>
      </c>
      <c r="M186" s="51">
        <v>1</v>
      </c>
      <c r="N186" s="155">
        <f t="shared" si="26"/>
        <v>1</v>
      </c>
      <c r="O186" s="51">
        <v>1</v>
      </c>
      <c r="P186" s="51">
        <v>1</v>
      </c>
      <c r="Q186" s="155">
        <f t="shared" si="27"/>
        <v>2</v>
      </c>
      <c r="R186" s="155">
        <f t="shared" si="28"/>
        <v>3</v>
      </c>
      <c r="S186" s="78" t="s">
        <v>2741</v>
      </c>
      <c r="T186" s="78" t="s">
        <v>4390</v>
      </c>
      <c r="U186" s="190">
        <f t="shared" si="29"/>
        <v>1</v>
      </c>
      <c r="V186" s="191"/>
      <c r="W186" s="77" t="str">
        <f t="shared" si="30"/>
        <v>No hay ejecución</v>
      </c>
      <c r="X186" s="78" t="str">
        <f t="shared" si="31"/>
        <v>NA</v>
      </c>
      <c r="Y186" s="191"/>
      <c r="Z186" s="190">
        <f t="shared" si="32"/>
        <v>2</v>
      </c>
      <c r="AA186" s="191"/>
      <c r="AB186" s="77" t="str">
        <f t="shared" si="33"/>
        <v>No hay ejecución</v>
      </c>
      <c r="AC186" s="78" t="str">
        <f t="shared" si="34"/>
        <v>NA</v>
      </c>
      <c r="AD186" s="191"/>
      <c r="AE186" s="52">
        <f t="shared" si="35"/>
        <v>0</v>
      </c>
      <c r="AF186" s="77" t="str">
        <f t="shared" si="36"/>
        <v>No hay ejecución</v>
      </c>
      <c r="AG186" s="78" t="str">
        <f t="shared" si="37"/>
        <v>NA</v>
      </c>
      <c r="AH186" s="191"/>
    </row>
    <row r="187" spans="1:34" s="79" customFormat="1" ht="58" customHeight="1" thickTop="1" thickBot="1">
      <c r="A187" s="50">
        <v>173</v>
      </c>
      <c r="B187" s="96">
        <v>0</v>
      </c>
      <c r="C187" s="96">
        <v>0</v>
      </c>
      <c r="D187" s="96">
        <v>0</v>
      </c>
      <c r="E187" s="96">
        <v>0</v>
      </c>
      <c r="F187" s="96">
        <v>0</v>
      </c>
      <c r="G187" s="96">
        <v>22</v>
      </c>
      <c r="H187" s="115" t="s">
        <v>314</v>
      </c>
      <c r="I187" s="98" t="s">
        <v>2639</v>
      </c>
      <c r="J187" s="169" t="s">
        <v>501</v>
      </c>
      <c r="K187" s="99" t="s">
        <v>717</v>
      </c>
      <c r="L187" s="51">
        <v>1</v>
      </c>
      <c r="M187" s="51">
        <v>10</v>
      </c>
      <c r="N187" s="155">
        <f t="shared" si="26"/>
        <v>11</v>
      </c>
      <c r="O187" s="51">
        <v>0</v>
      </c>
      <c r="P187" s="51">
        <v>0</v>
      </c>
      <c r="Q187" s="155">
        <f t="shared" si="27"/>
        <v>0</v>
      </c>
      <c r="R187" s="155">
        <f t="shared" si="28"/>
        <v>11</v>
      </c>
      <c r="S187" s="78" t="s">
        <v>2741</v>
      </c>
      <c r="T187" s="78" t="s">
        <v>4391</v>
      </c>
      <c r="U187" s="190">
        <f t="shared" si="29"/>
        <v>11</v>
      </c>
      <c r="V187" s="191"/>
      <c r="W187" s="77" t="str">
        <f t="shared" si="30"/>
        <v>No hay ejecución</v>
      </c>
      <c r="X187" s="78" t="str">
        <f t="shared" si="31"/>
        <v>NA</v>
      </c>
      <c r="Y187" s="191"/>
      <c r="Z187" s="190">
        <f t="shared" si="32"/>
        <v>0</v>
      </c>
      <c r="AA187" s="191"/>
      <c r="AB187" s="77" t="str">
        <f t="shared" si="33"/>
        <v>No hay ejecución</v>
      </c>
      <c r="AC187" s="78" t="str">
        <f t="shared" si="34"/>
        <v>NA</v>
      </c>
      <c r="AD187" s="191"/>
      <c r="AE187" s="52">
        <f t="shared" si="35"/>
        <v>0</v>
      </c>
      <c r="AF187" s="77" t="str">
        <f t="shared" si="36"/>
        <v>No hay ejecución</v>
      </c>
      <c r="AG187" s="78" t="str">
        <f t="shared" si="37"/>
        <v>NA</v>
      </c>
      <c r="AH187" s="191"/>
    </row>
    <row r="188" spans="1:34" s="79" customFormat="1" ht="58" customHeight="1" thickTop="1" thickBot="1">
      <c r="A188" s="50">
        <v>174</v>
      </c>
      <c r="B188" s="96">
        <v>0</v>
      </c>
      <c r="C188" s="96">
        <v>0</v>
      </c>
      <c r="D188" s="96">
        <v>0</v>
      </c>
      <c r="E188" s="96">
        <v>0</v>
      </c>
      <c r="F188" s="96">
        <v>0</v>
      </c>
      <c r="G188" s="96">
        <v>22</v>
      </c>
      <c r="H188" s="115" t="s">
        <v>314</v>
      </c>
      <c r="I188" s="98" t="s">
        <v>2880</v>
      </c>
      <c r="J188" s="169" t="s">
        <v>501</v>
      </c>
      <c r="K188" s="99" t="s">
        <v>734</v>
      </c>
      <c r="L188" s="51">
        <v>1</v>
      </c>
      <c r="M188" s="51">
        <v>10</v>
      </c>
      <c r="N188" s="155">
        <f t="shared" si="26"/>
        <v>11</v>
      </c>
      <c r="O188" s="51">
        <v>0</v>
      </c>
      <c r="P188" s="51">
        <v>0</v>
      </c>
      <c r="Q188" s="155">
        <f t="shared" si="27"/>
        <v>0</v>
      </c>
      <c r="R188" s="155">
        <f t="shared" si="28"/>
        <v>11</v>
      </c>
      <c r="S188" s="78" t="s">
        <v>2741</v>
      </c>
      <c r="T188" s="78" t="s">
        <v>4392</v>
      </c>
      <c r="U188" s="190">
        <f t="shared" si="29"/>
        <v>11</v>
      </c>
      <c r="V188" s="191"/>
      <c r="W188" s="77" t="str">
        <f t="shared" si="30"/>
        <v>No hay ejecución</v>
      </c>
      <c r="X188" s="78" t="str">
        <f t="shared" si="31"/>
        <v>NA</v>
      </c>
      <c r="Y188" s="191"/>
      <c r="Z188" s="190">
        <f t="shared" si="32"/>
        <v>0</v>
      </c>
      <c r="AA188" s="191"/>
      <c r="AB188" s="77" t="str">
        <f t="shared" si="33"/>
        <v>No hay ejecución</v>
      </c>
      <c r="AC188" s="78" t="str">
        <f t="shared" si="34"/>
        <v>NA</v>
      </c>
      <c r="AD188" s="191"/>
      <c r="AE188" s="52">
        <f t="shared" si="35"/>
        <v>0</v>
      </c>
      <c r="AF188" s="77" t="str">
        <f t="shared" si="36"/>
        <v>No hay ejecución</v>
      </c>
      <c r="AG188" s="78" t="str">
        <f t="shared" si="37"/>
        <v>NA</v>
      </c>
      <c r="AH188" s="191"/>
    </row>
    <row r="189" spans="1:34" s="79" customFormat="1" ht="58" customHeight="1" thickTop="1" thickBot="1">
      <c r="A189" s="50">
        <v>175</v>
      </c>
      <c r="B189" s="96">
        <v>0</v>
      </c>
      <c r="C189" s="96">
        <v>0</v>
      </c>
      <c r="D189" s="96">
        <v>0</v>
      </c>
      <c r="E189" s="96">
        <v>0</v>
      </c>
      <c r="F189" s="96">
        <v>0</v>
      </c>
      <c r="G189" s="96">
        <v>22</v>
      </c>
      <c r="H189" s="115" t="s">
        <v>314</v>
      </c>
      <c r="I189" s="98" t="s">
        <v>2881</v>
      </c>
      <c r="J189" s="169" t="s">
        <v>1014</v>
      </c>
      <c r="K189" s="99" t="s">
        <v>717</v>
      </c>
      <c r="L189" s="51">
        <v>0</v>
      </c>
      <c r="M189" s="51">
        <v>7</v>
      </c>
      <c r="N189" s="155">
        <f t="shared" si="26"/>
        <v>7</v>
      </c>
      <c r="O189" s="51">
        <v>8</v>
      </c>
      <c r="P189" s="51">
        <v>12</v>
      </c>
      <c r="Q189" s="155">
        <f t="shared" si="27"/>
        <v>20</v>
      </c>
      <c r="R189" s="155">
        <f t="shared" si="28"/>
        <v>27</v>
      </c>
      <c r="S189" s="78" t="s">
        <v>2741</v>
      </c>
      <c r="T189" s="78" t="s">
        <v>4393</v>
      </c>
      <c r="U189" s="190">
        <f t="shared" si="29"/>
        <v>7</v>
      </c>
      <c r="V189" s="191"/>
      <c r="W189" s="77" t="str">
        <f t="shared" si="30"/>
        <v>No hay ejecución</v>
      </c>
      <c r="X189" s="78" t="str">
        <f t="shared" si="31"/>
        <v>NA</v>
      </c>
      <c r="Y189" s="191"/>
      <c r="Z189" s="190">
        <f t="shared" si="32"/>
        <v>20</v>
      </c>
      <c r="AA189" s="191"/>
      <c r="AB189" s="77" t="str">
        <f t="shared" si="33"/>
        <v>No hay ejecución</v>
      </c>
      <c r="AC189" s="78" t="str">
        <f t="shared" si="34"/>
        <v>NA</v>
      </c>
      <c r="AD189" s="191"/>
      <c r="AE189" s="52">
        <f t="shared" si="35"/>
        <v>0</v>
      </c>
      <c r="AF189" s="77" t="str">
        <f t="shared" si="36"/>
        <v>No hay ejecución</v>
      </c>
      <c r="AG189" s="78" t="str">
        <f t="shared" si="37"/>
        <v>NA</v>
      </c>
      <c r="AH189" s="191"/>
    </row>
    <row r="190" spans="1:34" s="79" customFormat="1" ht="58" customHeight="1" thickTop="1" thickBot="1">
      <c r="A190" s="50">
        <v>176</v>
      </c>
      <c r="B190" s="96">
        <v>0</v>
      </c>
      <c r="C190" s="96">
        <v>0</v>
      </c>
      <c r="D190" s="96">
        <v>0</v>
      </c>
      <c r="E190" s="96">
        <v>0</v>
      </c>
      <c r="F190" s="96">
        <v>0</v>
      </c>
      <c r="G190" s="96">
        <v>22</v>
      </c>
      <c r="H190" s="115" t="s">
        <v>1592</v>
      </c>
      <c r="I190" s="98" t="s">
        <v>2882</v>
      </c>
      <c r="J190" s="169" t="s">
        <v>501</v>
      </c>
      <c r="K190" s="99" t="s">
        <v>744</v>
      </c>
      <c r="L190" s="51">
        <v>0</v>
      </c>
      <c r="M190" s="51">
        <v>11</v>
      </c>
      <c r="N190" s="155">
        <f t="shared" si="26"/>
        <v>11</v>
      </c>
      <c r="O190" s="51">
        <v>0</v>
      </c>
      <c r="P190" s="51">
        <v>11</v>
      </c>
      <c r="Q190" s="155">
        <f t="shared" si="27"/>
        <v>11</v>
      </c>
      <c r="R190" s="155">
        <f t="shared" si="28"/>
        <v>22</v>
      </c>
      <c r="S190" s="78" t="s">
        <v>2883</v>
      </c>
      <c r="T190" s="78" t="s">
        <v>203</v>
      </c>
      <c r="U190" s="190">
        <f t="shared" si="29"/>
        <v>11</v>
      </c>
      <c r="V190" s="191"/>
      <c r="W190" s="77" t="str">
        <f t="shared" si="30"/>
        <v>No hay ejecución</v>
      </c>
      <c r="X190" s="78" t="str">
        <f t="shared" si="31"/>
        <v>NA</v>
      </c>
      <c r="Y190" s="191"/>
      <c r="Z190" s="190">
        <f t="shared" si="32"/>
        <v>11</v>
      </c>
      <c r="AA190" s="191"/>
      <c r="AB190" s="77" t="str">
        <f t="shared" si="33"/>
        <v>No hay ejecución</v>
      </c>
      <c r="AC190" s="78" t="str">
        <f t="shared" si="34"/>
        <v>NA</v>
      </c>
      <c r="AD190" s="191"/>
      <c r="AE190" s="52">
        <f t="shared" si="35"/>
        <v>0</v>
      </c>
      <c r="AF190" s="77" t="str">
        <f t="shared" si="36"/>
        <v>No hay ejecución</v>
      </c>
      <c r="AG190" s="78" t="str">
        <f t="shared" si="37"/>
        <v>NA</v>
      </c>
      <c r="AH190" s="191"/>
    </row>
    <row r="191" spans="1:34" s="79" customFormat="1" ht="58" customHeight="1" thickTop="1" thickBot="1">
      <c r="A191" s="50">
        <v>177</v>
      </c>
      <c r="B191" s="96">
        <v>0</v>
      </c>
      <c r="C191" s="96">
        <v>0</v>
      </c>
      <c r="D191" s="96">
        <v>0</v>
      </c>
      <c r="E191" s="96">
        <v>0</v>
      </c>
      <c r="F191" s="96">
        <v>0</v>
      </c>
      <c r="G191" s="96">
        <v>22</v>
      </c>
      <c r="H191" s="115" t="s">
        <v>1592</v>
      </c>
      <c r="I191" s="98" t="s">
        <v>2885</v>
      </c>
      <c r="J191" s="169" t="s">
        <v>501</v>
      </c>
      <c r="K191" s="99" t="s">
        <v>744</v>
      </c>
      <c r="L191" s="51">
        <v>0</v>
      </c>
      <c r="M191" s="51">
        <v>0</v>
      </c>
      <c r="N191" s="155">
        <f t="shared" si="26"/>
        <v>0</v>
      </c>
      <c r="O191" s="51">
        <v>0</v>
      </c>
      <c r="P191" s="51">
        <v>11</v>
      </c>
      <c r="Q191" s="155">
        <f t="shared" si="27"/>
        <v>11</v>
      </c>
      <c r="R191" s="155">
        <f t="shared" si="28"/>
        <v>11</v>
      </c>
      <c r="S191" s="78" t="s">
        <v>2883</v>
      </c>
      <c r="T191" s="78" t="s">
        <v>203</v>
      </c>
      <c r="U191" s="190">
        <f t="shared" si="29"/>
        <v>0</v>
      </c>
      <c r="V191" s="191"/>
      <c r="W191" s="77" t="str">
        <f t="shared" si="30"/>
        <v>No hay ejecución</v>
      </c>
      <c r="X191" s="78" t="str">
        <f t="shared" si="31"/>
        <v>NA</v>
      </c>
      <c r="Y191" s="191"/>
      <c r="Z191" s="190">
        <f t="shared" si="32"/>
        <v>11</v>
      </c>
      <c r="AA191" s="191"/>
      <c r="AB191" s="77" t="str">
        <f t="shared" si="33"/>
        <v>No hay ejecución</v>
      </c>
      <c r="AC191" s="78" t="str">
        <f t="shared" si="34"/>
        <v>NA</v>
      </c>
      <c r="AD191" s="191"/>
      <c r="AE191" s="52">
        <f t="shared" si="35"/>
        <v>0</v>
      </c>
      <c r="AF191" s="77" t="str">
        <f t="shared" si="36"/>
        <v>No hay ejecución</v>
      </c>
      <c r="AG191" s="78" t="str">
        <f t="shared" si="37"/>
        <v>NA</v>
      </c>
      <c r="AH191" s="191"/>
    </row>
    <row r="192" spans="1:34" s="79" customFormat="1" ht="58" customHeight="1" thickTop="1" thickBot="1">
      <c r="A192" s="50">
        <v>178</v>
      </c>
      <c r="B192" s="96">
        <v>0</v>
      </c>
      <c r="C192" s="96">
        <v>0</v>
      </c>
      <c r="D192" s="96">
        <v>0</v>
      </c>
      <c r="E192" s="96">
        <v>0</v>
      </c>
      <c r="F192" s="96">
        <v>0</v>
      </c>
      <c r="G192" s="96">
        <v>22</v>
      </c>
      <c r="H192" s="115" t="s">
        <v>1592</v>
      </c>
      <c r="I192" s="98" t="s">
        <v>2886</v>
      </c>
      <c r="J192" s="169" t="s">
        <v>482</v>
      </c>
      <c r="K192" s="99" t="s">
        <v>993</v>
      </c>
      <c r="L192" s="51">
        <v>4</v>
      </c>
      <c r="M192" s="51">
        <v>4</v>
      </c>
      <c r="N192" s="155">
        <f t="shared" si="26"/>
        <v>8</v>
      </c>
      <c r="O192" s="51">
        <v>3</v>
      </c>
      <c r="P192" s="51">
        <v>2</v>
      </c>
      <c r="Q192" s="155">
        <f t="shared" si="27"/>
        <v>5</v>
      </c>
      <c r="R192" s="155">
        <f t="shared" si="28"/>
        <v>13</v>
      </c>
      <c r="S192" s="78" t="s">
        <v>2883</v>
      </c>
      <c r="T192" s="78" t="s">
        <v>4394</v>
      </c>
      <c r="U192" s="190">
        <f t="shared" si="29"/>
        <v>8</v>
      </c>
      <c r="V192" s="191"/>
      <c r="W192" s="77" t="str">
        <f t="shared" si="30"/>
        <v>No hay ejecución</v>
      </c>
      <c r="X192" s="78" t="str">
        <f t="shared" si="31"/>
        <v>NA</v>
      </c>
      <c r="Y192" s="191"/>
      <c r="Z192" s="190">
        <f t="shared" si="32"/>
        <v>5</v>
      </c>
      <c r="AA192" s="191"/>
      <c r="AB192" s="77" t="str">
        <f t="shared" si="33"/>
        <v>No hay ejecución</v>
      </c>
      <c r="AC192" s="78" t="str">
        <f t="shared" si="34"/>
        <v>NA</v>
      </c>
      <c r="AD192" s="191"/>
      <c r="AE192" s="52">
        <f t="shared" si="35"/>
        <v>0</v>
      </c>
      <c r="AF192" s="77" t="str">
        <f t="shared" si="36"/>
        <v>No hay ejecución</v>
      </c>
      <c r="AG192" s="78" t="str">
        <f t="shared" si="37"/>
        <v>NA</v>
      </c>
      <c r="AH192" s="191"/>
    </row>
    <row r="193" spans="1:34" s="79" customFormat="1" ht="58" customHeight="1" thickTop="1" thickBot="1">
      <c r="A193" s="50">
        <v>179</v>
      </c>
      <c r="B193" s="96">
        <v>0</v>
      </c>
      <c r="C193" s="96">
        <v>0</v>
      </c>
      <c r="D193" s="96">
        <v>0</v>
      </c>
      <c r="E193" s="96">
        <v>0</v>
      </c>
      <c r="F193" s="96">
        <v>0</v>
      </c>
      <c r="G193" s="96">
        <v>22</v>
      </c>
      <c r="H193" s="115" t="s">
        <v>1592</v>
      </c>
      <c r="I193" s="98" t="s">
        <v>2887</v>
      </c>
      <c r="J193" s="169" t="s">
        <v>482</v>
      </c>
      <c r="K193" s="99" t="s">
        <v>993</v>
      </c>
      <c r="L193" s="51">
        <v>5</v>
      </c>
      <c r="M193" s="51">
        <v>7</v>
      </c>
      <c r="N193" s="155">
        <f t="shared" si="26"/>
        <v>12</v>
      </c>
      <c r="O193" s="51">
        <v>7</v>
      </c>
      <c r="P193" s="51">
        <v>2</v>
      </c>
      <c r="Q193" s="155">
        <f t="shared" si="27"/>
        <v>9</v>
      </c>
      <c r="R193" s="155">
        <f t="shared" si="28"/>
        <v>21</v>
      </c>
      <c r="S193" s="78" t="s">
        <v>2883</v>
      </c>
      <c r="T193" s="78" t="s">
        <v>4395</v>
      </c>
      <c r="U193" s="190">
        <f t="shared" si="29"/>
        <v>12</v>
      </c>
      <c r="V193" s="191"/>
      <c r="W193" s="77" t="str">
        <f t="shared" si="30"/>
        <v>No hay ejecución</v>
      </c>
      <c r="X193" s="78" t="str">
        <f t="shared" si="31"/>
        <v>NA</v>
      </c>
      <c r="Y193" s="191"/>
      <c r="Z193" s="190">
        <f t="shared" si="32"/>
        <v>9</v>
      </c>
      <c r="AA193" s="191"/>
      <c r="AB193" s="77" t="str">
        <f t="shared" si="33"/>
        <v>No hay ejecución</v>
      </c>
      <c r="AC193" s="78" t="str">
        <f t="shared" si="34"/>
        <v>NA</v>
      </c>
      <c r="AD193" s="191"/>
      <c r="AE193" s="52">
        <f t="shared" si="35"/>
        <v>0</v>
      </c>
      <c r="AF193" s="77" t="str">
        <f t="shared" si="36"/>
        <v>No hay ejecución</v>
      </c>
      <c r="AG193" s="78" t="str">
        <f t="shared" si="37"/>
        <v>NA</v>
      </c>
      <c r="AH193" s="191"/>
    </row>
    <row r="194" spans="1:34" s="79" customFormat="1" ht="58" customHeight="1" thickTop="1" thickBot="1">
      <c r="A194" s="50">
        <v>180</v>
      </c>
      <c r="B194" s="96">
        <v>0</v>
      </c>
      <c r="C194" s="96">
        <v>0</v>
      </c>
      <c r="D194" s="96">
        <v>0</v>
      </c>
      <c r="E194" s="96">
        <v>0</v>
      </c>
      <c r="F194" s="96">
        <v>0</v>
      </c>
      <c r="G194" s="96">
        <v>20</v>
      </c>
      <c r="H194" s="115" t="s">
        <v>2888</v>
      </c>
      <c r="I194" s="98" t="s">
        <v>2889</v>
      </c>
      <c r="J194" s="169" t="s">
        <v>482</v>
      </c>
      <c r="K194" s="99" t="s">
        <v>993</v>
      </c>
      <c r="L194" s="51">
        <v>0</v>
      </c>
      <c r="M194" s="51">
        <v>10</v>
      </c>
      <c r="N194" s="155">
        <f t="shared" si="26"/>
        <v>10</v>
      </c>
      <c r="O194" s="51">
        <v>0</v>
      </c>
      <c r="P194" s="51">
        <v>0</v>
      </c>
      <c r="Q194" s="155">
        <f t="shared" si="27"/>
        <v>0</v>
      </c>
      <c r="R194" s="155">
        <f t="shared" si="28"/>
        <v>10</v>
      </c>
      <c r="S194" s="78" t="s">
        <v>2741</v>
      </c>
      <c r="T194" s="78" t="s">
        <v>4396</v>
      </c>
      <c r="U194" s="190">
        <f t="shared" si="29"/>
        <v>10</v>
      </c>
      <c r="V194" s="191"/>
      <c r="W194" s="77" t="str">
        <f t="shared" si="30"/>
        <v>No hay ejecución</v>
      </c>
      <c r="X194" s="78" t="str">
        <f t="shared" si="31"/>
        <v>NA</v>
      </c>
      <c r="Y194" s="191"/>
      <c r="Z194" s="190">
        <f t="shared" si="32"/>
        <v>0</v>
      </c>
      <c r="AA194" s="191"/>
      <c r="AB194" s="77" t="str">
        <f t="shared" si="33"/>
        <v>No hay ejecución</v>
      </c>
      <c r="AC194" s="78" t="str">
        <f t="shared" si="34"/>
        <v>NA</v>
      </c>
      <c r="AD194" s="191"/>
      <c r="AE194" s="52">
        <f t="shared" si="35"/>
        <v>0</v>
      </c>
      <c r="AF194" s="77" t="str">
        <f t="shared" si="36"/>
        <v>No hay ejecución</v>
      </c>
      <c r="AG194" s="78" t="str">
        <f t="shared" si="37"/>
        <v>NA</v>
      </c>
      <c r="AH194" s="191"/>
    </row>
    <row r="195" spans="1:34" s="79" customFormat="1" ht="58" customHeight="1" thickTop="1" thickBot="1">
      <c r="A195" s="50">
        <v>181</v>
      </c>
      <c r="B195" s="96">
        <v>0</v>
      </c>
      <c r="C195" s="96">
        <v>0</v>
      </c>
      <c r="D195" s="96">
        <v>0</v>
      </c>
      <c r="E195" s="96">
        <v>0</v>
      </c>
      <c r="F195" s="96">
        <v>0</v>
      </c>
      <c r="G195" s="96">
        <v>21</v>
      </c>
      <c r="H195" s="115" t="s">
        <v>2891</v>
      </c>
      <c r="I195" s="98" t="s">
        <v>2892</v>
      </c>
      <c r="J195" s="169" t="s">
        <v>482</v>
      </c>
      <c r="K195" s="99" t="s">
        <v>993</v>
      </c>
      <c r="L195" s="51">
        <v>0</v>
      </c>
      <c r="M195" s="51">
        <v>1</v>
      </c>
      <c r="N195" s="155">
        <f t="shared" si="26"/>
        <v>1</v>
      </c>
      <c r="O195" s="51">
        <v>0</v>
      </c>
      <c r="P195" s="51">
        <v>0</v>
      </c>
      <c r="Q195" s="155">
        <f t="shared" si="27"/>
        <v>0</v>
      </c>
      <c r="R195" s="155">
        <f t="shared" si="28"/>
        <v>1</v>
      </c>
      <c r="S195" s="78" t="s">
        <v>2741</v>
      </c>
      <c r="T195" s="78" t="s">
        <v>203</v>
      </c>
      <c r="U195" s="190">
        <f t="shared" si="29"/>
        <v>1</v>
      </c>
      <c r="V195" s="191"/>
      <c r="W195" s="77" t="str">
        <f t="shared" si="30"/>
        <v>No hay ejecución</v>
      </c>
      <c r="X195" s="78" t="str">
        <f t="shared" si="31"/>
        <v>NA</v>
      </c>
      <c r="Y195" s="191"/>
      <c r="Z195" s="190">
        <f t="shared" si="32"/>
        <v>0</v>
      </c>
      <c r="AA195" s="191"/>
      <c r="AB195" s="77" t="str">
        <f t="shared" si="33"/>
        <v>No hay ejecución</v>
      </c>
      <c r="AC195" s="78" t="str">
        <f t="shared" si="34"/>
        <v>NA</v>
      </c>
      <c r="AD195" s="191"/>
      <c r="AE195" s="52">
        <f t="shared" si="35"/>
        <v>0</v>
      </c>
      <c r="AF195" s="77" t="str">
        <f t="shared" si="36"/>
        <v>No hay ejecución</v>
      </c>
      <c r="AG195" s="78" t="str">
        <f t="shared" si="37"/>
        <v>NA</v>
      </c>
      <c r="AH195" s="191"/>
    </row>
    <row r="196" spans="1:34" s="79" customFormat="1" ht="58" customHeight="1" thickTop="1" thickBot="1">
      <c r="A196" s="50">
        <v>182</v>
      </c>
      <c r="B196" s="96">
        <v>0</v>
      </c>
      <c r="C196" s="96">
        <v>0</v>
      </c>
      <c r="D196" s="96">
        <v>0</v>
      </c>
      <c r="E196" s="96">
        <v>0</v>
      </c>
      <c r="F196" s="96">
        <v>0</v>
      </c>
      <c r="G196" s="96">
        <v>22</v>
      </c>
      <c r="H196" s="115" t="s">
        <v>1592</v>
      </c>
      <c r="I196" s="98" t="s">
        <v>2893</v>
      </c>
      <c r="J196" s="169" t="s">
        <v>482</v>
      </c>
      <c r="K196" s="99" t="s">
        <v>993</v>
      </c>
      <c r="L196" s="51">
        <v>1</v>
      </c>
      <c r="M196" s="51">
        <v>2</v>
      </c>
      <c r="N196" s="155">
        <f t="shared" si="26"/>
        <v>3</v>
      </c>
      <c r="O196" s="51">
        <v>2</v>
      </c>
      <c r="P196" s="51">
        <v>1</v>
      </c>
      <c r="Q196" s="155">
        <f t="shared" si="27"/>
        <v>3</v>
      </c>
      <c r="R196" s="155">
        <f t="shared" si="28"/>
        <v>6</v>
      </c>
      <c r="S196" s="78" t="s">
        <v>2741</v>
      </c>
      <c r="T196" s="78" t="s">
        <v>4397</v>
      </c>
      <c r="U196" s="190">
        <f t="shared" si="29"/>
        <v>3</v>
      </c>
      <c r="V196" s="191"/>
      <c r="W196" s="77" t="str">
        <f t="shared" si="30"/>
        <v>No hay ejecución</v>
      </c>
      <c r="X196" s="78" t="str">
        <f t="shared" si="31"/>
        <v>NA</v>
      </c>
      <c r="Y196" s="191"/>
      <c r="Z196" s="190">
        <f t="shared" si="32"/>
        <v>3</v>
      </c>
      <c r="AA196" s="191"/>
      <c r="AB196" s="77" t="str">
        <f t="shared" si="33"/>
        <v>No hay ejecución</v>
      </c>
      <c r="AC196" s="78" t="str">
        <f t="shared" si="34"/>
        <v>NA</v>
      </c>
      <c r="AD196" s="191"/>
      <c r="AE196" s="52">
        <f t="shared" si="35"/>
        <v>0</v>
      </c>
      <c r="AF196" s="77" t="str">
        <f t="shared" si="36"/>
        <v>No hay ejecución</v>
      </c>
      <c r="AG196" s="78" t="str">
        <f t="shared" si="37"/>
        <v>NA</v>
      </c>
      <c r="AH196" s="191"/>
    </row>
    <row r="197" spans="1:34" s="79" customFormat="1" ht="58" customHeight="1" thickTop="1" thickBot="1">
      <c r="A197" s="50">
        <v>183</v>
      </c>
      <c r="B197" s="96">
        <v>0</v>
      </c>
      <c r="C197" s="96">
        <v>0</v>
      </c>
      <c r="D197" s="96">
        <v>0</v>
      </c>
      <c r="E197" s="96">
        <v>0</v>
      </c>
      <c r="F197" s="96">
        <v>0</v>
      </c>
      <c r="G197" s="96">
        <v>22</v>
      </c>
      <c r="H197" s="115" t="s">
        <v>1592</v>
      </c>
      <c r="I197" s="98" t="s">
        <v>4398</v>
      </c>
      <c r="J197" s="169" t="s">
        <v>1194</v>
      </c>
      <c r="K197" s="99" t="s">
        <v>2650</v>
      </c>
      <c r="L197" s="51">
        <v>6</v>
      </c>
      <c r="M197" s="51">
        <v>1</v>
      </c>
      <c r="N197" s="155">
        <f t="shared" si="26"/>
        <v>7</v>
      </c>
      <c r="O197" s="51">
        <v>3</v>
      </c>
      <c r="P197" s="51">
        <v>2</v>
      </c>
      <c r="Q197" s="155">
        <f t="shared" si="27"/>
        <v>5</v>
      </c>
      <c r="R197" s="155">
        <f t="shared" si="28"/>
        <v>12</v>
      </c>
      <c r="S197" s="78" t="s">
        <v>2741</v>
      </c>
      <c r="T197" s="78" t="s">
        <v>203</v>
      </c>
      <c r="U197" s="190">
        <f t="shared" si="29"/>
        <v>7</v>
      </c>
      <c r="V197" s="191"/>
      <c r="W197" s="77" t="str">
        <f t="shared" si="30"/>
        <v>No hay ejecución</v>
      </c>
      <c r="X197" s="78" t="str">
        <f t="shared" si="31"/>
        <v>NA</v>
      </c>
      <c r="Y197" s="191"/>
      <c r="Z197" s="190">
        <f t="shared" si="32"/>
        <v>5</v>
      </c>
      <c r="AA197" s="191"/>
      <c r="AB197" s="77" t="str">
        <f t="shared" si="33"/>
        <v>No hay ejecución</v>
      </c>
      <c r="AC197" s="78" t="str">
        <f t="shared" si="34"/>
        <v>NA</v>
      </c>
      <c r="AD197" s="191"/>
      <c r="AE197" s="52">
        <f t="shared" si="35"/>
        <v>0</v>
      </c>
      <c r="AF197" s="77" t="str">
        <f t="shared" si="36"/>
        <v>No hay ejecución</v>
      </c>
      <c r="AG197" s="78" t="str">
        <f t="shared" si="37"/>
        <v>NA</v>
      </c>
      <c r="AH197" s="191"/>
    </row>
    <row r="198" spans="1:34" s="79" customFormat="1" ht="58" customHeight="1" thickTop="1" thickBot="1">
      <c r="A198" s="50">
        <v>184</v>
      </c>
      <c r="B198" s="96">
        <v>0</v>
      </c>
      <c r="C198" s="96">
        <v>0</v>
      </c>
      <c r="D198" s="96">
        <v>0</v>
      </c>
      <c r="E198" s="96">
        <v>0</v>
      </c>
      <c r="F198" s="96">
        <v>0</v>
      </c>
      <c r="G198" s="96">
        <v>22</v>
      </c>
      <c r="H198" s="115" t="s">
        <v>1592</v>
      </c>
      <c r="I198" s="98" t="s">
        <v>4399</v>
      </c>
      <c r="J198" s="169" t="s">
        <v>482</v>
      </c>
      <c r="K198" s="99" t="s">
        <v>993</v>
      </c>
      <c r="L198" s="51">
        <v>2</v>
      </c>
      <c r="M198" s="51">
        <v>2</v>
      </c>
      <c r="N198" s="155">
        <f t="shared" si="26"/>
        <v>4</v>
      </c>
      <c r="O198" s="51">
        <v>2</v>
      </c>
      <c r="P198" s="51">
        <v>2</v>
      </c>
      <c r="Q198" s="155">
        <f t="shared" si="27"/>
        <v>4</v>
      </c>
      <c r="R198" s="155">
        <f t="shared" si="28"/>
        <v>8</v>
      </c>
      <c r="S198" s="78" t="s">
        <v>2741</v>
      </c>
      <c r="T198" s="78" t="s">
        <v>203</v>
      </c>
      <c r="U198" s="190">
        <f t="shared" si="29"/>
        <v>4</v>
      </c>
      <c r="V198" s="191"/>
      <c r="W198" s="77" t="str">
        <f t="shared" si="30"/>
        <v>No hay ejecución</v>
      </c>
      <c r="X198" s="78" t="str">
        <f t="shared" si="31"/>
        <v>NA</v>
      </c>
      <c r="Y198" s="191"/>
      <c r="Z198" s="190">
        <f t="shared" si="32"/>
        <v>4</v>
      </c>
      <c r="AA198" s="191"/>
      <c r="AB198" s="77" t="str">
        <f t="shared" si="33"/>
        <v>No hay ejecución</v>
      </c>
      <c r="AC198" s="78" t="str">
        <f t="shared" si="34"/>
        <v>NA</v>
      </c>
      <c r="AD198" s="191"/>
      <c r="AE198" s="52">
        <f t="shared" si="35"/>
        <v>0</v>
      </c>
      <c r="AF198" s="77" t="str">
        <f t="shared" si="36"/>
        <v>No hay ejecución</v>
      </c>
      <c r="AG198" s="78" t="str">
        <f t="shared" si="37"/>
        <v>NA</v>
      </c>
      <c r="AH198" s="191"/>
    </row>
    <row r="199" spans="1:34" s="79" customFormat="1" ht="58" customHeight="1" thickTop="1" thickBot="1">
      <c r="A199" s="50">
        <v>185</v>
      </c>
      <c r="B199" s="96">
        <v>0</v>
      </c>
      <c r="C199" s="96">
        <v>0</v>
      </c>
      <c r="D199" s="96">
        <v>0</v>
      </c>
      <c r="E199" s="96">
        <v>0</v>
      </c>
      <c r="F199" s="96">
        <v>0</v>
      </c>
      <c r="G199" s="96">
        <v>22</v>
      </c>
      <c r="H199" s="115" t="s">
        <v>1592</v>
      </c>
      <c r="I199" s="98" t="s">
        <v>4400</v>
      </c>
      <c r="J199" s="169" t="s">
        <v>482</v>
      </c>
      <c r="K199" s="99" t="s">
        <v>993</v>
      </c>
      <c r="L199" s="51">
        <v>1</v>
      </c>
      <c r="M199" s="51">
        <v>0</v>
      </c>
      <c r="N199" s="155">
        <f t="shared" si="26"/>
        <v>1</v>
      </c>
      <c r="O199" s="51">
        <v>1</v>
      </c>
      <c r="P199" s="51">
        <v>0</v>
      </c>
      <c r="Q199" s="155">
        <f t="shared" si="27"/>
        <v>1</v>
      </c>
      <c r="R199" s="155">
        <f t="shared" si="28"/>
        <v>2</v>
      </c>
      <c r="S199" s="78" t="s">
        <v>2741</v>
      </c>
      <c r="T199" s="78" t="s">
        <v>203</v>
      </c>
      <c r="U199" s="190">
        <f t="shared" si="29"/>
        <v>1</v>
      </c>
      <c r="V199" s="191"/>
      <c r="W199" s="77" t="str">
        <f t="shared" si="30"/>
        <v>No hay ejecución</v>
      </c>
      <c r="X199" s="78" t="str">
        <f t="shared" si="31"/>
        <v>NA</v>
      </c>
      <c r="Y199" s="191"/>
      <c r="Z199" s="190">
        <f t="shared" si="32"/>
        <v>1</v>
      </c>
      <c r="AA199" s="191"/>
      <c r="AB199" s="77" t="str">
        <f t="shared" si="33"/>
        <v>No hay ejecución</v>
      </c>
      <c r="AC199" s="78" t="str">
        <f t="shared" si="34"/>
        <v>NA</v>
      </c>
      <c r="AD199" s="191"/>
      <c r="AE199" s="52">
        <f t="shared" si="35"/>
        <v>0</v>
      </c>
      <c r="AF199" s="77" t="str">
        <f t="shared" si="36"/>
        <v>No hay ejecución</v>
      </c>
      <c r="AG199" s="78" t="str">
        <f t="shared" si="37"/>
        <v>NA</v>
      </c>
      <c r="AH199" s="191"/>
    </row>
    <row r="200" spans="1:34" s="79" customFormat="1" ht="58" customHeight="1" thickTop="1" thickBot="1">
      <c r="A200" s="50">
        <v>186</v>
      </c>
      <c r="B200" s="96">
        <v>0</v>
      </c>
      <c r="C200" s="96">
        <v>0</v>
      </c>
      <c r="D200" s="96">
        <v>0</v>
      </c>
      <c r="E200" s="96">
        <v>0</v>
      </c>
      <c r="F200" s="96">
        <v>0</v>
      </c>
      <c r="G200" s="96">
        <v>22</v>
      </c>
      <c r="H200" s="115" t="s">
        <v>1592</v>
      </c>
      <c r="I200" s="98" t="s">
        <v>4401</v>
      </c>
      <c r="J200" s="169" t="s">
        <v>1194</v>
      </c>
      <c r="K200" s="99" t="s">
        <v>1288</v>
      </c>
      <c r="L200" s="51">
        <v>0</v>
      </c>
      <c r="M200" s="51">
        <v>2</v>
      </c>
      <c r="N200" s="155">
        <f t="shared" si="26"/>
        <v>2</v>
      </c>
      <c r="O200" s="51">
        <v>3</v>
      </c>
      <c r="P200" s="51">
        <v>0</v>
      </c>
      <c r="Q200" s="155">
        <f t="shared" si="27"/>
        <v>3</v>
      </c>
      <c r="R200" s="155">
        <f t="shared" si="28"/>
        <v>5</v>
      </c>
      <c r="S200" s="78" t="s">
        <v>2741</v>
      </c>
      <c r="T200" s="78" t="s">
        <v>203</v>
      </c>
      <c r="U200" s="190">
        <f t="shared" si="29"/>
        <v>2</v>
      </c>
      <c r="V200" s="191"/>
      <c r="W200" s="77" t="str">
        <f t="shared" si="30"/>
        <v>No hay ejecución</v>
      </c>
      <c r="X200" s="78" t="str">
        <f t="shared" si="31"/>
        <v>NA</v>
      </c>
      <c r="Y200" s="191"/>
      <c r="Z200" s="190">
        <f t="shared" si="32"/>
        <v>3</v>
      </c>
      <c r="AA200" s="191"/>
      <c r="AB200" s="77" t="str">
        <f t="shared" si="33"/>
        <v>No hay ejecución</v>
      </c>
      <c r="AC200" s="78" t="str">
        <f t="shared" si="34"/>
        <v>NA</v>
      </c>
      <c r="AD200" s="191"/>
      <c r="AE200" s="52">
        <f t="shared" si="35"/>
        <v>0</v>
      </c>
      <c r="AF200" s="77" t="str">
        <f t="shared" si="36"/>
        <v>No hay ejecución</v>
      </c>
      <c r="AG200" s="78" t="str">
        <f t="shared" si="37"/>
        <v>NA</v>
      </c>
      <c r="AH200" s="191"/>
    </row>
    <row r="201" spans="1:34" s="79" customFormat="1" ht="58" customHeight="1" thickTop="1" thickBot="1">
      <c r="A201" s="50">
        <v>187</v>
      </c>
      <c r="B201" s="96">
        <v>0</v>
      </c>
      <c r="C201" s="96">
        <v>0</v>
      </c>
      <c r="D201" s="96">
        <v>0</v>
      </c>
      <c r="E201" s="96">
        <v>0</v>
      </c>
      <c r="F201" s="96">
        <v>0</v>
      </c>
      <c r="G201" s="96">
        <v>22</v>
      </c>
      <c r="H201" s="115" t="s">
        <v>1592</v>
      </c>
      <c r="I201" s="98" t="s">
        <v>4402</v>
      </c>
      <c r="J201" s="169" t="s">
        <v>2838</v>
      </c>
      <c r="K201" s="99" t="s">
        <v>993</v>
      </c>
      <c r="L201" s="51">
        <v>1</v>
      </c>
      <c r="M201" s="51">
        <v>1</v>
      </c>
      <c r="N201" s="155">
        <f t="shared" si="26"/>
        <v>2</v>
      </c>
      <c r="O201" s="51">
        <v>1</v>
      </c>
      <c r="P201" s="51">
        <v>0</v>
      </c>
      <c r="Q201" s="155">
        <f t="shared" si="27"/>
        <v>1</v>
      </c>
      <c r="R201" s="155">
        <f t="shared" si="28"/>
        <v>3</v>
      </c>
      <c r="S201" s="78" t="s">
        <v>2741</v>
      </c>
      <c r="T201" s="78" t="s">
        <v>203</v>
      </c>
      <c r="U201" s="190">
        <f t="shared" si="29"/>
        <v>2</v>
      </c>
      <c r="V201" s="191"/>
      <c r="W201" s="77" t="str">
        <f t="shared" si="30"/>
        <v>No hay ejecución</v>
      </c>
      <c r="X201" s="78" t="str">
        <f t="shared" si="31"/>
        <v>NA</v>
      </c>
      <c r="Y201" s="191"/>
      <c r="Z201" s="190">
        <f t="shared" si="32"/>
        <v>1</v>
      </c>
      <c r="AA201" s="191"/>
      <c r="AB201" s="77" t="str">
        <f t="shared" si="33"/>
        <v>No hay ejecución</v>
      </c>
      <c r="AC201" s="78" t="str">
        <f t="shared" si="34"/>
        <v>NA</v>
      </c>
      <c r="AD201" s="191"/>
      <c r="AE201" s="52">
        <f t="shared" si="35"/>
        <v>0</v>
      </c>
      <c r="AF201" s="77" t="str">
        <f t="shared" si="36"/>
        <v>No hay ejecución</v>
      </c>
      <c r="AG201" s="78" t="str">
        <f t="shared" si="37"/>
        <v>NA</v>
      </c>
      <c r="AH201" s="191"/>
    </row>
    <row r="202" spans="1:34" s="79" customFormat="1" ht="58" customHeight="1" thickTop="1" thickBot="1">
      <c r="A202" s="50">
        <v>188</v>
      </c>
      <c r="B202" s="96">
        <v>0</v>
      </c>
      <c r="C202" s="96">
        <v>0</v>
      </c>
      <c r="D202" s="96">
        <v>0</v>
      </c>
      <c r="E202" s="96">
        <v>0</v>
      </c>
      <c r="F202" s="96">
        <v>0</v>
      </c>
      <c r="G202" s="96">
        <v>22</v>
      </c>
      <c r="H202" s="115" t="s">
        <v>2888</v>
      </c>
      <c r="I202" s="98" t="s">
        <v>4403</v>
      </c>
      <c r="J202" s="169" t="s">
        <v>501</v>
      </c>
      <c r="K202" s="99" t="s">
        <v>2389</v>
      </c>
      <c r="L202" s="51">
        <v>2</v>
      </c>
      <c r="M202" s="51">
        <v>0</v>
      </c>
      <c r="N202" s="155">
        <f t="shared" si="26"/>
        <v>2</v>
      </c>
      <c r="O202" s="51">
        <v>0</v>
      </c>
      <c r="P202" s="51">
        <v>0</v>
      </c>
      <c r="Q202" s="155">
        <f t="shared" si="27"/>
        <v>0</v>
      </c>
      <c r="R202" s="155">
        <f t="shared" si="28"/>
        <v>2</v>
      </c>
      <c r="S202" s="78" t="s">
        <v>2741</v>
      </c>
      <c r="T202" s="78" t="s">
        <v>203</v>
      </c>
      <c r="U202" s="190">
        <f t="shared" si="29"/>
        <v>2</v>
      </c>
      <c r="V202" s="191"/>
      <c r="W202" s="77" t="str">
        <f t="shared" si="30"/>
        <v>No hay ejecución</v>
      </c>
      <c r="X202" s="78" t="str">
        <f t="shared" si="31"/>
        <v>NA</v>
      </c>
      <c r="Y202" s="191"/>
      <c r="Z202" s="190">
        <f t="shared" si="32"/>
        <v>0</v>
      </c>
      <c r="AA202" s="191"/>
      <c r="AB202" s="77" t="str">
        <f t="shared" si="33"/>
        <v>No hay ejecución</v>
      </c>
      <c r="AC202" s="78" t="str">
        <f t="shared" si="34"/>
        <v>NA</v>
      </c>
      <c r="AD202" s="191"/>
      <c r="AE202" s="52">
        <f t="shared" si="35"/>
        <v>0</v>
      </c>
      <c r="AF202" s="77" t="str">
        <f t="shared" si="36"/>
        <v>No hay ejecución</v>
      </c>
      <c r="AG202" s="78" t="str">
        <f t="shared" si="37"/>
        <v>NA</v>
      </c>
      <c r="AH202" s="191"/>
    </row>
    <row r="203" spans="1:34" s="79" customFormat="1" ht="58" customHeight="1" thickTop="1" thickBot="1">
      <c r="A203" s="50">
        <v>189</v>
      </c>
      <c r="B203" s="96">
        <v>0</v>
      </c>
      <c r="C203" s="96">
        <v>0</v>
      </c>
      <c r="D203" s="96">
        <v>0</v>
      </c>
      <c r="E203" s="96">
        <v>0</v>
      </c>
      <c r="F203" s="96">
        <v>0</v>
      </c>
      <c r="G203" s="96">
        <v>22</v>
      </c>
      <c r="H203" s="115" t="s">
        <v>2891</v>
      </c>
      <c r="I203" s="98" t="s">
        <v>4404</v>
      </c>
      <c r="J203" s="169" t="s">
        <v>1231</v>
      </c>
      <c r="K203" s="99" t="s">
        <v>2389</v>
      </c>
      <c r="L203" s="51">
        <v>8</v>
      </c>
      <c r="M203" s="51">
        <v>0</v>
      </c>
      <c r="N203" s="155">
        <f t="shared" si="26"/>
        <v>8</v>
      </c>
      <c r="O203" s="51">
        <v>0</v>
      </c>
      <c r="P203" s="51">
        <v>0</v>
      </c>
      <c r="Q203" s="155">
        <f t="shared" si="27"/>
        <v>0</v>
      </c>
      <c r="R203" s="155">
        <f t="shared" si="28"/>
        <v>8</v>
      </c>
      <c r="S203" s="78" t="s">
        <v>2741</v>
      </c>
      <c r="T203" s="78" t="s">
        <v>203</v>
      </c>
      <c r="U203" s="190">
        <f t="shared" si="29"/>
        <v>8</v>
      </c>
      <c r="V203" s="191"/>
      <c r="W203" s="77" t="str">
        <f t="shared" si="30"/>
        <v>No hay ejecución</v>
      </c>
      <c r="X203" s="78" t="str">
        <f t="shared" si="31"/>
        <v>NA</v>
      </c>
      <c r="Y203" s="191"/>
      <c r="Z203" s="190">
        <f t="shared" si="32"/>
        <v>0</v>
      </c>
      <c r="AA203" s="191"/>
      <c r="AB203" s="77" t="str">
        <f t="shared" si="33"/>
        <v>No hay ejecución</v>
      </c>
      <c r="AC203" s="78" t="str">
        <f t="shared" si="34"/>
        <v>NA</v>
      </c>
      <c r="AD203" s="191"/>
      <c r="AE203" s="52">
        <f t="shared" si="35"/>
        <v>0</v>
      </c>
      <c r="AF203" s="77" t="str">
        <f t="shared" si="36"/>
        <v>No hay ejecución</v>
      </c>
      <c r="AG203" s="78" t="str">
        <f t="shared" si="37"/>
        <v>NA</v>
      </c>
      <c r="AH203" s="191"/>
    </row>
    <row r="204" spans="1:34" s="79" customFormat="1" ht="58" customHeight="1" thickTop="1" thickBot="1">
      <c r="A204" s="50">
        <v>190</v>
      </c>
      <c r="B204" s="96">
        <v>0</v>
      </c>
      <c r="C204" s="96">
        <v>0</v>
      </c>
      <c r="D204" s="96">
        <v>0</v>
      </c>
      <c r="E204" s="96">
        <v>0</v>
      </c>
      <c r="F204" s="96">
        <v>0</v>
      </c>
      <c r="G204" s="96">
        <v>22</v>
      </c>
      <c r="H204" s="115" t="s">
        <v>273</v>
      </c>
      <c r="I204" s="98" t="s">
        <v>4405</v>
      </c>
      <c r="J204" s="169" t="s">
        <v>1196</v>
      </c>
      <c r="K204" s="99" t="s">
        <v>993</v>
      </c>
      <c r="L204" s="51">
        <v>0</v>
      </c>
      <c r="M204" s="51">
        <v>0</v>
      </c>
      <c r="N204" s="155">
        <f t="shared" si="26"/>
        <v>0</v>
      </c>
      <c r="O204" s="51">
        <v>11</v>
      </c>
      <c r="P204" s="51">
        <v>0</v>
      </c>
      <c r="Q204" s="155">
        <f t="shared" si="27"/>
        <v>11</v>
      </c>
      <c r="R204" s="155">
        <f t="shared" si="28"/>
        <v>11</v>
      </c>
      <c r="S204" s="78" t="s">
        <v>2741</v>
      </c>
      <c r="T204" s="78" t="s">
        <v>203</v>
      </c>
      <c r="U204" s="190">
        <f t="shared" si="29"/>
        <v>0</v>
      </c>
      <c r="V204" s="191"/>
      <c r="W204" s="77" t="str">
        <f t="shared" si="30"/>
        <v>No hay ejecución</v>
      </c>
      <c r="X204" s="78" t="str">
        <f t="shared" si="31"/>
        <v>NA</v>
      </c>
      <c r="Y204" s="191"/>
      <c r="Z204" s="190">
        <f t="shared" si="32"/>
        <v>11</v>
      </c>
      <c r="AA204" s="191"/>
      <c r="AB204" s="77" t="str">
        <f t="shared" si="33"/>
        <v>No hay ejecución</v>
      </c>
      <c r="AC204" s="78" t="str">
        <f t="shared" si="34"/>
        <v>NA</v>
      </c>
      <c r="AD204" s="191"/>
      <c r="AE204" s="52">
        <f t="shared" si="35"/>
        <v>0</v>
      </c>
      <c r="AF204" s="77" t="str">
        <f t="shared" si="36"/>
        <v>No hay ejecución</v>
      </c>
      <c r="AG204" s="78" t="str">
        <f t="shared" si="37"/>
        <v>NA</v>
      </c>
      <c r="AH204" s="191"/>
    </row>
    <row r="205" spans="1:34" s="79" customFormat="1" ht="58" customHeight="1" thickTop="1" thickBot="1">
      <c r="A205" s="50">
        <v>191</v>
      </c>
      <c r="B205" s="96">
        <v>0</v>
      </c>
      <c r="C205" s="96">
        <v>0</v>
      </c>
      <c r="D205" s="96">
        <v>0</v>
      </c>
      <c r="E205" s="96">
        <v>0</v>
      </c>
      <c r="F205" s="96">
        <v>0</v>
      </c>
      <c r="G205" s="96">
        <v>22</v>
      </c>
      <c r="H205" s="115" t="s">
        <v>273</v>
      </c>
      <c r="I205" s="98" t="s">
        <v>4406</v>
      </c>
      <c r="J205" s="169" t="s">
        <v>1014</v>
      </c>
      <c r="K205" s="99" t="s">
        <v>2389</v>
      </c>
      <c r="L205" s="51">
        <v>5</v>
      </c>
      <c r="M205" s="51">
        <v>5</v>
      </c>
      <c r="N205" s="155">
        <f t="shared" si="26"/>
        <v>10</v>
      </c>
      <c r="O205" s="51">
        <v>5</v>
      </c>
      <c r="P205" s="51">
        <v>0</v>
      </c>
      <c r="Q205" s="155">
        <f t="shared" si="27"/>
        <v>5</v>
      </c>
      <c r="R205" s="155">
        <f t="shared" si="28"/>
        <v>15</v>
      </c>
      <c r="S205" s="78" t="s">
        <v>2741</v>
      </c>
      <c r="T205" s="78" t="s">
        <v>203</v>
      </c>
      <c r="U205" s="190">
        <f t="shared" si="29"/>
        <v>10</v>
      </c>
      <c r="V205" s="191"/>
      <c r="W205" s="77" t="str">
        <f t="shared" si="30"/>
        <v>No hay ejecución</v>
      </c>
      <c r="X205" s="78" t="str">
        <f t="shared" si="31"/>
        <v>NA</v>
      </c>
      <c r="Y205" s="191"/>
      <c r="Z205" s="190">
        <f t="shared" si="32"/>
        <v>5</v>
      </c>
      <c r="AA205" s="191"/>
      <c r="AB205" s="77" t="str">
        <f t="shared" si="33"/>
        <v>No hay ejecución</v>
      </c>
      <c r="AC205" s="78" t="str">
        <f t="shared" si="34"/>
        <v>NA</v>
      </c>
      <c r="AD205" s="191"/>
      <c r="AE205" s="52">
        <f t="shared" si="35"/>
        <v>0</v>
      </c>
      <c r="AF205" s="77" t="str">
        <f t="shared" si="36"/>
        <v>No hay ejecución</v>
      </c>
      <c r="AG205" s="78" t="str">
        <f t="shared" si="37"/>
        <v>NA</v>
      </c>
      <c r="AH205" s="191"/>
    </row>
    <row r="206" spans="1:34" s="79" customFormat="1" ht="58" customHeight="1" thickTop="1" thickBot="1">
      <c r="A206" s="50">
        <v>192</v>
      </c>
      <c r="B206" s="96" t="s">
        <v>248</v>
      </c>
      <c r="C206" s="96">
        <v>1.1000000000000001</v>
      </c>
      <c r="D206" s="96">
        <v>0</v>
      </c>
      <c r="E206" s="96">
        <v>0</v>
      </c>
      <c r="F206" s="96">
        <v>1.2</v>
      </c>
      <c r="G206" s="96">
        <v>21</v>
      </c>
      <c r="H206" s="115" t="s">
        <v>2894</v>
      </c>
      <c r="I206" s="98" t="s">
        <v>2895</v>
      </c>
      <c r="J206" s="169" t="s">
        <v>501</v>
      </c>
      <c r="K206" s="99" t="s">
        <v>744</v>
      </c>
      <c r="L206" s="51">
        <v>2</v>
      </c>
      <c r="M206" s="51">
        <v>0</v>
      </c>
      <c r="N206" s="155">
        <f t="shared" si="26"/>
        <v>2</v>
      </c>
      <c r="O206" s="51">
        <v>0</v>
      </c>
      <c r="P206" s="51">
        <v>0</v>
      </c>
      <c r="Q206" s="155">
        <f t="shared" si="27"/>
        <v>0</v>
      </c>
      <c r="R206" s="155">
        <f t="shared" si="28"/>
        <v>2</v>
      </c>
      <c r="S206" s="78" t="s">
        <v>2883</v>
      </c>
      <c r="T206" s="78" t="s">
        <v>2884</v>
      </c>
      <c r="U206" s="190">
        <f t="shared" si="29"/>
        <v>2</v>
      </c>
      <c r="V206" s="191"/>
      <c r="W206" s="77" t="str">
        <f t="shared" si="30"/>
        <v>No hay ejecución</v>
      </c>
      <c r="X206" s="78" t="str">
        <f t="shared" si="31"/>
        <v>NA</v>
      </c>
      <c r="Y206" s="191"/>
      <c r="Z206" s="190">
        <f t="shared" si="32"/>
        <v>0</v>
      </c>
      <c r="AA206" s="191"/>
      <c r="AB206" s="77" t="str">
        <f t="shared" si="33"/>
        <v>No hay ejecución</v>
      </c>
      <c r="AC206" s="78" t="str">
        <f t="shared" si="34"/>
        <v>NA</v>
      </c>
      <c r="AD206" s="191"/>
      <c r="AE206" s="52">
        <f t="shared" si="35"/>
        <v>0</v>
      </c>
      <c r="AF206" s="77" t="str">
        <f t="shared" si="36"/>
        <v>No hay ejecución</v>
      </c>
      <c r="AG206" s="78" t="str">
        <f t="shared" si="37"/>
        <v>NA</v>
      </c>
      <c r="AH206" s="191"/>
    </row>
    <row r="207" spans="1:34" s="79" customFormat="1" ht="58" customHeight="1" thickTop="1" thickBot="1">
      <c r="A207" s="50">
        <v>193</v>
      </c>
      <c r="B207" s="96" t="s">
        <v>248</v>
      </c>
      <c r="C207" s="96">
        <v>1.1000000000000001</v>
      </c>
      <c r="D207" s="96">
        <v>0</v>
      </c>
      <c r="E207" s="96">
        <v>0</v>
      </c>
      <c r="F207" s="96">
        <v>1.2</v>
      </c>
      <c r="G207" s="96">
        <v>21</v>
      </c>
      <c r="H207" s="115" t="s">
        <v>2896</v>
      </c>
      <c r="I207" s="98" t="s">
        <v>2897</v>
      </c>
      <c r="J207" s="169" t="s">
        <v>1231</v>
      </c>
      <c r="K207" s="99" t="s">
        <v>1288</v>
      </c>
      <c r="L207" s="51">
        <v>11</v>
      </c>
      <c r="M207" s="51">
        <v>11</v>
      </c>
      <c r="N207" s="155">
        <f t="shared" si="26"/>
        <v>22</v>
      </c>
      <c r="O207" s="51">
        <v>11</v>
      </c>
      <c r="P207" s="51">
        <v>11</v>
      </c>
      <c r="Q207" s="155">
        <f t="shared" si="27"/>
        <v>22</v>
      </c>
      <c r="R207" s="155">
        <f t="shared" si="28"/>
        <v>44</v>
      </c>
      <c r="S207" s="78" t="s">
        <v>2883</v>
      </c>
      <c r="T207" s="78" t="s">
        <v>2884</v>
      </c>
      <c r="U207" s="190">
        <f t="shared" si="29"/>
        <v>22</v>
      </c>
      <c r="V207" s="191"/>
      <c r="W207" s="77" t="str">
        <f t="shared" si="30"/>
        <v>No hay ejecución</v>
      </c>
      <c r="X207" s="78" t="str">
        <f t="shared" si="31"/>
        <v>NA</v>
      </c>
      <c r="Y207" s="191"/>
      <c r="Z207" s="190">
        <f t="shared" si="32"/>
        <v>22</v>
      </c>
      <c r="AA207" s="191"/>
      <c r="AB207" s="77" t="str">
        <f t="shared" si="33"/>
        <v>No hay ejecución</v>
      </c>
      <c r="AC207" s="78" t="str">
        <f t="shared" si="34"/>
        <v>NA</v>
      </c>
      <c r="AD207" s="191"/>
      <c r="AE207" s="52">
        <f t="shared" si="35"/>
        <v>0</v>
      </c>
      <c r="AF207" s="77" t="str">
        <f t="shared" si="36"/>
        <v>No hay ejecución</v>
      </c>
      <c r="AG207" s="78" t="str">
        <f t="shared" si="37"/>
        <v>NA</v>
      </c>
      <c r="AH207" s="191"/>
    </row>
    <row r="208" spans="1:34" s="79" customFormat="1" ht="58" customHeight="1" thickTop="1" thickBot="1">
      <c r="A208" s="50">
        <v>194</v>
      </c>
      <c r="B208" s="96" t="s">
        <v>248</v>
      </c>
      <c r="C208" s="96">
        <v>1.1000000000000001</v>
      </c>
      <c r="D208" s="96">
        <v>0</v>
      </c>
      <c r="E208" s="96">
        <v>0</v>
      </c>
      <c r="F208" s="96">
        <v>1.2</v>
      </c>
      <c r="G208" s="96">
        <v>21</v>
      </c>
      <c r="H208" s="115" t="s">
        <v>2896</v>
      </c>
      <c r="I208" s="98" t="s">
        <v>2899</v>
      </c>
      <c r="J208" s="169" t="s">
        <v>1285</v>
      </c>
      <c r="K208" s="99" t="s">
        <v>2389</v>
      </c>
      <c r="L208" s="51">
        <v>4</v>
      </c>
      <c r="M208" s="51">
        <v>4</v>
      </c>
      <c r="N208" s="155">
        <f t="shared" ref="N208:N271" si="38">L208+M208</f>
        <v>8</v>
      </c>
      <c r="O208" s="51">
        <v>4</v>
      </c>
      <c r="P208" s="51">
        <v>4</v>
      </c>
      <c r="Q208" s="155">
        <f t="shared" ref="Q208:Q271" si="39">O208+P208</f>
        <v>8</v>
      </c>
      <c r="R208" s="155">
        <f t="shared" ref="R208:R271" si="40">N208+Q208</f>
        <v>16</v>
      </c>
      <c r="S208" s="78" t="s">
        <v>2883</v>
      </c>
      <c r="T208" s="78" t="s">
        <v>2884</v>
      </c>
      <c r="U208" s="190">
        <f t="shared" ref="U208:U271" si="41">N208</f>
        <v>8</v>
      </c>
      <c r="V208" s="191"/>
      <c r="W208" s="77" t="str">
        <f t="shared" ref="W208:W271" si="42">IF(V208="","No hay ejecución",IF(AND(U208&gt;0), V208/U208,"No hay Programación"))</f>
        <v>No hay ejecución</v>
      </c>
      <c r="X208" s="78" t="str">
        <f t="shared" ref="X208:X271" si="43">IF(W208="No hay ejecución","NA",IF(W208&gt;=90%,"De acuerdo a lo programado",IF(W208&gt;=70%,"Atraso Leve",IF(W208&lt;70%,"En Riesgo de no Cumplimiento"))))</f>
        <v>NA</v>
      </c>
      <c r="Y208" s="191"/>
      <c r="Z208" s="190">
        <f t="shared" ref="Z208:Z271" si="44">+Q208</f>
        <v>8</v>
      </c>
      <c r="AA208" s="191"/>
      <c r="AB208" s="77" t="str">
        <f t="shared" ref="AB208:AB271" si="45">IF(AA208="","No hay ejecución",IF(AND(Z208&gt;0), AA208/Z208,"No hay Programación"))</f>
        <v>No hay ejecución</v>
      </c>
      <c r="AC208" s="78" t="str">
        <f t="shared" ref="AC208:AC271" si="46">IF(AB208="No hay ejecución","NA",IF(AB208&gt;=90%,"De acuerdo a lo programado",IF(AB208&gt;=70%,"Atraso Leve",IF(AB208&lt;70%,"En Riesgo de no Cumplimiento"))))</f>
        <v>NA</v>
      </c>
      <c r="AD208" s="191"/>
      <c r="AE208" s="52">
        <f t="shared" ref="AE208:AE271" si="47">V208+AA208</f>
        <v>0</v>
      </c>
      <c r="AF208" s="77" t="str">
        <f t="shared" ref="AF208:AF271" si="48">IF(AE208=0,"No hay ejecución",IF(AND(AE208&gt;0), AE208/R208,"No hay Programación"))</f>
        <v>No hay ejecución</v>
      </c>
      <c r="AG208" s="78" t="str">
        <f t="shared" ref="AG208:AG271" si="49">IF(AF208="No hay ejecución","NA",IF(AF208&gt;=90%,"De acuerdo a lo programado",IF(AF208&gt;=70%,"Atraso Leve",IF(AF208&lt;70%,"Incumplimiento"))))</f>
        <v>NA</v>
      </c>
      <c r="AH208" s="191"/>
    </row>
    <row r="209" spans="1:34" s="79" customFormat="1" ht="58" customHeight="1" thickTop="1" thickBot="1">
      <c r="A209" s="50">
        <v>195</v>
      </c>
      <c r="B209" s="96" t="s">
        <v>248</v>
      </c>
      <c r="C209" s="96">
        <v>1.1000000000000001</v>
      </c>
      <c r="D209" s="96">
        <v>0</v>
      </c>
      <c r="E209" s="96">
        <v>0</v>
      </c>
      <c r="F209" s="96">
        <v>1.2</v>
      </c>
      <c r="G209" s="96">
        <v>21</v>
      </c>
      <c r="H209" s="115" t="s">
        <v>2896</v>
      </c>
      <c r="I209" s="98" t="s">
        <v>2901</v>
      </c>
      <c r="J209" s="169" t="s">
        <v>482</v>
      </c>
      <c r="K209" s="99" t="s">
        <v>1288</v>
      </c>
      <c r="L209" s="51">
        <v>4</v>
      </c>
      <c r="M209" s="51">
        <v>4</v>
      </c>
      <c r="N209" s="155">
        <f t="shared" si="38"/>
        <v>8</v>
      </c>
      <c r="O209" s="51">
        <v>4</v>
      </c>
      <c r="P209" s="51">
        <v>4</v>
      </c>
      <c r="Q209" s="155">
        <f t="shared" si="39"/>
        <v>8</v>
      </c>
      <c r="R209" s="155">
        <f t="shared" si="40"/>
        <v>16</v>
      </c>
      <c r="S209" s="78" t="s">
        <v>2883</v>
      </c>
      <c r="T209" s="78" t="s">
        <v>2884</v>
      </c>
      <c r="U209" s="190">
        <f t="shared" si="41"/>
        <v>8</v>
      </c>
      <c r="V209" s="191"/>
      <c r="W209" s="77" t="str">
        <f t="shared" si="42"/>
        <v>No hay ejecución</v>
      </c>
      <c r="X209" s="78" t="str">
        <f t="shared" si="43"/>
        <v>NA</v>
      </c>
      <c r="Y209" s="191"/>
      <c r="Z209" s="190">
        <f t="shared" si="44"/>
        <v>8</v>
      </c>
      <c r="AA209" s="191"/>
      <c r="AB209" s="77" t="str">
        <f t="shared" si="45"/>
        <v>No hay ejecución</v>
      </c>
      <c r="AC209" s="78" t="str">
        <f t="shared" si="46"/>
        <v>NA</v>
      </c>
      <c r="AD209" s="191"/>
      <c r="AE209" s="52">
        <f t="shared" si="47"/>
        <v>0</v>
      </c>
      <c r="AF209" s="77" t="str">
        <f t="shared" si="48"/>
        <v>No hay ejecución</v>
      </c>
      <c r="AG209" s="78" t="str">
        <f t="shared" si="49"/>
        <v>NA</v>
      </c>
      <c r="AH209" s="191"/>
    </row>
    <row r="210" spans="1:34" s="79" customFormat="1" ht="58" customHeight="1" thickTop="1" thickBot="1">
      <c r="A210" s="50">
        <v>196</v>
      </c>
      <c r="B210" s="96" t="s">
        <v>248</v>
      </c>
      <c r="C210" s="96">
        <v>1.1000000000000001</v>
      </c>
      <c r="D210" s="96">
        <v>0</v>
      </c>
      <c r="E210" s="96">
        <v>0</v>
      </c>
      <c r="F210" s="96">
        <v>1.2</v>
      </c>
      <c r="G210" s="96">
        <v>21</v>
      </c>
      <c r="H210" s="115" t="s">
        <v>2902</v>
      </c>
      <c r="I210" s="98" t="s">
        <v>2903</v>
      </c>
      <c r="J210" s="169" t="s">
        <v>482</v>
      </c>
      <c r="K210" s="99" t="s">
        <v>1288</v>
      </c>
      <c r="L210" s="51">
        <v>0</v>
      </c>
      <c r="M210" s="51">
        <v>1</v>
      </c>
      <c r="N210" s="155">
        <f t="shared" si="38"/>
        <v>1</v>
      </c>
      <c r="O210" s="51">
        <v>0</v>
      </c>
      <c r="P210" s="51">
        <v>1</v>
      </c>
      <c r="Q210" s="155">
        <f t="shared" si="39"/>
        <v>1</v>
      </c>
      <c r="R210" s="155">
        <f t="shared" si="40"/>
        <v>2</v>
      </c>
      <c r="S210" s="78" t="s">
        <v>2883</v>
      </c>
      <c r="T210" s="78" t="s">
        <v>2884</v>
      </c>
      <c r="U210" s="190">
        <f t="shared" si="41"/>
        <v>1</v>
      </c>
      <c r="V210" s="191"/>
      <c r="W210" s="77" t="str">
        <f t="shared" si="42"/>
        <v>No hay ejecución</v>
      </c>
      <c r="X210" s="78" t="str">
        <f t="shared" si="43"/>
        <v>NA</v>
      </c>
      <c r="Y210" s="191"/>
      <c r="Z210" s="190">
        <f t="shared" si="44"/>
        <v>1</v>
      </c>
      <c r="AA210" s="191"/>
      <c r="AB210" s="77" t="str">
        <f t="shared" si="45"/>
        <v>No hay ejecución</v>
      </c>
      <c r="AC210" s="78" t="str">
        <f t="shared" si="46"/>
        <v>NA</v>
      </c>
      <c r="AD210" s="191"/>
      <c r="AE210" s="52">
        <f t="shared" si="47"/>
        <v>0</v>
      </c>
      <c r="AF210" s="77" t="str">
        <f t="shared" si="48"/>
        <v>No hay ejecución</v>
      </c>
      <c r="AG210" s="78" t="str">
        <f t="shared" si="49"/>
        <v>NA</v>
      </c>
      <c r="AH210" s="191"/>
    </row>
    <row r="211" spans="1:34" s="79" customFormat="1" ht="58" customHeight="1" thickTop="1" thickBot="1">
      <c r="A211" s="50">
        <v>197</v>
      </c>
      <c r="B211" s="96" t="s">
        <v>248</v>
      </c>
      <c r="C211" s="96">
        <v>1.1000000000000001</v>
      </c>
      <c r="D211" s="96">
        <v>0</v>
      </c>
      <c r="E211" s="96">
        <v>0</v>
      </c>
      <c r="F211" s="96">
        <v>1.2</v>
      </c>
      <c r="G211" s="96">
        <v>21</v>
      </c>
      <c r="H211" s="115" t="s">
        <v>2904</v>
      </c>
      <c r="I211" s="98" t="s">
        <v>2905</v>
      </c>
      <c r="J211" s="169" t="s">
        <v>501</v>
      </c>
      <c r="K211" s="99" t="s">
        <v>744</v>
      </c>
      <c r="L211" s="51">
        <v>0</v>
      </c>
      <c r="M211" s="51">
        <v>1</v>
      </c>
      <c r="N211" s="155">
        <f t="shared" si="38"/>
        <v>1</v>
      </c>
      <c r="O211" s="51">
        <v>0</v>
      </c>
      <c r="P211" s="51">
        <v>1</v>
      </c>
      <c r="Q211" s="155">
        <f t="shared" si="39"/>
        <v>1</v>
      </c>
      <c r="R211" s="155">
        <f t="shared" si="40"/>
        <v>2</v>
      </c>
      <c r="S211" s="78" t="s">
        <v>2883</v>
      </c>
      <c r="T211" s="78" t="s">
        <v>203</v>
      </c>
      <c r="U211" s="190">
        <f t="shared" si="41"/>
        <v>1</v>
      </c>
      <c r="V211" s="191"/>
      <c r="W211" s="77" t="str">
        <f t="shared" si="42"/>
        <v>No hay ejecución</v>
      </c>
      <c r="X211" s="78" t="str">
        <f t="shared" si="43"/>
        <v>NA</v>
      </c>
      <c r="Y211" s="191"/>
      <c r="Z211" s="190">
        <f t="shared" si="44"/>
        <v>1</v>
      </c>
      <c r="AA211" s="191"/>
      <c r="AB211" s="77" t="str">
        <f t="shared" si="45"/>
        <v>No hay ejecución</v>
      </c>
      <c r="AC211" s="78" t="str">
        <f t="shared" si="46"/>
        <v>NA</v>
      </c>
      <c r="AD211" s="191"/>
      <c r="AE211" s="52">
        <f t="shared" si="47"/>
        <v>0</v>
      </c>
      <c r="AF211" s="77" t="str">
        <f t="shared" si="48"/>
        <v>No hay ejecución</v>
      </c>
      <c r="AG211" s="78" t="str">
        <f t="shared" si="49"/>
        <v>NA</v>
      </c>
      <c r="AH211" s="191"/>
    </row>
    <row r="212" spans="1:34" s="79" customFormat="1" ht="58" customHeight="1" thickTop="1" thickBot="1">
      <c r="A212" s="50">
        <v>198</v>
      </c>
      <c r="B212" s="96" t="s">
        <v>245</v>
      </c>
      <c r="C212" s="96">
        <v>0</v>
      </c>
      <c r="D212" s="96">
        <v>0</v>
      </c>
      <c r="E212" s="96">
        <v>0</v>
      </c>
      <c r="F212" s="96">
        <v>0</v>
      </c>
      <c r="G212" s="96">
        <v>21</v>
      </c>
      <c r="H212" s="115" t="s">
        <v>2906</v>
      </c>
      <c r="I212" s="98" t="s">
        <v>2907</v>
      </c>
      <c r="J212" s="169" t="s">
        <v>501</v>
      </c>
      <c r="K212" s="99" t="s">
        <v>744</v>
      </c>
      <c r="L212" s="51">
        <v>0</v>
      </c>
      <c r="M212" s="51">
        <v>1</v>
      </c>
      <c r="N212" s="155">
        <f t="shared" si="38"/>
        <v>1</v>
      </c>
      <c r="O212" s="51">
        <v>0</v>
      </c>
      <c r="P212" s="51">
        <v>1</v>
      </c>
      <c r="Q212" s="155">
        <f t="shared" si="39"/>
        <v>1</v>
      </c>
      <c r="R212" s="155">
        <f t="shared" si="40"/>
        <v>2</v>
      </c>
      <c r="S212" s="78" t="s">
        <v>2900</v>
      </c>
      <c r="T212" s="78" t="s">
        <v>203</v>
      </c>
      <c r="U212" s="190">
        <f t="shared" si="41"/>
        <v>1</v>
      </c>
      <c r="V212" s="191"/>
      <c r="W212" s="77" t="str">
        <f t="shared" si="42"/>
        <v>No hay ejecución</v>
      </c>
      <c r="X212" s="78" t="str">
        <f t="shared" si="43"/>
        <v>NA</v>
      </c>
      <c r="Y212" s="191"/>
      <c r="Z212" s="190">
        <f t="shared" si="44"/>
        <v>1</v>
      </c>
      <c r="AA212" s="191"/>
      <c r="AB212" s="77" t="str">
        <f t="shared" si="45"/>
        <v>No hay ejecución</v>
      </c>
      <c r="AC212" s="78" t="str">
        <f t="shared" si="46"/>
        <v>NA</v>
      </c>
      <c r="AD212" s="191"/>
      <c r="AE212" s="52">
        <f t="shared" si="47"/>
        <v>0</v>
      </c>
      <c r="AF212" s="77" t="str">
        <f t="shared" si="48"/>
        <v>No hay ejecución</v>
      </c>
      <c r="AG212" s="78" t="str">
        <f t="shared" si="49"/>
        <v>NA</v>
      </c>
      <c r="AH212" s="191"/>
    </row>
    <row r="213" spans="1:34" s="79" customFormat="1" ht="58" customHeight="1" thickTop="1" thickBot="1">
      <c r="A213" s="50">
        <v>199</v>
      </c>
      <c r="B213" s="96" t="s">
        <v>245</v>
      </c>
      <c r="C213" s="96">
        <v>0</v>
      </c>
      <c r="D213" s="96">
        <v>0</v>
      </c>
      <c r="E213" s="96">
        <v>0</v>
      </c>
      <c r="F213" s="96">
        <v>0</v>
      </c>
      <c r="G213" s="96">
        <v>21</v>
      </c>
      <c r="H213" s="115" t="s">
        <v>2906</v>
      </c>
      <c r="I213" s="98" t="s">
        <v>2909</v>
      </c>
      <c r="J213" s="169" t="s">
        <v>501</v>
      </c>
      <c r="K213" s="99" t="s">
        <v>744</v>
      </c>
      <c r="L213" s="51">
        <v>1</v>
      </c>
      <c r="M213" s="51">
        <v>0</v>
      </c>
      <c r="N213" s="155">
        <f t="shared" si="38"/>
        <v>1</v>
      </c>
      <c r="O213" s="51">
        <v>0</v>
      </c>
      <c r="P213" s="51">
        <v>0</v>
      </c>
      <c r="Q213" s="155">
        <f t="shared" si="39"/>
        <v>0</v>
      </c>
      <c r="R213" s="155">
        <f t="shared" si="40"/>
        <v>1</v>
      </c>
      <c r="S213" s="78" t="s">
        <v>2900</v>
      </c>
      <c r="T213" s="78" t="s">
        <v>203</v>
      </c>
      <c r="U213" s="190">
        <f t="shared" si="41"/>
        <v>1</v>
      </c>
      <c r="V213" s="191"/>
      <c r="W213" s="77" t="str">
        <f t="shared" si="42"/>
        <v>No hay ejecución</v>
      </c>
      <c r="X213" s="78" t="str">
        <f t="shared" si="43"/>
        <v>NA</v>
      </c>
      <c r="Y213" s="191"/>
      <c r="Z213" s="190">
        <f t="shared" si="44"/>
        <v>0</v>
      </c>
      <c r="AA213" s="191"/>
      <c r="AB213" s="77" t="str">
        <f t="shared" si="45"/>
        <v>No hay ejecución</v>
      </c>
      <c r="AC213" s="78" t="str">
        <f t="shared" si="46"/>
        <v>NA</v>
      </c>
      <c r="AD213" s="191"/>
      <c r="AE213" s="52">
        <f t="shared" si="47"/>
        <v>0</v>
      </c>
      <c r="AF213" s="77" t="str">
        <f t="shared" si="48"/>
        <v>No hay ejecución</v>
      </c>
      <c r="AG213" s="78" t="str">
        <f t="shared" si="49"/>
        <v>NA</v>
      </c>
      <c r="AH213" s="191"/>
    </row>
    <row r="214" spans="1:34" s="79" customFormat="1" ht="58" customHeight="1" thickTop="1" thickBot="1">
      <c r="A214" s="50">
        <v>200</v>
      </c>
      <c r="B214" s="96" t="s">
        <v>245</v>
      </c>
      <c r="C214" s="96">
        <v>0</v>
      </c>
      <c r="D214" s="96">
        <v>0</v>
      </c>
      <c r="E214" s="96">
        <v>0</v>
      </c>
      <c r="F214" s="96">
        <v>0</v>
      </c>
      <c r="G214" s="96">
        <v>21</v>
      </c>
      <c r="H214" s="115" t="s">
        <v>2906</v>
      </c>
      <c r="I214" s="98" t="s">
        <v>2905</v>
      </c>
      <c r="J214" s="169" t="s">
        <v>501</v>
      </c>
      <c r="K214" s="99" t="s">
        <v>744</v>
      </c>
      <c r="L214" s="51">
        <v>0</v>
      </c>
      <c r="M214" s="51">
        <v>1</v>
      </c>
      <c r="N214" s="155">
        <f t="shared" si="38"/>
        <v>1</v>
      </c>
      <c r="O214" s="51">
        <v>0</v>
      </c>
      <c r="P214" s="51">
        <v>1</v>
      </c>
      <c r="Q214" s="155">
        <f t="shared" si="39"/>
        <v>1</v>
      </c>
      <c r="R214" s="155">
        <f t="shared" si="40"/>
        <v>2</v>
      </c>
      <c r="S214" s="78" t="s">
        <v>2900</v>
      </c>
      <c r="T214" s="78" t="s">
        <v>203</v>
      </c>
      <c r="U214" s="190">
        <f t="shared" si="41"/>
        <v>1</v>
      </c>
      <c r="V214" s="191"/>
      <c r="W214" s="77" t="str">
        <f t="shared" si="42"/>
        <v>No hay ejecución</v>
      </c>
      <c r="X214" s="78" t="str">
        <f t="shared" si="43"/>
        <v>NA</v>
      </c>
      <c r="Y214" s="191"/>
      <c r="Z214" s="190">
        <f t="shared" si="44"/>
        <v>1</v>
      </c>
      <c r="AA214" s="191"/>
      <c r="AB214" s="77" t="str">
        <f t="shared" si="45"/>
        <v>No hay ejecución</v>
      </c>
      <c r="AC214" s="78" t="str">
        <f t="shared" si="46"/>
        <v>NA</v>
      </c>
      <c r="AD214" s="191"/>
      <c r="AE214" s="52">
        <f t="shared" si="47"/>
        <v>0</v>
      </c>
      <c r="AF214" s="77" t="str">
        <f t="shared" si="48"/>
        <v>No hay ejecución</v>
      </c>
      <c r="AG214" s="78" t="str">
        <f t="shared" si="49"/>
        <v>NA</v>
      </c>
      <c r="AH214" s="191"/>
    </row>
    <row r="215" spans="1:34" s="79" customFormat="1" ht="58" customHeight="1" thickTop="1" thickBot="1">
      <c r="A215" s="50">
        <v>201</v>
      </c>
      <c r="B215" s="96" t="s">
        <v>245</v>
      </c>
      <c r="C215" s="96">
        <v>0</v>
      </c>
      <c r="D215" s="96">
        <v>0</v>
      </c>
      <c r="E215" s="96">
        <v>0</v>
      </c>
      <c r="F215" s="96">
        <v>0</v>
      </c>
      <c r="G215" s="96">
        <v>21</v>
      </c>
      <c r="H215" s="115" t="s">
        <v>2904</v>
      </c>
      <c r="I215" s="98" t="s">
        <v>2910</v>
      </c>
      <c r="J215" s="169" t="s">
        <v>2911</v>
      </c>
      <c r="K215" s="99" t="s">
        <v>2912</v>
      </c>
      <c r="L215" s="51">
        <v>1</v>
      </c>
      <c r="M215" s="51">
        <v>1</v>
      </c>
      <c r="N215" s="155">
        <f t="shared" si="38"/>
        <v>2</v>
      </c>
      <c r="O215" s="51">
        <v>0</v>
      </c>
      <c r="P215" s="51">
        <v>1</v>
      </c>
      <c r="Q215" s="155">
        <f t="shared" si="39"/>
        <v>1</v>
      </c>
      <c r="R215" s="155">
        <f t="shared" si="40"/>
        <v>3</v>
      </c>
      <c r="S215" s="78" t="s">
        <v>2900</v>
      </c>
      <c r="T215" s="78" t="s">
        <v>203</v>
      </c>
      <c r="U215" s="190">
        <f t="shared" si="41"/>
        <v>2</v>
      </c>
      <c r="V215" s="191"/>
      <c r="W215" s="77" t="str">
        <f t="shared" si="42"/>
        <v>No hay ejecución</v>
      </c>
      <c r="X215" s="78" t="str">
        <f t="shared" si="43"/>
        <v>NA</v>
      </c>
      <c r="Y215" s="191"/>
      <c r="Z215" s="190">
        <f t="shared" si="44"/>
        <v>1</v>
      </c>
      <c r="AA215" s="191"/>
      <c r="AB215" s="77" t="str">
        <f t="shared" si="45"/>
        <v>No hay ejecución</v>
      </c>
      <c r="AC215" s="78" t="str">
        <f t="shared" si="46"/>
        <v>NA</v>
      </c>
      <c r="AD215" s="191"/>
      <c r="AE215" s="52">
        <f t="shared" si="47"/>
        <v>0</v>
      </c>
      <c r="AF215" s="77" t="str">
        <f t="shared" si="48"/>
        <v>No hay ejecución</v>
      </c>
      <c r="AG215" s="78" t="str">
        <f t="shared" si="49"/>
        <v>NA</v>
      </c>
      <c r="AH215" s="191"/>
    </row>
    <row r="216" spans="1:34" s="79" customFormat="1" ht="58" customHeight="1" thickTop="1" thickBot="1">
      <c r="A216" s="50">
        <v>202</v>
      </c>
      <c r="B216" s="96" t="s">
        <v>245</v>
      </c>
      <c r="C216" s="96">
        <v>0</v>
      </c>
      <c r="D216" s="96">
        <v>0</v>
      </c>
      <c r="E216" s="96">
        <v>0</v>
      </c>
      <c r="F216" s="96">
        <v>0</v>
      </c>
      <c r="G216" s="96">
        <v>21</v>
      </c>
      <c r="H216" s="115" t="s">
        <v>2906</v>
      </c>
      <c r="I216" s="98" t="s">
        <v>2914</v>
      </c>
      <c r="J216" s="169" t="s">
        <v>2915</v>
      </c>
      <c r="K216" s="99" t="s">
        <v>2916</v>
      </c>
      <c r="L216" s="51">
        <v>3</v>
      </c>
      <c r="M216" s="51">
        <v>3</v>
      </c>
      <c r="N216" s="155">
        <f t="shared" si="38"/>
        <v>6</v>
      </c>
      <c r="O216" s="51">
        <v>3</v>
      </c>
      <c r="P216" s="51">
        <v>2</v>
      </c>
      <c r="Q216" s="155">
        <f t="shared" si="39"/>
        <v>5</v>
      </c>
      <c r="R216" s="155">
        <f t="shared" si="40"/>
        <v>11</v>
      </c>
      <c r="S216" s="78" t="s">
        <v>2900</v>
      </c>
      <c r="T216" s="78" t="s">
        <v>203</v>
      </c>
      <c r="U216" s="190">
        <f t="shared" si="41"/>
        <v>6</v>
      </c>
      <c r="V216" s="191"/>
      <c r="W216" s="77" t="str">
        <f t="shared" si="42"/>
        <v>No hay ejecución</v>
      </c>
      <c r="X216" s="78" t="str">
        <f t="shared" si="43"/>
        <v>NA</v>
      </c>
      <c r="Y216" s="191"/>
      <c r="Z216" s="190">
        <f t="shared" si="44"/>
        <v>5</v>
      </c>
      <c r="AA216" s="191"/>
      <c r="AB216" s="77" t="str">
        <f t="shared" si="45"/>
        <v>No hay ejecución</v>
      </c>
      <c r="AC216" s="78" t="str">
        <f t="shared" si="46"/>
        <v>NA</v>
      </c>
      <c r="AD216" s="191"/>
      <c r="AE216" s="52">
        <f t="shared" si="47"/>
        <v>0</v>
      </c>
      <c r="AF216" s="77" t="str">
        <f t="shared" si="48"/>
        <v>No hay ejecución</v>
      </c>
      <c r="AG216" s="78" t="str">
        <f t="shared" si="49"/>
        <v>NA</v>
      </c>
      <c r="AH216" s="191"/>
    </row>
    <row r="217" spans="1:34" s="79" customFormat="1" ht="58" customHeight="1" thickTop="1" thickBot="1">
      <c r="A217" s="50">
        <v>203</v>
      </c>
      <c r="B217" s="96">
        <v>0</v>
      </c>
      <c r="C217" s="96">
        <v>0</v>
      </c>
      <c r="D217" s="96">
        <v>0</v>
      </c>
      <c r="E217" s="96">
        <v>5.1100000000000003</v>
      </c>
      <c r="F217" s="96"/>
      <c r="G217" s="96">
        <v>21</v>
      </c>
      <c r="H217" s="115" t="s">
        <v>2906</v>
      </c>
      <c r="I217" s="98" t="s">
        <v>4407</v>
      </c>
      <c r="J217" s="169" t="s">
        <v>2929</v>
      </c>
      <c r="K217" s="99" t="s">
        <v>2939</v>
      </c>
      <c r="L217" s="51">
        <v>0</v>
      </c>
      <c r="M217" s="51">
        <v>1</v>
      </c>
      <c r="N217" s="155">
        <f t="shared" si="38"/>
        <v>1</v>
      </c>
      <c r="O217" s="51">
        <v>0</v>
      </c>
      <c r="P217" s="51">
        <v>0</v>
      </c>
      <c r="Q217" s="155">
        <f t="shared" si="39"/>
        <v>0</v>
      </c>
      <c r="R217" s="155">
        <f t="shared" si="40"/>
        <v>1</v>
      </c>
      <c r="S217" s="78" t="s">
        <v>2900</v>
      </c>
      <c r="T217" s="78" t="s">
        <v>203</v>
      </c>
      <c r="U217" s="190">
        <f t="shared" si="41"/>
        <v>1</v>
      </c>
      <c r="V217" s="191"/>
      <c r="W217" s="77" t="str">
        <f t="shared" si="42"/>
        <v>No hay ejecución</v>
      </c>
      <c r="X217" s="78" t="str">
        <f t="shared" si="43"/>
        <v>NA</v>
      </c>
      <c r="Y217" s="191"/>
      <c r="Z217" s="190">
        <f t="shared" si="44"/>
        <v>0</v>
      </c>
      <c r="AA217" s="191"/>
      <c r="AB217" s="77" t="str">
        <f t="shared" si="45"/>
        <v>No hay ejecución</v>
      </c>
      <c r="AC217" s="78" t="str">
        <f t="shared" si="46"/>
        <v>NA</v>
      </c>
      <c r="AD217" s="191"/>
      <c r="AE217" s="52">
        <f t="shared" si="47"/>
        <v>0</v>
      </c>
      <c r="AF217" s="77" t="str">
        <f t="shared" si="48"/>
        <v>No hay ejecución</v>
      </c>
      <c r="AG217" s="78" t="str">
        <f t="shared" si="49"/>
        <v>NA</v>
      </c>
      <c r="AH217" s="191"/>
    </row>
    <row r="218" spans="1:34" s="79" customFormat="1" ht="58" customHeight="1" thickTop="1" thickBot="1">
      <c r="A218" s="50">
        <v>204</v>
      </c>
      <c r="B218" s="96">
        <v>0</v>
      </c>
      <c r="C218" s="96">
        <v>0</v>
      </c>
      <c r="D218" s="96">
        <v>0</v>
      </c>
      <c r="E218" s="96">
        <v>5.1100000000000003</v>
      </c>
      <c r="F218" s="96"/>
      <c r="G218" s="96">
        <v>21</v>
      </c>
      <c r="H218" s="115" t="s">
        <v>2906</v>
      </c>
      <c r="I218" s="98" t="s">
        <v>4407</v>
      </c>
      <c r="J218" s="169" t="s">
        <v>4408</v>
      </c>
      <c r="K218" s="99" t="s">
        <v>2939</v>
      </c>
      <c r="L218" s="51">
        <v>0</v>
      </c>
      <c r="M218" s="51">
        <v>1</v>
      </c>
      <c r="N218" s="155">
        <f t="shared" si="38"/>
        <v>1</v>
      </c>
      <c r="O218" s="51">
        <v>0</v>
      </c>
      <c r="P218" s="51">
        <v>0</v>
      </c>
      <c r="Q218" s="155">
        <f t="shared" si="39"/>
        <v>0</v>
      </c>
      <c r="R218" s="155">
        <f t="shared" si="40"/>
        <v>1</v>
      </c>
      <c r="S218" s="78" t="s">
        <v>2900</v>
      </c>
      <c r="T218" s="78" t="s">
        <v>203</v>
      </c>
      <c r="U218" s="190">
        <f t="shared" si="41"/>
        <v>1</v>
      </c>
      <c r="V218" s="191"/>
      <c r="W218" s="77" t="str">
        <f t="shared" si="42"/>
        <v>No hay ejecución</v>
      </c>
      <c r="X218" s="78" t="str">
        <f t="shared" si="43"/>
        <v>NA</v>
      </c>
      <c r="Y218" s="191"/>
      <c r="Z218" s="190">
        <f t="shared" si="44"/>
        <v>0</v>
      </c>
      <c r="AA218" s="191"/>
      <c r="AB218" s="77" t="str">
        <f t="shared" si="45"/>
        <v>No hay ejecución</v>
      </c>
      <c r="AC218" s="78" t="str">
        <f t="shared" si="46"/>
        <v>NA</v>
      </c>
      <c r="AD218" s="191"/>
      <c r="AE218" s="52">
        <f t="shared" si="47"/>
        <v>0</v>
      </c>
      <c r="AF218" s="77" t="str">
        <f t="shared" si="48"/>
        <v>No hay ejecución</v>
      </c>
      <c r="AG218" s="78" t="str">
        <f t="shared" si="49"/>
        <v>NA</v>
      </c>
      <c r="AH218" s="191"/>
    </row>
    <row r="219" spans="1:34" s="79" customFormat="1" ht="58" customHeight="1" thickTop="1" thickBot="1">
      <c r="A219" s="50">
        <v>205</v>
      </c>
      <c r="B219" s="96" t="s">
        <v>245</v>
      </c>
      <c r="C219" s="96">
        <v>0</v>
      </c>
      <c r="D219" s="96">
        <v>0</v>
      </c>
      <c r="E219" s="96">
        <v>0</v>
      </c>
      <c r="F219" s="96">
        <v>0</v>
      </c>
      <c r="G219" s="96">
        <v>21</v>
      </c>
      <c r="H219" s="115" t="s">
        <v>2906</v>
      </c>
      <c r="I219" s="98" t="s">
        <v>2917</v>
      </c>
      <c r="J219" s="169" t="s">
        <v>2911</v>
      </c>
      <c r="K219" s="99" t="s">
        <v>2912</v>
      </c>
      <c r="L219" s="51">
        <v>1</v>
      </c>
      <c r="M219" s="51">
        <v>1</v>
      </c>
      <c r="N219" s="155">
        <f t="shared" si="38"/>
        <v>2</v>
      </c>
      <c r="O219" s="51">
        <v>1</v>
      </c>
      <c r="P219" s="51">
        <v>1</v>
      </c>
      <c r="Q219" s="155">
        <f t="shared" si="39"/>
        <v>2</v>
      </c>
      <c r="R219" s="155">
        <f t="shared" si="40"/>
        <v>4</v>
      </c>
      <c r="S219" s="78" t="s">
        <v>2900</v>
      </c>
      <c r="T219" s="78" t="s">
        <v>203</v>
      </c>
      <c r="U219" s="190">
        <f t="shared" si="41"/>
        <v>2</v>
      </c>
      <c r="V219" s="191"/>
      <c r="W219" s="77" t="str">
        <f t="shared" si="42"/>
        <v>No hay ejecución</v>
      </c>
      <c r="X219" s="78" t="str">
        <f t="shared" si="43"/>
        <v>NA</v>
      </c>
      <c r="Y219" s="191"/>
      <c r="Z219" s="190">
        <f t="shared" si="44"/>
        <v>2</v>
      </c>
      <c r="AA219" s="191"/>
      <c r="AB219" s="77" t="str">
        <f t="shared" si="45"/>
        <v>No hay ejecución</v>
      </c>
      <c r="AC219" s="78" t="str">
        <f t="shared" si="46"/>
        <v>NA</v>
      </c>
      <c r="AD219" s="191"/>
      <c r="AE219" s="52">
        <f t="shared" si="47"/>
        <v>0</v>
      </c>
      <c r="AF219" s="77" t="str">
        <f t="shared" si="48"/>
        <v>No hay ejecución</v>
      </c>
      <c r="AG219" s="78" t="str">
        <f t="shared" si="49"/>
        <v>NA</v>
      </c>
      <c r="AH219" s="191"/>
    </row>
    <row r="220" spans="1:34" s="79" customFormat="1" ht="58" customHeight="1" thickTop="1" thickBot="1">
      <c r="A220" s="50">
        <v>206</v>
      </c>
      <c r="B220" s="96">
        <v>0</v>
      </c>
      <c r="C220" s="96">
        <v>0</v>
      </c>
      <c r="D220" s="96">
        <v>0</v>
      </c>
      <c r="E220" s="96">
        <v>0</v>
      </c>
      <c r="F220" s="96">
        <v>0</v>
      </c>
      <c r="G220" s="96">
        <v>21</v>
      </c>
      <c r="H220" s="115" t="s">
        <v>2906</v>
      </c>
      <c r="I220" s="98" t="s">
        <v>2918</v>
      </c>
      <c r="J220" s="169" t="s">
        <v>2911</v>
      </c>
      <c r="K220" s="99" t="s">
        <v>2912</v>
      </c>
      <c r="L220" s="51">
        <v>0</v>
      </c>
      <c r="M220" s="51">
        <v>0</v>
      </c>
      <c r="N220" s="155">
        <f t="shared" si="38"/>
        <v>0</v>
      </c>
      <c r="O220" s="51">
        <v>0</v>
      </c>
      <c r="P220" s="51">
        <v>1</v>
      </c>
      <c r="Q220" s="155">
        <f t="shared" si="39"/>
        <v>1</v>
      </c>
      <c r="R220" s="155">
        <f t="shared" si="40"/>
        <v>1</v>
      </c>
      <c r="S220" s="78" t="s">
        <v>2900</v>
      </c>
      <c r="T220" s="78" t="s">
        <v>203</v>
      </c>
      <c r="U220" s="190">
        <f t="shared" si="41"/>
        <v>0</v>
      </c>
      <c r="V220" s="191"/>
      <c r="W220" s="77" t="str">
        <f t="shared" si="42"/>
        <v>No hay ejecución</v>
      </c>
      <c r="X220" s="78" t="str">
        <f t="shared" si="43"/>
        <v>NA</v>
      </c>
      <c r="Y220" s="191"/>
      <c r="Z220" s="190">
        <f t="shared" si="44"/>
        <v>1</v>
      </c>
      <c r="AA220" s="191"/>
      <c r="AB220" s="77" t="str">
        <f t="shared" si="45"/>
        <v>No hay ejecución</v>
      </c>
      <c r="AC220" s="78" t="str">
        <f t="shared" si="46"/>
        <v>NA</v>
      </c>
      <c r="AD220" s="191"/>
      <c r="AE220" s="52">
        <f t="shared" si="47"/>
        <v>0</v>
      </c>
      <c r="AF220" s="77" t="str">
        <f t="shared" si="48"/>
        <v>No hay ejecución</v>
      </c>
      <c r="AG220" s="78" t="str">
        <f t="shared" si="49"/>
        <v>NA</v>
      </c>
      <c r="AH220" s="191"/>
    </row>
    <row r="221" spans="1:34" s="79" customFormat="1" ht="58" customHeight="1" thickTop="1" thickBot="1">
      <c r="A221" s="50">
        <v>207</v>
      </c>
      <c r="B221" s="96" t="s">
        <v>248</v>
      </c>
      <c r="C221" s="96">
        <v>0</v>
      </c>
      <c r="D221" s="96">
        <v>0</v>
      </c>
      <c r="E221" s="96">
        <v>0</v>
      </c>
      <c r="F221" s="96">
        <v>0</v>
      </c>
      <c r="G221" s="96">
        <v>21</v>
      </c>
      <c r="H221" s="115" t="s">
        <v>2896</v>
      </c>
      <c r="I221" s="98" t="s">
        <v>2919</v>
      </c>
      <c r="J221" s="169" t="s">
        <v>1234</v>
      </c>
      <c r="K221" s="99" t="s">
        <v>2389</v>
      </c>
      <c r="L221" s="51">
        <v>1</v>
      </c>
      <c r="M221" s="51">
        <v>1</v>
      </c>
      <c r="N221" s="155">
        <f t="shared" si="38"/>
        <v>2</v>
      </c>
      <c r="O221" s="51">
        <v>1</v>
      </c>
      <c r="P221" s="51">
        <v>1</v>
      </c>
      <c r="Q221" s="155">
        <f t="shared" si="39"/>
        <v>2</v>
      </c>
      <c r="R221" s="155">
        <f t="shared" si="40"/>
        <v>4</v>
      </c>
      <c r="S221" s="78" t="s">
        <v>2908</v>
      </c>
      <c r="T221" s="78" t="s">
        <v>2884</v>
      </c>
      <c r="U221" s="190">
        <f t="shared" si="41"/>
        <v>2</v>
      </c>
      <c r="V221" s="191"/>
      <c r="W221" s="77" t="str">
        <f t="shared" si="42"/>
        <v>No hay ejecución</v>
      </c>
      <c r="X221" s="78" t="str">
        <f t="shared" si="43"/>
        <v>NA</v>
      </c>
      <c r="Y221" s="191"/>
      <c r="Z221" s="190">
        <f t="shared" si="44"/>
        <v>2</v>
      </c>
      <c r="AA221" s="191"/>
      <c r="AB221" s="77" t="str">
        <f t="shared" si="45"/>
        <v>No hay ejecución</v>
      </c>
      <c r="AC221" s="78" t="str">
        <f t="shared" si="46"/>
        <v>NA</v>
      </c>
      <c r="AD221" s="191"/>
      <c r="AE221" s="52">
        <f t="shared" si="47"/>
        <v>0</v>
      </c>
      <c r="AF221" s="77" t="str">
        <f t="shared" si="48"/>
        <v>No hay ejecución</v>
      </c>
      <c r="AG221" s="78" t="str">
        <f t="shared" si="49"/>
        <v>NA</v>
      </c>
      <c r="AH221" s="191"/>
    </row>
    <row r="222" spans="1:34" s="79" customFormat="1" ht="58" customHeight="1" thickTop="1" thickBot="1">
      <c r="A222" s="50">
        <v>208</v>
      </c>
      <c r="B222" s="96" t="s">
        <v>248</v>
      </c>
      <c r="C222" s="96">
        <v>0</v>
      </c>
      <c r="D222" s="96">
        <v>0</v>
      </c>
      <c r="E222" s="96">
        <v>0</v>
      </c>
      <c r="F222" s="96">
        <v>0</v>
      </c>
      <c r="G222" s="96">
        <v>21</v>
      </c>
      <c r="H222" s="115" t="s">
        <v>2894</v>
      </c>
      <c r="I222" s="98" t="s">
        <v>2920</v>
      </c>
      <c r="J222" s="169" t="s">
        <v>501</v>
      </c>
      <c r="K222" s="99" t="s">
        <v>744</v>
      </c>
      <c r="L222" s="51">
        <v>1</v>
      </c>
      <c r="M222" s="51">
        <v>0</v>
      </c>
      <c r="N222" s="155">
        <f t="shared" si="38"/>
        <v>1</v>
      </c>
      <c r="O222" s="51">
        <v>0</v>
      </c>
      <c r="P222" s="51">
        <v>1</v>
      </c>
      <c r="Q222" s="155">
        <f t="shared" si="39"/>
        <v>1</v>
      </c>
      <c r="R222" s="155">
        <f t="shared" si="40"/>
        <v>2</v>
      </c>
      <c r="S222" s="78" t="s">
        <v>4409</v>
      </c>
      <c r="T222" s="78" t="s">
        <v>4410</v>
      </c>
      <c r="U222" s="190">
        <f t="shared" si="41"/>
        <v>1</v>
      </c>
      <c r="V222" s="191"/>
      <c r="W222" s="77" t="str">
        <f t="shared" si="42"/>
        <v>No hay ejecución</v>
      </c>
      <c r="X222" s="78" t="str">
        <f t="shared" si="43"/>
        <v>NA</v>
      </c>
      <c r="Y222" s="191"/>
      <c r="Z222" s="190">
        <f t="shared" si="44"/>
        <v>1</v>
      </c>
      <c r="AA222" s="191"/>
      <c r="AB222" s="77" t="str">
        <f t="shared" si="45"/>
        <v>No hay ejecución</v>
      </c>
      <c r="AC222" s="78" t="str">
        <f t="shared" si="46"/>
        <v>NA</v>
      </c>
      <c r="AD222" s="191"/>
      <c r="AE222" s="52">
        <f t="shared" si="47"/>
        <v>0</v>
      </c>
      <c r="AF222" s="77" t="str">
        <f t="shared" si="48"/>
        <v>No hay ejecución</v>
      </c>
      <c r="AG222" s="78" t="str">
        <f t="shared" si="49"/>
        <v>NA</v>
      </c>
      <c r="AH222" s="191"/>
    </row>
    <row r="223" spans="1:34" s="79" customFormat="1" ht="58" customHeight="1" thickTop="1" thickBot="1">
      <c r="A223" s="50">
        <v>209</v>
      </c>
      <c r="B223" s="96" t="s">
        <v>248</v>
      </c>
      <c r="C223" s="96">
        <v>0</v>
      </c>
      <c r="D223" s="96">
        <v>0</v>
      </c>
      <c r="E223" s="96">
        <v>0</v>
      </c>
      <c r="F223" s="96">
        <v>0</v>
      </c>
      <c r="G223" s="96">
        <v>21</v>
      </c>
      <c r="H223" s="115" t="s">
        <v>2896</v>
      </c>
      <c r="I223" s="98" t="s">
        <v>2921</v>
      </c>
      <c r="J223" s="169" t="s">
        <v>1287</v>
      </c>
      <c r="K223" s="99" t="s">
        <v>1288</v>
      </c>
      <c r="L223" s="51">
        <v>3</v>
      </c>
      <c r="M223" s="51">
        <v>3</v>
      </c>
      <c r="N223" s="155">
        <f t="shared" si="38"/>
        <v>6</v>
      </c>
      <c r="O223" s="51">
        <v>3</v>
      </c>
      <c r="P223" s="51">
        <v>0</v>
      </c>
      <c r="Q223" s="155">
        <f t="shared" si="39"/>
        <v>3</v>
      </c>
      <c r="R223" s="155">
        <f t="shared" si="40"/>
        <v>9</v>
      </c>
      <c r="S223" s="78" t="s">
        <v>4409</v>
      </c>
      <c r="T223" s="78" t="s">
        <v>4410</v>
      </c>
      <c r="U223" s="190">
        <f t="shared" si="41"/>
        <v>6</v>
      </c>
      <c r="V223" s="191"/>
      <c r="W223" s="77" t="str">
        <f t="shared" si="42"/>
        <v>No hay ejecución</v>
      </c>
      <c r="X223" s="78" t="str">
        <f t="shared" si="43"/>
        <v>NA</v>
      </c>
      <c r="Y223" s="191"/>
      <c r="Z223" s="190">
        <f t="shared" si="44"/>
        <v>3</v>
      </c>
      <c r="AA223" s="191"/>
      <c r="AB223" s="77" t="str">
        <f t="shared" si="45"/>
        <v>No hay ejecución</v>
      </c>
      <c r="AC223" s="78" t="str">
        <f t="shared" si="46"/>
        <v>NA</v>
      </c>
      <c r="AD223" s="191"/>
      <c r="AE223" s="52">
        <f t="shared" si="47"/>
        <v>0</v>
      </c>
      <c r="AF223" s="77" t="str">
        <f t="shared" si="48"/>
        <v>No hay ejecución</v>
      </c>
      <c r="AG223" s="78" t="str">
        <f t="shared" si="49"/>
        <v>NA</v>
      </c>
      <c r="AH223" s="191"/>
    </row>
    <row r="224" spans="1:34" s="79" customFormat="1" ht="58" customHeight="1" thickTop="1" thickBot="1">
      <c r="A224" s="50">
        <v>210</v>
      </c>
      <c r="B224" s="96" t="s">
        <v>248</v>
      </c>
      <c r="C224" s="96">
        <v>0</v>
      </c>
      <c r="D224" s="96">
        <v>0</v>
      </c>
      <c r="E224" s="96">
        <v>0</v>
      </c>
      <c r="F224" s="96">
        <v>0</v>
      </c>
      <c r="G224" s="96">
        <v>21</v>
      </c>
      <c r="H224" s="115" t="s">
        <v>2896</v>
      </c>
      <c r="I224" s="98" t="s">
        <v>2922</v>
      </c>
      <c r="J224" s="169" t="s">
        <v>1014</v>
      </c>
      <c r="K224" s="99" t="s">
        <v>2389</v>
      </c>
      <c r="L224" s="51">
        <v>0</v>
      </c>
      <c r="M224" s="51">
        <v>1</v>
      </c>
      <c r="N224" s="155">
        <f t="shared" si="38"/>
        <v>1</v>
      </c>
      <c r="O224" s="51">
        <v>1</v>
      </c>
      <c r="P224" s="51">
        <v>1</v>
      </c>
      <c r="Q224" s="155">
        <f t="shared" si="39"/>
        <v>2</v>
      </c>
      <c r="R224" s="155">
        <f t="shared" si="40"/>
        <v>3</v>
      </c>
      <c r="S224" s="78" t="s">
        <v>4409</v>
      </c>
      <c r="T224" s="78" t="s">
        <v>4410</v>
      </c>
      <c r="U224" s="190">
        <f t="shared" si="41"/>
        <v>1</v>
      </c>
      <c r="V224" s="191"/>
      <c r="W224" s="77" t="str">
        <f t="shared" si="42"/>
        <v>No hay ejecución</v>
      </c>
      <c r="X224" s="78" t="str">
        <f t="shared" si="43"/>
        <v>NA</v>
      </c>
      <c r="Y224" s="191"/>
      <c r="Z224" s="190">
        <f t="shared" si="44"/>
        <v>2</v>
      </c>
      <c r="AA224" s="191"/>
      <c r="AB224" s="77" t="str">
        <f t="shared" si="45"/>
        <v>No hay ejecución</v>
      </c>
      <c r="AC224" s="78" t="str">
        <f t="shared" si="46"/>
        <v>NA</v>
      </c>
      <c r="AD224" s="191"/>
      <c r="AE224" s="52">
        <f t="shared" si="47"/>
        <v>0</v>
      </c>
      <c r="AF224" s="77" t="str">
        <f t="shared" si="48"/>
        <v>No hay ejecución</v>
      </c>
      <c r="AG224" s="78" t="str">
        <f t="shared" si="49"/>
        <v>NA</v>
      </c>
      <c r="AH224" s="191"/>
    </row>
    <row r="225" spans="1:34" s="79" customFormat="1" ht="58" customHeight="1" thickTop="1" thickBot="1">
      <c r="A225" s="50">
        <v>211</v>
      </c>
      <c r="B225" s="96" t="s">
        <v>248</v>
      </c>
      <c r="C225" s="96">
        <v>1.2</v>
      </c>
      <c r="D225" s="96">
        <v>10.1</v>
      </c>
      <c r="E225" s="96">
        <v>2.2000000000000002</v>
      </c>
      <c r="F225" s="96"/>
      <c r="G225" s="96">
        <v>21</v>
      </c>
      <c r="H225" s="115" t="s">
        <v>2902</v>
      </c>
      <c r="I225" s="98" t="s">
        <v>4411</v>
      </c>
      <c r="J225" s="169" t="s">
        <v>1552</v>
      </c>
      <c r="K225" s="99" t="s">
        <v>993</v>
      </c>
      <c r="L225" s="51">
        <v>1</v>
      </c>
      <c r="M225" s="51">
        <v>6</v>
      </c>
      <c r="N225" s="155">
        <f t="shared" si="38"/>
        <v>7</v>
      </c>
      <c r="O225" s="51">
        <v>3</v>
      </c>
      <c r="P225" s="51">
        <v>0</v>
      </c>
      <c r="Q225" s="155">
        <f t="shared" si="39"/>
        <v>3</v>
      </c>
      <c r="R225" s="155">
        <f t="shared" si="40"/>
        <v>10</v>
      </c>
      <c r="S225" s="78" t="s">
        <v>4409</v>
      </c>
      <c r="T225" s="78" t="s">
        <v>4412</v>
      </c>
      <c r="U225" s="190">
        <f t="shared" si="41"/>
        <v>7</v>
      </c>
      <c r="V225" s="191"/>
      <c r="W225" s="77" t="str">
        <f t="shared" si="42"/>
        <v>No hay ejecución</v>
      </c>
      <c r="X225" s="78" t="str">
        <f t="shared" si="43"/>
        <v>NA</v>
      </c>
      <c r="Y225" s="191"/>
      <c r="Z225" s="190">
        <f t="shared" si="44"/>
        <v>3</v>
      </c>
      <c r="AA225" s="191"/>
      <c r="AB225" s="77" t="str">
        <f t="shared" si="45"/>
        <v>No hay ejecución</v>
      </c>
      <c r="AC225" s="78" t="str">
        <f t="shared" si="46"/>
        <v>NA</v>
      </c>
      <c r="AD225" s="191"/>
      <c r="AE225" s="52">
        <f t="shared" si="47"/>
        <v>0</v>
      </c>
      <c r="AF225" s="77" t="str">
        <f t="shared" si="48"/>
        <v>No hay ejecución</v>
      </c>
      <c r="AG225" s="78" t="str">
        <f t="shared" si="49"/>
        <v>NA</v>
      </c>
      <c r="AH225" s="191"/>
    </row>
    <row r="226" spans="1:34" s="79" customFormat="1" ht="58" customHeight="1" thickTop="1" thickBot="1">
      <c r="A226" s="50">
        <v>212</v>
      </c>
      <c r="B226" s="96" t="s">
        <v>248</v>
      </c>
      <c r="C226" s="96">
        <v>0</v>
      </c>
      <c r="D226" s="96">
        <v>0</v>
      </c>
      <c r="E226" s="96">
        <v>0</v>
      </c>
      <c r="F226" s="96">
        <v>0</v>
      </c>
      <c r="G226" s="96">
        <v>21</v>
      </c>
      <c r="H226" s="115" t="s">
        <v>2904</v>
      </c>
      <c r="I226" s="98" t="s">
        <v>2923</v>
      </c>
      <c r="J226" s="169" t="s">
        <v>501</v>
      </c>
      <c r="K226" s="99" t="s">
        <v>744</v>
      </c>
      <c r="L226" s="51">
        <v>0</v>
      </c>
      <c r="M226" s="51">
        <v>1</v>
      </c>
      <c r="N226" s="155">
        <f t="shared" si="38"/>
        <v>1</v>
      </c>
      <c r="O226" s="51">
        <v>0</v>
      </c>
      <c r="P226" s="51">
        <v>1</v>
      </c>
      <c r="Q226" s="155">
        <f t="shared" si="39"/>
        <v>1</v>
      </c>
      <c r="R226" s="155">
        <f t="shared" si="40"/>
        <v>2</v>
      </c>
      <c r="S226" s="78" t="s">
        <v>4409</v>
      </c>
      <c r="T226" s="78" t="s">
        <v>203</v>
      </c>
      <c r="U226" s="190">
        <f t="shared" si="41"/>
        <v>1</v>
      </c>
      <c r="V226" s="191"/>
      <c r="W226" s="77" t="str">
        <f t="shared" si="42"/>
        <v>No hay ejecución</v>
      </c>
      <c r="X226" s="78" t="str">
        <f t="shared" si="43"/>
        <v>NA</v>
      </c>
      <c r="Y226" s="191"/>
      <c r="Z226" s="190">
        <f t="shared" si="44"/>
        <v>1</v>
      </c>
      <c r="AA226" s="191"/>
      <c r="AB226" s="77" t="str">
        <f t="shared" si="45"/>
        <v>No hay ejecución</v>
      </c>
      <c r="AC226" s="78" t="str">
        <f t="shared" si="46"/>
        <v>NA</v>
      </c>
      <c r="AD226" s="191"/>
      <c r="AE226" s="52">
        <f t="shared" si="47"/>
        <v>0</v>
      </c>
      <c r="AF226" s="77" t="str">
        <f t="shared" si="48"/>
        <v>No hay ejecución</v>
      </c>
      <c r="AG226" s="78" t="str">
        <f t="shared" si="49"/>
        <v>NA</v>
      </c>
      <c r="AH226" s="191"/>
    </row>
    <row r="227" spans="1:34" s="79" customFormat="1" ht="58" customHeight="1" thickTop="1" thickBot="1">
      <c r="A227" s="50">
        <v>213</v>
      </c>
      <c r="B227" s="96" t="s">
        <v>2924</v>
      </c>
      <c r="C227" s="96">
        <v>0</v>
      </c>
      <c r="D227" s="96">
        <v>0</v>
      </c>
      <c r="E227" s="96">
        <v>0</v>
      </c>
      <c r="F227" s="96">
        <v>0</v>
      </c>
      <c r="G227" s="96">
        <v>21</v>
      </c>
      <c r="H227" s="115" t="s">
        <v>273</v>
      </c>
      <c r="I227" s="98" t="s">
        <v>2925</v>
      </c>
      <c r="J227" s="169" t="s">
        <v>1231</v>
      </c>
      <c r="K227" s="99" t="s">
        <v>1288</v>
      </c>
      <c r="L227" s="51">
        <v>5</v>
      </c>
      <c r="M227" s="51">
        <v>5</v>
      </c>
      <c r="N227" s="155">
        <f t="shared" si="38"/>
        <v>10</v>
      </c>
      <c r="O227" s="51">
        <v>5</v>
      </c>
      <c r="P227" s="51">
        <v>5</v>
      </c>
      <c r="Q227" s="155">
        <f t="shared" si="39"/>
        <v>10</v>
      </c>
      <c r="R227" s="155">
        <f t="shared" si="40"/>
        <v>20</v>
      </c>
      <c r="S227" s="78" t="s">
        <v>4409</v>
      </c>
      <c r="T227" s="78" t="s">
        <v>2913</v>
      </c>
      <c r="U227" s="190">
        <f t="shared" si="41"/>
        <v>10</v>
      </c>
      <c r="V227" s="191"/>
      <c r="W227" s="77" t="str">
        <f t="shared" si="42"/>
        <v>No hay ejecución</v>
      </c>
      <c r="X227" s="78" t="str">
        <f t="shared" si="43"/>
        <v>NA</v>
      </c>
      <c r="Y227" s="191"/>
      <c r="Z227" s="190">
        <f t="shared" si="44"/>
        <v>10</v>
      </c>
      <c r="AA227" s="191"/>
      <c r="AB227" s="77" t="str">
        <f t="shared" si="45"/>
        <v>No hay ejecución</v>
      </c>
      <c r="AC227" s="78" t="str">
        <f t="shared" si="46"/>
        <v>NA</v>
      </c>
      <c r="AD227" s="191"/>
      <c r="AE227" s="52">
        <f t="shared" si="47"/>
        <v>0</v>
      </c>
      <c r="AF227" s="77" t="str">
        <f t="shared" si="48"/>
        <v>No hay ejecución</v>
      </c>
      <c r="AG227" s="78" t="str">
        <f t="shared" si="49"/>
        <v>NA</v>
      </c>
      <c r="AH227" s="191"/>
    </row>
    <row r="228" spans="1:34" s="79" customFormat="1" ht="58" customHeight="1" thickTop="1" thickBot="1">
      <c r="A228" s="50">
        <v>214</v>
      </c>
      <c r="B228" s="96" t="s">
        <v>245</v>
      </c>
      <c r="C228" s="96">
        <v>0</v>
      </c>
      <c r="D228" s="96">
        <v>0</v>
      </c>
      <c r="E228" s="96">
        <v>0</v>
      </c>
      <c r="F228" s="96">
        <v>0</v>
      </c>
      <c r="G228" s="96">
        <v>21</v>
      </c>
      <c r="H228" s="115" t="s">
        <v>2906</v>
      </c>
      <c r="I228" s="98" t="s">
        <v>2910</v>
      </c>
      <c r="J228" s="169" t="s">
        <v>2911</v>
      </c>
      <c r="K228" s="99" t="s">
        <v>2912</v>
      </c>
      <c r="L228" s="51">
        <v>1</v>
      </c>
      <c r="M228" s="51">
        <v>1</v>
      </c>
      <c r="N228" s="155">
        <f t="shared" si="38"/>
        <v>2</v>
      </c>
      <c r="O228" s="51">
        <v>0</v>
      </c>
      <c r="P228" s="51">
        <v>1</v>
      </c>
      <c r="Q228" s="155">
        <f t="shared" si="39"/>
        <v>1</v>
      </c>
      <c r="R228" s="155">
        <f t="shared" si="40"/>
        <v>3</v>
      </c>
      <c r="S228" s="78" t="s">
        <v>2900</v>
      </c>
      <c r="T228" s="78" t="s">
        <v>203</v>
      </c>
      <c r="U228" s="190">
        <f t="shared" si="41"/>
        <v>2</v>
      </c>
      <c r="V228" s="191"/>
      <c r="W228" s="77" t="str">
        <f t="shared" si="42"/>
        <v>No hay ejecución</v>
      </c>
      <c r="X228" s="78" t="str">
        <f t="shared" si="43"/>
        <v>NA</v>
      </c>
      <c r="Y228" s="191"/>
      <c r="Z228" s="190">
        <f t="shared" si="44"/>
        <v>1</v>
      </c>
      <c r="AA228" s="191"/>
      <c r="AB228" s="77" t="str">
        <f t="shared" si="45"/>
        <v>No hay ejecución</v>
      </c>
      <c r="AC228" s="78" t="str">
        <f t="shared" si="46"/>
        <v>NA</v>
      </c>
      <c r="AD228" s="191"/>
      <c r="AE228" s="52">
        <f t="shared" si="47"/>
        <v>0</v>
      </c>
      <c r="AF228" s="77" t="str">
        <f t="shared" si="48"/>
        <v>No hay ejecución</v>
      </c>
      <c r="AG228" s="78" t="str">
        <f t="shared" si="49"/>
        <v>NA</v>
      </c>
      <c r="AH228" s="191"/>
    </row>
    <row r="229" spans="1:34" s="79" customFormat="1" ht="58" customHeight="1" thickTop="1" thickBot="1">
      <c r="A229" s="50">
        <v>215</v>
      </c>
      <c r="B229" s="96" t="s">
        <v>245</v>
      </c>
      <c r="C229" s="96">
        <v>0</v>
      </c>
      <c r="D229" s="96">
        <v>0</v>
      </c>
      <c r="E229" s="96">
        <v>0</v>
      </c>
      <c r="F229" s="96">
        <v>0</v>
      </c>
      <c r="G229" s="96">
        <v>21</v>
      </c>
      <c r="H229" s="115" t="s">
        <v>2926</v>
      </c>
      <c r="I229" s="98" t="s">
        <v>2914</v>
      </c>
      <c r="J229" s="169" t="s">
        <v>2915</v>
      </c>
      <c r="K229" s="99" t="s">
        <v>2916</v>
      </c>
      <c r="L229" s="51">
        <v>0</v>
      </c>
      <c r="M229" s="51">
        <v>5</v>
      </c>
      <c r="N229" s="155">
        <f t="shared" si="38"/>
        <v>5</v>
      </c>
      <c r="O229" s="51">
        <v>5</v>
      </c>
      <c r="P229" s="51">
        <v>11</v>
      </c>
      <c r="Q229" s="155">
        <f t="shared" si="39"/>
        <v>16</v>
      </c>
      <c r="R229" s="155">
        <f t="shared" si="40"/>
        <v>21</v>
      </c>
      <c r="S229" s="78" t="s">
        <v>2900</v>
      </c>
      <c r="T229" s="78" t="s">
        <v>203</v>
      </c>
      <c r="U229" s="190">
        <f t="shared" si="41"/>
        <v>5</v>
      </c>
      <c r="V229" s="191"/>
      <c r="W229" s="77" t="str">
        <f t="shared" si="42"/>
        <v>No hay ejecución</v>
      </c>
      <c r="X229" s="78" t="str">
        <f t="shared" si="43"/>
        <v>NA</v>
      </c>
      <c r="Y229" s="191"/>
      <c r="Z229" s="190">
        <f t="shared" si="44"/>
        <v>16</v>
      </c>
      <c r="AA229" s="191"/>
      <c r="AB229" s="77" t="str">
        <f t="shared" si="45"/>
        <v>No hay ejecución</v>
      </c>
      <c r="AC229" s="78" t="str">
        <f t="shared" si="46"/>
        <v>NA</v>
      </c>
      <c r="AD229" s="191"/>
      <c r="AE229" s="52">
        <f t="shared" si="47"/>
        <v>0</v>
      </c>
      <c r="AF229" s="77" t="str">
        <f t="shared" si="48"/>
        <v>No hay ejecución</v>
      </c>
      <c r="AG229" s="78" t="str">
        <f t="shared" si="49"/>
        <v>NA</v>
      </c>
      <c r="AH229" s="191"/>
    </row>
    <row r="230" spans="1:34" s="79" customFormat="1" ht="58" customHeight="1" thickTop="1" thickBot="1">
      <c r="A230" s="50">
        <v>216</v>
      </c>
      <c r="B230" s="96" t="s">
        <v>245</v>
      </c>
      <c r="C230" s="96">
        <v>0</v>
      </c>
      <c r="D230" s="96">
        <v>0</v>
      </c>
      <c r="E230" s="96">
        <v>0</v>
      </c>
      <c r="F230" s="96">
        <v>0</v>
      </c>
      <c r="G230" s="96">
        <v>21</v>
      </c>
      <c r="H230" s="115" t="s">
        <v>2906</v>
      </c>
      <c r="I230" s="98" t="s">
        <v>2917</v>
      </c>
      <c r="J230" s="169" t="s">
        <v>2911</v>
      </c>
      <c r="K230" s="99" t="s">
        <v>2912</v>
      </c>
      <c r="L230" s="51">
        <v>1</v>
      </c>
      <c r="M230" s="51">
        <v>1</v>
      </c>
      <c r="N230" s="155">
        <f t="shared" si="38"/>
        <v>2</v>
      </c>
      <c r="O230" s="51">
        <v>1</v>
      </c>
      <c r="P230" s="51">
        <v>1</v>
      </c>
      <c r="Q230" s="155">
        <f t="shared" si="39"/>
        <v>2</v>
      </c>
      <c r="R230" s="155">
        <f t="shared" si="40"/>
        <v>4</v>
      </c>
      <c r="S230" s="78" t="s">
        <v>2900</v>
      </c>
      <c r="T230" s="78" t="s">
        <v>203</v>
      </c>
      <c r="U230" s="190">
        <f t="shared" si="41"/>
        <v>2</v>
      </c>
      <c r="V230" s="191"/>
      <c r="W230" s="77" t="str">
        <f t="shared" si="42"/>
        <v>No hay ejecución</v>
      </c>
      <c r="X230" s="78" t="str">
        <f t="shared" si="43"/>
        <v>NA</v>
      </c>
      <c r="Y230" s="191"/>
      <c r="Z230" s="190">
        <f t="shared" si="44"/>
        <v>2</v>
      </c>
      <c r="AA230" s="191"/>
      <c r="AB230" s="77" t="str">
        <f t="shared" si="45"/>
        <v>No hay ejecución</v>
      </c>
      <c r="AC230" s="78" t="str">
        <f t="shared" si="46"/>
        <v>NA</v>
      </c>
      <c r="AD230" s="191"/>
      <c r="AE230" s="52">
        <f t="shared" si="47"/>
        <v>0</v>
      </c>
      <c r="AF230" s="77" t="str">
        <f t="shared" si="48"/>
        <v>No hay ejecución</v>
      </c>
      <c r="AG230" s="78" t="str">
        <f t="shared" si="49"/>
        <v>NA</v>
      </c>
      <c r="AH230" s="191"/>
    </row>
    <row r="231" spans="1:34" s="79" customFormat="1" ht="58" customHeight="1" thickTop="1" thickBot="1">
      <c r="A231" s="50">
        <v>217</v>
      </c>
      <c r="B231" s="96" t="s">
        <v>245</v>
      </c>
      <c r="C231" s="96">
        <v>0</v>
      </c>
      <c r="D231" s="96">
        <v>0</v>
      </c>
      <c r="E231" s="96">
        <v>0</v>
      </c>
      <c r="F231" s="96">
        <v>0</v>
      </c>
      <c r="G231" s="96">
        <v>21</v>
      </c>
      <c r="H231" s="115" t="s">
        <v>2906</v>
      </c>
      <c r="I231" s="98" t="s">
        <v>2928</v>
      </c>
      <c r="J231" s="169" t="s">
        <v>2929</v>
      </c>
      <c r="K231" s="99" t="s">
        <v>1288</v>
      </c>
      <c r="L231" s="51">
        <v>0</v>
      </c>
      <c r="M231" s="51">
        <v>1</v>
      </c>
      <c r="N231" s="155">
        <f t="shared" si="38"/>
        <v>1</v>
      </c>
      <c r="O231" s="51">
        <v>1</v>
      </c>
      <c r="P231" s="51">
        <v>0</v>
      </c>
      <c r="Q231" s="155">
        <f t="shared" si="39"/>
        <v>1</v>
      </c>
      <c r="R231" s="155">
        <f t="shared" si="40"/>
        <v>2</v>
      </c>
      <c r="S231" s="78" t="s">
        <v>2900</v>
      </c>
      <c r="T231" s="78" t="s">
        <v>203</v>
      </c>
      <c r="U231" s="190">
        <f t="shared" si="41"/>
        <v>1</v>
      </c>
      <c r="V231" s="191"/>
      <c r="W231" s="77" t="str">
        <f t="shared" si="42"/>
        <v>No hay ejecución</v>
      </c>
      <c r="X231" s="78" t="str">
        <f t="shared" si="43"/>
        <v>NA</v>
      </c>
      <c r="Y231" s="191"/>
      <c r="Z231" s="190">
        <f t="shared" si="44"/>
        <v>1</v>
      </c>
      <c r="AA231" s="191"/>
      <c r="AB231" s="77" t="str">
        <f t="shared" si="45"/>
        <v>No hay ejecución</v>
      </c>
      <c r="AC231" s="78" t="str">
        <f t="shared" si="46"/>
        <v>NA</v>
      </c>
      <c r="AD231" s="191"/>
      <c r="AE231" s="52">
        <f t="shared" si="47"/>
        <v>0</v>
      </c>
      <c r="AF231" s="77" t="str">
        <f t="shared" si="48"/>
        <v>No hay ejecución</v>
      </c>
      <c r="AG231" s="78" t="str">
        <f t="shared" si="49"/>
        <v>NA</v>
      </c>
      <c r="AH231" s="191"/>
    </row>
    <row r="232" spans="1:34" s="79" customFormat="1" ht="58" customHeight="1" thickTop="1" thickBot="1">
      <c r="A232" s="50">
        <v>218</v>
      </c>
      <c r="B232" s="96" t="s">
        <v>245</v>
      </c>
      <c r="C232" s="96">
        <v>0</v>
      </c>
      <c r="D232" s="96">
        <v>0</v>
      </c>
      <c r="E232" s="96">
        <v>0</v>
      </c>
      <c r="F232" s="96">
        <v>0</v>
      </c>
      <c r="G232" s="96">
        <v>21</v>
      </c>
      <c r="H232" s="115" t="s">
        <v>2906</v>
      </c>
      <c r="I232" s="98" t="s">
        <v>4407</v>
      </c>
      <c r="J232" s="169" t="s">
        <v>4408</v>
      </c>
      <c r="K232" s="99" t="s">
        <v>2939</v>
      </c>
      <c r="L232" s="51">
        <v>1</v>
      </c>
      <c r="M232" s="51">
        <v>1</v>
      </c>
      <c r="N232" s="155">
        <f t="shared" si="38"/>
        <v>2</v>
      </c>
      <c r="O232" s="51">
        <v>1</v>
      </c>
      <c r="P232" s="51">
        <v>1</v>
      </c>
      <c r="Q232" s="155">
        <f t="shared" si="39"/>
        <v>2</v>
      </c>
      <c r="R232" s="155">
        <f t="shared" si="40"/>
        <v>4</v>
      </c>
      <c r="S232" s="78" t="s">
        <v>2900</v>
      </c>
      <c r="T232" s="78" t="s">
        <v>203</v>
      </c>
      <c r="U232" s="190">
        <f t="shared" si="41"/>
        <v>2</v>
      </c>
      <c r="V232" s="191"/>
      <c r="W232" s="77" t="str">
        <f t="shared" si="42"/>
        <v>No hay ejecución</v>
      </c>
      <c r="X232" s="78" t="str">
        <f t="shared" si="43"/>
        <v>NA</v>
      </c>
      <c r="Y232" s="191"/>
      <c r="Z232" s="190">
        <f t="shared" si="44"/>
        <v>2</v>
      </c>
      <c r="AA232" s="191"/>
      <c r="AB232" s="77" t="str">
        <f t="shared" si="45"/>
        <v>No hay ejecución</v>
      </c>
      <c r="AC232" s="78" t="str">
        <f t="shared" si="46"/>
        <v>NA</v>
      </c>
      <c r="AD232" s="191"/>
      <c r="AE232" s="52">
        <f t="shared" si="47"/>
        <v>0</v>
      </c>
      <c r="AF232" s="77" t="str">
        <f t="shared" si="48"/>
        <v>No hay ejecución</v>
      </c>
      <c r="AG232" s="78" t="str">
        <f t="shared" si="49"/>
        <v>NA</v>
      </c>
      <c r="AH232" s="191"/>
    </row>
    <row r="233" spans="1:34" s="79" customFormat="1" ht="58" customHeight="1" thickTop="1" thickBot="1">
      <c r="A233" s="50">
        <v>219</v>
      </c>
      <c r="B233" s="96" t="s">
        <v>245</v>
      </c>
      <c r="C233" s="96">
        <v>0</v>
      </c>
      <c r="D233" s="96">
        <v>0</v>
      </c>
      <c r="E233" s="96">
        <v>0</v>
      </c>
      <c r="F233" s="96">
        <v>0</v>
      </c>
      <c r="G233" s="96">
        <v>21</v>
      </c>
      <c r="H233" s="115" t="s">
        <v>2906</v>
      </c>
      <c r="I233" s="98" t="s">
        <v>2918</v>
      </c>
      <c r="J233" s="169" t="s">
        <v>2911</v>
      </c>
      <c r="K233" s="99" t="s">
        <v>2912</v>
      </c>
      <c r="L233" s="51">
        <v>0</v>
      </c>
      <c r="M233" s="51">
        <v>0</v>
      </c>
      <c r="N233" s="155">
        <f t="shared" si="38"/>
        <v>0</v>
      </c>
      <c r="O233" s="51">
        <v>0</v>
      </c>
      <c r="P233" s="51">
        <v>1</v>
      </c>
      <c r="Q233" s="155">
        <f t="shared" si="39"/>
        <v>1</v>
      </c>
      <c r="R233" s="155">
        <f t="shared" si="40"/>
        <v>1</v>
      </c>
      <c r="S233" s="78" t="s">
        <v>2900</v>
      </c>
      <c r="T233" s="78" t="s">
        <v>203</v>
      </c>
      <c r="U233" s="190">
        <f t="shared" si="41"/>
        <v>0</v>
      </c>
      <c r="V233" s="191"/>
      <c r="W233" s="77" t="str">
        <f t="shared" si="42"/>
        <v>No hay ejecución</v>
      </c>
      <c r="X233" s="78" t="str">
        <f t="shared" si="43"/>
        <v>NA</v>
      </c>
      <c r="Y233" s="191"/>
      <c r="Z233" s="190">
        <f t="shared" si="44"/>
        <v>1</v>
      </c>
      <c r="AA233" s="191"/>
      <c r="AB233" s="77" t="str">
        <f t="shared" si="45"/>
        <v>No hay ejecución</v>
      </c>
      <c r="AC233" s="78" t="str">
        <f t="shared" si="46"/>
        <v>NA</v>
      </c>
      <c r="AD233" s="191"/>
      <c r="AE233" s="52">
        <f t="shared" si="47"/>
        <v>0</v>
      </c>
      <c r="AF233" s="77" t="str">
        <f t="shared" si="48"/>
        <v>No hay ejecución</v>
      </c>
      <c r="AG233" s="78" t="str">
        <f t="shared" si="49"/>
        <v>NA</v>
      </c>
      <c r="AH233" s="191"/>
    </row>
    <row r="234" spans="1:34" s="79" customFormat="1" ht="58" customHeight="1" thickTop="1" thickBot="1">
      <c r="A234" s="50">
        <v>220</v>
      </c>
      <c r="B234" s="96" t="s">
        <v>245</v>
      </c>
      <c r="C234" s="96">
        <v>0</v>
      </c>
      <c r="D234" s="96">
        <v>0</v>
      </c>
      <c r="E234" s="96">
        <v>0</v>
      </c>
      <c r="F234" s="96">
        <v>0</v>
      </c>
      <c r="G234" s="96">
        <v>21</v>
      </c>
      <c r="H234" s="115" t="s">
        <v>2930</v>
      </c>
      <c r="I234" s="98" t="s">
        <v>2931</v>
      </c>
      <c r="J234" s="169" t="s">
        <v>501</v>
      </c>
      <c r="K234" s="99" t="s">
        <v>744</v>
      </c>
      <c r="L234" s="51">
        <v>1</v>
      </c>
      <c r="M234" s="51">
        <v>0</v>
      </c>
      <c r="N234" s="155">
        <f t="shared" si="38"/>
        <v>1</v>
      </c>
      <c r="O234" s="51">
        <v>0</v>
      </c>
      <c r="P234" s="51">
        <v>0</v>
      </c>
      <c r="Q234" s="155">
        <f t="shared" si="39"/>
        <v>0</v>
      </c>
      <c r="R234" s="155">
        <f t="shared" si="40"/>
        <v>1</v>
      </c>
      <c r="S234" s="78" t="s">
        <v>2927</v>
      </c>
      <c r="T234" s="78" t="s">
        <v>203</v>
      </c>
      <c r="U234" s="190">
        <f t="shared" si="41"/>
        <v>1</v>
      </c>
      <c r="V234" s="191"/>
      <c r="W234" s="77" t="str">
        <f t="shared" si="42"/>
        <v>No hay ejecución</v>
      </c>
      <c r="X234" s="78" t="str">
        <f t="shared" si="43"/>
        <v>NA</v>
      </c>
      <c r="Y234" s="191"/>
      <c r="Z234" s="190">
        <f t="shared" si="44"/>
        <v>0</v>
      </c>
      <c r="AA234" s="191"/>
      <c r="AB234" s="77" t="str">
        <f t="shared" si="45"/>
        <v>No hay ejecución</v>
      </c>
      <c r="AC234" s="78" t="str">
        <f t="shared" si="46"/>
        <v>NA</v>
      </c>
      <c r="AD234" s="191"/>
      <c r="AE234" s="52">
        <f t="shared" si="47"/>
        <v>0</v>
      </c>
      <c r="AF234" s="77" t="str">
        <f t="shared" si="48"/>
        <v>No hay ejecución</v>
      </c>
      <c r="AG234" s="78" t="str">
        <f t="shared" si="49"/>
        <v>NA</v>
      </c>
      <c r="AH234" s="191"/>
    </row>
    <row r="235" spans="1:34" s="79" customFormat="1" ht="58" customHeight="1" thickTop="1" thickBot="1">
      <c r="A235" s="50">
        <v>221</v>
      </c>
      <c r="B235" s="96" t="s">
        <v>245</v>
      </c>
      <c r="C235" s="96">
        <v>0</v>
      </c>
      <c r="D235" s="96">
        <v>0</v>
      </c>
      <c r="E235" s="96">
        <v>0</v>
      </c>
      <c r="F235" s="96">
        <v>0</v>
      </c>
      <c r="G235" s="96">
        <v>21</v>
      </c>
      <c r="H235" s="115" t="s">
        <v>2930</v>
      </c>
      <c r="I235" s="98" t="s">
        <v>2933</v>
      </c>
      <c r="J235" s="169" t="s">
        <v>1524</v>
      </c>
      <c r="K235" s="99" t="s">
        <v>1288</v>
      </c>
      <c r="L235" s="51">
        <v>3</v>
      </c>
      <c r="M235" s="51">
        <v>3</v>
      </c>
      <c r="N235" s="155">
        <f t="shared" si="38"/>
        <v>6</v>
      </c>
      <c r="O235" s="51">
        <v>3</v>
      </c>
      <c r="P235" s="51">
        <v>3</v>
      </c>
      <c r="Q235" s="155">
        <f t="shared" si="39"/>
        <v>6</v>
      </c>
      <c r="R235" s="155">
        <f t="shared" si="40"/>
        <v>12</v>
      </c>
      <c r="S235" s="78" t="s">
        <v>2927</v>
      </c>
      <c r="T235" s="78" t="s">
        <v>203</v>
      </c>
      <c r="U235" s="190">
        <f t="shared" si="41"/>
        <v>6</v>
      </c>
      <c r="V235" s="191"/>
      <c r="W235" s="77" t="str">
        <f t="shared" si="42"/>
        <v>No hay ejecución</v>
      </c>
      <c r="X235" s="78" t="str">
        <f t="shared" si="43"/>
        <v>NA</v>
      </c>
      <c r="Y235" s="191"/>
      <c r="Z235" s="190">
        <f t="shared" si="44"/>
        <v>6</v>
      </c>
      <c r="AA235" s="191"/>
      <c r="AB235" s="77" t="str">
        <f t="shared" si="45"/>
        <v>No hay ejecución</v>
      </c>
      <c r="AC235" s="78" t="str">
        <f t="shared" si="46"/>
        <v>NA</v>
      </c>
      <c r="AD235" s="191"/>
      <c r="AE235" s="52">
        <f t="shared" si="47"/>
        <v>0</v>
      </c>
      <c r="AF235" s="77" t="str">
        <f t="shared" si="48"/>
        <v>No hay ejecución</v>
      </c>
      <c r="AG235" s="78" t="str">
        <f t="shared" si="49"/>
        <v>NA</v>
      </c>
      <c r="AH235" s="191"/>
    </row>
    <row r="236" spans="1:34" s="79" customFormat="1" ht="58" customHeight="1" thickTop="1" thickBot="1">
      <c r="A236" s="50">
        <v>222</v>
      </c>
      <c r="B236" s="96" t="s">
        <v>245</v>
      </c>
      <c r="C236" s="96">
        <v>0</v>
      </c>
      <c r="D236" s="96">
        <v>0</v>
      </c>
      <c r="E236" s="96">
        <v>0</v>
      </c>
      <c r="F236" s="96">
        <v>0</v>
      </c>
      <c r="G236" s="96">
        <v>21</v>
      </c>
      <c r="H236" s="115" t="s">
        <v>2930</v>
      </c>
      <c r="I236" s="98" t="s">
        <v>4413</v>
      </c>
      <c r="J236" s="169" t="s">
        <v>1196</v>
      </c>
      <c r="K236" s="99" t="s">
        <v>993</v>
      </c>
      <c r="L236" s="51">
        <v>0</v>
      </c>
      <c r="M236" s="51">
        <v>2</v>
      </c>
      <c r="N236" s="155">
        <f t="shared" si="38"/>
        <v>2</v>
      </c>
      <c r="O236" s="51">
        <v>2</v>
      </c>
      <c r="P236" s="51">
        <v>0</v>
      </c>
      <c r="Q236" s="155">
        <f t="shared" si="39"/>
        <v>2</v>
      </c>
      <c r="R236" s="155">
        <f t="shared" si="40"/>
        <v>4</v>
      </c>
      <c r="S236" s="78" t="s">
        <v>2927</v>
      </c>
      <c r="T236" s="78" t="s">
        <v>203</v>
      </c>
      <c r="U236" s="190">
        <f t="shared" si="41"/>
        <v>2</v>
      </c>
      <c r="V236" s="191"/>
      <c r="W236" s="77" t="str">
        <f t="shared" si="42"/>
        <v>No hay ejecución</v>
      </c>
      <c r="X236" s="78" t="str">
        <f t="shared" si="43"/>
        <v>NA</v>
      </c>
      <c r="Y236" s="191"/>
      <c r="Z236" s="190">
        <f t="shared" si="44"/>
        <v>2</v>
      </c>
      <c r="AA236" s="191"/>
      <c r="AB236" s="77" t="str">
        <f t="shared" si="45"/>
        <v>No hay ejecución</v>
      </c>
      <c r="AC236" s="78" t="str">
        <f t="shared" si="46"/>
        <v>NA</v>
      </c>
      <c r="AD236" s="191"/>
      <c r="AE236" s="52">
        <f t="shared" si="47"/>
        <v>0</v>
      </c>
      <c r="AF236" s="77" t="str">
        <f t="shared" si="48"/>
        <v>No hay ejecución</v>
      </c>
      <c r="AG236" s="78" t="str">
        <f t="shared" si="49"/>
        <v>NA</v>
      </c>
      <c r="AH236" s="191"/>
    </row>
    <row r="237" spans="1:34" s="79" customFormat="1" ht="58" customHeight="1" thickTop="1" thickBot="1">
      <c r="A237" s="50">
        <v>223</v>
      </c>
      <c r="B237" s="96" t="s">
        <v>245</v>
      </c>
      <c r="C237" s="96">
        <v>0</v>
      </c>
      <c r="D237" s="96">
        <v>0</v>
      </c>
      <c r="E237" s="96">
        <v>0</v>
      </c>
      <c r="F237" s="96">
        <v>0</v>
      </c>
      <c r="G237" s="96">
        <v>21</v>
      </c>
      <c r="H237" s="115" t="s">
        <v>2930</v>
      </c>
      <c r="I237" s="98" t="s">
        <v>2934</v>
      </c>
      <c r="J237" s="169" t="s">
        <v>501</v>
      </c>
      <c r="K237" s="99" t="s">
        <v>744</v>
      </c>
      <c r="L237" s="51">
        <v>0</v>
      </c>
      <c r="M237" s="51">
        <v>0</v>
      </c>
      <c r="N237" s="155">
        <f t="shared" si="38"/>
        <v>0</v>
      </c>
      <c r="O237" s="51">
        <v>0</v>
      </c>
      <c r="P237" s="51">
        <v>1</v>
      </c>
      <c r="Q237" s="155">
        <f t="shared" si="39"/>
        <v>1</v>
      </c>
      <c r="R237" s="155">
        <f t="shared" si="40"/>
        <v>1</v>
      </c>
      <c r="S237" s="78" t="s">
        <v>2927</v>
      </c>
      <c r="T237" s="78" t="s">
        <v>203</v>
      </c>
      <c r="U237" s="190">
        <f t="shared" si="41"/>
        <v>0</v>
      </c>
      <c r="V237" s="191"/>
      <c r="W237" s="77" t="str">
        <f t="shared" si="42"/>
        <v>No hay ejecución</v>
      </c>
      <c r="X237" s="78" t="str">
        <f t="shared" si="43"/>
        <v>NA</v>
      </c>
      <c r="Y237" s="191"/>
      <c r="Z237" s="190">
        <f t="shared" si="44"/>
        <v>1</v>
      </c>
      <c r="AA237" s="191"/>
      <c r="AB237" s="77" t="str">
        <f t="shared" si="45"/>
        <v>No hay ejecución</v>
      </c>
      <c r="AC237" s="78" t="str">
        <f t="shared" si="46"/>
        <v>NA</v>
      </c>
      <c r="AD237" s="191"/>
      <c r="AE237" s="52">
        <f t="shared" si="47"/>
        <v>0</v>
      </c>
      <c r="AF237" s="77" t="str">
        <f t="shared" si="48"/>
        <v>No hay ejecución</v>
      </c>
      <c r="AG237" s="78" t="str">
        <f t="shared" si="49"/>
        <v>NA</v>
      </c>
      <c r="AH237" s="191"/>
    </row>
    <row r="238" spans="1:34" s="79" customFormat="1" ht="58" customHeight="1" thickTop="1" thickBot="1">
      <c r="A238" s="50">
        <v>224</v>
      </c>
      <c r="B238" s="96" t="s">
        <v>245</v>
      </c>
      <c r="C238" s="96">
        <v>0</v>
      </c>
      <c r="D238" s="96">
        <v>0</v>
      </c>
      <c r="E238" s="96">
        <v>0</v>
      </c>
      <c r="F238" s="96">
        <v>0</v>
      </c>
      <c r="G238" s="96">
        <v>21</v>
      </c>
      <c r="H238" s="115" t="s">
        <v>2930</v>
      </c>
      <c r="I238" s="98" t="s">
        <v>2935</v>
      </c>
      <c r="J238" s="169" t="s">
        <v>501</v>
      </c>
      <c r="K238" s="99" t="s">
        <v>744</v>
      </c>
      <c r="L238" s="51">
        <v>1</v>
      </c>
      <c r="M238" s="51">
        <v>0</v>
      </c>
      <c r="N238" s="155">
        <f t="shared" si="38"/>
        <v>1</v>
      </c>
      <c r="O238" s="51">
        <v>0</v>
      </c>
      <c r="P238" s="51">
        <v>0</v>
      </c>
      <c r="Q238" s="155">
        <f t="shared" si="39"/>
        <v>0</v>
      </c>
      <c r="R238" s="155">
        <f t="shared" si="40"/>
        <v>1</v>
      </c>
      <c r="S238" s="78" t="s">
        <v>2927</v>
      </c>
      <c r="T238" s="78" t="s">
        <v>203</v>
      </c>
      <c r="U238" s="190">
        <f t="shared" si="41"/>
        <v>1</v>
      </c>
      <c r="V238" s="191"/>
      <c r="W238" s="77" t="str">
        <f t="shared" si="42"/>
        <v>No hay ejecución</v>
      </c>
      <c r="X238" s="78" t="str">
        <f t="shared" si="43"/>
        <v>NA</v>
      </c>
      <c r="Y238" s="191"/>
      <c r="Z238" s="190">
        <f t="shared" si="44"/>
        <v>0</v>
      </c>
      <c r="AA238" s="191"/>
      <c r="AB238" s="77" t="str">
        <f t="shared" si="45"/>
        <v>No hay ejecución</v>
      </c>
      <c r="AC238" s="78" t="str">
        <f t="shared" si="46"/>
        <v>NA</v>
      </c>
      <c r="AD238" s="191"/>
      <c r="AE238" s="52">
        <f t="shared" si="47"/>
        <v>0</v>
      </c>
      <c r="AF238" s="77" t="str">
        <f t="shared" si="48"/>
        <v>No hay ejecución</v>
      </c>
      <c r="AG238" s="78" t="str">
        <f t="shared" si="49"/>
        <v>NA</v>
      </c>
      <c r="AH238" s="191"/>
    </row>
    <row r="239" spans="1:34" s="79" customFormat="1" ht="58" customHeight="1" thickTop="1" thickBot="1">
      <c r="A239" s="50">
        <v>225</v>
      </c>
      <c r="B239" s="96" t="s">
        <v>245</v>
      </c>
      <c r="C239" s="96">
        <v>0</v>
      </c>
      <c r="D239" s="96">
        <v>0</v>
      </c>
      <c r="E239" s="96">
        <v>0</v>
      </c>
      <c r="F239" s="96">
        <v>0</v>
      </c>
      <c r="G239" s="96">
        <v>21</v>
      </c>
      <c r="H239" s="115" t="s">
        <v>2930</v>
      </c>
      <c r="I239" s="98" t="s">
        <v>2936</v>
      </c>
      <c r="J239" s="169" t="s">
        <v>1524</v>
      </c>
      <c r="K239" s="99" t="s">
        <v>1288</v>
      </c>
      <c r="L239" s="51">
        <v>2</v>
      </c>
      <c r="M239" s="51">
        <v>2</v>
      </c>
      <c r="N239" s="155">
        <f t="shared" si="38"/>
        <v>4</v>
      </c>
      <c r="O239" s="51">
        <v>2</v>
      </c>
      <c r="P239" s="51">
        <v>2</v>
      </c>
      <c r="Q239" s="155">
        <f t="shared" si="39"/>
        <v>4</v>
      </c>
      <c r="R239" s="155">
        <f t="shared" si="40"/>
        <v>8</v>
      </c>
      <c r="S239" s="78" t="s">
        <v>2927</v>
      </c>
      <c r="T239" s="78" t="s">
        <v>203</v>
      </c>
      <c r="U239" s="190">
        <f t="shared" si="41"/>
        <v>4</v>
      </c>
      <c r="V239" s="191"/>
      <c r="W239" s="77" t="str">
        <f t="shared" si="42"/>
        <v>No hay ejecución</v>
      </c>
      <c r="X239" s="78" t="str">
        <f t="shared" si="43"/>
        <v>NA</v>
      </c>
      <c r="Y239" s="191"/>
      <c r="Z239" s="190">
        <f t="shared" si="44"/>
        <v>4</v>
      </c>
      <c r="AA239" s="191"/>
      <c r="AB239" s="77" t="str">
        <f t="shared" si="45"/>
        <v>No hay ejecución</v>
      </c>
      <c r="AC239" s="78" t="str">
        <f t="shared" si="46"/>
        <v>NA</v>
      </c>
      <c r="AD239" s="191"/>
      <c r="AE239" s="52">
        <f t="shared" si="47"/>
        <v>0</v>
      </c>
      <c r="AF239" s="77" t="str">
        <f t="shared" si="48"/>
        <v>No hay ejecución</v>
      </c>
      <c r="AG239" s="78" t="str">
        <f t="shared" si="49"/>
        <v>NA</v>
      </c>
      <c r="AH239" s="191"/>
    </row>
    <row r="240" spans="1:34" s="79" customFormat="1" ht="58" customHeight="1" thickTop="1" thickBot="1">
      <c r="A240" s="50">
        <v>226</v>
      </c>
      <c r="B240" s="96" t="s">
        <v>245</v>
      </c>
      <c r="C240" s="96">
        <v>0</v>
      </c>
      <c r="D240" s="96">
        <v>0</v>
      </c>
      <c r="E240" s="96">
        <v>0</v>
      </c>
      <c r="F240" s="96">
        <v>0</v>
      </c>
      <c r="G240" s="96">
        <v>21</v>
      </c>
      <c r="H240" s="115" t="s">
        <v>2930</v>
      </c>
      <c r="I240" s="98" t="s">
        <v>4414</v>
      </c>
      <c r="J240" s="169" t="s">
        <v>1196</v>
      </c>
      <c r="K240" s="99" t="s">
        <v>993</v>
      </c>
      <c r="L240" s="51">
        <v>0</v>
      </c>
      <c r="M240" s="51">
        <v>1</v>
      </c>
      <c r="N240" s="155">
        <f t="shared" si="38"/>
        <v>1</v>
      </c>
      <c r="O240" s="51">
        <v>1</v>
      </c>
      <c r="P240" s="51">
        <v>0</v>
      </c>
      <c r="Q240" s="155">
        <f t="shared" si="39"/>
        <v>1</v>
      </c>
      <c r="R240" s="155">
        <f t="shared" si="40"/>
        <v>2</v>
      </c>
      <c r="S240" s="78" t="s">
        <v>2927</v>
      </c>
      <c r="T240" s="78" t="s">
        <v>203</v>
      </c>
      <c r="U240" s="190">
        <f t="shared" si="41"/>
        <v>1</v>
      </c>
      <c r="V240" s="191"/>
      <c r="W240" s="77" t="str">
        <f t="shared" si="42"/>
        <v>No hay ejecución</v>
      </c>
      <c r="X240" s="78" t="str">
        <f t="shared" si="43"/>
        <v>NA</v>
      </c>
      <c r="Y240" s="191"/>
      <c r="Z240" s="190">
        <f t="shared" si="44"/>
        <v>1</v>
      </c>
      <c r="AA240" s="191"/>
      <c r="AB240" s="77" t="str">
        <f t="shared" si="45"/>
        <v>No hay ejecución</v>
      </c>
      <c r="AC240" s="78" t="str">
        <f t="shared" si="46"/>
        <v>NA</v>
      </c>
      <c r="AD240" s="191"/>
      <c r="AE240" s="52">
        <f t="shared" si="47"/>
        <v>0</v>
      </c>
      <c r="AF240" s="77" t="str">
        <f t="shared" si="48"/>
        <v>No hay ejecución</v>
      </c>
      <c r="AG240" s="78" t="str">
        <f t="shared" si="49"/>
        <v>NA</v>
      </c>
      <c r="AH240" s="191"/>
    </row>
    <row r="241" spans="1:34" s="79" customFormat="1" ht="58" customHeight="1" thickTop="1" thickBot="1">
      <c r="A241" s="50">
        <v>227</v>
      </c>
      <c r="B241" s="96" t="s">
        <v>245</v>
      </c>
      <c r="C241" s="96">
        <v>0</v>
      </c>
      <c r="D241" s="96">
        <v>0</v>
      </c>
      <c r="E241" s="96">
        <v>0</v>
      </c>
      <c r="F241" s="96">
        <v>0</v>
      </c>
      <c r="G241" s="96">
        <v>21</v>
      </c>
      <c r="H241" s="115" t="s">
        <v>2930</v>
      </c>
      <c r="I241" s="98" t="s">
        <v>2937</v>
      </c>
      <c r="J241" s="169" t="s">
        <v>501</v>
      </c>
      <c r="K241" s="99" t="s">
        <v>744</v>
      </c>
      <c r="L241" s="51">
        <v>0</v>
      </c>
      <c r="M241" s="51">
        <v>0</v>
      </c>
      <c r="N241" s="155">
        <f t="shared" si="38"/>
        <v>0</v>
      </c>
      <c r="O241" s="51">
        <v>0</v>
      </c>
      <c r="P241" s="51">
        <v>1</v>
      </c>
      <c r="Q241" s="155">
        <f t="shared" si="39"/>
        <v>1</v>
      </c>
      <c r="R241" s="155">
        <f t="shared" si="40"/>
        <v>1</v>
      </c>
      <c r="S241" s="78" t="s">
        <v>2927</v>
      </c>
      <c r="T241" s="78" t="s">
        <v>203</v>
      </c>
      <c r="U241" s="190">
        <f t="shared" si="41"/>
        <v>0</v>
      </c>
      <c r="V241" s="191"/>
      <c r="W241" s="77" t="str">
        <f t="shared" si="42"/>
        <v>No hay ejecución</v>
      </c>
      <c r="X241" s="78" t="str">
        <f t="shared" si="43"/>
        <v>NA</v>
      </c>
      <c r="Y241" s="191"/>
      <c r="Z241" s="190">
        <f t="shared" si="44"/>
        <v>1</v>
      </c>
      <c r="AA241" s="191"/>
      <c r="AB241" s="77" t="str">
        <f t="shared" si="45"/>
        <v>No hay ejecución</v>
      </c>
      <c r="AC241" s="78" t="str">
        <f t="shared" si="46"/>
        <v>NA</v>
      </c>
      <c r="AD241" s="191"/>
      <c r="AE241" s="52">
        <f t="shared" si="47"/>
        <v>0</v>
      </c>
      <c r="AF241" s="77" t="str">
        <f t="shared" si="48"/>
        <v>No hay ejecución</v>
      </c>
      <c r="AG241" s="78" t="str">
        <f t="shared" si="49"/>
        <v>NA</v>
      </c>
      <c r="AH241" s="191"/>
    </row>
    <row r="242" spans="1:34" s="79" customFormat="1" ht="58" customHeight="1" thickTop="1" thickBot="1">
      <c r="A242" s="50">
        <v>228</v>
      </c>
      <c r="B242" s="96" t="s">
        <v>245</v>
      </c>
      <c r="C242" s="96">
        <v>0</v>
      </c>
      <c r="D242" s="96">
        <v>0</v>
      </c>
      <c r="E242" s="96">
        <v>0</v>
      </c>
      <c r="F242" s="96">
        <v>0</v>
      </c>
      <c r="G242" s="96">
        <v>21</v>
      </c>
      <c r="H242" s="115" t="s">
        <v>2906</v>
      </c>
      <c r="I242" s="98" t="s">
        <v>2938</v>
      </c>
      <c r="J242" s="169" t="s">
        <v>2929</v>
      </c>
      <c r="K242" s="99" t="s">
        <v>2939</v>
      </c>
      <c r="L242" s="51">
        <v>2</v>
      </c>
      <c r="M242" s="51">
        <v>0</v>
      </c>
      <c r="N242" s="155">
        <f t="shared" si="38"/>
        <v>2</v>
      </c>
      <c r="O242" s="51">
        <v>0</v>
      </c>
      <c r="P242" s="51">
        <v>0</v>
      </c>
      <c r="Q242" s="155">
        <f t="shared" si="39"/>
        <v>0</v>
      </c>
      <c r="R242" s="155">
        <f t="shared" si="40"/>
        <v>2</v>
      </c>
      <c r="S242" s="78" t="s">
        <v>2927</v>
      </c>
      <c r="T242" s="78" t="s">
        <v>203</v>
      </c>
      <c r="U242" s="190">
        <f t="shared" si="41"/>
        <v>2</v>
      </c>
      <c r="V242" s="191"/>
      <c r="W242" s="77" t="str">
        <f t="shared" si="42"/>
        <v>No hay ejecución</v>
      </c>
      <c r="X242" s="78" t="str">
        <f t="shared" si="43"/>
        <v>NA</v>
      </c>
      <c r="Y242" s="191"/>
      <c r="Z242" s="190">
        <f t="shared" si="44"/>
        <v>0</v>
      </c>
      <c r="AA242" s="191"/>
      <c r="AB242" s="77" t="str">
        <f t="shared" si="45"/>
        <v>No hay ejecución</v>
      </c>
      <c r="AC242" s="78" t="str">
        <f t="shared" si="46"/>
        <v>NA</v>
      </c>
      <c r="AD242" s="191"/>
      <c r="AE242" s="52">
        <f t="shared" si="47"/>
        <v>0</v>
      </c>
      <c r="AF242" s="77" t="str">
        <f t="shared" si="48"/>
        <v>No hay ejecución</v>
      </c>
      <c r="AG242" s="78" t="str">
        <f t="shared" si="49"/>
        <v>NA</v>
      </c>
      <c r="AH242" s="191"/>
    </row>
    <row r="243" spans="1:34" s="79" customFormat="1" ht="58" customHeight="1" thickTop="1" thickBot="1">
      <c r="A243" s="50">
        <v>229</v>
      </c>
      <c r="B243" s="96" t="s">
        <v>245</v>
      </c>
      <c r="C243" s="96">
        <v>0</v>
      </c>
      <c r="D243" s="96">
        <v>0</v>
      </c>
      <c r="E243" s="96">
        <v>0</v>
      </c>
      <c r="F243" s="96">
        <v>0</v>
      </c>
      <c r="G243" s="96">
        <v>21</v>
      </c>
      <c r="H243" s="115" t="s">
        <v>2940</v>
      </c>
      <c r="I243" s="98" t="s">
        <v>2941</v>
      </c>
      <c r="J243" s="169" t="s">
        <v>2942</v>
      </c>
      <c r="K243" s="99" t="s">
        <v>2943</v>
      </c>
      <c r="L243" s="51">
        <v>0</v>
      </c>
      <c r="M243" s="51">
        <v>0</v>
      </c>
      <c r="N243" s="155">
        <f t="shared" si="38"/>
        <v>0</v>
      </c>
      <c r="O243" s="51">
        <v>10</v>
      </c>
      <c r="P243" s="51">
        <v>0</v>
      </c>
      <c r="Q243" s="155">
        <f t="shared" si="39"/>
        <v>10</v>
      </c>
      <c r="R243" s="155">
        <f t="shared" si="40"/>
        <v>10</v>
      </c>
      <c r="S243" s="78" t="s">
        <v>2927</v>
      </c>
      <c r="T243" s="78" t="s">
        <v>203</v>
      </c>
      <c r="U243" s="190">
        <f t="shared" si="41"/>
        <v>0</v>
      </c>
      <c r="V243" s="191"/>
      <c r="W243" s="77" t="str">
        <f t="shared" si="42"/>
        <v>No hay ejecución</v>
      </c>
      <c r="X243" s="78" t="str">
        <f t="shared" si="43"/>
        <v>NA</v>
      </c>
      <c r="Y243" s="191"/>
      <c r="Z243" s="190">
        <f t="shared" si="44"/>
        <v>10</v>
      </c>
      <c r="AA243" s="191"/>
      <c r="AB243" s="77" t="str">
        <f t="shared" si="45"/>
        <v>No hay ejecución</v>
      </c>
      <c r="AC243" s="78" t="str">
        <f t="shared" si="46"/>
        <v>NA</v>
      </c>
      <c r="AD243" s="191"/>
      <c r="AE243" s="52">
        <f t="shared" si="47"/>
        <v>0</v>
      </c>
      <c r="AF243" s="77" t="str">
        <f t="shared" si="48"/>
        <v>No hay ejecución</v>
      </c>
      <c r="AG243" s="78" t="str">
        <f t="shared" si="49"/>
        <v>NA</v>
      </c>
      <c r="AH243" s="191"/>
    </row>
    <row r="244" spans="1:34" s="79" customFormat="1" ht="58" customHeight="1" thickTop="1" thickBot="1">
      <c r="A244" s="50">
        <v>230</v>
      </c>
      <c r="B244" s="96" t="s">
        <v>245</v>
      </c>
      <c r="C244" s="96">
        <v>0</v>
      </c>
      <c r="D244" s="96">
        <v>0</v>
      </c>
      <c r="E244" s="96">
        <v>0</v>
      </c>
      <c r="F244" s="96">
        <v>0</v>
      </c>
      <c r="G244" s="96">
        <v>21</v>
      </c>
      <c r="H244" s="115" t="s">
        <v>2940</v>
      </c>
      <c r="I244" s="98" t="s">
        <v>2945</v>
      </c>
      <c r="J244" s="169" t="s">
        <v>2911</v>
      </c>
      <c r="K244" s="99" t="s">
        <v>2912</v>
      </c>
      <c r="L244" s="51">
        <v>0</v>
      </c>
      <c r="M244" s="51">
        <v>0</v>
      </c>
      <c r="N244" s="155">
        <f t="shared" si="38"/>
        <v>0</v>
      </c>
      <c r="O244" s="51">
        <v>0</v>
      </c>
      <c r="P244" s="51">
        <v>1</v>
      </c>
      <c r="Q244" s="155">
        <f t="shared" si="39"/>
        <v>1</v>
      </c>
      <c r="R244" s="155">
        <f t="shared" si="40"/>
        <v>1</v>
      </c>
      <c r="S244" s="78" t="s">
        <v>2927</v>
      </c>
      <c r="T244" s="78" t="s">
        <v>203</v>
      </c>
      <c r="U244" s="190">
        <f t="shared" si="41"/>
        <v>0</v>
      </c>
      <c r="V244" s="191"/>
      <c r="W244" s="77" t="str">
        <f t="shared" si="42"/>
        <v>No hay ejecución</v>
      </c>
      <c r="X244" s="78" t="str">
        <f t="shared" si="43"/>
        <v>NA</v>
      </c>
      <c r="Y244" s="191"/>
      <c r="Z244" s="190">
        <f t="shared" si="44"/>
        <v>1</v>
      </c>
      <c r="AA244" s="191"/>
      <c r="AB244" s="77" t="str">
        <f t="shared" si="45"/>
        <v>No hay ejecución</v>
      </c>
      <c r="AC244" s="78" t="str">
        <f t="shared" si="46"/>
        <v>NA</v>
      </c>
      <c r="AD244" s="191"/>
      <c r="AE244" s="52">
        <f t="shared" si="47"/>
        <v>0</v>
      </c>
      <c r="AF244" s="77" t="str">
        <f t="shared" si="48"/>
        <v>No hay ejecución</v>
      </c>
      <c r="AG244" s="78" t="str">
        <f t="shared" si="49"/>
        <v>NA</v>
      </c>
      <c r="AH244" s="191"/>
    </row>
    <row r="245" spans="1:34" s="79" customFormat="1" ht="58" customHeight="1" thickTop="1" thickBot="1">
      <c r="A245" s="50">
        <v>231</v>
      </c>
      <c r="B245" s="96" t="s">
        <v>245</v>
      </c>
      <c r="C245" s="96">
        <v>0</v>
      </c>
      <c r="D245" s="96">
        <v>0</v>
      </c>
      <c r="E245" s="96">
        <v>0</v>
      </c>
      <c r="F245" s="96">
        <v>0</v>
      </c>
      <c r="G245" s="96">
        <v>21</v>
      </c>
      <c r="H245" s="115" t="s">
        <v>2940</v>
      </c>
      <c r="I245" s="98" t="s">
        <v>2946</v>
      </c>
      <c r="J245" s="169" t="s">
        <v>2942</v>
      </c>
      <c r="K245" s="99" t="s">
        <v>1421</v>
      </c>
      <c r="L245" s="51">
        <v>0</v>
      </c>
      <c r="M245" s="51">
        <v>10</v>
      </c>
      <c r="N245" s="155">
        <f t="shared" si="38"/>
        <v>10</v>
      </c>
      <c r="O245" s="51">
        <v>10</v>
      </c>
      <c r="P245" s="51">
        <v>0</v>
      </c>
      <c r="Q245" s="155">
        <f t="shared" si="39"/>
        <v>10</v>
      </c>
      <c r="R245" s="155">
        <f t="shared" si="40"/>
        <v>20</v>
      </c>
      <c r="S245" s="78" t="s">
        <v>4415</v>
      </c>
      <c r="T245" s="78" t="s">
        <v>203</v>
      </c>
      <c r="U245" s="190">
        <f t="shared" si="41"/>
        <v>10</v>
      </c>
      <c r="V245" s="191"/>
      <c r="W245" s="77" t="str">
        <f t="shared" si="42"/>
        <v>No hay ejecución</v>
      </c>
      <c r="X245" s="78" t="str">
        <f t="shared" si="43"/>
        <v>NA</v>
      </c>
      <c r="Y245" s="191"/>
      <c r="Z245" s="190">
        <f t="shared" si="44"/>
        <v>10</v>
      </c>
      <c r="AA245" s="191"/>
      <c r="AB245" s="77" t="str">
        <f t="shared" si="45"/>
        <v>No hay ejecución</v>
      </c>
      <c r="AC245" s="78" t="str">
        <f t="shared" si="46"/>
        <v>NA</v>
      </c>
      <c r="AD245" s="191"/>
      <c r="AE245" s="52">
        <f t="shared" si="47"/>
        <v>0</v>
      </c>
      <c r="AF245" s="77" t="str">
        <f t="shared" si="48"/>
        <v>No hay ejecución</v>
      </c>
      <c r="AG245" s="78" t="str">
        <f t="shared" si="49"/>
        <v>NA</v>
      </c>
      <c r="AH245" s="191"/>
    </row>
    <row r="246" spans="1:34" s="79" customFormat="1" ht="58" customHeight="1" thickTop="1" thickBot="1">
      <c r="A246" s="50">
        <v>232</v>
      </c>
      <c r="B246" s="96" t="s">
        <v>245</v>
      </c>
      <c r="C246" s="96">
        <v>0</v>
      </c>
      <c r="D246" s="96">
        <v>0</v>
      </c>
      <c r="E246" s="96">
        <v>0</v>
      </c>
      <c r="F246" s="96">
        <v>0</v>
      </c>
      <c r="G246" s="96">
        <v>21</v>
      </c>
      <c r="H246" s="115" t="s">
        <v>2940</v>
      </c>
      <c r="I246" s="98" t="s">
        <v>2947</v>
      </c>
      <c r="J246" s="169" t="s">
        <v>497</v>
      </c>
      <c r="K246" s="99" t="s">
        <v>1421</v>
      </c>
      <c r="L246" s="51">
        <v>0</v>
      </c>
      <c r="M246" s="51">
        <v>10</v>
      </c>
      <c r="N246" s="155">
        <f t="shared" si="38"/>
        <v>10</v>
      </c>
      <c r="O246" s="51">
        <v>10</v>
      </c>
      <c r="P246" s="51">
        <v>0</v>
      </c>
      <c r="Q246" s="155">
        <f t="shared" si="39"/>
        <v>10</v>
      </c>
      <c r="R246" s="155">
        <f t="shared" si="40"/>
        <v>20</v>
      </c>
      <c r="S246" s="78" t="s">
        <v>4415</v>
      </c>
      <c r="T246" s="78" t="s">
        <v>203</v>
      </c>
      <c r="U246" s="190">
        <f t="shared" si="41"/>
        <v>10</v>
      </c>
      <c r="V246" s="191"/>
      <c r="W246" s="77" t="str">
        <f t="shared" si="42"/>
        <v>No hay ejecución</v>
      </c>
      <c r="X246" s="78" t="str">
        <f t="shared" si="43"/>
        <v>NA</v>
      </c>
      <c r="Y246" s="191"/>
      <c r="Z246" s="190">
        <f t="shared" si="44"/>
        <v>10</v>
      </c>
      <c r="AA246" s="191"/>
      <c r="AB246" s="77" t="str">
        <f t="shared" si="45"/>
        <v>No hay ejecución</v>
      </c>
      <c r="AC246" s="78" t="str">
        <f t="shared" si="46"/>
        <v>NA</v>
      </c>
      <c r="AD246" s="191"/>
      <c r="AE246" s="52">
        <f t="shared" si="47"/>
        <v>0</v>
      </c>
      <c r="AF246" s="77" t="str">
        <f t="shared" si="48"/>
        <v>No hay ejecución</v>
      </c>
      <c r="AG246" s="78" t="str">
        <f t="shared" si="49"/>
        <v>NA</v>
      </c>
      <c r="AH246" s="191"/>
    </row>
    <row r="247" spans="1:34" s="79" customFormat="1" ht="58" customHeight="1" thickTop="1" thickBot="1">
      <c r="A247" s="50">
        <v>233</v>
      </c>
      <c r="B247" s="96" t="s">
        <v>245</v>
      </c>
      <c r="C247" s="96">
        <v>0</v>
      </c>
      <c r="D247" s="96">
        <v>0</v>
      </c>
      <c r="E247" s="96">
        <v>0</v>
      </c>
      <c r="F247" s="96">
        <v>0</v>
      </c>
      <c r="G247" s="96">
        <v>21</v>
      </c>
      <c r="H247" s="115" t="s">
        <v>2940</v>
      </c>
      <c r="I247" s="98" t="s">
        <v>2948</v>
      </c>
      <c r="J247" s="169" t="s">
        <v>2915</v>
      </c>
      <c r="K247" s="99" t="s">
        <v>2916</v>
      </c>
      <c r="L247" s="51">
        <v>0</v>
      </c>
      <c r="M247" s="51">
        <v>0</v>
      </c>
      <c r="N247" s="155">
        <f t="shared" si="38"/>
        <v>0</v>
      </c>
      <c r="O247" s="51">
        <v>0</v>
      </c>
      <c r="P247" s="51">
        <v>10</v>
      </c>
      <c r="Q247" s="155">
        <f t="shared" si="39"/>
        <v>10</v>
      </c>
      <c r="R247" s="155">
        <f t="shared" si="40"/>
        <v>10</v>
      </c>
      <c r="S247" s="78" t="s">
        <v>2932</v>
      </c>
      <c r="T247" s="78" t="s">
        <v>203</v>
      </c>
      <c r="U247" s="190">
        <f t="shared" si="41"/>
        <v>0</v>
      </c>
      <c r="V247" s="191"/>
      <c r="W247" s="77" t="str">
        <f t="shared" si="42"/>
        <v>No hay ejecución</v>
      </c>
      <c r="X247" s="78" t="str">
        <f t="shared" si="43"/>
        <v>NA</v>
      </c>
      <c r="Y247" s="191"/>
      <c r="Z247" s="190">
        <f t="shared" si="44"/>
        <v>10</v>
      </c>
      <c r="AA247" s="191"/>
      <c r="AB247" s="77" t="str">
        <f t="shared" si="45"/>
        <v>No hay ejecución</v>
      </c>
      <c r="AC247" s="78" t="str">
        <f t="shared" si="46"/>
        <v>NA</v>
      </c>
      <c r="AD247" s="191"/>
      <c r="AE247" s="52">
        <f t="shared" si="47"/>
        <v>0</v>
      </c>
      <c r="AF247" s="77" t="str">
        <f t="shared" si="48"/>
        <v>No hay ejecución</v>
      </c>
      <c r="AG247" s="78" t="str">
        <f t="shared" si="49"/>
        <v>NA</v>
      </c>
      <c r="AH247" s="191"/>
    </row>
    <row r="248" spans="1:34" s="79" customFormat="1" ht="58" customHeight="1" thickTop="1" thickBot="1">
      <c r="A248" s="50">
        <v>234</v>
      </c>
      <c r="B248" s="96" t="s">
        <v>245</v>
      </c>
      <c r="C248" s="96">
        <v>0</v>
      </c>
      <c r="D248" s="96">
        <v>0</v>
      </c>
      <c r="E248" s="96">
        <v>0</v>
      </c>
      <c r="F248" s="96">
        <v>0</v>
      </c>
      <c r="G248" s="96">
        <v>21</v>
      </c>
      <c r="H248" s="115" t="s">
        <v>2940</v>
      </c>
      <c r="I248" s="98" t="s">
        <v>2949</v>
      </c>
      <c r="J248" s="169" t="s">
        <v>2911</v>
      </c>
      <c r="K248" s="99" t="s">
        <v>2912</v>
      </c>
      <c r="L248" s="51">
        <v>0</v>
      </c>
      <c r="M248" s="51">
        <v>0</v>
      </c>
      <c r="N248" s="155">
        <f t="shared" si="38"/>
        <v>0</v>
      </c>
      <c r="O248" s="51">
        <v>0</v>
      </c>
      <c r="P248" s="51">
        <v>10</v>
      </c>
      <c r="Q248" s="155">
        <f t="shared" si="39"/>
        <v>10</v>
      </c>
      <c r="R248" s="155">
        <f t="shared" si="40"/>
        <v>10</v>
      </c>
      <c r="S248" s="78" t="s">
        <v>4415</v>
      </c>
      <c r="T248" s="78" t="s">
        <v>203</v>
      </c>
      <c r="U248" s="190">
        <f t="shared" si="41"/>
        <v>0</v>
      </c>
      <c r="V248" s="191"/>
      <c r="W248" s="77" t="str">
        <f t="shared" si="42"/>
        <v>No hay ejecución</v>
      </c>
      <c r="X248" s="78" t="str">
        <f t="shared" si="43"/>
        <v>NA</v>
      </c>
      <c r="Y248" s="191"/>
      <c r="Z248" s="190">
        <f t="shared" si="44"/>
        <v>10</v>
      </c>
      <c r="AA248" s="191"/>
      <c r="AB248" s="77" t="str">
        <f t="shared" si="45"/>
        <v>No hay ejecución</v>
      </c>
      <c r="AC248" s="78" t="str">
        <f t="shared" si="46"/>
        <v>NA</v>
      </c>
      <c r="AD248" s="191"/>
      <c r="AE248" s="52">
        <f t="shared" si="47"/>
        <v>0</v>
      </c>
      <c r="AF248" s="77" t="str">
        <f t="shared" si="48"/>
        <v>No hay ejecución</v>
      </c>
      <c r="AG248" s="78" t="str">
        <f t="shared" si="49"/>
        <v>NA</v>
      </c>
      <c r="AH248" s="191"/>
    </row>
    <row r="249" spans="1:34" s="79" customFormat="1" ht="58" customHeight="1" thickTop="1" thickBot="1">
      <c r="A249" s="50">
        <v>235</v>
      </c>
      <c r="B249" s="96" t="s">
        <v>245</v>
      </c>
      <c r="C249" s="96">
        <v>0</v>
      </c>
      <c r="D249" s="96">
        <v>0</v>
      </c>
      <c r="E249" s="96">
        <v>0</v>
      </c>
      <c r="F249" s="96">
        <v>0</v>
      </c>
      <c r="G249" s="96">
        <v>21</v>
      </c>
      <c r="H249" s="115" t="s">
        <v>2940</v>
      </c>
      <c r="I249" s="98" t="s">
        <v>2951</v>
      </c>
      <c r="J249" s="169" t="s">
        <v>2942</v>
      </c>
      <c r="K249" s="99" t="s">
        <v>2943</v>
      </c>
      <c r="L249" s="51">
        <v>0</v>
      </c>
      <c r="M249" s="51">
        <v>0</v>
      </c>
      <c r="N249" s="155">
        <f t="shared" si="38"/>
        <v>0</v>
      </c>
      <c r="O249" s="51">
        <v>0</v>
      </c>
      <c r="P249" s="51">
        <v>10</v>
      </c>
      <c r="Q249" s="155">
        <f t="shared" si="39"/>
        <v>10</v>
      </c>
      <c r="R249" s="155">
        <f t="shared" si="40"/>
        <v>10</v>
      </c>
      <c r="S249" s="78" t="s">
        <v>4415</v>
      </c>
      <c r="T249" s="78" t="s">
        <v>203</v>
      </c>
      <c r="U249" s="190">
        <f t="shared" si="41"/>
        <v>0</v>
      </c>
      <c r="V249" s="191"/>
      <c r="W249" s="77" t="str">
        <f t="shared" si="42"/>
        <v>No hay ejecución</v>
      </c>
      <c r="X249" s="78" t="str">
        <f t="shared" si="43"/>
        <v>NA</v>
      </c>
      <c r="Y249" s="191"/>
      <c r="Z249" s="190">
        <f t="shared" si="44"/>
        <v>10</v>
      </c>
      <c r="AA249" s="191"/>
      <c r="AB249" s="77" t="str">
        <f t="shared" si="45"/>
        <v>No hay ejecución</v>
      </c>
      <c r="AC249" s="78" t="str">
        <f t="shared" si="46"/>
        <v>NA</v>
      </c>
      <c r="AD249" s="191"/>
      <c r="AE249" s="52">
        <f t="shared" si="47"/>
        <v>0</v>
      </c>
      <c r="AF249" s="77" t="str">
        <f t="shared" si="48"/>
        <v>No hay ejecución</v>
      </c>
      <c r="AG249" s="78" t="str">
        <f t="shared" si="49"/>
        <v>NA</v>
      </c>
      <c r="AH249" s="191"/>
    </row>
    <row r="250" spans="1:34" s="79" customFormat="1" ht="58" customHeight="1" thickTop="1" thickBot="1">
      <c r="A250" s="50">
        <v>236</v>
      </c>
      <c r="B250" s="96" t="s">
        <v>245</v>
      </c>
      <c r="C250" s="96">
        <v>0</v>
      </c>
      <c r="D250" s="96">
        <v>0</v>
      </c>
      <c r="E250" s="96">
        <v>0</v>
      </c>
      <c r="F250" s="96">
        <v>0</v>
      </c>
      <c r="G250" s="96">
        <v>21</v>
      </c>
      <c r="H250" s="115" t="s">
        <v>2906</v>
      </c>
      <c r="I250" s="98" t="s">
        <v>2952</v>
      </c>
      <c r="J250" s="169" t="s">
        <v>2911</v>
      </c>
      <c r="K250" s="99" t="s">
        <v>2912</v>
      </c>
      <c r="L250" s="51">
        <v>0</v>
      </c>
      <c r="M250" s="51">
        <v>0</v>
      </c>
      <c r="N250" s="155">
        <f t="shared" si="38"/>
        <v>0</v>
      </c>
      <c r="O250" s="51">
        <v>0</v>
      </c>
      <c r="P250" s="51">
        <v>1</v>
      </c>
      <c r="Q250" s="155">
        <f t="shared" si="39"/>
        <v>1</v>
      </c>
      <c r="R250" s="155">
        <f t="shared" si="40"/>
        <v>1</v>
      </c>
      <c r="S250" s="78" t="s">
        <v>2927</v>
      </c>
      <c r="T250" s="78" t="s">
        <v>203</v>
      </c>
      <c r="U250" s="190">
        <f t="shared" si="41"/>
        <v>0</v>
      </c>
      <c r="V250" s="191"/>
      <c r="W250" s="77" t="str">
        <f t="shared" si="42"/>
        <v>No hay ejecución</v>
      </c>
      <c r="X250" s="78" t="str">
        <f t="shared" si="43"/>
        <v>NA</v>
      </c>
      <c r="Y250" s="191"/>
      <c r="Z250" s="190">
        <f t="shared" si="44"/>
        <v>1</v>
      </c>
      <c r="AA250" s="191"/>
      <c r="AB250" s="77" t="str">
        <f t="shared" si="45"/>
        <v>No hay ejecución</v>
      </c>
      <c r="AC250" s="78" t="str">
        <f t="shared" si="46"/>
        <v>NA</v>
      </c>
      <c r="AD250" s="191"/>
      <c r="AE250" s="52">
        <f t="shared" si="47"/>
        <v>0</v>
      </c>
      <c r="AF250" s="77" t="str">
        <f t="shared" si="48"/>
        <v>No hay ejecución</v>
      </c>
      <c r="AG250" s="78" t="str">
        <f t="shared" si="49"/>
        <v>NA</v>
      </c>
      <c r="AH250" s="191"/>
    </row>
    <row r="251" spans="1:34" s="79" customFormat="1" ht="58" customHeight="1" thickTop="1" thickBot="1">
      <c r="A251" s="50">
        <v>237</v>
      </c>
      <c r="B251" s="96" t="s">
        <v>233</v>
      </c>
      <c r="C251" s="96">
        <v>0</v>
      </c>
      <c r="D251" s="96">
        <v>0</v>
      </c>
      <c r="E251" s="96">
        <v>0</v>
      </c>
      <c r="F251" s="96">
        <v>0</v>
      </c>
      <c r="G251" s="96">
        <v>21</v>
      </c>
      <c r="H251" s="115" t="s">
        <v>2954</v>
      </c>
      <c r="I251" s="98" t="s">
        <v>2955</v>
      </c>
      <c r="J251" s="169" t="s">
        <v>501</v>
      </c>
      <c r="K251" s="99" t="s">
        <v>744</v>
      </c>
      <c r="L251" s="51">
        <v>1</v>
      </c>
      <c r="M251" s="51">
        <v>0</v>
      </c>
      <c r="N251" s="155">
        <f t="shared" si="38"/>
        <v>1</v>
      </c>
      <c r="O251" s="51">
        <v>0</v>
      </c>
      <c r="P251" s="51">
        <v>0</v>
      </c>
      <c r="Q251" s="155">
        <f t="shared" si="39"/>
        <v>0</v>
      </c>
      <c r="R251" s="155">
        <f t="shared" si="40"/>
        <v>1</v>
      </c>
      <c r="S251" s="78" t="s">
        <v>2898</v>
      </c>
      <c r="T251" s="78" t="s">
        <v>203</v>
      </c>
      <c r="U251" s="190">
        <f t="shared" si="41"/>
        <v>1</v>
      </c>
      <c r="V251" s="191"/>
      <c r="W251" s="77" t="str">
        <f t="shared" si="42"/>
        <v>No hay ejecución</v>
      </c>
      <c r="X251" s="78" t="str">
        <f t="shared" si="43"/>
        <v>NA</v>
      </c>
      <c r="Y251" s="191"/>
      <c r="Z251" s="190">
        <f t="shared" si="44"/>
        <v>0</v>
      </c>
      <c r="AA251" s="191"/>
      <c r="AB251" s="77" t="str">
        <f t="shared" si="45"/>
        <v>No hay ejecución</v>
      </c>
      <c r="AC251" s="78" t="str">
        <f t="shared" si="46"/>
        <v>NA</v>
      </c>
      <c r="AD251" s="191"/>
      <c r="AE251" s="52">
        <f t="shared" si="47"/>
        <v>0</v>
      </c>
      <c r="AF251" s="77" t="str">
        <f t="shared" si="48"/>
        <v>No hay ejecución</v>
      </c>
      <c r="AG251" s="78" t="str">
        <f t="shared" si="49"/>
        <v>NA</v>
      </c>
      <c r="AH251" s="191"/>
    </row>
    <row r="252" spans="1:34" s="79" customFormat="1" ht="58" customHeight="1" thickTop="1" thickBot="1">
      <c r="A252" s="50">
        <v>238</v>
      </c>
      <c r="B252" s="96" t="s">
        <v>233</v>
      </c>
      <c r="C252" s="96">
        <v>0</v>
      </c>
      <c r="D252" s="96">
        <v>0</v>
      </c>
      <c r="E252" s="96">
        <v>0</v>
      </c>
      <c r="F252" s="96">
        <v>0</v>
      </c>
      <c r="G252" s="96">
        <v>21</v>
      </c>
      <c r="H252" s="115" t="s">
        <v>2954</v>
      </c>
      <c r="I252" s="98" t="s">
        <v>2956</v>
      </c>
      <c r="J252" s="169" t="s">
        <v>1367</v>
      </c>
      <c r="K252" s="99" t="s">
        <v>2389</v>
      </c>
      <c r="L252" s="51">
        <v>4</v>
      </c>
      <c r="M252" s="51">
        <v>2</v>
      </c>
      <c r="N252" s="155">
        <f t="shared" si="38"/>
        <v>6</v>
      </c>
      <c r="O252" s="51">
        <v>0</v>
      </c>
      <c r="P252" s="51">
        <v>0</v>
      </c>
      <c r="Q252" s="155">
        <f t="shared" si="39"/>
        <v>0</v>
      </c>
      <c r="R252" s="155">
        <f t="shared" si="40"/>
        <v>6</v>
      </c>
      <c r="S252" s="78" t="s">
        <v>2944</v>
      </c>
      <c r="T252" s="78" t="s">
        <v>203</v>
      </c>
      <c r="U252" s="190">
        <f t="shared" si="41"/>
        <v>6</v>
      </c>
      <c r="V252" s="191"/>
      <c r="W252" s="77" t="str">
        <f t="shared" si="42"/>
        <v>No hay ejecución</v>
      </c>
      <c r="X252" s="78" t="str">
        <f t="shared" si="43"/>
        <v>NA</v>
      </c>
      <c r="Y252" s="191"/>
      <c r="Z252" s="190">
        <f t="shared" si="44"/>
        <v>0</v>
      </c>
      <c r="AA252" s="191"/>
      <c r="AB252" s="77" t="str">
        <f t="shared" si="45"/>
        <v>No hay ejecución</v>
      </c>
      <c r="AC252" s="78" t="str">
        <f t="shared" si="46"/>
        <v>NA</v>
      </c>
      <c r="AD252" s="191"/>
      <c r="AE252" s="52">
        <f t="shared" si="47"/>
        <v>0</v>
      </c>
      <c r="AF252" s="77" t="str">
        <f t="shared" si="48"/>
        <v>No hay ejecución</v>
      </c>
      <c r="AG252" s="78" t="str">
        <f t="shared" si="49"/>
        <v>NA</v>
      </c>
      <c r="AH252" s="191"/>
    </row>
    <row r="253" spans="1:34" s="79" customFormat="1" ht="58" customHeight="1" thickTop="1" thickBot="1">
      <c r="A253" s="50">
        <v>239</v>
      </c>
      <c r="B253" s="96" t="s">
        <v>233</v>
      </c>
      <c r="C253" s="96">
        <v>0</v>
      </c>
      <c r="D253" s="96">
        <v>0</v>
      </c>
      <c r="E253" s="96">
        <v>0</v>
      </c>
      <c r="F253" s="96">
        <v>0</v>
      </c>
      <c r="G253" s="96">
        <v>21</v>
      </c>
      <c r="H253" s="115" t="s">
        <v>2954</v>
      </c>
      <c r="I253" s="98" t="s">
        <v>2957</v>
      </c>
      <c r="J253" s="169" t="s">
        <v>497</v>
      </c>
      <c r="K253" s="99" t="s">
        <v>2435</v>
      </c>
      <c r="L253" s="51">
        <v>4</v>
      </c>
      <c r="M253" s="51">
        <v>2</v>
      </c>
      <c r="N253" s="155">
        <f t="shared" si="38"/>
        <v>6</v>
      </c>
      <c r="O253" s="51">
        <v>0</v>
      </c>
      <c r="P253" s="51">
        <v>0</v>
      </c>
      <c r="Q253" s="155">
        <f t="shared" si="39"/>
        <v>0</v>
      </c>
      <c r="R253" s="155">
        <f t="shared" si="40"/>
        <v>6</v>
      </c>
      <c r="S253" s="78" t="s">
        <v>2944</v>
      </c>
      <c r="T253" s="78" t="s">
        <v>203</v>
      </c>
      <c r="U253" s="190">
        <f t="shared" si="41"/>
        <v>6</v>
      </c>
      <c r="V253" s="191"/>
      <c r="W253" s="77" t="str">
        <f t="shared" si="42"/>
        <v>No hay ejecución</v>
      </c>
      <c r="X253" s="78" t="str">
        <f t="shared" si="43"/>
        <v>NA</v>
      </c>
      <c r="Y253" s="191"/>
      <c r="Z253" s="190">
        <f t="shared" si="44"/>
        <v>0</v>
      </c>
      <c r="AA253" s="191"/>
      <c r="AB253" s="77" t="str">
        <f t="shared" si="45"/>
        <v>No hay ejecución</v>
      </c>
      <c r="AC253" s="78" t="str">
        <f t="shared" si="46"/>
        <v>NA</v>
      </c>
      <c r="AD253" s="191"/>
      <c r="AE253" s="52">
        <f t="shared" si="47"/>
        <v>0</v>
      </c>
      <c r="AF253" s="77" t="str">
        <f t="shared" si="48"/>
        <v>No hay ejecución</v>
      </c>
      <c r="AG253" s="78" t="str">
        <f t="shared" si="49"/>
        <v>NA</v>
      </c>
      <c r="AH253" s="191"/>
    </row>
    <row r="254" spans="1:34" s="79" customFormat="1" ht="58" customHeight="1" thickTop="1" thickBot="1">
      <c r="A254" s="50">
        <v>240</v>
      </c>
      <c r="B254" s="96" t="s">
        <v>233</v>
      </c>
      <c r="C254" s="96">
        <v>0</v>
      </c>
      <c r="D254" s="96">
        <v>0</v>
      </c>
      <c r="E254" s="96">
        <v>0</v>
      </c>
      <c r="F254" s="96">
        <v>0</v>
      </c>
      <c r="G254" s="96">
        <v>21</v>
      </c>
      <c r="H254" s="115" t="s">
        <v>2954</v>
      </c>
      <c r="I254" s="98" t="s">
        <v>2958</v>
      </c>
      <c r="J254" s="169" t="s">
        <v>482</v>
      </c>
      <c r="K254" s="99" t="s">
        <v>2435</v>
      </c>
      <c r="L254" s="51">
        <v>1</v>
      </c>
      <c r="M254" s="51">
        <v>2</v>
      </c>
      <c r="N254" s="155">
        <f t="shared" si="38"/>
        <v>3</v>
      </c>
      <c r="O254" s="51">
        <v>2</v>
      </c>
      <c r="P254" s="51">
        <v>2</v>
      </c>
      <c r="Q254" s="155">
        <f t="shared" si="39"/>
        <v>4</v>
      </c>
      <c r="R254" s="155">
        <f t="shared" si="40"/>
        <v>7</v>
      </c>
      <c r="S254" s="78" t="s">
        <v>2944</v>
      </c>
      <c r="T254" s="78" t="s">
        <v>203</v>
      </c>
      <c r="U254" s="190">
        <f t="shared" si="41"/>
        <v>3</v>
      </c>
      <c r="V254" s="191"/>
      <c r="W254" s="77" t="str">
        <f t="shared" si="42"/>
        <v>No hay ejecución</v>
      </c>
      <c r="X254" s="78" t="str">
        <f t="shared" si="43"/>
        <v>NA</v>
      </c>
      <c r="Y254" s="191"/>
      <c r="Z254" s="190">
        <f t="shared" si="44"/>
        <v>4</v>
      </c>
      <c r="AA254" s="191"/>
      <c r="AB254" s="77" t="str">
        <f t="shared" si="45"/>
        <v>No hay ejecución</v>
      </c>
      <c r="AC254" s="78" t="str">
        <f t="shared" si="46"/>
        <v>NA</v>
      </c>
      <c r="AD254" s="191"/>
      <c r="AE254" s="52">
        <f t="shared" si="47"/>
        <v>0</v>
      </c>
      <c r="AF254" s="77" t="str">
        <f t="shared" si="48"/>
        <v>No hay ejecución</v>
      </c>
      <c r="AG254" s="78" t="str">
        <f t="shared" si="49"/>
        <v>NA</v>
      </c>
      <c r="AH254" s="191"/>
    </row>
    <row r="255" spans="1:34" s="79" customFormat="1" ht="58" customHeight="1" thickTop="1" thickBot="1">
      <c r="A255" s="50">
        <v>241</v>
      </c>
      <c r="B255" s="96" t="s">
        <v>233</v>
      </c>
      <c r="C255" s="96">
        <v>0</v>
      </c>
      <c r="D255" s="96">
        <v>0</v>
      </c>
      <c r="E255" s="96">
        <v>0</v>
      </c>
      <c r="F255" s="96">
        <v>0</v>
      </c>
      <c r="G255" s="96">
        <v>21</v>
      </c>
      <c r="H255" s="115" t="s">
        <v>2954</v>
      </c>
      <c r="I255" s="98" t="s">
        <v>2959</v>
      </c>
      <c r="J255" s="169" t="s">
        <v>482</v>
      </c>
      <c r="K255" s="99" t="s">
        <v>2435</v>
      </c>
      <c r="L255" s="51">
        <v>0</v>
      </c>
      <c r="M255" s="51">
        <v>11</v>
      </c>
      <c r="N255" s="155">
        <f t="shared" si="38"/>
        <v>11</v>
      </c>
      <c r="O255" s="51">
        <v>0</v>
      </c>
      <c r="P255" s="51">
        <v>11</v>
      </c>
      <c r="Q255" s="155">
        <f t="shared" si="39"/>
        <v>11</v>
      </c>
      <c r="R255" s="155">
        <f t="shared" si="40"/>
        <v>22</v>
      </c>
      <c r="S255" s="78" t="s">
        <v>2944</v>
      </c>
      <c r="T255" s="78" t="s">
        <v>203</v>
      </c>
      <c r="U255" s="190">
        <f t="shared" si="41"/>
        <v>11</v>
      </c>
      <c r="V255" s="191"/>
      <c r="W255" s="77" t="str">
        <f t="shared" si="42"/>
        <v>No hay ejecución</v>
      </c>
      <c r="X255" s="78" t="str">
        <f t="shared" si="43"/>
        <v>NA</v>
      </c>
      <c r="Y255" s="191"/>
      <c r="Z255" s="190">
        <f t="shared" si="44"/>
        <v>11</v>
      </c>
      <c r="AA255" s="191"/>
      <c r="AB255" s="77" t="str">
        <f t="shared" si="45"/>
        <v>No hay ejecución</v>
      </c>
      <c r="AC255" s="78" t="str">
        <f t="shared" si="46"/>
        <v>NA</v>
      </c>
      <c r="AD255" s="191"/>
      <c r="AE255" s="52">
        <f t="shared" si="47"/>
        <v>0</v>
      </c>
      <c r="AF255" s="77" t="str">
        <f t="shared" si="48"/>
        <v>No hay ejecución</v>
      </c>
      <c r="AG255" s="78" t="str">
        <f t="shared" si="49"/>
        <v>NA</v>
      </c>
      <c r="AH255" s="191"/>
    </row>
    <row r="256" spans="1:34" s="79" customFormat="1" ht="58" customHeight="1" thickTop="1" thickBot="1">
      <c r="A256" s="50">
        <v>242</v>
      </c>
      <c r="B256" s="96" t="s">
        <v>233</v>
      </c>
      <c r="C256" s="96">
        <v>0</v>
      </c>
      <c r="D256" s="96">
        <v>0</v>
      </c>
      <c r="E256" s="96">
        <v>0</v>
      </c>
      <c r="F256" s="96">
        <v>0</v>
      </c>
      <c r="G256" s="96">
        <v>21</v>
      </c>
      <c r="H256" s="115" t="s">
        <v>2954</v>
      </c>
      <c r="I256" s="98" t="s">
        <v>2960</v>
      </c>
      <c r="J256" s="169" t="s">
        <v>501</v>
      </c>
      <c r="K256" s="99" t="s">
        <v>744</v>
      </c>
      <c r="L256" s="51">
        <v>0</v>
      </c>
      <c r="M256" s="51">
        <v>1</v>
      </c>
      <c r="N256" s="155">
        <f t="shared" si="38"/>
        <v>1</v>
      </c>
      <c r="O256" s="51">
        <v>0</v>
      </c>
      <c r="P256" s="51">
        <v>1</v>
      </c>
      <c r="Q256" s="155">
        <f t="shared" si="39"/>
        <v>1</v>
      </c>
      <c r="R256" s="155">
        <f t="shared" si="40"/>
        <v>2</v>
      </c>
      <c r="S256" s="78" t="s">
        <v>2944</v>
      </c>
      <c r="T256" s="78" t="s">
        <v>203</v>
      </c>
      <c r="U256" s="190">
        <f t="shared" si="41"/>
        <v>1</v>
      </c>
      <c r="V256" s="191"/>
      <c r="W256" s="77" t="str">
        <f t="shared" si="42"/>
        <v>No hay ejecución</v>
      </c>
      <c r="X256" s="78" t="str">
        <f t="shared" si="43"/>
        <v>NA</v>
      </c>
      <c r="Y256" s="191"/>
      <c r="Z256" s="190">
        <f t="shared" si="44"/>
        <v>1</v>
      </c>
      <c r="AA256" s="191"/>
      <c r="AB256" s="77" t="str">
        <f t="shared" si="45"/>
        <v>No hay ejecución</v>
      </c>
      <c r="AC256" s="78" t="str">
        <f t="shared" si="46"/>
        <v>NA</v>
      </c>
      <c r="AD256" s="191"/>
      <c r="AE256" s="52">
        <f t="shared" si="47"/>
        <v>0</v>
      </c>
      <c r="AF256" s="77" t="str">
        <f t="shared" si="48"/>
        <v>No hay ejecución</v>
      </c>
      <c r="AG256" s="78" t="str">
        <f t="shared" si="49"/>
        <v>NA</v>
      </c>
      <c r="AH256" s="191"/>
    </row>
    <row r="257" spans="1:34" s="79" customFormat="1" ht="58" customHeight="1" thickTop="1" thickBot="1">
      <c r="A257" s="50">
        <v>243</v>
      </c>
      <c r="B257" s="96" t="s">
        <v>233</v>
      </c>
      <c r="C257" s="96">
        <v>0</v>
      </c>
      <c r="D257" s="96">
        <v>0</v>
      </c>
      <c r="E257" s="96">
        <v>0</v>
      </c>
      <c r="F257" s="96">
        <v>0</v>
      </c>
      <c r="G257" s="96">
        <v>21</v>
      </c>
      <c r="H257" s="115" t="s">
        <v>2954</v>
      </c>
      <c r="I257" s="98" t="s">
        <v>2961</v>
      </c>
      <c r="J257" s="169" t="s">
        <v>2574</v>
      </c>
      <c r="K257" s="99" t="s">
        <v>989</v>
      </c>
      <c r="L257" s="51">
        <v>0</v>
      </c>
      <c r="M257" s="51">
        <v>0</v>
      </c>
      <c r="N257" s="155">
        <f t="shared" si="38"/>
        <v>0</v>
      </c>
      <c r="O257" s="51">
        <v>0</v>
      </c>
      <c r="P257" s="51">
        <v>1</v>
      </c>
      <c r="Q257" s="155">
        <f t="shared" si="39"/>
        <v>1</v>
      </c>
      <c r="R257" s="155">
        <f t="shared" si="40"/>
        <v>1</v>
      </c>
      <c r="S257" s="78" t="s">
        <v>2950</v>
      </c>
      <c r="T257" s="78" t="s">
        <v>203</v>
      </c>
      <c r="U257" s="190">
        <f t="shared" si="41"/>
        <v>0</v>
      </c>
      <c r="V257" s="191"/>
      <c r="W257" s="77" t="str">
        <f t="shared" si="42"/>
        <v>No hay ejecución</v>
      </c>
      <c r="X257" s="78" t="str">
        <f t="shared" si="43"/>
        <v>NA</v>
      </c>
      <c r="Y257" s="191"/>
      <c r="Z257" s="190">
        <f t="shared" si="44"/>
        <v>1</v>
      </c>
      <c r="AA257" s="191"/>
      <c r="AB257" s="77" t="str">
        <f t="shared" si="45"/>
        <v>No hay ejecución</v>
      </c>
      <c r="AC257" s="78" t="str">
        <f t="shared" si="46"/>
        <v>NA</v>
      </c>
      <c r="AD257" s="191"/>
      <c r="AE257" s="52">
        <f t="shared" si="47"/>
        <v>0</v>
      </c>
      <c r="AF257" s="77" t="str">
        <f t="shared" si="48"/>
        <v>No hay ejecución</v>
      </c>
      <c r="AG257" s="78" t="str">
        <f t="shared" si="49"/>
        <v>NA</v>
      </c>
      <c r="AH257" s="191"/>
    </row>
    <row r="258" spans="1:34" s="79" customFormat="1" ht="58" customHeight="1" thickTop="1" thickBot="1">
      <c r="A258" s="50">
        <v>244</v>
      </c>
      <c r="B258" s="96" t="s">
        <v>233</v>
      </c>
      <c r="C258" s="96">
        <v>0</v>
      </c>
      <c r="D258" s="96">
        <v>0</v>
      </c>
      <c r="E258" s="96">
        <v>0</v>
      </c>
      <c r="F258" s="96">
        <v>0</v>
      </c>
      <c r="G258" s="96">
        <v>21</v>
      </c>
      <c r="H258" s="115" t="s">
        <v>2954</v>
      </c>
      <c r="I258" s="98" t="s">
        <v>2962</v>
      </c>
      <c r="J258" s="169" t="s">
        <v>501</v>
      </c>
      <c r="K258" s="99" t="s">
        <v>744</v>
      </c>
      <c r="L258" s="51">
        <v>1</v>
      </c>
      <c r="M258" s="51">
        <v>0</v>
      </c>
      <c r="N258" s="155">
        <f t="shared" si="38"/>
        <v>1</v>
      </c>
      <c r="O258" s="51">
        <v>0</v>
      </c>
      <c r="P258" s="51">
        <v>0</v>
      </c>
      <c r="Q258" s="155">
        <f t="shared" si="39"/>
        <v>0</v>
      </c>
      <c r="R258" s="155">
        <f t="shared" si="40"/>
        <v>1</v>
      </c>
      <c r="S258" s="78" t="s">
        <v>2898</v>
      </c>
      <c r="T258" s="78" t="s">
        <v>203</v>
      </c>
      <c r="U258" s="190">
        <f t="shared" si="41"/>
        <v>1</v>
      </c>
      <c r="V258" s="191"/>
      <c r="W258" s="77" t="str">
        <f t="shared" si="42"/>
        <v>No hay ejecución</v>
      </c>
      <c r="X258" s="78" t="str">
        <f t="shared" si="43"/>
        <v>NA</v>
      </c>
      <c r="Y258" s="191"/>
      <c r="Z258" s="190">
        <f t="shared" si="44"/>
        <v>0</v>
      </c>
      <c r="AA258" s="191"/>
      <c r="AB258" s="77" t="str">
        <f t="shared" si="45"/>
        <v>No hay ejecución</v>
      </c>
      <c r="AC258" s="78" t="str">
        <f t="shared" si="46"/>
        <v>NA</v>
      </c>
      <c r="AD258" s="191"/>
      <c r="AE258" s="52">
        <f t="shared" si="47"/>
        <v>0</v>
      </c>
      <c r="AF258" s="77" t="str">
        <f t="shared" si="48"/>
        <v>No hay ejecución</v>
      </c>
      <c r="AG258" s="78" t="str">
        <f t="shared" si="49"/>
        <v>NA</v>
      </c>
      <c r="AH258" s="191"/>
    </row>
    <row r="259" spans="1:34" s="79" customFormat="1" ht="58" customHeight="1" thickTop="1" thickBot="1">
      <c r="A259" s="50">
        <v>245</v>
      </c>
      <c r="B259" s="96" t="s">
        <v>2862</v>
      </c>
      <c r="C259" s="96">
        <v>0</v>
      </c>
      <c r="D259" s="96">
        <v>0</v>
      </c>
      <c r="E259" s="96">
        <v>0</v>
      </c>
      <c r="F259" s="96">
        <v>0</v>
      </c>
      <c r="G259" s="96">
        <v>21</v>
      </c>
      <c r="H259" s="115" t="s">
        <v>2963</v>
      </c>
      <c r="I259" s="98" t="s">
        <v>2964</v>
      </c>
      <c r="J259" s="169" t="s">
        <v>1602</v>
      </c>
      <c r="K259" s="99" t="s">
        <v>744</v>
      </c>
      <c r="L259" s="51">
        <v>0</v>
      </c>
      <c r="M259" s="51">
        <v>1</v>
      </c>
      <c r="N259" s="155">
        <f t="shared" si="38"/>
        <v>1</v>
      </c>
      <c r="O259" s="51">
        <v>0</v>
      </c>
      <c r="P259" s="51">
        <v>0</v>
      </c>
      <c r="Q259" s="155">
        <f t="shared" si="39"/>
        <v>0</v>
      </c>
      <c r="R259" s="155">
        <f t="shared" si="40"/>
        <v>1</v>
      </c>
      <c r="S259" s="78" t="s">
        <v>2953</v>
      </c>
      <c r="T259" s="78" t="s">
        <v>203</v>
      </c>
      <c r="U259" s="190">
        <f t="shared" si="41"/>
        <v>1</v>
      </c>
      <c r="V259" s="191"/>
      <c r="W259" s="77" t="str">
        <f t="shared" si="42"/>
        <v>No hay ejecución</v>
      </c>
      <c r="X259" s="78" t="str">
        <f t="shared" si="43"/>
        <v>NA</v>
      </c>
      <c r="Y259" s="191"/>
      <c r="Z259" s="190">
        <f t="shared" si="44"/>
        <v>0</v>
      </c>
      <c r="AA259" s="191"/>
      <c r="AB259" s="77" t="str">
        <f t="shared" si="45"/>
        <v>No hay ejecución</v>
      </c>
      <c r="AC259" s="78" t="str">
        <f t="shared" si="46"/>
        <v>NA</v>
      </c>
      <c r="AD259" s="191"/>
      <c r="AE259" s="52">
        <f t="shared" si="47"/>
        <v>0</v>
      </c>
      <c r="AF259" s="77" t="str">
        <f t="shared" si="48"/>
        <v>No hay ejecución</v>
      </c>
      <c r="AG259" s="78" t="str">
        <f t="shared" si="49"/>
        <v>NA</v>
      </c>
      <c r="AH259" s="191"/>
    </row>
    <row r="260" spans="1:34" s="79" customFormat="1" ht="58" customHeight="1" thickTop="1" thickBot="1">
      <c r="A260" s="50">
        <v>246</v>
      </c>
      <c r="B260" s="96" t="s">
        <v>233</v>
      </c>
      <c r="C260" s="96">
        <v>0</v>
      </c>
      <c r="D260" s="96">
        <v>0</v>
      </c>
      <c r="E260" s="96">
        <v>0</v>
      </c>
      <c r="F260" s="96">
        <v>0</v>
      </c>
      <c r="G260" s="96">
        <v>21</v>
      </c>
      <c r="H260" s="115" t="s">
        <v>2954</v>
      </c>
      <c r="I260" s="98" t="s">
        <v>2966</v>
      </c>
      <c r="J260" s="169" t="s">
        <v>501</v>
      </c>
      <c r="K260" s="99" t="s">
        <v>744</v>
      </c>
      <c r="L260" s="51">
        <v>0</v>
      </c>
      <c r="M260" s="51">
        <v>1</v>
      </c>
      <c r="N260" s="155">
        <f t="shared" si="38"/>
        <v>1</v>
      </c>
      <c r="O260" s="51">
        <v>0</v>
      </c>
      <c r="P260" s="51">
        <v>1</v>
      </c>
      <c r="Q260" s="155">
        <f t="shared" si="39"/>
        <v>1</v>
      </c>
      <c r="R260" s="155">
        <f t="shared" si="40"/>
        <v>2</v>
      </c>
      <c r="S260" s="78" t="s">
        <v>2898</v>
      </c>
      <c r="T260" s="78" t="s">
        <v>203</v>
      </c>
      <c r="U260" s="190">
        <f t="shared" si="41"/>
        <v>1</v>
      </c>
      <c r="V260" s="191"/>
      <c r="W260" s="77" t="str">
        <f t="shared" si="42"/>
        <v>No hay ejecución</v>
      </c>
      <c r="X260" s="78" t="str">
        <f t="shared" si="43"/>
        <v>NA</v>
      </c>
      <c r="Y260" s="191"/>
      <c r="Z260" s="190">
        <f t="shared" si="44"/>
        <v>1</v>
      </c>
      <c r="AA260" s="191"/>
      <c r="AB260" s="77" t="str">
        <f t="shared" si="45"/>
        <v>No hay ejecución</v>
      </c>
      <c r="AC260" s="78" t="str">
        <f t="shared" si="46"/>
        <v>NA</v>
      </c>
      <c r="AD260" s="191"/>
      <c r="AE260" s="52">
        <f t="shared" si="47"/>
        <v>0</v>
      </c>
      <c r="AF260" s="77" t="str">
        <f t="shared" si="48"/>
        <v>No hay ejecución</v>
      </c>
      <c r="AG260" s="78" t="str">
        <f t="shared" si="49"/>
        <v>NA</v>
      </c>
      <c r="AH260" s="191"/>
    </row>
    <row r="261" spans="1:34" s="79" customFormat="1" ht="58" customHeight="1" thickTop="1" thickBot="1">
      <c r="A261" s="50">
        <v>247</v>
      </c>
      <c r="B261" s="96" t="s">
        <v>233</v>
      </c>
      <c r="C261" s="96">
        <v>0</v>
      </c>
      <c r="D261" s="96">
        <v>0</v>
      </c>
      <c r="E261" s="96">
        <v>0</v>
      </c>
      <c r="F261" s="96">
        <v>0</v>
      </c>
      <c r="G261" s="96">
        <v>21</v>
      </c>
      <c r="H261" s="115" t="s">
        <v>2954</v>
      </c>
      <c r="I261" s="98" t="s">
        <v>2968</v>
      </c>
      <c r="J261" s="169" t="s">
        <v>501</v>
      </c>
      <c r="K261" s="99" t="s">
        <v>744</v>
      </c>
      <c r="L261" s="51">
        <v>1</v>
      </c>
      <c r="M261" s="51">
        <v>0</v>
      </c>
      <c r="N261" s="155">
        <f t="shared" si="38"/>
        <v>1</v>
      </c>
      <c r="O261" s="51">
        <v>0</v>
      </c>
      <c r="P261" s="51">
        <v>0</v>
      </c>
      <c r="Q261" s="155">
        <f t="shared" si="39"/>
        <v>0</v>
      </c>
      <c r="R261" s="155">
        <f t="shared" si="40"/>
        <v>1</v>
      </c>
      <c r="S261" s="78" t="s">
        <v>2898</v>
      </c>
      <c r="T261" s="78" t="s">
        <v>203</v>
      </c>
      <c r="U261" s="190">
        <f t="shared" si="41"/>
        <v>1</v>
      </c>
      <c r="V261" s="191"/>
      <c r="W261" s="77" t="str">
        <f t="shared" si="42"/>
        <v>No hay ejecución</v>
      </c>
      <c r="X261" s="78" t="str">
        <f t="shared" si="43"/>
        <v>NA</v>
      </c>
      <c r="Y261" s="191"/>
      <c r="Z261" s="190">
        <f t="shared" si="44"/>
        <v>0</v>
      </c>
      <c r="AA261" s="191"/>
      <c r="AB261" s="77" t="str">
        <f t="shared" si="45"/>
        <v>No hay ejecución</v>
      </c>
      <c r="AC261" s="78" t="str">
        <f t="shared" si="46"/>
        <v>NA</v>
      </c>
      <c r="AD261" s="191"/>
      <c r="AE261" s="52">
        <f t="shared" si="47"/>
        <v>0</v>
      </c>
      <c r="AF261" s="77" t="str">
        <f t="shared" si="48"/>
        <v>No hay ejecución</v>
      </c>
      <c r="AG261" s="78" t="str">
        <f t="shared" si="49"/>
        <v>NA</v>
      </c>
      <c r="AH261" s="191"/>
    </row>
    <row r="262" spans="1:34" s="79" customFormat="1" ht="58" customHeight="1" thickTop="1" thickBot="1">
      <c r="A262" s="50">
        <v>248</v>
      </c>
      <c r="B262" s="96" t="s">
        <v>233</v>
      </c>
      <c r="C262" s="96">
        <v>0</v>
      </c>
      <c r="D262" s="96">
        <v>0</v>
      </c>
      <c r="E262" s="96">
        <v>0</v>
      </c>
      <c r="F262" s="96">
        <v>0</v>
      </c>
      <c r="G262" s="96">
        <v>21</v>
      </c>
      <c r="H262" s="115" t="s">
        <v>2954</v>
      </c>
      <c r="I262" s="98" t="s">
        <v>2969</v>
      </c>
      <c r="J262" s="169" t="s">
        <v>501</v>
      </c>
      <c r="K262" s="99" t="s">
        <v>2970</v>
      </c>
      <c r="L262" s="51">
        <v>0</v>
      </c>
      <c r="M262" s="51">
        <v>1</v>
      </c>
      <c r="N262" s="155">
        <f t="shared" si="38"/>
        <v>1</v>
      </c>
      <c r="O262" s="51">
        <v>0</v>
      </c>
      <c r="P262" s="51">
        <v>1</v>
      </c>
      <c r="Q262" s="155">
        <f t="shared" si="39"/>
        <v>1</v>
      </c>
      <c r="R262" s="155">
        <f t="shared" si="40"/>
        <v>2</v>
      </c>
      <c r="S262" s="78" t="s">
        <v>2898</v>
      </c>
      <c r="T262" s="78" t="s">
        <v>203</v>
      </c>
      <c r="U262" s="190">
        <f t="shared" si="41"/>
        <v>1</v>
      </c>
      <c r="V262" s="191"/>
      <c r="W262" s="77" t="str">
        <f t="shared" si="42"/>
        <v>No hay ejecución</v>
      </c>
      <c r="X262" s="78" t="str">
        <f t="shared" si="43"/>
        <v>NA</v>
      </c>
      <c r="Y262" s="191"/>
      <c r="Z262" s="190">
        <f t="shared" si="44"/>
        <v>1</v>
      </c>
      <c r="AA262" s="191"/>
      <c r="AB262" s="77" t="str">
        <f t="shared" si="45"/>
        <v>No hay ejecución</v>
      </c>
      <c r="AC262" s="78" t="str">
        <f t="shared" si="46"/>
        <v>NA</v>
      </c>
      <c r="AD262" s="191"/>
      <c r="AE262" s="52">
        <f t="shared" si="47"/>
        <v>0</v>
      </c>
      <c r="AF262" s="77" t="str">
        <f t="shared" si="48"/>
        <v>No hay ejecución</v>
      </c>
      <c r="AG262" s="78" t="str">
        <f t="shared" si="49"/>
        <v>NA</v>
      </c>
      <c r="AH262" s="191"/>
    </row>
    <row r="263" spans="1:34" s="79" customFormat="1" ht="58" customHeight="1" thickTop="1" thickBot="1">
      <c r="A263" s="50">
        <v>249</v>
      </c>
      <c r="B263" s="96" t="s">
        <v>233</v>
      </c>
      <c r="C263" s="96">
        <v>0</v>
      </c>
      <c r="D263" s="96">
        <v>0</v>
      </c>
      <c r="E263" s="96">
        <v>0</v>
      </c>
      <c r="F263" s="96">
        <v>0</v>
      </c>
      <c r="G263" s="96">
        <v>21</v>
      </c>
      <c r="H263" s="115" t="s">
        <v>2963</v>
      </c>
      <c r="I263" s="98" t="s">
        <v>2971</v>
      </c>
      <c r="J263" s="169" t="s">
        <v>501</v>
      </c>
      <c r="K263" s="99" t="s">
        <v>744</v>
      </c>
      <c r="L263" s="51">
        <v>0</v>
      </c>
      <c r="M263" s="51">
        <v>1</v>
      </c>
      <c r="N263" s="155">
        <f t="shared" si="38"/>
        <v>1</v>
      </c>
      <c r="O263" s="51">
        <v>0</v>
      </c>
      <c r="P263" s="51">
        <v>0</v>
      </c>
      <c r="Q263" s="155">
        <f t="shared" si="39"/>
        <v>0</v>
      </c>
      <c r="R263" s="155">
        <f t="shared" si="40"/>
        <v>1</v>
      </c>
      <c r="S263" s="78" t="s">
        <v>2898</v>
      </c>
      <c r="T263" s="78" t="s">
        <v>203</v>
      </c>
      <c r="U263" s="190">
        <f t="shared" si="41"/>
        <v>1</v>
      </c>
      <c r="V263" s="191"/>
      <c r="W263" s="77" t="str">
        <f t="shared" si="42"/>
        <v>No hay ejecución</v>
      </c>
      <c r="X263" s="78" t="str">
        <f t="shared" si="43"/>
        <v>NA</v>
      </c>
      <c r="Y263" s="191"/>
      <c r="Z263" s="190">
        <f t="shared" si="44"/>
        <v>0</v>
      </c>
      <c r="AA263" s="191"/>
      <c r="AB263" s="77" t="str">
        <f t="shared" si="45"/>
        <v>No hay ejecución</v>
      </c>
      <c r="AC263" s="78" t="str">
        <f t="shared" si="46"/>
        <v>NA</v>
      </c>
      <c r="AD263" s="191"/>
      <c r="AE263" s="52">
        <f t="shared" si="47"/>
        <v>0</v>
      </c>
      <c r="AF263" s="77" t="str">
        <f t="shared" si="48"/>
        <v>No hay ejecución</v>
      </c>
      <c r="AG263" s="78" t="str">
        <f t="shared" si="49"/>
        <v>NA</v>
      </c>
      <c r="AH263" s="191"/>
    </row>
    <row r="264" spans="1:34" s="79" customFormat="1" ht="58" customHeight="1" thickTop="1" thickBot="1">
      <c r="A264" s="50">
        <v>250</v>
      </c>
      <c r="B264" s="96" t="s">
        <v>233</v>
      </c>
      <c r="C264" s="96">
        <v>0</v>
      </c>
      <c r="D264" s="96">
        <v>0</v>
      </c>
      <c r="E264" s="96">
        <v>0</v>
      </c>
      <c r="F264" s="96">
        <v>0</v>
      </c>
      <c r="G264" s="96">
        <v>21</v>
      </c>
      <c r="H264" s="115" t="s">
        <v>2954</v>
      </c>
      <c r="I264" s="98" t="s">
        <v>2973</v>
      </c>
      <c r="J264" s="169" t="s">
        <v>498</v>
      </c>
      <c r="K264" s="99" t="s">
        <v>744</v>
      </c>
      <c r="L264" s="51">
        <v>0</v>
      </c>
      <c r="M264" s="51">
        <v>1</v>
      </c>
      <c r="N264" s="155">
        <f t="shared" si="38"/>
        <v>1</v>
      </c>
      <c r="O264" s="51">
        <v>0</v>
      </c>
      <c r="P264" s="51">
        <v>1</v>
      </c>
      <c r="Q264" s="155">
        <f t="shared" si="39"/>
        <v>1</v>
      </c>
      <c r="R264" s="155">
        <f t="shared" si="40"/>
        <v>2</v>
      </c>
      <c r="S264" s="78" t="s">
        <v>2898</v>
      </c>
      <c r="T264" s="78" t="s">
        <v>203</v>
      </c>
      <c r="U264" s="190">
        <f t="shared" si="41"/>
        <v>1</v>
      </c>
      <c r="V264" s="191"/>
      <c r="W264" s="77" t="str">
        <f t="shared" si="42"/>
        <v>No hay ejecución</v>
      </c>
      <c r="X264" s="78" t="str">
        <f t="shared" si="43"/>
        <v>NA</v>
      </c>
      <c r="Y264" s="191"/>
      <c r="Z264" s="190">
        <f t="shared" si="44"/>
        <v>1</v>
      </c>
      <c r="AA264" s="191"/>
      <c r="AB264" s="77" t="str">
        <f t="shared" si="45"/>
        <v>No hay ejecución</v>
      </c>
      <c r="AC264" s="78" t="str">
        <f t="shared" si="46"/>
        <v>NA</v>
      </c>
      <c r="AD264" s="191"/>
      <c r="AE264" s="52">
        <f t="shared" si="47"/>
        <v>0</v>
      </c>
      <c r="AF264" s="77" t="str">
        <f t="shared" si="48"/>
        <v>No hay ejecución</v>
      </c>
      <c r="AG264" s="78" t="str">
        <f t="shared" si="49"/>
        <v>NA</v>
      </c>
      <c r="AH264" s="191"/>
    </row>
    <row r="265" spans="1:34" s="79" customFormat="1" ht="58" customHeight="1" thickTop="1" thickBot="1">
      <c r="A265" s="50">
        <v>251</v>
      </c>
      <c r="B265" s="96" t="s">
        <v>233</v>
      </c>
      <c r="C265" s="96">
        <v>0</v>
      </c>
      <c r="D265" s="96">
        <v>0</v>
      </c>
      <c r="E265" s="96">
        <v>0</v>
      </c>
      <c r="F265" s="96">
        <v>0</v>
      </c>
      <c r="G265" s="96">
        <v>21</v>
      </c>
      <c r="H265" s="115" t="s">
        <v>278</v>
      </c>
      <c r="I265" s="98" t="s">
        <v>2975</v>
      </c>
      <c r="J265" s="169" t="s">
        <v>501</v>
      </c>
      <c r="K265" s="99" t="s">
        <v>744</v>
      </c>
      <c r="L265" s="51">
        <v>1</v>
      </c>
      <c r="M265" s="51">
        <v>0</v>
      </c>
      <c r="N265" s="155">
        <f t="shared" si="38"/>
        <v>1</v>
      </c>
      <c r="O265" s="51">
        <v>0</v>
      </c>
      <c r="P265" s="51">
        <v>0</v>
      </c>
      <c r="Q265" s="155">
        <f t="shared" si="39"/>
        <v>0</v>
      </c>
      <c r="R265" s="155">
        <f t="shared" si="40"/>
        <v>1</v>
      </c>
      <c r="S265" s="78" t="s">
        <v>2890</v>
      </c>
      <c r="T265" s="78" t="s">
        <v>4416</v>
      </c>
      <c r="U265" s="190">
        <f t="shared" si="41"/>
        <v>1</v>
      </c>
      <c r="V265" s="191"/>
      <c r="W265" s="77" t="str">
        <f t="shared" si="42"/>
        <v>No hay ejecución</v>
      </c>
      <c r="X265" s="78" t="str">
        <f t="shared" si="43"/>
        <v>NA</v>
      </c>
      <c r="Y265" s="191"/>
      <c r="Z265" s="190">
        <f t="shared" si="44"/>
        <v>0</v>
      </c>
      <c r="AA265" s="191"/>
      <c r="AB265" s="77" t="str">
        <f t="shared" si="45"/>
        <v>No hay ejecución</v>
      </c>
      <c r="AC265" s="78" t="str">
        <f t="shared" si="46"/>
        <v>NA</v>
      </c>
      <c r="AD265" s="191"/>
      <c r="AE265" s="52">
        <f t="shared" si="47"/>
        <v>0</v>
      </c>
      <c r="AF265" s="77" t="str">
        <f t="shared" si="48"/>
        <v>No hay ejecución</v>
      </c>
      <c r="AG265" s="78" t="str">
        <f t="shared" si="49"/>
        <v>NA</v>
      </c>
      <c r="AH265" s="191"/>
    </row>
    <row r="266" spans="1:34" s="79" customFormat="1" ht="58" customHeight="1" thickTop="1" thickBot="1">
      <c r="A266" s="50">
        <v>252</v>
      </c>
      <c r="B266" s="96" t="s">
        <v>233</v>
      </c>
      <c r="C266" s="96">
        <v>0</v>
      </c>
      <c r="D266" s="96">
        <v>0</v>
      </c>
      <c r="E266" s="96">
        <v>0</v>
      </c>
      <c r="F266" s="96">
        <v>0</v>
      </c>
      <c r="G266" s="96">
        <v>21</v>
      </c>
      <c r="H266" s="115" t="s">
        <v>278</v>
      </c>
      <c r="I266" s="98" t="s">
        <v>2976</v>
      </c>
      <c r="J266" s="169" t="s">
        <v>1194</v>
      </c>
      <c r="K266" s="99" t="s">
        <v>1288</v>
      </c>
      <c r="L266" s="51">
        <v>0</v>
      </c>
      <c r="M266" s="51">
        <v>5</v>
      </c>
      <c r="N266" s="155">
        <f t="shared" si="38"/>
        <v>5</v>
      </c>
      <c r="O266" s="51">
        <v>6</v>
      </c>
      <c r="P266" s="51">
        <v>0</v>
      </c>
      <c r="Q266" s="155">
        <f t="shared" si="39"/>
        <v>6</v>
      </c>
      <c r="R266" s="155">
        <f t="shared" si="40"/>
        <v>11</v>
      </c>
      <c r="S266" s="78" t="s">
        <v>2890</v>
      </c>
      <c r="T266" s="78" t="s">
        <v>4416</v>
      </c>
      <c r="U266" s="190">
        <f t="shared" si="41"/>
        <v>5</v>
      </c>
      <c r="V266" s="191"/>
      <c r="W266" s="77" t="str">
        <f t="shared" si="42"/>
        <v>No hay ejecución</v>
      </c>
      <c r="X266" s="78" t="str">
        <f t="shared" si="43"/>
        <v>NA</v>
      </c>
      <c r="Y266" s="191"/>
      <c r="Z266" s="190">
        <f t="shared" si="44"/>
        <v>6</v>
      </c>
      <c r="AA266" s="191"/>
      <c r="AB266" s="77" t="str">
        <f t="shared" si="45"/>
        <v>No hay ejecución</v>
      </c>
      <c r="AC266" s="78" t="str">
        <f t="shared" si="46"/>
        <v>NA</v>
      </c>
      <c r="AD266" s="191"/>
      <c r="AE266" s="52">
        <f t="shared" si="47"/>
        <v>0</v>
      </c>
      <c r="AF266" s="77" t="str">
        <f t="shared" si="48"/>
        <v>No hay ejecución</v>
      </c>
      <c r="AG266" s="78" t="str">
        <f t="shared" si="49"/>
        <v>NA</v>
      </c>
      <c r="AH266" s="191"/>
    </row>
    <row r="267" spans="1:34" s="79" customFormat="1" ht="58" customHeight="1" thickTop="1" thickBot="1">
      <c r="A267" s="50">
        <v>253</v>
      </c>
      <c r="B267" s="96" t="s">
        <v>233</v>
      </c>
      <c r="C267" s="96">
        <v>0</v>
      </c>
      <c r="D267" s="96">
        <v>0</v>
      </c>
      <c r="E267" s="96">
        <v>0</v>
      </c>
      <c r="F267" s="96">
        <v>0</v>
      </c>
      <c r="G267" s="96">
        <v>21</v>
      </c>
      <c r="H267" s="115" t="s">
        <v>278</v>
      </c>
      <c r="I267" s="98" t="s">
        <v>2977</v>
      </c>
      <c r="J267" s="169" t="s">
        <v>501</v>
      </c>
      <c r="K267" s="99" t="s">
        <v>744</v>
      </c>
      <c r="L267" s="51">
        <v>0</v>
      </c>
      <c r="M267" s="51">
        <v>0</v>
      </c>
      <c r="N267" s="155">
        <f t="shared" si="38"/>
        <v>0</v>
      </c>
      <c r="O267" s="51">
        <v>0</v>
      </c>
      <c r="P267" s="51">
        <v>1</v>
      </c>
      <c r="Q267" s="155">
        <f t="shared" si="39"/>
        <v>1</v>
      </c>
      <c r="R267" s="155">
        <f t="shared" si="40"/>
        <v>1</v>
      </c>
      <c r="S267" s="78" t="s">
        <v>2890</v>
      </c>
      <c r="T267" s="78" t="s">
        <v>4416</v>
      </c>
      <c r="U267" s="190">
        <f t="shared" si="41"/>
        <v>0</v>
      </c>
      <c r="V267" s="191"/>
      <c r="W267" s="77" t="str">
        <f t="shared" si="42"/>
        <v>No hay ejecución</v>
      </c>
      <c r="X267" s="78" t="str">
        <f t="shared" si="43"/>
        <v>NA</v>
      </c>
      <c r="Y267" s="191"/>
      <c r="Z267" s="190">
        <f t="shared" si="44"/>
        <v>1</v>
      </c>
      <c r="AA267" s="191"/>
      <c r="AB267" s="77" t="str">
        <f t="shared" si="45"/>
        <v>No hay ejecución</v>
      </c>
      <c r="AC267" s="78" t="str">
        <f t="shared" si="46"/>
        <v>NA</v>
      </c>
      <c r="AD267" s="191"/>
      <c r="AE267" s="52">
        <f t="shared" si="47"/>
        <v>0</v>
      </c>
      <c r="AF267" s="77" t="str">
        <f t="shared" si="48"/>
        <v>No hay ejecución</v>
      </c>
      <c r="AG267" s="78" t="str">
        <f t="shared" si="49"/>
        <v>NA</v>
      </c>
      <c r="AH267" s="191"/>
    </row>
    <row r="268" spans="1:34" s="79" customFormat="1" ht="58" customHeight="1" thickTop="1" thickBot="1">
      <c r="A268" s="50">
        <v>254</v>
      </c>
      <c r="B268" s="96">
        <v>0</v>
      </c>
      <c r="C268" s="96">
        <v>0</v>
      </c>
      <c r="D268" s="96">
        <v>0</v>
      </c>
      <c r="E268" s="96">
        <v>0</v>
      </c>
      <c r="F268" s="96" t="s">
        <v>1259</v>
      </c>
      <c r="G268" s="96">
        <v>20</v>
      </c>
      <c r="H268" s="115" t="s">
        <v>352</v>
      </c>
      <c r="I268" s="98" t="s">
        <v>2978</v>
      </c>
      <c r="J268" s="169" t="s">
        <v>497</v>
      </c>
      <c r="K268" s="99" t="s">
        <v>1261</v>
      </c>
      <c r="L268" s="51">
        <v>25</v>
      </c>
      <c r="M268" s="51">
        <v>25</v>
      </c>
      <c r="N268" s="155">
        <f t="shared" si="38"/>
        <v>50</v>
      </c>
      <c r="O268" s="51">
        <v>25</v>
      </c>
      <c r="P268" s="51">
        <v>20</v>
      </c>
      <c r="Q268" s="155">
        <f t="shared" si="39"/>
        <v>45</v>
      </c>
      <c r="R268" s="155">
        <f t="shared" si="40"/>
        <v>95</v>
      </c>
      <c r="S268" s="78" t="s">
        <v>2965</v>
      </c>
      <c r="T268" s="78" t="s">
        <v>203</v>
      </c>
      <c r="U268" s="190">
        <f t="shared" si="41"/>
        <v>50</v>
      </c>
      <c r="V268" s="191"/>
      <c r="W268" s="77" t="str">
        <f t="shared" si="42"/>
        <v>No hay ejecución</v>
      </c>
      <c r="X268" s="78" t="str">
        <f t="shared" si="43"/>
        <v>NA</v>
      </c>
      <c r="Y268" s="191"/>
      <c r="Z268" s="190">
        <f t="shared" si="44"/>
        <v>45</v>
      </c>
      <c r="AA268" s="191"/>
      <c r="AB268" s="77" t="str">
        <f t="shared" si="45"/>
        <v>No hay ejecución</v>
      </c>
      <c r="AC268" s="78" t="str">
        <f t="shared" si="46"/>
        <v>NA</v>
      </c>
      <c r="AD268" s="191"/>
      <c r="AE268" s="52">
        <f t="shared" si="47"/>
        <v>0</v>
      </c>
      <c r="AF268" s="77" t="str">
        <f t="shared" si="48"/>
        <v>No hay ejecución</v>
      </c>
      <c r="AG268" s="78" t="str">
        <f t="shared" si="49"/>
        <v>NA</v>
      </c>
      <c r="AH268" s="191"/>
    </row>
    <row r="269" spans="1:34" s="79" customFormat="1" ht="58" customHeight="1" thickTop="1" thickBot="1">
      <c r="A269" s="50">
        <v>255</v>
      </c>
      <c r="B269" s="96">
        <v>0</v>
      </c>
      <c r="C269" s="96">
        <v>0</v>
      </c>
      <c r="D269" s="96">
        <v>0</v>
      </c>
      <c r="E269" s="96">
        <v>0</v>
      </c>
      <c r="F269" s="96" t="s">
        <v>1264</v>
      </c>
      <c r="G269" s="96">
        <v>20</v>
      </c>
      <c r="H269" s="115" t="s">
        <v>363</v>
      </c>
      <c r="I269" s="98" t="s">
        <v>2979</v>
      </c>
      <c r="J269" s="169" t="s">
        <v>497</v>
      </c>
      <c r="K269" s="99" t="s">
        <v>1079</v>
      </c>
      <c r="L269" s="51">
        <v>50</v>
      </c>
      <c r="M269" s="51">
        <v>55</v>
      </c>
      <c r="N269" s="155">
        <f t="shared" si="38"/>
        <v>105</v>
      </c>
      <c r="O269" s="51">
        <v>60</v>
      </c>
      <c r="P269" s="51">
        <v>47</v>
      </c>
      <c r="Q269" s="155">
        <f t="shared" si="39"/>
        <v>107</v>
      </c>
      <c r="R269" s="155">
        <f t="shared" si="40"/>
        <v>212</v>
      </c>
      <c r="S269" s="78" t="s">
        <v>2967</v>
      </c>
      <c r="T269" s="78" t="s">
        <v>4416</v>
      </c>
      <c r="U269" s="190">
        <f t="shared" si="41"/>
        <v>105</v>
      </c>
      <c r="V269" s="191"/>
      <c r="W269" s="77" t="str">
        <f t="shared" si="42"/>
        <v>No hay ejecución</v>
      </c>
      <c r="X269" s="78" t="str">
        <f t="shared" si="43"/>
        <v>NA</v>
      </c>
      <c r="Y269" s="191"/>
      <c r="Z269" s="190">
        <f t="shared" si="44"/>
        <v>107</v>
      </c>
      <c r="AA269" s="191"/>
      <c r="AB269" s="77" t="str">
        <f t="shared" si="45"/>
        <v>No hay ejecución</v>
      </c>
      <c r="AC269" s="78" t="str">
        <f t="shared" si="46"/>
        <v>NA</v>
      </c>
      <c r="AD269" s="191"/>
      <c r="AE269" s="52">
        <f t="shared" si="47"/>
        <v>0</v>
      </c>
      <c r="AF269" s="77" t="str">
        <f t="shared" si="48"/>
        <v>No hay ejecución</v>
      </c>
      <c r="AG269" s="78" t="str">
        <f t="shared" si="49"/>
        <v>NA</v>
      </c>
      <c r="AH269" s="191"/>
    </row>
    <row r="270" spans="1:34" s="79" customFormat="1" ht="58" customHeight="1" thickTop="1" thickBot="1">
      <c r="A270" s="50">
        <v>256</v>
      </c>
      <c r="B270" s="96">
        <v>0</v>
      </c>
      <c r="C270" s="96">
        <v>0</v>
      </c>
      <c r="D270" s="96">
        <v>0</v>
      </c>
      <c r="E270" s="96">
        <v>0</v>
      </c>
      <c r="F270" s="96" t="s">
        <v>1267</v>
      </c>
      <c r="G270" s="96">
        <v>20</v>
      </c>
      <c r="H270" s="115" t="s">
        <v>383</v>
      </c>
      <c r="I270" s="98" t="s">
        <v>2980</v>
      </c>
      <c r="J270" s="169" t="s">
        <v>497</v>
      </c>
      <c r="K270" s="99" t="s">
        <v>616</v>
      </c>
      <c r="L270" s="51">
        <v>5</v>
      </c>
      <c r="M270" s="51">
        <v>25</v>
      </c>
      <c r="N270" s="155">
        <f t="shared" si="38"/>
        <v>30</v>
      </c>
      <c r="O270" s="51">
        <v>20</v>
      </c>
      <c r="P270" s="51">
        <v>5</v>
      </c>
      <c r="Q270" s="155">
        <f t="shared" si="39"/>
        <v>25</v>
      </c>
      <c r="R270" s="155">
        <f t="shared" si="40"/>
        <v>55</v>
      </c>
      <c r="S270" s="78" t="s">
        <v>2965</v>
      </c>
      <c r="T270" s="78" t="s">
        <v>203</v>
      </c>
      <c r="U270" s="190">
        <f t="shared" si="41"/>
        <v>30</v>
      </c>
      <c r="V270" s="191"/>
      <c r="W270" s="77" t="str">
        <f t="shared" si="42"/>
        <v>No hay ejecución</v>
      </c>
      <c r="X270" s="78" t="str">
        <f t="shared" si="43"/>
        <v>NA</v>
      </c>
      <c r="Y270" s="191"/>
      <c r="Z270" s="190">
        <f t="shared" si="44"/>
        <v>25</v>
      </c>
      <c r="AA270" s="191"/>
      <c r="AB270" s="77" t="str">
        <f t="shared" si="45"/>
        <v>No hay ejecución</v>
      </c>
      <c r="AC270" s="78" t="str">
        <f t="shared" si="46"/>
        <v>NA</v>
      </c>
      <c r="AD270" s="191"/>
      <c r="AE270" s="52">
        <f t="shared" si="47"/>
        <v>0</v>
      </c>
      <c r="AF270" s="77" t="str">
        <f t="shared" si="48"/>
        <v>No hay ejecución</v>
      </c>
      <c r="AG270" s="78" t="str">
        <f t="shared" si="49"/>
        <v>NA</v>
      </c>
      <c r="AH270" s="191"/>
    </row>
    <row r="271" spans="1:34" s="79" customFormat="1" ht="58" customHeight="1" thickTop="1" thickBot="1">
      <c r="A271" s="50">
        <v>257</v>
      </c>
      <c r="B271" s="96">
        <v>0</v>
      </c>
      <c r="C271" s="96">
        <v>0</v>
      </c>
      <c r="D271" s="96">
        <v>0</v>
      </c>
      <c r="E271" s="96">
        <v>0</v>
      </c>
      <c r="F271" s="96" t="s">
        <v>1270</v>
      </c>
      <c r="G271" s="96">
        <v>20</v>
      </c>
      <c r="H271" s="115" t="s">
        <v>400</v>
      </c>
      <c r="I271" s="98" t="s">
        <v>2982</v>
      </c>
      <c r="J271" s="169" t="s">
        <v>497</v>
      </c>
      <c r="K271" s="99" t="s">
        <v>616</v>
      </c>
      <c r="L271" s="51">
        <v>45</v>
      </c>
      <c r="M271" s="51">
        <v>53</v>
      </c>
      <c r="N271" s="155">
        <f t="shared" si="38"/>
        <v>98</v>
      </c>
      <c r="O271" s="51">
        <v>52</v>
      </c>
      <c r="P271" s="51">
        <v>35</v>
      </c>
      <c r="Q271" s="155">
        <f t="shared" si="39"/>
        <v>87</v>
      </c>
      <c r="R271" s="155">
        <f t="shared" si="40"/>
        <v>185</v>
      </c>
      <c r="S271" s="78" t="s">
        <v>2965</v>
      </c>
      <c r="T271" s="78" t="s">
        <v>203</v>
      </c>
      <c r="U271" s="190">
        <f t="shared" si="41"/>
        <v>98</v>
      </c>
      <c r="V271" s="191"/>
      <c r="W271" s="77" t="str">
        <f t="shared" si="42"/>
        <v>No hay ejecución</v>
      </c>
      <c r="X271" s="78" t="str">
        <f t="shared" si="43"/>
        <v>NA</v>
      </c>
      <c r="Y271" s="191"/>
      <c r="Z271" s="190">
        <f t="shared" si="44"/>
        <v>87</v>
      </c>
      <c r="AA271" s="191"/>
      <c r="AB271" s="77" t="str">
        <f t="shared" si="45"/>
        <v>No hay ejecución</v>
      </c>
      <c r="AC271" s="78" t="str">
        <f t="shared" si="46"/>
        <v>NA</v>
      </c>
      <c r="AD271" s="191"/>
      <c r="AE271" s="52">
        <f t="shared" si="47"/>
        <v>0</v>
      </c>
      <c r="AF271" s="77" t="str">
        <f t="shared" si="48"/>
        <v>No hay ejecución</v>
      </c>
      <c r="AG271" s="78" t="str">
        <f t="shared" si="49"/>
        <v>NA</v>
      </c>
      <c r="AH271" s="191"/>
    </row>
    <row r="272" spans="1:34" s="79" customFormat="1" ht="58" customHeight="1" thickTop="1" thickBot="1">
      <c r="A272" s="50">
        <v>258</v>
      </c>
      <c r="B272" s="96" t="s">
        <v>248</v>
      </c>
      <c r="C272" s="96">
        <v>0</v>
      </c>
      <c r="D272" s="96">
        <v>0</v>
      </c>
      <c r="E272" s="96">
        <v>0</v>
      </c>
      <c r="F272" s="96">
        <v>0</v>
      </c>
      <c r="G272" s="96">
        <v>20</v>
      </c>
      <c r="H272" s="115" t="s">
        <v>2896</v>
      </c>
      <c r="I272" s="98" t="s">
        <v>2983</v>
      </c>
      <c r="J272" s="169" t="s">
        <v>549</v>
      </c>
      <c r="K272" s="99" t="s">
        <v>498</v>
      </c>
      <c r="L272" s="51">
        <v>2</v>
      </c>
      <c r="M272" s="51">
        <v>3</v>
      </c>
      <c r="N272" s="155">
        <f t="shared" ref="N272:N335" si="50">L272+M272</f>
        <v>5</v>
      </c>
      <c r="O272" s="51">
        <v>3</v>
      </c>
      <c r="P272" s="51">
        <v>3</v>
      </c>
      <c r="Q272" s="155">
        <f t="shared" ref="Q272:Q335" si="51">O272+P272</f>
        <v>6</v>
      </c>
      <c r="R272" s="155">
        <f t="shared" ref="R272:R335" si="52">N272+Q272</f>
        <v>11</v>
      </c>
      <c r="S272" s="78" t="s">
        <v>2972</v>
      </c>
      <c r="T272" s="78" t="s">
        <v>203</v>
      </c>
      <c r="U272" s="190">
        <f t="shared" ref="U272:U335" si="53">N272</f>
        <v>5</v>
      </c>
      <c r="V272" s="191"/>
      <c r="W272" s="77" t="str">
        <f t="shared" ref="W272:W335" si="54">IF(V272="","No hay ejecución",IF(AND(U272&gt;0), V272/U272,"No hay Programación"))</f>
        <v>No hay ejecución</v>
      </c>
      <c r="X272" s="78" t="str">
        <f t="shared" ref="X272:X335" si="55">IF(W272="No hay ejecución","NA",IF(W272&gt;=90%,"De acuerdo a lo programado",IF(W272&gt;=70%,"Atraso Leve",IF(W272&lt;70%,"En Riesgo de no Cumplimiento"))))</f>
        <v>NA</v>
      </c>
      <c r="Y272" s="191"/>
      <c r="Z272" s="190">
        <f t="shared" ref="Z272:Z335" si="56">+Q272</f>
        <v>6</v>
      </c>
      <c r="AA272" s="191"/>
      <c r="AB272" s="77" t="str">
        <f t="shared" ref="AB272:AB335" si="57">IF(AA272="","No hay ejecución",IF(AND(Z272&gt;0), AA272/Z272,"No hay Programación"))</f>
        <v>No hay ejecución</v>
      </c>
      <c r="AC272" s="78" t="str">
        <f t="shared" ref="AC272:AC335" si="58">IF(AB272="No hay ejecución","NA",IF(AB272&gt;=90%,"De acuerdo a lo programado",IF(AB272&gt;=70%,"Atraso Leve",IF(AB272&lt;70%,"En Riesgo de no Cumplimiento"))))</f>
        <v>NA</v>
      </c>
      <c r="AD272" s="191"/>
      <c r="AE272" s="52">
        <f t="shared" ref="AE272:AE335" si="59">V272+AA272</f>
        <v>0</v>
      </c>
      <c r="AF272" s="77" t="str">
        <f t="shared" ref="AF272:AF335" si="60">IF(AE272=0,"No hay ejecución",IF(AND(AE272&gt;0), AE272/R272,"No hay Programación"))</f>
        <v>No hay ejecución</v>
      </c>
      <c r="AG272" s="78" t="str">
        <f t="shared" ref="AG272:AG335" si="61">IF(AF272="No hay ejecución","NA",IF(AF272&gt;=90%,"De acuerdo a lo programado",IF(AF272&gt;=70%,"Atraso Leve",IF(AF272&lt;70%,"Incumplimiento"))))</f>
        <v>NA</v>
      </c>
      <c r="AH272" s="191"/>
    </row>
    <row r="273" spans="1:34" s="79" customFormat="1" ht="58" customHeight="1" thickTop="1" thickBot="1">
      <c r="A273" s="50">
        <v>259</v>
      </c>
      <c r="B273" s="96">
        <v>0</v>
      </c>
      <c r="C273" s="96">
        <v>0</v>
      </c>
      <c r="D273" s="96">
        <v>0</v>
      </c>
      <c r="E273" s="96">
        <v>0</v>
      </c>
      <c r="F273" s="96">
        <v>0</v>
      </c>
      <c r="G273" s="96">
        <v>20</v>
      </c>
      <c r="H273" s="115" t="s">
        <v>314</v>
      </c>
      <c r="I273" s="98" t="s">
        <v>2984</v>
      </c>
      <c r="J273" s="169" t="s">
        <v>501</v>
      </c>
      <c r="K273" s="99" t="s">
        <v>501</v>
      </c>
      <c r="L273" s="51">
        <v>1</v>
      </c>
      <c r="M273" s="51">
        <v>0</v>
      </c>
      <c r="N273" s="155">
        <f t="shared" si="50"/>
        <v>1</v>
      </c>
      <c r="O273" s="51">
        <v>0</v>
      </c>
      <c r="P273" s="51">
        <v>0</v>
      </c>
      <c r="Q273" s="155">
        <f t="shared" si="51"/>
        <v>0</v>
      </c>
      <c r="R273" s="155">
        <f t="shared" si="52"/>
        <v>1</v>
      </c>
      <c r="S273" s="78" t="s">
        <v>2974</v>
      </c>
      <c r="T273" s="78" t="s">
        <v>203</v>
      </c>
      <c r="U273" s="190">
        <f t="shared" si="53"/>
        <v>1</v>
      </c>
      <c r="V273" s="191"/>
      <c r="W273" s="77" t="str">
        <f t="shared" si="54"/>
        <v>No hay ejecución</v>
      </c>
      <c r="X273" s="78" t="str">
        <f t="shared" si="55"/>
        <v>NA</v>
      </c>
      <c r="Y273" s="191"/>
      <c r="Z273" s="190">
        <f t="shared" si="56"/>
        <v>0</v>
      </c>
      <c r="AA273" s="191"/>
      <c r="AB273" s="77" t="str">
        <f t="shared" si="57"/>
        <v>No hay ejecución</v>
      </c>
      <c r="AC273" s="78" t="str">
        <f t="shared" si="58"/>
        <v>NA</v>
      </c>
      <c r="AD273" s="191"/>
      <c r="AE273" s="52">
        <f t="shared" si="59"/>
        <v>0</v>
      </c>
      <c r="AF273" s="77" t="str">
        <f t="shared" si="60"/>
        <v>No hay ejecución</v>
      </c>
      <c r="AG273" s="78" t="str">
        <f t="shared" si="61"/>
        <v>NA</v>
      </c>
      <c r="AH273" s="191"/>
    </row>
    <row r="274" spans="1:34" s="79" customFormat="1" ht="58" customHeight="1" thickTop="1" thickBot="1">
      <c r="A274" s="50">
        <v>260</v>
      </c>
      <c r="B274" s="96">
        <v>0</v>
      </c>
      <c r="C274" s="96">
        <v>0</v>
      </c>
      <c r="D274" s="96">
        <v>0</v>
      </c>
      <c r="E274" s="96">
        <v>0</v>
      </c>
      <c r="F274" s="96">
        <v>0</v>
      </c>
      <c r="G274" s="96">
        <v>20</v>
      </c>
      <c r="H274" s="115" t="s">
        <v>314</v>
      </c>
      <c r="I274" s="98" t="s">
        <v>2985</v>
      </c>
      <c r="J274" s="169" t="s">
        <v>501</v>
      </c>
      <c r="K274" s="99" t="s">
        <v>744</v>
      </c>
      <c r="L274" s="51">
        <v>1</v>
      </c>
      <c r="M274" s="51">
        <v>0</v>
      </c>
      <c r="N274" s="155">
        <f t="shared" si="50"/>
        <v>1</v>
      </c>
      <c r="O274" s="51">
        <v>0</v>
      </c>
      <c r="P274" s="51">
        <v>0</v>
      </c>
      <c r="Q274" s="155">
        <f t="shared" si="51"/>
        <v>0</v>
      </c>
      <c r="R274" s="155">
        <f t="shared" si="52"/>
        <v>1</v>
      </c>
      <c r="S274" s="78" t="s">
        <v>2974</v>
      </c>
      <c r="T274" s="78" t="s">
        <v>203</v>
      </c>
      <c r="U274" s="190">
        <f t="shared" si="53"/>
        <v>1</v>
      </c>
      <c r="V274" s="191"/>
      <c r="W274" s="77" t="str">
        <f t="shared" si="54"/>
        <v>No hay ejecución</v>
      </c>
      <c r="X274" s="78" t="str">
        <f t="shared" si="55"/>
        <v>NA</v>
      </c>
      <c r="Y274" s="191"/>
      <c r="Z274" s="190">
        <f t="shared" si="56"/>
        <v>0</v>
      </c>
      <c r="AA274" s="191"/>
      <c r="AB274" s="77" t="str">
        <f t="shared" si="57"/>
        <v>No hay ejecución</v>
      </c>
      <c r="AC274" s="78" t="str">
        <f t="shared" si="58"/>
        <v>NA</v>
      </c>
      <c r="AD274" s="191"/>
      <c r="AE274" s="52">
        <f t="shared" si="59"/>
        <v>0</v>
      </c>
      <c r="AF274" s="77" t="str">
        <f t="shared" si="60"/>
        <v>No hay ejecución</v>
      </c>
      <c r="AG274" s="78" t="str">
        <f t="shared" si="61"/>
        <v>NA</v>
      </c>
      <c r="AH274" s="191"/>
    </row>
    <row r="275" spans="1:34" s="79" customFormat="1" ht="58" customHeight="1" thickTop="1" thickBot="1">
      <c r="A275" s="50">
        <v>261</v>
      </c>
      <c r="B275" s="96">
        <v>0</v>
      </c>
      <c r="C275" s="96">
        <v>0</v>
      </c>
      <c r="D275" s="96">
        <v>0</v>
      </c>
      <c r="E275" s="96">
        <v>0</v>
      </c>
      <c r="F275" s="96">
        <v>0</v>
      </c>
      <c r="G275" s="96">
        <v>20</v>
      </c>
      <c r="H275" s="115" t="s">
        <v>314</v>
      </c>
      <c r="I275" s="98" t="s">
        <v>2987</v>
      </c>
      <c r="J275" s="169" t="s">
        <v>482</v>
      </c>
      <c r="K275" s="99" t="s">
        <v>622</v>
      </c>
      <c r="L275" s="51">
        <v>1</v>
      </c>
      <c r="M275" s="51">
        <v>0</v>
      </c>
      <c r="N275" s="155">
        <f t="shared" si="50"/>
        <v>1</v>
      </c>
      <c r="O275" s="51">
        <v>1</v>
      </c>
      <c r="P275" s="51">
        <v>1</v>
      </c>
      <c r="Q275" s="155">
        <f t="shared" si="51"/>
        <v>2</v>
      </c>
      <c r="R275" s="155">
        <f t="shared" si="52"/>
        <v>3</v>
      </c>
      <c r="S275" s="78" t="s">
        <v>2974</v>
      </c>
      <c r="T275" s="78" t="s">
        <v>203</v>
      </c>
      <c r="U275" s="190">
        <f t="shared" si="53"/>
        <v>1</v>
      </c>
      <c r="V275" s="191"/>
      <c r="W275" s="77" t="str">
        <f t="shared" si="54"/>
        <v>No hay ejecución</v>
      </c>
      <c r="X275" s="78" t="str">
        <f t="shared" si="55"/>
        <v>NA</v>
      </c>
      <c r="Y275" s="191"/>
      <c r="Z275" s="190">
        <f t="shared" si="56"/>
        <v>2</v>
      </c>
      <c r="AA275" s="191"/>
      <c r="AB275" s="77" t="str">
        <f t="shared" si="57"/>
        <v>No hay ejecución</v>
      </c>
      <c r="AC275" s="78" t="str">
        <f t="shared" si="58"/>
        <v>NA</v>
      </c>
      <c r="AD275" s="191"/>
      <c r="AE275" s="52">
        <f t="shared" si="59"/>
        <v>0</v>
      </c>
      <c r="AF275" s="77" t="str">
        <f t="shared" si="60"/>
        <v>No hay ejecución</v>
      </c>
      <c r="AG275" s="78" t="str">
        <f t="shared" si="61"/>
        <v>NA</v>
      </c>
      <c r="AH275" s="191"/>
    </row>
    <row r="276" spans="1:34" s="79" customFormat="1" ht="58" customHeight="1" thickTop="1" thickBot="1">
      <c r="A276" s="50">
        <v>262</v>
      </c>
      <c r="B276" s="96">
        <v>0</v>
      </c>
      <c r="C276" s="96">
        <v>0</v>
      </c>
      <c r="D276" s="96">
        <v>0</v>
      </c>
      <c r="E276" s="96">
        <v>0</v>
      </c>
      <c r="F276" s="96">
        <v>0</v>
      </c>
      <c r="G276" s="96">
        <v>20</v>
      </c>
      <c r="H276" s="115" t="s">
        <v>2988</v>
      </c>
      <c r="I276" s="98" t="s">
        <v>2989</v>
      </c>
      <c r="J276" s="169" t="s">
        <v>482</v>
      </c>
      <c r="K276" s="99" t="s">
        <v>622</v>
      </c>
      <c r="L276" s="51">
        <v>1</v>
      </c>
      <c r="M276" s="51">
        <v>1</v>
      </c>
      <c r="N276" s="155">
        <f t="shared" si="50"/>
        <v>2</v>
      </c>
      <c r="O276" s="51">
        <v>0</v>
      </c>
      <c r="P276" s="51">
        <v>0</v>
      </c>
      <c r="Q276" s="155">
        <f t="shared" si="51"/>
        <v>0</v>
      </c>
      <c r="R276" s="155">
        <f t="shared" si="52"/>
        <v>2</v>
      </c>
      <c r="S276" s="78" t="s">
        <v>2974</v>
      </c>
      <c r="T276" s="78" t="s">
        <v>203</v>
      </c>
      <c r="U276" s="190">
        <f t="shared" si="53"/>
        <v>2</v>
      </c>
      <c r="V276" s="191"/>
      <c r="W276" s="77" t="str">
        <f t="shared" si="54"/>
        <v>No hay ejecución</v>
      </c>
      <c r="X276" s="78" t="str">
        <f t="shared" si="55"/>
        <v>NA</v>
      </c>
      <c r="Y276" s="191"/>
      <c r="Z276" s="190">
        <f t="shared" si="56"/>
        <v>0</v>
      </c>
      <c r="AA276" s="191"/>
      <c r="AB276" s="77" t="str">
        <f t="shared" si="57"/>
        <v>No hay ejecución</v>
      </c>
      <c r="AC276" s="78" t="str">
        <f t="shared" si="58"/>
        <v>NA</v>
      </c>
      <c r="AD276" s="191"/>
      <c r="AE276" s="52">
        <f t="shared" si="59"/>
        <v>0</v>
      </c>
      <c r="AF276" s="77" t="str">
        <f t="shared" si="60"/>
        <v>No hay ejecución</v>
      </c>
      <c r="AG276" s="78" t="str">
        <f t="shared" si="61"/>
        <v>NA</v>
      </c>
      <c r="AH276" s="191"/>
    </row>
    <row r="277" spans="1:34" s="79" customFormat="1" ht="58" customHeight="1" thickTop="1" thickBot="1">
      <c r="A277" s="50">
        <v>263</v>
      </c>
      <c r="B277" s="96">
        <v>0</v>
      </c>
      <c r="C277" s="96">
        <v>0</v>
      </c>
      <c r="D277" s="96">
        <v>0</v>
      </c>
      <c r="E277" s="96">
        <v>0</v>
      </c>
      <c r="F277" s="96">
        <v>0</v>
      </c>
      <c r="G277" s="96">
        <v>20</v>
      </c>
      <c r="H277" s="115" t="s">
        <v>2988</v>
      </c>
      <c r="I277" s="98" t="s">
        <v>2990</v>
      </c>
      <c r="J277" s="169" t="s">
        <v>482</v>
      </c>
      <c r="K277" s="99" t="s">
        <v>717</v>
      </c>
      <c r="L277" s="51">
        <v>0</v>
      </c>
      <c r="M277" s="51">
        <v>1</v>
      </c>
      <c r="N277" s="155">
        <f t="shared" si="50"/>
        <v>1</v>
      </c>
      <c r="O277" s="51">
        <v>0</v>
      </c>
      <c r="P277" s="51">
        <v>0</v>
      </c>
      <c r="Q277" s="155">
        <f t="shared" si="51"/>
        <v>0</v>
      </c>
      <c r="R277" s="155">
        <f t="shared" si="52"/>
        <v>1</v>
      </c>
      <c r="S277" s="78" t="s">
        <v>4417</v>
      </c>
      <c r="T277" s="78" t="s">
        <v>203</v>
      </c>
      <c r="U277" s="190">
        <f t="shared" si="53"/>
        <v>1</v>
      </c>
      <c r="V277" s="191"/>
      <c r="W277" s="77" t="str">
        <f t="shared" si="54"/>
        <v>No hay ejecución</v>
      </c>
      <c r="X277" s="78" t="str">
        <f t="shared" si="55"/>
        <v>NA</v>
      </c>
      <c r="Y277" s="191"/>
      <c r="Z277" s="190">
        <f t="shared" si="56"/>
        <v>0</v>
      </c>
      <c r="AA277" s="191"/>
      <c r="AB277" s="77" t="str">
        <f t="shared" si="57"/>
        <v>No hay ejecución</v>
      </c>
      <c r="AC277" s="78" t="str">
        <f t="shared" si="58"/>
        <v>NA</v>
      </c>
      <c r="AD277" s="191"/>
      <c r="AE277" s="52">
        <f t="shared" si="59"/>
        <v>0</v>
      </c>
      <c r="AF277" s="77" t="str">
        <f t="shared" si="60"/>
        <v>No hay ejecución</v>
      </c>
      <c r="AG277" s="78" t="str">
        <f t="shared" si="61"/>
        <v>NA</v>
      </c>
      <c r="AH277" s="191"/>
    </row>
    <row r="278" spans="1:34" s="79" customFormat="1" ht="58" customHeight="1" thickTop="1" thickBot="1">
      <c r="A278" s="50">
        <v>264</v>
      </c>
      <c r="B278" s="96">
        <v>0</v>
      </c>
      <c r="C278" s="96">
        <v>0</v>
      </c>
      <c r="D278" s="96">
        <v>0</v>
      </c>
      <c r="E278" s="96">
        <v>0</v>
      </c>
      <c r="F278" s="96">
        <v>0</v>
      </c>
      <c r="G278" s="96">
        <v>20</v>
      </c>
      <c r="H278" s="115" t="s">
        <v>2988</v>
      </c>
      <c r="I278" s="98" t="s">
        <v>2991</v>
      </c>
      <c r="J278" s="169" t="s">
        <v>482</v>
      </c>
      <c r="K278" s="99" t="s">
        <v>717</v>
      </c>
      <c r="L278" s="51">
        <v>0</v>
      </c>
      <c r="M278" s="51">
        <v>1</v>
      </c>
      <c r="N278" s="155">
        <f t="shared" si="50"/>
        <v>1</v>
      </c>
      <c r="O278" s="51">
        <v>0</v>
      </c>
      <c r="P278" s="51">
        <v>0</v>
      </c>
      <c r="Q278" s="155">
        <f t="shared" si="51"/>
        <v>0</v>
      </c>
      <c r="R278" s="155">
        <f t="shared" si="52"/>
        <v>1</v>
      </c>
      <c r="S278" s="78" t="s">
        <v>4418</v>
      </c>
      <c r="T278" s="78" t="s">
        <v>203</v>
      </c>
      <c r="U278" s="190">
        <f t="shared" si="53"/>
        <v>1</v>
      </c>
      <c r="V278" s="191"/>
      <c r="W278" s="77" t="str">
        <f t="shared" si="54"/>
        <v>No hay ejecución</v>
      </c>
      <c r="X278" s="78" t="str">
        <f t="shared" si="55"/>
        <v>NA</v>
      </c>
      <c r="Y278" s="191"/>
      <c r="Z278" s="190">
        <f t="shared" si="56"/>
        <v>0</v>
      </c>
      <c r="AA278" s="191"/>
      <c r="AB278" s="77" t="str">
        <f t="shared" si="57"/>
        <v>No hay ejecución</v>
      </c>
      <c r="AC278" s="78" t="str">
        <f t="shared" si="58"/>
        <v>NA</v>
      </c>
      <c r="AD278" s="191"/>
      <c r="AE278" s="52">
        <f t="shared" si="59"/>
        <v>0</v>
      </c>
      <c r="AF278" s="77" t="str">
        <f t="shared" si="60"/>
        <v>No hay ejecución</v>
      </c>
      <c r="AG278" s="78" t="str">
        <f t="shared" si="61"/>
        <v>NA</v>
      </c>
      <c r="AH278" s="191"/>
    </row>
    <row r="279" spans="1:34" s="79" customFormat="1" ht="58" customHeight="1" thickTop="1" thickBot="1">
      <c r="A279" s="50">
        <v>265</v>
      </c>
      <c r="B279" s="96">
        <v>0</v>
      </c>
      <c r="C279" s="96">
        <v>0</v>
      </c>
      <c r="D279" s="96">
        <v>0</v>
      </c>
      <c r="E279" s="96">
        <v>0</v>
      </c>
      <c r="F279" s="96">
        <v>0</v>
      </c>
      <c r="G279" s="96">
        <v>20</v>
      </c>
      <c r="H279" s="115" t="s">
        <v>2988</v>
      </c>
      <c r="I279" s="98" t="s">
        <v>2993</v>
      </c>
      <c r="J279" s="169" t="s">
        <v>482</v>
      </c>
      <c r="K279" s="99" t="s">
        <v>2389</v>
      </c>
      <c r="L279" s="51">
        <v>0</v>
      </c>
      <c r="M279" s="51">
        <v>1</v>
      </c>
      <c r="N279" s="155">
        <f t="shared" si="50"/>
        <v>1</v>
      </c>
      <c r="O279" s="51">
        <v>0</v>
      </c>
      <c r="P279" s="51">
        <v>0</v>
      </c>
      <c r="Q279" s="155">
        <f t="shared" si="51"/>
        <v>0</v>
      </c>
      <c r="R279" s="155">
        <f t="shared" si="52"/>
        <v>1</v>
      </c>
      <c r="S279" s="78" t="s">
        <v>2981</v>
      </c>
      <c r="T279" s="78" t="s">
        <v>203</v>
      </c>
      <c r="U279" s="190">
        <f t="shared" si="53"/>
        <v>1</v>
      </c>
      <c r="V279" s="191"/>
      <c r="W279" s="77" t="str">
        <f t="shared" si="54"/>
        <v>No hay ejecución</v>
      </c>
      <c r="X279" s="78" t="str">
        <f t="shared" si="55"/>
        <v>NA</v>
      </c>
      <c r="Y279" s="191"/>
      <c r="Z279" s="190">
        <f t="shared" si="56"/>
        <v>0</v>
      </c>
      <c r="AA279" s="191"/>
      <c r="AB279" s="77" t="str">
        <f t="shared" si="57"/>
        <v>No hay ejecución</v>
      </c>
      <c r="AC279" s="78" t="str">
        <f t="shared" si="58"/>
        <v>NA</v>
      </c>
      <c r="AD279" s="191"/>
      <c r="AE279" s="52">
        <f t="shared" si="59"/>
        <v>0</v>
      </c>
      <c r="AF279" s="77" t="str">
        <f t="shared" si="60"/>
        <v>No hay ejecución</v>
      </c>
      <c r="AG279" s="78" t="str">
        <f t="shared" si="61"/>
        <v>NA</v>
      </c>
      <c r="AH279" s="191"/>
    </row>
    <row r="280" spans="1:34" s="79" customFormat="1" ht="58" customHeight="1" thickTop="1" thickBot="1">
      <c r="A280" s="50">
        <v>266</v>
      </c>
      <c r="B280" s="96">
        <v>0</v>
      </c>
      <c r="C280" s="96">
        <v>0</v>
      </c>
      <c r="D280" s="96">
        <v>0</v>
      </c>
      <c r="E280" s="96">
        <v>0</v>
      </c>
      <c r="F280" s="96">
        <v>0</v>
      </c>
      <c r="G280" s="96">
        <v>20</v>
      </c>
      <c r="H280" s="115" t="s">
        <v>314</v>
      </c>
      <c r="I280" s="98" t="s">
        <v>2994</v>
      </c>
      <c r="J280" s="169" t="s">
        <v>501</v>
      </c>
      <c r="K280" s="99" t="s">
        <v>744</v>
      </c>
      <c r="L280" s="51">
        <v>0</v>
      </c>
      <c r="M280" s="51">
        <v>1</v>
      </c>
      <c r="N280" s="155">
        <f t="shared" si="50"/>
        <v>1</v>
      </c>
      <c r="O280" s="51">
        <v>0</v>
      </c>
      <c r="P280" s="51">
        <v>0</v>
      </c>
      <c r="Q280" s="155">
        <f t="shared" si="51"/>
        <v>0</v>
      </c>
      <c r="R280" s="155">
        <f t="shared" si="52"/>
        <v>1</v>
      </c>
      <c r="S280" s="78" t="s">
        <v>2974</v>
      </c>
      <c r="T280" s="78" t="s">
        <v>203</v>
      </c>
      <c r="U280" s="190">
        <f t="shared" si="53"/>
        <v>1</v>
      </c>
      <c r="V280" s="191"/>
      <c r="W280" s="77" t="str">
        <f t="shared" si="54"/>
        <v>No hay ejecución</v>
      </c>
      <c r="X280" s="78" t="str">
        <f t="shared" si="55"/>
        <v>NA</v>
      </c>
      <c r="Y280" s="191"/>
      <c r="Z280" s="190">
        <f t="shared" si="56"/>
        <v>0</v>
      </c>
      <c r="AA280" s="191"/>
      <c r="AB280" s="77" t="str">
        <f t="shared" si="57"/>
        <v>No hay ejecución</v>
      </c>
      <c r="AC280" s="78" t="str">
        <f t="shared" si="58"/>
        <v>NA</v>
      </c>
      <c r="AD280" s="191"/>
      <c r="AE280" s="52">
        <f t="shared" si="59"/>
        <v>0</v>
      </c>
      <c r="AF280" s="77" t="str">
        <f t="shared" si="60"/>
        <v>No hay ejecución</v>
      </c>
      <c r="AG280" s="78" t="str">
        <f t="shared" si="61"/>
        <v>NA</v>
      </c>
      <c r="AH280" s="191"/>
    </row>
    <row r="281" spans="1:34" s="79" customFormat="1" ht="58" customHeight="1" thickTop="1" thickBot="1">
      <c r="A281" s="50">
        <v>267</v>
      </c>
      <c r="B281" s="96">
        <v>0</v>
      </c>
      <c r="C281" s="96">
        <v>0</v>
      </c>
      <c r="D281" s="96">
        <v>0</v>
      </c>
      <c r="E281" s="96">
        <v>0</v>
      </c>
      <c r="F281" s="96">
        <v>0</v>
      </c>
      <c r="G281" s="96">
        <v>20</v>
      </c>
      <c r="H281" s="115" t="s">
        <v>2988</v>
      </c>
      <c r="I281" s="98" t="s">
        <v>2995</v>
      </c>
      <c r="J281" s="169" t="s">
        <v>1602</v>
      </c>
      <c r="K281" s="99" t="s">
        <v>2389</v>
      </c>
      <c r="L281" s="51">
        <v>5</v>
      </c>
      <c r="M281" s="51">
        <v>6</v>
      </c>
      <c r="N281" s="155">
        <f t="shared" si="50"/>
        <v>11</v>
      </c>
      <c r="O281" s="51">
        <v>5</v>
      </c>
      <c r="P281" s="51">
        <v>6</v>
      </c>
      <c r="Q281" s="155">
        <f t="shared" si="51"/>
        <v>11</v>
      </c>
      <c r="R281" s="155">
        <f t="shared" si="52"/>
        <v>22</v>
      </c>
      <c r="S281" s="78" t="s">
        <v>2974</v>
      </c>
      <c r="T281" s="78" t="s">
        <v>203</v>
      </c>
      <c r="U281" s="190">
        <f t="shared" si="53"/>
        <v>11</v>
      </c>
      <c r="V281" s="191"/>
      <c r="W281" s="77" t="str">
        <f t="shared" si="54"/>
        <v>No hay ejecución</v>
      </c>
      <c r="X281" s="78" t="str">
        <f t="shared" si="55"/>
        <v>NA</v>
      </c>
      <c r="Y281" s="191"/>
      <c r="Z281" s="190">
        <f t="shared" si="56"/>
        <v>11</v>
      </c>
      <c r="AA281" s="191"/>
      <c r="AB281" s="77" t="str">
        <f t="shared" si="57"/>
        <v>No hay ejecución</v>
      </c>
      <c r="AC281" s="78" t="str">
        <f t="shared" si="58"/>
        <v>NA</v>
      </c>
      <c r="AD281" s="191"/>
      <c r="AE281" s="52">
        <f t="shared" si="59"/>
        <v>0</v>
      </c>
      <c r="AF281" s="77" t="str">
        <f t="shared" si="60"/>
        <v>No hay ejecución</v>
      </c>
      <c r="AG281" s="78" t="str">
        <f t="shared" si="61"/>
        <v>NA</v>
      </c>
      <c r="AH281" s="191"/>
    </row>
    <row r="282" spans="1:34" s="79" customFormat="1" ht="58" customHeight="1" thickTop="1" thickBot="1">
      <c r="A282" s="50">
        <v>268</v>
      </c>
      <c r="B282" s="96">
        <v>0</v>
      </c>
      <c r="C282" s="96">
        <v>0</v>
      </c>
      <c r="D282" s="96">
        <v>0</v>
      </c>
      <c r="E282" s="96">
        <v>0</v>
      </c>
      <c r="F282" s="96">
        <v>0</v>
      </c>
      <c r="G282" s="96">
        <v>20</v>
      </c>
      <c r="H282" s="115" t="s">
        <v>2988</v>
      </c>
      <c r="I282" s="98" t="s">
        <v>2996</v>
      </c>
      <c r="J282" s="169" t="s">
        <v>482</v>
      </c>
      <c r="K282" s="99" t="s">
        <v>622</v>
      </c>
      <c r="L282" s="51">
        <v>0</v>
      </c>
      <c r="M282" s="51">
        <v>0</v>
      </c>
      <c r="N282" s="155">
        <f t="shared" si="50"/>
        <v>0</v>
      </c>
      <c r="O282" s="51">
        <v>5</v>
      </c>
      <c r="P282" s="51">
        <v>0</v>
      </c>
      <c r="Q282" s="155">
        <f t="shared" si="51"/>
        <v>5</v>
      </c>
      <c r="R282" s="155">
        <f t="shared" si="52"/>
        <v>5</v>
      </c>
      <c r="S282" s="78" t="s">
        <v>2974</v>
      </c>
      <c r="T282" s="78" t="s">
        <v>203</v>
      </c>
      <c r="U282" s="190">
        <f t="shared" si="53"/>
        <v>0</v>
      </c>
      <c r="V282" s="191"/>
      <c r="W282" s="77" t="str">
        <f t="shared" si="54"/>
        <v>No hay ejecución</v>
      </c>
      <c r="X282" s="78" t="str">
        <f t="shared" si="55"/>
        <v>NA</v>
      </c>
      <c r="Y282" s="191"/>
      <c r="Z282" s="190">
        <f t="shared" si="56"/>
        <v>5</v>
      </c>
      <c r="AA282" s="191"/>
      <c r="AB282" s="77" t="str">
        <f t="shared" si="57"/>
        <v>No hay ejecución</v>
      </c>
      <c r="AC282" s="78" t="str">
        <f t="shared" si="58"/>
        <v>NA</v>
      </c>
      <c r="AD282" s="191"/>
      <c r="AE282" s="52">
        <f t="shared" si="59"/>
        <v>0</v>
      </c>
      <c r="AF282" s="77" t="str">
        <f t="shared" si="60"/>
        <v>No hay ejecución</v>
      </c>
      <c r="AG282" s="78" t="str">
        <f t="shared" si="61"/>
        <v>NA</v>
      </c>
      <c r="AH282" s="191"/>
    </row>
    <row r="283" spans="1:34" s="79" customFormat="1" ht="58" customHeight="1" thickTop="1" thickBot="1">
      <c r="A283" s="50">
        <v>269</v>
      </c>
      <c r="B283" s="96">
        <v>0</v>
      </c>
      <c r="C283" s="96">
        <v>0</v>
      </c>
      <c r="D283" s="96">
        <v>0</v>
      </c>
      <c r="E283" s="96">
        <v>0</v>
      </c>
      <c r="F283" s="96">
        <v>0</v>
      </c>
      <c r="G283" s="96">
        <v>20</v>
      </c>
      <c r="H283" s="115" t="s">
        <v>2997</v>
      </c>
      <c r="I283" s="98" t="s">
        <v>2998</v>
      </c>
      <c r="J283" s="169" t="s">
        <v>482</v>
      </c>
      <c r="K283" s="99" t="s">
        <v>622</v>
      </c>
      <c r="L283" s="51">
        <v>2</v>
      </c>
      <c r="M283" s="51">
        <v>3</v>
      </c>
      <c r="N283" s="155">
        <f t="shared" si="50"/>
        <v>5</v>
      </c>
      <c r="O283" s="51">
        <v>3</v>
      </c>
      <c r="P283" s="51">
        <v>3</v>
      </c>
      <c r="Q283" s="155">
        <f t="shared" si="51"/>
        <v>6</v>
      </c>
      <c r="R283" s="155">
        <f t="shared" si="52"/>
        <v>11</v>
      </c>
      <c r="S283" s="78" t="s">
        <v>2986</v>
      </c>
      <c r="T283" s="78" t="s">
        <v>203</v>
      </c>
      <c r="U283" s="190">
        <f t="shared" si="53"/>
        <v>5</v>
      </c>
      <c r="V283" s="191"/>
      <c r="W283" s="77" t="str">
        <f t="shared" si="54"/>
        <v>No hay ejecución</v>
      </c>
      <c r="X283" s="78" t="str">
        <f t="shared" si="55"/>
        <v>NA</v>
      </c>
      <c r="Y283" s="191"/>
      <c r="Z283" s="190">
        <f t="shared" si="56"/>
        <v>6</v>
      </c>
      <c r="AA283" s="191"/>
      <c r="AB283" s="77" t="str">
        <f t="shared" si="57"/>
        <v>No hay ejecución</v>
      </c>
      <c r="AC283" s="78" t="str">
        <f t="shared" si="58"/>
        <v>NA</v>
      </c>
      <c r="AD283" s="191"/>
      <c r="AE283" s="52">
        <f t="shared" si="59"/>
        <v>0</v>
      </c>
      <c r="AF283" s="77" t="str">
        <f t="shared" si="60"/>
        <v>No hay ejecución</v>
      </c>
      <c r="AG283" s="78" t="str">
        <f t="shared" si="61"/>
        <v>NA</v>
      </c>
      <c r="AH283" s="191"/>
    </row>
    <row r="284" spans="1:34" s="79" customFormat="1" ht="58" customHeight="1" thickTop="1" thickBot="1">
      <c r="A284" s="50">
        <v>270</v>
      </c>
      <c r="B284" s="96">
        <v>0</v>
      </c>
      <c r="C284" s="96">
        <v>0</v>
      </c>
      <c r="D284" s="96">
        <v>0</v>
      </c>
      <c r="E284" s="96">
        <v>0</v>
      </c>
      <c r="F284" s="96">
        <v>0</v>
      </c>
      <c r="G284" s="96">
        <v>20</v>
      </c>
      <c r="H284" s="115" t="s">
        <v>2999</v>
      </c>
      <c r="I284" s="98" t="s">
        <v>3000</v>
      </c>
      <c r="J284" s="169" t="s">
        <v>482</v>
      </c>
      <c r="K284" s="99" t="s">
        <v>622</v>
      </c>
      <c r="L284" s="51">
        <v>2</v>
      </c>
      <c r="M284" s="51">
        <v>2</v>
      </c>
      <c r="N284" s="155">
        <f t="shared" si="50"/>
        <v>4</v>
      </c>
      <c r="O284" s="51">
        <v>2</v>
      </c>
      <c r="P284" s="51">
        <v>2</v>
      </c>
      <c r="Q284" s="155">
        <f t="shared" si="51"/>
        <v>4</v>
      </c>
      <c r="R284" s="155">
        <f t="shared" si="52"/>
        <v>8</v>
      </c>
      <c r="S284" s="78" t="s">
        <v>2986</v>
      </c>
      <c r="T284" s="78" t="s">
        <v>203</v>
      </c>
      <c r="U284" s="190">
        <f t="shared" si="53"/>
        <v>4</v>
      </c>
      <c r="V284" s="191"/>
      <c r="W284" s="77" t="str">
        <f t="shared" si="54"/>
        <v>No hay ejecución</v>
      </c>
      <c r="X284" s="78" t="str">
        <f t="shared" si="55"/>
        <v>NA</v>
      </c>
      <c r="Y284" s="191"/>
      <c r="Z284" s="190">
        <f t="shared" si="56"/>
        <v>4</v>
      </c>
      <c r="AA284" s="191"/>
      <c r="AB284" s="77" t="str">
        <f t="shared" si="57"/>
        <v>No hay ejecución</v>
      </c>
      <c r="AC284" s="78" t="str">
        <f t="shared" si="58"/>
        <v>NA</v>
      </c>
      <c r="AD284" s="191"/>
      <c r="AE284" s="52">
        <f t="shared" si="59"/>
        <v>0</v>
      </c>
      <c r="AF284" s="77" t="str">
        <f t="shared" si="60"/>
        <v>No hay ejecución</v>
      </c>
      <c r="AG284" s="78" t="str">
        <f t="shared" si="61"/>
        <v>NA</v>
      </c>
      <c r="AH284" s="191"/>
    </row>
    <row r="285" spans="1:34" s="79" customFormat="1" ht="58" customHeight="1" thickTop="1" thickBot="1">
      <c r="A285" s="50">
        <v>271</v>
      </c>
      <c r="B285" s="96">
        <v>0</v>
      </c>
      <c r="C285" s="96">
        <v>0</v>
      </c>
      <c r="D285" s="96">
        <v>0</v>
      </c>
      <c r="E285" s="96">
        <v>0</v>
      </c>
      <c r="F285" s="96">
        <v>0</v>
      </c>
      <c r="G285" s="96">
        <v>20</v>
      </c>
      <c r="H285" s="115" t="s">
        <v>2999</v>
      </c>
      <c r="I285" s="98" t="s">
        <v>3002</v>
      </c>
      <c r="J285" s="169" t="s">
        <v>482</v>
      </c>
      <c r="K285" s="99" t="s">
        <v>622</v>
      </c>
      <c r="L285" s="51">
        <v>2</v>
      </c>
      <c r="M285" s="51">
        <v>2</v>
      </c>
      <c r="N285" s="155">
        <f t="shared" si="50"/>
        <v>4</v>
      </c>
      <c r="O285" s="51">
        <v>2</v>
      </c>
      <c r="P285" s="51">
        <v>2</v>
      </c>
      <c r="Q285" s="155">
        <f t="shared" si="51"/>
        <v>4</v>
      </c>
      <c r="R285" s="155">
        <f t="shared" si="52"/>
        <v>8</v>
      </c>
      <c r="S285" s="78" t="s">
        <v>2986</v>
      </c>
      <c r="T285" s="78" t="s">
        <v>203</v>
      </c>
      <c r="U285" s="190">
        <f t="shared" si="53"/>
        <v>4</v>
      </c>
      <c r="V285" s="191"/>
      <c r="W285" s="77" t="str">
        <f t="shared" si="54"/>
        <v>No hay ejecución</v>
      </c>
      <c r="X285" s="78" t="str">
        <f t="shared" si="55"/>
        <v>NA</v>
      </c>
      <c r="Y285" s="191"/>
      <c r="Z285" s="190">
        <f t="shared" si="56"/>
        <v>4</v>
      </c>
      <c r="AA285" s="191"/>
      <c r="AB285" s="77" t="str">
        <f t="shared" si="57"/>
        <v>No hay ejecución</v>
      </c>
      <c r="AC285" s="78" t="str">
        <f t="shared" si="58"/>
        <v>NA</v>
      </c>
      <c r="AD285" s="191"/>
      <c r="AE285" s="52">
        <f t="shared" si="59"/>
        <v>0</v>
      </c>
      <c r="AF285" s="77" t="str">
        <f t="shared" si="60"/>
        <v>No hay ejecución</v>
      </c>
      <c r="AG285" s="78" t="str">
        <f t="shared" si="61"/>
        <v>NA</v>
      </c>
      <c r="AH285" s="191"/>
    </row>
    <row r="286" spans="1:34" s="79" customFormat="1" ht="58" customHeight="1" thickTop="1" thickBot="1">
      <c r="A286" s="50">
        <v>272</v>
      </c>
      <c r="B286" s="96">
        <v>0</v>
      </c>
      <c r="C286" s="96">
        <v>0</v>
      </c>
      <c r="D286" s="96">
        <v>0</v>
      </c>
      <c r="E286" s="96">
        <v>0</v>
      </c>
      <c r="F286" s="96">
        <v>0</v>
      </c>
      <c r="G286" s="96">
        <v>20</v>
      </c>
      <c r="H286" s="115" t="s">
        <v>2999</v>
      </c>
      <c r="I286" s="98" t="s">
        <v>3003</v>
      </c>
      <c r="J286" s="169" t="s">
        <v>482</v>
      </c>
      <c r="K286" s="99" t="s">
        <v>622</v>
      </c>
      <c r="L286" s="51">
        <v>2</v>
      </c>
      <c r="M286" s="51">
        <v>2</v>
      </c>
      <c r="N286" s="155">
        <f t="shared" si="50"/>
        <v>4</v>
      </c>
      <c r="O286" s="51">
        <v>2</v>
      </c>
      <c r="P286" s="51">
        <v>2</v>
      </c>
      <c r="Q286" s="155">
        <f t="shared" si="51"/>
        <v>4</v>
      </c>
      <c r="R286" s="155">
        <f t="shared" si="52"/>
        <v>8</v>
      </c>
      <c r="S286" s="78" t="s">
        <v>4419</v>
      </c>
      <c r="T286" s="78" t="s">
        <v>203</v>
      </c>
      <c r="U286" s="190">
        <f t="shared" si="53"/>
        <v>4</v>
      </c>
      <c r="V286" s="191"/>
      <c r="W286" s="77" t="str">
        <f t="shared" si="54"/>
        <v>No hay ejecución</v>
      </c>
      <c r="X286" s="78" t="str">
        <f t="shared" si="55"/>
        <v>NA</v>
      </c>
      <c r="Y286" s="191"/>
      <c r="Z286" s="190">
        <f t="shared" si="56"/>
        <v>4</v>
      </c>
      <c r="AA286" s="191"/>
      <c r="AB286" s="77" t="str">
        <f t="shared" si="57"/>
        <v>No hay ejecución</v>
      </c>
      <c r="AC286" s="78" t="str">
        <f t="shared" si="58"/>
        <v>NA</v>
      </c>
      <c r="AD286" s="191"/>
      <c r="AE286" s="52">
        <f t="shared" si="59"/>
        <v>0</v>
      </c>
      <c r="AF286" s="77" t="str">
        <f t="shared" si="60"/>
        <v>No hay ejecución</v>
      </c>
      <c r="AG286" s="78" t="str">
        <f t="shared" si="61"/>
        <v>NA</v>
      </c>
      <c r="AH286" s="191"/>
    </row>
    <row r="287" spans="1:34" s="79" customFormat="1" ht="58" customHeight="1" thickTop="1" thickBot="1">
      <c r="A287" s="50">
        <v>273</v>
      </c>
      <c r="B287" s="96">
        <v>0</v>
      </c>
      <c r="C287" s="96">
        <v>0</v>
      </c>
      <c r="D287" s="96">
        <v>0</v>
      </c>
      <c r="E287" s="96">
        <v>0</v>
      </c>
      <c r="F287" s="96">
        <v>0</v>
      </c>
      <c r="G287" s="96">
        <v>20</v>
      </c>
      <c r="H287" s="115" t="s">
        <v>2904</v>
      </c>
      <c r="I287" s="98" t="s">
        <v>3004</v>
      </c>
      <c r="J287" s="169" t="s">
        <v>482</v>
      </c>
      <c r="K287" s="99" t="s">
        <v>622</v>
      </c>
      <c r="L287" s="51">
        <v>2</v>
      </c>
      <c r="M287" s="51">
        <v>2</v>
      </c>
      <c r="N287" s="155">
        <f t="shared" si="50"/>
        <v>4</v>
      </c>
      <c r="O287" s="51">
        <v>2</v>
      </c>
      <c r="P287" s="51">
        <v>2</v>
      </c>
      <c r="Q287" s="155">
        <f t="shared" si="51"/>
        <v>4</v>
      </c>
      <c r="R287" s="155">
        <f t="shared" si="52"/>
        <v>8</v>
      </c>
      <c r="S287" s="78" t="s">
        <v>2992</v>
      </c>
      <c r="T287" s="78" t="s">
        <v>4416</v>
      </c>
      <c r="U287" s="190">
        <f t="shared" si="53"/>
        <v>4</v>
      </c>
      <c r="V287" s="191"/>
      <c r="W287" s="77" t="str">
        <f t="shared" si="54"/>
        <v>No hay ejecución</v>
      </c>
      <c r="X287" s="78" t="str">
        <f t="shared" si="55"/>
        <v>NA</v>
      </c>
      <c r="Y287" s="191"/>
      <c r="Z287" s="190">
        <f t="shared" si="56"/>
        <v>4</v>
      </c>
      <c r="AA287" s="191"/>
      <c r="AB287" s="77" t="str">
        <f t="shared" si="57"/>
        <v>No hay ejecución</v>
      </c>
      <c r="AC287" s="78" t="str">
        <f t="shared" si="58"/>
        <v>NA</v>
      </c>
      <c r="AD287" s="191"/>
      <c r="AE287" s="52">
        <f t="shared" si="59"/>
        <v>0</v>
      </c>
      <c r="AF287" s="77" t="str">
        <f t="shared" si="60"/>
        <v>No hay ejecución</v>
      </c>
      <c r="AG287" s="78" t="str">
        <f t="shared" si="61"/>
        <v>NA</v>
      </c>
      <c r="AH287" s="191"/>
    </row>
    <row r="288" spans="1:34" s="79" customFormat="1" ht="58" customHeight="1" thickTop="1" thickBot="1">
      <c r="A288" s="50">
        <v>274</v>
      </c>
      <c r="B288" s="96">
        <v>0</v>
      </c>
      <c r="C288" s="96">
        <v>0</v>
      </c>
      <c r="D288" s="96">
        <v>0</v>
      </c>
      <c r="E288" s="96">
        <v>0</v>
      </c>
      <c r="F288" s="96">
        <v>0</v>
      </c>
      <c r="G288" s="96">
        <v>20</v>
      </c>
      <c r="H288" s="115" t="s">
        <v>3005</v>
      </c>
      <c r="I288" s="98" t="s">
        <v>3006</v>
      </c>
      <c r="J288" s="169" t="s">
        <v>482</v>
      </c>
      <c r="K288" s="99" t="s">
        <v>993</v>
      </c>
      <c r="L288" s="51">
        <v>2</v>
      </c>
      <c r="M288" s="51">
        <v>3</v>
      </c>
      <c r="N288" s="155">
        <f t="shared" si="50"/>
        <v>5</v>
      </c>
      <c r="O288" s="51">
        <v>3</v>
      </c>
      <c r="P288" s="51">
        <v>3</v>
      </c>
      <c r="Q288" s="155">
        <f t="shared" si="51"/>
        <v>6</v>
      </c>
      <c r="R288" s="155">
        <f t="shared" si="52"/>
        <v>11</v>
      </c>
      <c r="S288" s="78" t="s">
        <v>2972</v>
      </c>
      <c r="T288" s="78" t="s">
        <v>203</v>
      </c>
      <c r="U288" s="190">
        <f t="shared" si="53"/>
        <v>5</v>
      </c>
      <c r="V288" s="191"/>
      <c r="W288" s="77" t="str">
        <f t="shared" si="54"/>
        <v>No hay ejecución</v>
      </c>
      <c r="X288" s="78" t="str">
        <f t="shared" si="55"/>
        <v>NA</v>
      </c>
      <c r="Y288" s="191"/>
      <c r="Z288" s="190">
        <f t="shared" si="56"/>
        <v>6</v>
      </c>
      <c r="AA288" s="191"/>
      <c r="AB288" s="77" t="str">
        <f t="shared" si="57"/>
        <v>No hay ejecución</v>
      </c>
      <c r="AC288" s="78" t="str">
        <f t="shared" si="58"/>
        <v>NA</v>
      </c>
      <c r="AD288" s="191"/>
      <c r="AE288" s="52">
        <f t="shared" si="59"/>
        <v>0</v>
      </c>
      <c r="AF288" s="77" t="str">
        <f t="shared" si="60"/>
        <v>No hay ejecución</v>
      </c>
      <c r="AG288" s="78" t="str">
        <f t="shared" si="61"/>
        <v>NA</v>
      </c>
      <c r="AH288" s="191"/>
    </row>
    <row r="289" spans="1:34" s="79" customFormat="1" ht="58" customHeight="1" thickTop="1" thickBot="1">
      <c r="A289" s="50">
        <v>275</v>
      </c>
      <c r="B289" s="96">
        <v>0</v>
      </c>
      <c r="C289" s="96">
        <v>0</v>
      </c>
      <c r="D289" s="96">
        <v>0</v>
      </c>
      <c r="E289" s="96">
        <v>0</v>
      </c>
      <c r="F289" s="96">
        <v>0</v>
      </c>
      <c r="G289" s="96">
        <v>20</v>
      </c>
      <c r="H289" s="115" t="s">
        <v>3005</v>
      </c>
      <c r="I289" s="98" t="s">
        <v>3007</v>
      </c>
      <c r="J289" s="169" t="s">
        <v>482</v>
      </c>
      <c r="K289" s="99" t="s">
        <v>993</v>
      </c>
      <c r="L289" s="51">
        <v>3</v>
      </c>
      <c r="M289" s="51">
        <v>3</v>
      </c>
      <c r="N289" s="155">
        <f t="shared" si="50"/>
        <v>6</v>
      </c>
      <c r="O289" s="51">
        <v>3</v>
      </c>
      <c r="P289" s="51">
        <v>2</v>
      </c>
      <c r="Q289" s="155">
        <f t="shared" si="51"/>
        <v>5</v>
      </c>
      <c r="R289" s="155">
        <f t="shared" si="52"/>
        <v>11</v>
      </c>
      <c r="S289" s="78" t="s">
        <v>2972</v>
      </c>
      <c r="T289" s="78" t="s">
        <v>203</v>
      </c>
      <c r="U289" s="190">
        <f t="shared" si="53"/>
        <v>6</v>
      </c>
      <c r="V289" s="191"/>
      <c r="W289" s="77" t="str">
        <f t="shared" si="54"/>
        <v>No hay ejecución</v>
      </c>
      <c r="X289" s="78" t="str">
        <f t="shared" si="55"/>
        <v>NA</v>
      </c>
      <c r="Y289" s="191"/>
      <c r="Z289" s="190">
        <f t="shared" si="56"/>
        <v>5</v>
      </c>
      <c r="AA289" s="191"/>
      <c r="AB289" s="77" t="str">
        <f t="shared" si="57"/>
        <v>No hay ejecución</v>
      </c>
      <c r="AC289" s="78" t="str">
        <f t="shared" si="58"/>
        <v>NA</v>
      </c>
      <c r="AD289" s="191"/>
      <c r="AE289" s="52">
        <f t="shared" si="59"/>
        <v>0</v>
      </c>
      <c r="AF289" s="77" t="str">
        <f t="shared" si="60"/>
        <v>No hay ejecución</v>
      </c>
      <c r="AG289" s="78" t="str">
        <f t="shared" si="61"/>
        <v>NA</v>
      </c>
      <c r="AH289" s="191"/>
    </row>
    <row r="290" spans="1:34" s="79" customFormat="1" ht="58" customHeight="1" thickTop="1" thickBot="1">
      <c r="A290" s="50">
        <v>276</v>
      </c>
      <c r="B290" s="96">
        <v>0</v>
      </c>
      <c r="C290" s="96">
        <v>0</v>
      </c>
      <c r="D290" s="96">
        <v>0</v>
      </c>
      <c r="E290" s="96">
        <v>0</v>
      </c>
      <c r="F290" s="96">
        <v>0</v>
      </c>
      <c r="G290" s="96">
        <v>20</v>
      </c>
      <c r="H290" s="115" t="s">
        <v>2904</v>
      </c>
      <c r="I290" s="98" t="s">
        <v>3008</v>
      </c>
      <c r="J290" s="169" t="s">
        <v>482</v>
      </c>
      <c r="K290" s="99" t="s">
        <v>622</v>
      </c>
      <c r="L290" s="51">
        <v>3</v>
      </c>
      <c r="M290" s="51">
        <v>3</v>
      </c>
      <c r="N290" s="155">
        <f t="shared" si="50"/>
        <v>6</v>
      </c>
      <c r="O290" s="51">
        <v>3</v>
      </c>
      <c r="P290" s="51">
        <v>3</v>
      </c>
      <c r="Q290" s="155">
        <f t="shared" si="51"/>
        <v>6</v>
      </c>
      <c r="R290" s="155">
        <f t="shared" si="52"/>
        <v>12</v>
      </c>
      <c r="S290" s="78" t="s">
        <v>2974</v>
      </c>
      <c r="T290" s="78" t="s">
        <v>203</v>
      </c>
      <c r="U290" s="190">
        <f t="shared" si="53"/>
        <v>6</v>
      </c>
      <c r="V290" s="191"/>
      <c r="W290" s="77" t="str">
        <f t="shared" si="54"/>
        <v>No hay ejecución</v>
      </c>
      <c r="X290" s="78" t="str">
        <f t="shared" si="55"/>
        <v>NA</v>
      </c>
      <c r="Y290" s="191"/>
      <c r="Z290" s="190">
        <f t="shared" si="56"/>
        <v>6</v>
      </c>
      <c r="AA290" s="191"/>
      <c r="AB290" s="77" t="str">
        <f t="shared" si="57"/>
        <v>No hay ejecución</v>
      </c>
      <c r="AC290" s="78" t="str">
        <f t="shared" si="58"/>
        <v>NA</v>
      </c>
      <c r="AD290" s="191"/>
      <c r="AE290" s="52">
        <f t="shared" si="59"/>
        <v>0</v>
      </c>
      <c r="AF290" s="77" t="str">
        <f t="shared" si="60"/>
        <v>No hay ejecución</v>
      </c>
      <c r="AG290" s="78" t="str">
        <f t="shared" si="61"/>
        <v>NA</v>
      </c>
      <c r="AH290" s="191"/>
    </row>
    <row r="291" spans="1:34" s="79" customFormat="1" ht="58" customHeight="1" thickTop="1" thickBot="1">
      <c r="A291" s="50">
        <v>277</v>
      </c>
      <c r="B291" s="96">
        <v>0</v>
      </c>
      <c r="C291" s="96">
        <v>0</v>
      </c>
      <c r="D291" s="96">
        <v>0</v>
      </c>
      <c r="E291" s="96">
        <v>0</v>
      </c>
      <c r="F291" s="96">
        <v>0</v>
      </c>
      <c r="G291" s="96">
        <v>20</v>
      </c>
      <c r="H291" s="115" t="s">
        <v>2904</v>
      </c>
      <c r="I291" s="98" t="s">
        <v>4420</v>
      </c>
      <c r="J291" s="169" t="s">
        <v>482</v>
      </c>
      <c r="K291" s="99" t="s">
        <v>622</v>
      </c>
      <c r="L291" s="51">
        <v>0</v>
      </c>
      <c r="M291" s="51">
        <v>0</v>
      </c>
      <c r="N291" s="155">
        <f t="shared" si="50"/>
        <v>0</v>
      </c>
      <c r="O291" s="51">
        <v>2</v>
      </c>
      <c r="P291" s="51">
        <v>2</v>
      </c>
      <c r="Q291" s="155">
        <f t="shared" si="51"/>
        <v>4</v>
      </c>
      <c r="R291" s="155">
        <f t="shared" si="52"/>
        <v>4</v>
      </c>
      <c r="S291" s="78" t="s">
        <v>4421</v>
      </c>
      <c r="T291" s="78" t="s">
        <v>203</v>
      </c>
      <c r="U291" s="190">
        <f t="shared" si="53"/>
        <v>0</v>
      </c>
      <c r="V291" s="191"/>
      <c r="W291" s="77" t="str">
        <f t="shared" si="54"/>
        <v>No hay ejecución</v>
      </c>
      <c r="X291" s="78" t="str">
        <f t="shared" si="55"/>
        <v>NA</v>
      </c>
      <c r="Y291" s="191"/>
      <c r="Z291" s="190">
        <f t="shared" si="56"/>
        <v>4</v>
      </c>
      <c r="AA291" s="191"/>
      <c r="AB291" s="77" t="str">
        <f t="shared" si="57"/>
        <v>No hay ejecución</v>
      </c>
      <c r="AC291" s="78" t="str">
        <f t="shared" si="58"/>
        <v>NA</v>
      </c>
      <c r="AD291" s="191"/>
      <c r="AE291" s="52">
        <f t="shared" si="59"/>
        <v>0</v>
      </c>
      <c r="AF291" s="77" t="str">
        <f t="shared" si="60"/>
        <v>No hay ejecución</v>
      </c>
      <c r="AG291" s="78" t="str">
        <f t="shared" si="61"/>
        <v>NA</v>
      </c>
      <c r="AH291" s="191"/>
    </row>
    <row r="292" spans="1:34" s="79" customFormat="1" ht="58" customHeight="1" thickTop="1" thickBot="1">
      <c r="A292" s="50">
        <v>278</v>
      </c>
      <c r="B292" s="96">
        <v>0</v>
      </c>
      <c r="C292" s="96">
        <v>0</v>
      </c>
      <c r="D292" s="96">
        <v>0</v>
      </c>
      <c r="E292" s="96">
        <v>0</v>
      </c>
      <c r="F292" s="96">
        <v>0</v>
      </c>
      <c r="G292" s="96">
        <v>20</v>
      </c>
      <c r="H292" s="115" t="s">
        <v>2904</v>
      </c>
      <c r="I292" s="98" t="s">
        <v>3009</v>
      </c>
      <c r="J292" s="169" t="s">
        <v>501</v>
      </c>
      <c r="K292" s="99" t="s">
        <v>744</v>
      </c>
      <c r="L292" s="51">
        <v>0</v>
      </c>
      <c r="M292" s="51">
        <v>0</v>
      </c>
      <c r="N292" s="155">
        <f t="shared" si="50"/>
        <v>0</v>
      </c>
      <c r="O292" s="51">
        <v>0</v>
      </c>
      <c r="P292" s="51">
        <v>1</v>
      </c>
      <c r="Q292" s="155">
        <f t="shared" si="51"/>
        <v>1</v>
      </c>
      <c r="R292" s="155">
        <f t="shared" si="52"/>
        <v>1</v>
      </c>
      <c r="S292" s="78" t="s">
        <v>4422</v>
      </c>
      <c r="T292" s="78" t="s">
        <v>203</v>
      </c>
      <c r="U292" s="190">
        <f t="shared" si="53"/>
        <v>0</v>
      </c>
      <c r="V292" s="191"/>
      <c r="W292" s="77" t="str">
        <f t="shared" si="54"/>
        <v>No hay ejecución</v>
      </c>
      <c r="X292" s="78" t="str">
        <f t="shared" si="55"/>
        <v>NA</v>
      </c>
      <c r="Y292" s="191"/>
      <c r="Z292" s="190">
        <f t="shared" si="56"/>
        <v>1</v>
      </c>
      <c r="AA292" s="191"/>
      <c r="AB292" s="77" t="str">
        <f t="shared" si="57"/>
        <v>No hay ejecución</v>
      </c>
      <c r="AC292" s="78" t="str">
        <f t="shared" si="58"/>
        <v>NA</v>
      </c>
      <c r="AD292" s="191"/>
      <c r="AE292" s="52">
        <f t="shared" si="59"/>
        <v>0</v>
      </c>
      <c r="AF292" s="77" t="str">
        <f t="shared" si="60"/>
        <v>No hay ejecución</v>
      </c>
      <c r="AG292" s="78" t="str">
        <f t="shared" si="61"/>
        <v>NA</v>
      </c>
      <c r="AH292" s="191"/>
    </row>
    <row r="293" spans="1:34" s="79" customFormat="1" ht="58" customHeight="1" thickTop="1" thickBot="1">
      <c r="A293" s="50">
        <v>279</v>
      </c>
      <c r="B293" s="96">
        <v>0</v>
      </c>
      <c r="C293" s="96">
        <v>0</v>
      </c>
      <c r="D293" s="96">
        <v>0</v>
      </c>
      <c r="E293" s="96">
        <v>0</v>
      </c>
      <c r="F293" s="96">
        <v>0</v>
      </c>
      <c r="G293" s="96">
        <v>20</v>
      </c>
      <c r="H293" s="115" t="s">
        <v>2904</v>
      </c>
      <c r="I293" s="98" t="s">
        <v>3010</v>
      </c>
      <c r="J293" s="169" t="s">
        <v>501</v>
      </c>
      <c r="K293" s="99" t="s">
        <v>744</v>
      </c>
      <c r="L293" s="51">
        <v>0</v>
      </c>
      <c r="M293" s="51">
        <v>1</v>
      </c>
      <c r="N293" s="155">
        <f t="shared" si="50"/>
        <v>1</v>
      </c>
      <c r="O293" s="51">
        <v>0</v>
      </c>
      <c r="P293" s="51">
        <v>1</v>
      </c>
      <c r="Q293" s="155">
        <f t="shared" si="51"/>
        <v>1</v>
      </c>
      <c r="R293" s="155">
        <f t="shared" si="52"/>
        <v>2</v>
      </c>
      <c r="S293" s="78" t="s">
        <v>3001</v>
      </c>
      <c r="T293" s="78" t="s">
        <v>203</v>
      </c>
      <c r="U293" s="190">
        <f t="shared" si="53"/>
        <v>1</v>
      </c>
      <c r="V293" s="191"/>
      <c r="W293" s="77" t="str">
        <f t="shared" si="54"/>
        <v>No hay ejecución</v>
      </c>
      <c r="X293" s="78" t="str">
        <f t="shared" si="55"/>
        <v>NA</v>
      </c>
      <c r="Y293" s="191"/>
      <c r="Z293" s="190">
        <f t="shared" si="56"/>
        <v>1</v>
      </c>
      <c r="AA293" s="191"/>
      <c r="AB293" s="77" t="str">
        <f t="shared" si="57"/>
        <v>No hay ejecución</v>
      </c>
      <c r="AC293" s="78" t="str">
        <f t="shared" si="58"/>
        <v>NA</v>
      </c>
      <c r="AD293" s="191"/>
      <c r="AE293" s="52">
        <f t="shared" si="59"/>
        <v>0</v>
      </c>
      <c r="AF293" s="77" t="str">
        <f t="shared" si="60"/>
        <v>No hay ejecución</v>
      </c>
      <c r="AG293" s="78" t="str">
        <f t="shared" si="61"/>
        <v>NA</v>
      </c>
      <c r="AH293" s="191"/>
    </row>
    <row r="294" spans="1:34" s="79" customFormat="1" ht="58" customHeight="1" thickTop="1" thickBot="1">
      <c r="A294" s="50">
        <v>280</v>
      </c>
      <c r="B294" s="96">
        <v>0</v>
      </c>
      <c r="C294" s="96">
        <v>0</v>
      </c>
      <c r="D294" s="96">
        <v>0</v>
      </c>
      <c r="E294" s="96">
        <v>0</v>
      </c>
      <c r="F294" s="96">
        <v>0</v>
      </c>
      <c r="G294" s="96">
        <v>20</v>
      </c>
      <c r="H294" s="115" t="s">
        <v>2904</v>
      </c>
      <c r="I294" s="98" t="s">
        <v>3012</v>
      </c>
      <c r="J294" s="169" t="s">
        <v>1285</v>
      </c>
      <c r="K294" s="99" t="s">
        <v>763</v>
      </c>
      <c r="L294" s="51">
        <v>5</v>
      </c>
      <c r="M294" s="51">
        <v>11</v>
      </c>
      <c r="N294" s="155">
        <f t="shared" si="50"/>
        <v>16</v>
      </c>
      <c r="O294" s="51">
        <v>8</v>
      </c>
      <c r="P294" s="51">
        <v>10</v>
      </c>
      <c r="Q294" s="155">
        <f t="shared" si="51"/>
        <v>18</v>
      </c>
      <c r="R294" s="155">
        <f t="shared" si="52"/>
        <v>34</v>
      </c>
      <c r="S294" s="78" t="s">
        <v>2974</v>
      </c>
      <c r="T294" s="78" t="s">
        <v>203</v>
      </c>
      <c r="U294" s="190">
        <f t="shared" si="53"/>
        <v>16</v>
      </c>
      <c r="V294" s="191"/>
      <c r="W294" s="77" t="str">
        <f t="shared" si="54"/>
        <v>No hay ejecución</v>
      </c>
      <c r="X294" s="78" t="str">
        <f t="shared" si="55"/>
        <v>NA</v>
      </c>
      <c r="Y294" s="191"/>
      <c r="Z294" s="190">
        <f t="shared" si="56"/>
        <v>18</v>
      </c>
      <c r="AA294" s="191"/>
      <c r="AB294" s="77" t="str">
        <f t="shared" si="57"/>
        <v>No hay ejecución</v>
      </c>
      <c r="AC294" s="78" t="str">
        <f t="shared" si="58"/>
        <v>NA</v>
      </c>
      <c r="AD294" s="191"/>
      <c r="AE294" s="52">
        <f t="shared" si="59"/>
        <v>0</v>
      </c>
      <c r="AF294" s="77" t="str">
        <f t="shared" si="60"/>
        <v>No hay ejecución</v>
      </c>
      <c r="AG294" s="78" t="str">
        <f t="shared" si="61"/>
        <v>NA</v>
      </c>
      <c r="AH294" s="191"/>
    </row>
    <row r="295" spans="1:34" s="79" customFormat="1" ht="58" customHeight="1" thickTop="1" thickBot="1">
      <c r="A295" s="50">
        <v>281</v>
      </c>
      <c r="B295" s="96">
        <v>0</v>
      </c>
      <c r="C295" s="96">
        <v>0</v>
      </c>
      <c r="D295" s="96">
        <v>0</v>
      </c>
      <c r="E295" s="96">
        <v>0</v>
      </c>
      <c r="F295" s="96">
        <v>0</v>
      </c>
      <c r="G295" s="96">
        <v>20</v>
      </c>
      <c r="H295" s="115" t="s">
        <v>2904</v>
      </c>
      <c r="I295" s="98" t="s">
        <v>3013</v>
      </c>
      <c r="J295" s="169" t="s">
        <v>482</v>
      </c>
      <c r="K295" s="99" t="s">
        <v>993</v>
      </c>
      <c r="L295" s="51">
        <v>0</v>
      </c>
      <c r="M295" s="51">
        <v>0</v>
      </c>
      <c r="N295" s="155">
        <f t="shared" si="50"/>
        <v>0</v>
      </c>
      <c r="O295" s="51">
        <v>0</v>
      </c>
      <c r="P295" s="51">
        <v>3</v>
      </c>
      <c r="Q295" s="155">
        <f t="shared" si="51"/>
        <v>3</v>
      </c>
      <c r="R295" s="155">
        <f t="shared" si="52"/>
        <v>3</v>
      </c>
      <c r="S295" s="78" t="s">
        <v>4423</v>
      </c>
      <c r="T295" s="78" t="s">
        <v>203</v>
      </c>
      <c r="U295" s="190">
        <f t="shared" si="53"/>
        <v>0</v>
      </c>
      <c r="V295" s="191"/>
      <c r="W295" s="77" t="str">
        <f t="shared" si="54"/>
        <v>No hay ejecución</v>
      </c>
      <c r="X295" s="78" t="str">
        <f t="shared" si="55"/>
        <v>NA</v>
      </c>
      <c r="Y295" s="191"/>
      <c r="Z295" s="190">
        <f t="shared" si="56"/>
        <v>3</v>
      </c>
      <c r="AA295" s="191"/>
      <c r="AB295" s="77" t="str">
        <f t="shared" si="57"/>
        <v>No hay ejecución</v>
      </c>
      <c r="AC295" s="78" t="str">
        <f t="shared" si="58"/>
        <v>NA</v>
      </c>
      <c r="AD295" s="191"/>
      <c r="AE295" s="52">
        <f t="shared" si="59"/>
        <v>0</v>
      </c>
      <c r="AF295" s="77" t="str">
        <f t="shared" si="60"/>
        <v>No hay ejecución</v>
      </c>
      <c r="AG295" s="78" t="str">
        <f t="shared" si="61"/>
        <v>NA</v>
      </c>
      <c r="AH295" s="191"/>
    </row>
    <row r="296" spans="1:34" s="79" customFormat="1" ht="58" customHeight="1" thickTop="1" thickBot="1">
      <c r="A296" s="50">
        <v>282</v>
      </c>
      <c r="B296" s="96">
        <v>0</v>
      </c>
      <c r="C296" s="96">
        <v>0</v>
      </c>
      <c r="D296" s="96">
        <v>0</v>
      </c>
      <c r="E296" s="96">
        <v>0</v>
      </c>
      <c r="F296" s="96">
        <v>0</v>
      </c>
      <c r="G296" s="96">
        <v>20</v>
      </c>
      <c r="H296" s="115" t="s">
        <v>2904</v>
      </c>
      <c r="I296" s="98" t="s">
        <v>3014</v>
      </c>
      <c r="J296" s="169" t="s">
        <v>482</v>
      </c>
      <c r="K296" s="99" t="s">
        <v>622</v>
      </c>
      <c r="L296" s="51">
        <v>3</v>
      </c>
      <c r="M296" s="51">
        <v>4</v>
      </c>
      <c r="N296" s="155">
        <f t="shared" si="50"/>
        <v>7</v>
      </c>
      <c r="O296" s="51">
        <v>4</v>
      </c>
      <c r="P296" s="51">
        <v>4</v>
      </c>
      <c r="Q296" s="155">
        <f t="shared" si="51"/>
        <v>8</v>
      </c>
      <c r="R296" s="155">
        <f t="shared" si="52"/>
        <v>15</v>
      </c>
      <c r="S296" s="78" t="s">
        <v>4424</v>
      </c>
      <c r="T296" s="78" t="s">
        <v>203</v>
      </c>
      <c r="U296" s="190">
        <f t="shared" si="53"/>
        <v>7</v>
      </c>
      <c r="V296" s="191"/>
      <c r="W296" s="77" t="str">
        <f t="shared" si="54"/>
        <v>No hay ejecución</v>
      </c>
      <c r="X296" s="78" t="str">
        <f t="shared" si="55"/>
        <v>NA</v>
      </c>
      <c r="Y296" s="191"/>
      <c r="Z296" s="190">
        <f t="shared" si="56"/>
        <v>8</v>
      </c>
      <c r="AA296" s="191"/>
      <c r="AB296" s="77" t="str">
        <f t="shared" si="57"/>
        <v>No hay ejecución</v>
      </c>
      <c r="AC296" s="78" t="str">
        <f t="shared" si="58"/>
        <v>NA</v>
      </c>
      <c r="AD296" s="191"/>
      <c r="AE296" s="52">
        <f t="shared" si="59"/>
        <v>0</v>
      </c>
      <c r="AF296" s="77" t="str">
        <f t="shared" si="60"/>
        <v>No hay ejecución</v>
      </c>
      <c r="AG296" s="78" t="str">
        <f t="shared" si="61"/>
        <v>NA</v>
      </c>
      <c r="AH296" s="191"/>
    </row>
    <row r="297" spans="1:34" s="79" customFormat="1" ht="58" customHeight="1" thickTop="1" thickBot="1">
      <c r="A297" s="50">
        <v>283</v>
      </c>
      <c r="B297" s="96">
        <v>0</v>
      </c>
      <c r="C297" s="96">
        <v>0</v>
      </c>
      <c r="D297" s="96">
        <v>0</v>
      </c>
      <c r="E297" s="96">
        <v>0</v>
      </c>
      <c r="F297" s="96">
        <v>0</v>
      </c>
      <c r="G297" s="96">
        <v>20</v>
      </c>
      <c r="H297" s="115" t="s">
        <v>2904</v>
      </c>
      <c r="I297" s="98" t="s">
        <v>3015</v>
      </c>
      <c r="J297" s="169" t="s">
        <v>482</v>
      </c>
      <c r="K297" s="99" t="s">
        <v>622</v>
      </c>
      <c r="L297" s="51">
        <v>6</v>
      </c>
      <c r="M297" s="51">
        <v>5</v>
      </c>
      <c r="N297" s="155">
        <f t="shared" si="50"/>
        <v>11</v>
      </c>
      <c r="O297" s="51">
        <v>6</v>
      </c>
      <c r="P297" s="51">
        <v>6</v>
      </c>
      <c r="Q297" s="155">
        <f t="shared" si="51"/>
        <v>12</v>
      </c>
      <c r="R297" s="155">
        <f t="shared" si="52"/>
        <v>23</v>
      </c>
      <c r="S297" s="78" t="s">
        <v>4424</v>
      </c>
      <c r="T297" s="78" t="s">
        <v>203</v>
      </c>
      <c r="U297" s="190">
        <f t="shared" si="53"/>
        <v>11</v>
      </c>
      <c r="V297" s="191"/>
      <c r="W297" s="77" t="str">
        <f t="shared" si="54"/>
        <v>No hay ejecución</v>
      </c>
      <c r="X297" s="78" t="str">
        <f t="shared" si="55"/>
        <v>NA</v>
      </c>
      <c r="Y297" s="191"/>
      <c r="Z297" s="190">
        <f t="shared" si="56"/>
        <v>12</v>
      </c>
      <c r="AA297" s="191"/>
      <c r="AB297" s="77" t="str">
        <f t="shared" si="57"/>
        <v>No hay ejecución</v>
      </c>
      <c r="AC297" s="78" t="str">
        <f t="shared" si="58"/>
        <v>NA</v>
      </c>
      <c r="AD297" s="191"/>
      <c r="AE297" s="52">
        <f t="shared" si="59"/>
        <v>0</v>
      </c>
      <c r="AF297" s="77" t="str">
        <f t="shared" si="60"/>
        <v>No hay ejecución</v>
      </c>
      <c r="AG297" s="78" t="str">
        <f t="shared" si="61"/>
        <v>NA</v>
      </c>
      <c r="AH297" s="191"/>
    </row>
    <row r="298" spans="1:34" s="79" customFormat="1" ht="58" customHeight="1" thickTop="1" thickBot="1">
      <c r="A298" s="50">
        <v>284</v>
      </c>
      <c r="B298" s="96">
        <v>0</v>
      </c>
      <c r="C298" s="96">
        <v>0</v>
      </c>
      <c r="D298" s="96">
        <v>0</v>
      </c>
      <c r="E298" s="96">
        <v>0</v>
      </c>
      <c r="F298" s="96">
        <v>0</v>
      </c>
      <c r="G298" s="96">
        <v>20</v>
      </c>
      <c r="H298" s="115" t="s">
        <v>3016</v>
      </c>
      <c r="I298" s="98" t="s">
        <v>3017</v>
      </c>
      <c r="J298" s="169" t="s">
        <v>482</v>
      </c>
      <c r="K298" s="99" t="s">
        <v>622</v>
      </c>
      <c r="L298" s="51">
        <v>2</v>
      </c>
      <c r="M298" s="51">
        <v>3</v>
      </c>
      <c r="N298" s="155">
        <f t="shared" si="50"/>
        <v>5</v>
      </c>
      <c r="O298" s="51">
        <v>3</v>
      </c>
      <c r="P298" s="51">
        <v>3</v>
      </c>
      <c r="Q298" s="155">
        <f t="shared" si="51"/>
        <v>6</v>
      </c>
      <c r="R298" s="155">
        <f t="shared" si="52"/>
        <v>11</v>
      </c>
      <c r="S298" s="78" t="s">
        <v>2974</v>
      </c>
      <c r="T298" s="78" t="s">
        <v>203</v>
      </c>
      <c r="U298" s="190">
        <f t="shared" si="53"/>
        <v>5</v>
      </c>
      <c r="V298" s="191"/>
      <c r="W298" s="77" t="str">
        <f t="shared" si="54"/>
        <v>No hay ejecución</v>
      </c>
      <c r="X298" s="78" t="str">
        <f t="shared" si="55"/>
        <v>NA</v>
      </c>
      <c r="Y298" s="191"/>
      <c r="Z298" s="190">
        <f t="shared" si="56"/>
        <v>6</v>
      </c>
      <c r="AA298" s="191"/>
      <c r="AB298" s="77" t="str">
        <f t="shared" si="57"/>
        <v>No hay ejecución</v>
      </c>
      <c r="AC298" s="78" t="str">
        <f t="shared" si="58"/>
        <v>NA</v>
      </c>
      <c r="AD298" s="191"/>
      <c r="AE298" s="52">
        <f t="shared" si="59"/>
        <v>0</v>
      </c>
      <c r="AF298" s="77" t="str">
        <f t="shared" si="60"/>
        <v>No hay ejecución</v>
      </c>
      <c r="AG298" s="78" t="str">
        <f t="shared" si="61"/>
        <v>NA</v>
      </c>
      <c r="AH298" s="191"/>
    </row>
    <row r="299" spans="1:34" s="79" customFormat="1" ht="58" customHeight="1" thickTop="1" thickBot="1">
      <c r="A299" s="50">
        <v>285</v>
      </c>
      <c r="B299" s="96">
        <v>0</v>
      </c>
      <c r="C299" s="96">
        <v>0</v>
      </c>
      <c r="D299" s="96">
        <v>0</v>
      </c>
      <c r="E299" s="96">
        <v>0</v>
      </c>
      <c r="F299" s="96">
        <v>0</v>
      </c>
      <c r="G299" s="96">
        <v>20</v>
      </c>
      <c r="H299" s="115" t="s">
        <v>3016</v>
      </c>
      <c r="I299" s="98" t="s">
        <v>3018</v>
      </c>
      <c r="J299" s="169" t="s">
        <v>482</v>
      </c>
      <c r="K299" s="99" t="s">
        <v>744</v>
      </c>
      <c r="L299" s="51">
        <v>2</v>
      </c>
      <c r="M299" s="51">
        <v>0</v>
      </c>
      <c r="N299" s="155">
        <f t="shared" si="50"/>
        <v>2</v>
      </c>
      <c r="O299" s="51">
        <v>0</v>
      </c>
      <c r="P299" s="51">
        <v>0</v>
      </c>
      <c r="Q299" s="155">
        <f t="shared" si="51"/>
        <v>0</v>
      </c>
      <c r="R299" s="155">
        <f t="shared" si="52"/>
        <v>2</v>
      </c>
      <c r="S299" s="78" t="s">
        <v>2974</v>
      </c>
      <c r="T299" s="78" t="s">
        <v>203</v>
      </c>
      <c r="U299" s="190">
        <f t="shared" si="53"/>
        <v>2</v>
      </c>
      <c r="V299" s="191"/>
      <c r="W299" s="77" t="str">
        <f t="shared" si="54"/>
        <v>No hay ejecución</v>
      </c>
      <c r="X299" s="78" t="str">
        <f t="shared" si="55"/>
        <v>NA</v>
      </c>
      <c r="Y299" s="191"/>
      <c r="Z299" s="190">
        <f t="shared" si="56"/>
        <v>0</v>
      </c>
      <c r="AA299" s="191"/>
      <c r="AB299" s="77" t="str">
        <f t="shared" si="57"/>
        <v>No hay ejecución</v>
      </c>
      <c r="AC299" s="78" t="str">
        <f t="shared" si="58"/>
        <v>NA</v>
      </c>
      <c r="AD299" s="191"/>
      <c r="AE299" s="52">
        <f t="shared" si="59"/>
        <v>0</v>
      </c>
      <c r="AF299" s="77" t="str">
        <f t="shared" si="60"/>
        <v>No hay ejecución</v>
      </c>
      <c r="AG299" s="78" t="str">
        <f t="shared" si="61"/>
        <v>NA</v>
      </c>
      <c r="AH299" s="191"/>
    </row>
    <row r="300" spans="1:34" s="79" customFormat="1" ht="58" customHeight="1" thickTop="1" thickBot="1">
      <c r="A300" s="50">
        <v>286</v>
      </c>
      <c r="B300" s="96">
        <v>0</v>
      </c>
      <c r="C300" s="96">
        <v>0</v>
      </c>
      <c r="D300" s="96">
        <v>0</v>
      </c>
      <c r="E300" s="96">
        <v>0</v>
      </c>
      <c r="F300" s="96">
        <v>0</v>
      </c>
      <c r="G300" s="96">
        <v>20</v>
      </c>
      <c r="H300" s="115" t="s">
        <v>273</v>
      </c>
      <c r="I300" s="98" t="s">
        <v>4425</v>
      </c>
      <c r="J300" s="169" t="s">
        <v>501</v>
      </c>
      <c r="K300" s="99" t="s">
        <v>744</v>
      </c>
      <c r="L300" s="51">
        <v>0</v>
      </c>
      <c r="M300" s="51">
        <v>0</v>
      </c>
      <c r="N300" s="155">
        <f t="shared" si="50"/>
        <v>0</v>
      </c>
      <c r="O300" s="51">
        <v>1</v>
      </c>
      <c r="P300" s="51">
        <v>0</v>
      </c>
      <c r="Q300" s="155">
        <f t="shared" si="51"/>
        <v>1</v>
      </c>
      <c r="R300" s="155">
        <f t="shared" si="52"/>
        <v>1</v>
      </c>
      <c r="S300" s="78" t="s">
        <v>2986</v>
      </c>
      <c r="T300" s="78" t="s">
        <v>203</v>
      </c>
      <c r="U300" s="190">
        <f t="shared" si="53"/>
        <v>0</v>
      </c>
      <c r="V300" s="191"/>
      <c r="W300" s="77" t="str">
        <f t="shared" si="54"/>
        <v>No hay ejecución</v>
      </c>
      <c r="X300" s="78" t="str">
        <f t="shared" si="55"/>
        <v>NA</v>
      </c>
      <c r="Y300" s="191"/>
      <c r="Z300" s="190">
        <f t="shared" si="56"/>
        <v>1</v>
      </c>
      <c r="AA300" s="191"/>
      <c r="AB300" s="77" t="str">
        <f t="shared" si="57"/>
        <v>No hay ejecución</v>
      </c>
      <c r="AC300" s="78" t="str">
        <f t="shared" si="58"/>
        <v>NA</v>
      </c>
      <c r="AD300" s="191"/>
      <c r="AE300" s="52">
        <f t="shared" si="59"/>
        <v>0</v>
      </c>
      <c r="AF300" s="77" t="str">
        <f t="shared" si="60"/>
        <v>No hay ejecución</v>
      </c>
      <c r="AG300" s="78" t="str">
        <f t="shared" si="61"/>
        <v>NA</v>
      </c>
      <c r="AH300" s="191"/>
    </row>
    <row r="301" spans="1:34" s="79" customFormat="1" ht="58" customHeight="1" thickTop="1" thickBot="1">
      <c r="A301" s="50">
        <v>287</v>
      </c>
      <c r="B301" s="96">
        <v>0</v>
      </c>
      <c r="C301" s="96">
        <v>0</v>
      </c>
      <c r="D301" s="96">
        <v>0</v>
      </c>
      <c r="E301" s="96">
        <v>0</v>
      </c>
      <c r="F301" s="96">
        <v>0</v>
      </c>
      <c r="G301" s="96">
        <v>20</v>
      </c>
      <c r="H301" s="115" t="s">
        <v>273</v>
      </c>
      <c r="I301" s="98" t="s">
        <v>4426</v>
      </c>
      <c r="J301" s="169" t="s">
        <v>1194</v>
      </c>
      <c r="K301" s="99" t="s">
        <v>2650</v>
      </c>
      <c r="L301" s="51">
        <v>0</v>
      </c>
      <c r="M301" s="51">
        <v>0</v>
      </c>
      <c r="N301" s="155">
        <f t="shared" si="50"/>
        <v>0</v>
      </c>
      <c r="O301" s="51">
        <v>2</v>
      </c>
      <c r="P301" s="51">
        <v>0</v>
      </c>
      <c r="Q301" s="155">
        <f t="shared" si="51"/>
        <v>2</v>
      </c>
      <c r="R301" s="155">
        <f t="shared" si="52"/>
        <v>2</v>
      </c>
      <c r="S301" s="78" t="s">
        <v>2986</v>
      </c>
      <c r="T301" s="78" t="s">
        <v>203</v>
      </c>
      <c r="U301" s="190">
        <f t="shared" si="53"/>
        <v>0</v>
      </c>
      <c r="V301" s="191"/>
      <c r="W301" s="77" t="str">
        <f t="shared" si="54"/>
        <v>No hay ejecución</v>
      </c>
      <c r="X301" s="78" t="str">
        <f t="shared" si="55"/>
        <v>NA</v>
      </c>
      <c r="Y301" s="191"/>
      <c r="Z301" s="190">
        <f t="shared" si="56"/>
        <v>2</v>
      </c>
      <c r="AA301" s="191"/>
      <c r="AB301" s="77" t="str">
        <f t="shared" si="57"/>
        <v>No hay ejecución</v>
      </c>
      <c r="AC301" s="78" t="str">
        <f t="shared" si="58"/>
        <v>NA</v>
      </c>
      <c r="AD301" s="191"/>
      <c r="AE301" s="52">
        <f t="shared" si="59"/>
        <v>0</v>
      </c>
      <c r="AF301" s="77" t="str">
        <f t="shared" si="60"/>
        <v>No hay ejecución</v>
      </c>
      <c r="AG301" s="78" t="str">
        <f t="shared" si="61"/>
        <v>NA</v>
      </c>
      <c r="AH301" s="191"/>
    </row>
    <row r="302" spans="1:34" s="79" customFormat="1" ht="58" customHeight="1" thickTop="1" thickBot="1">
      <c r="A302" s="50">
        <v>288</v>
      </c>
      <c r="B302" s="96">
        <v>0</v>
      </c>
      <c r="C302" s="96">
        <v>0</v>
      </c>
      <c r="D302" s="96">
        <v>0</v>
      </c>
      <c r="E302" s="96">
        <v>0</v>
      </c>
      <c r="F302" s="96">
        <v>0</v>
      </c>
      <c r="G302" s="96">
        <v>20</v>
      </c>
      <c r="H302" s="115" t="s">
        <v>3016</v>
      </c>
      <c r="I302" s="98" t="s">
        <v>3019</v>
      </c>
      <c r="J302" s="169" t="s">
        <v>501</v>
      </c>
      <c r="K302" s="99" t="s">
        <v>744</v>
      </c>
      <c r="L302" s="51">
        <v>1</v>
      </c>
      <c r="M302" s="51">
        <v>1</v>
      </c>
      <c r="N302" s="155">
        <f t="shared" si="50"/>
        <v>2</v>
      </c>
      <c r="O302" s="51">
        <v>0</v>
      </c>
      <c r="P302" s="51">
        <v>0</v>
      </c>
      <c r="Q302" s="155">
        <f t="shared" si="51"/>
        <v>0</v>
      </c>
      <c r="R302" s="155">
        <f t="shared" si="52"/>
        <v>2</v>
      </c>
      <c r="S302" s="78" t="s">
        <v>3011</v>
      </c>
      <c r="T302" s="78" t="s">
        <v>203</v>
      </c>
      <c r="U302" s="190">
        <f t="shared" si="53"/>
        <v>2</v>
      </c>
      <c r="V302" s="191"/>
      <c r="W302" s="77" t="str">
        <f t="shared" si="54"/>
        <v>No hay ejecución</v>
      </c>
      <c r="X302" s="78" t="str">
        <f t="shared" si="55"/>
        <v>NA</v>
      </c>
      <c r="Y302" s="191"/>
      <c r="Z302" s="190">
        <f t="shared" si="56"/>
        <v>0</v>
      </c>
      <c r="AA302" s="191"/>
      <c r="AB302" s="77" t="str">
        <f t="shared" si="57"/>
        <v>No hay ejecución</v>
      </c>
      <c r="AC302" s="78" t="str">
        <f t="shared" si="58"/>
        <v>NA</v>
      </c>
      <c r="AD302" s="191"/>
      <c r="AE302" s="52">
        <f t="shared" si="59"/>
        <v>0</v>
      </c>
      <c r="AF302" s="77" t="str">
        <f t="shared" si="60"/>
        <v>No hay ejecución</v>
      </c>
      <c r="AG302" s="78" t="str">
        <f t="shared" si="61"/>
        <v>NA</v>
      </c>
      <c r="AH302" s="191"/>
    </row>
    <row r="303" spans="1:34" s="79" customFormat="1" ht="58" customHeight="1" thickTop="1" thickBot="1">
      <c r="A303" s="50">
        <v>289</v>
      </c>
      <c r="B303" s="96">
        <v>0</v>
      </c>
      <c r="C303" s="96">
        <v>0</v>
      </c>
      <c r="D303" s="96">
        <v>0</v>
      </c>
      <c r="E303" s="96">
        <v>0</v>
      </c>
      <c r="F303" s="96">
        <v>0</v>
      </c>
      <c r="G303" s="96">
        <v>20</v>
      </c>
      <c r="H303" s="115" t="s">
        <v>3021</v>
      </c>
      <c r="I303" s="98" t="s">
        <v>3022</v>
      </c>
      <c r="J303" s="169" t="s">
        <v>3023</v>
      </c>
      <c r="K303" s="99" t="s">
        <v>498</v>
      </c>
      <c r="L303" s="51">
        <v>0</v>
      </c>
      <c r="M303" s="51">
        <v>0</v>
      </c>
      <c r="N303" s="155">
        <f t="shared" si="50"/>
        <v>0</v>
      </c>
      <c r="O303" s="51">
        <v>0</v>
      </c>
      <c r="P303" s="51">
        <v>1</v>
      </c>
      <c r="Q303" s="155">
        <f t="shared" si="51"/>
        <v>1</v>
      </c>
      <c r="R303" s="155">
        <f t="shared" si="52"/>
        <v>1</v>
      </c>
      <c r="S303" s="78" t="s">
        <v>2950</v>
      </c>
      <c r="T303" s="78" t="s">
        <v>203</v>
      </c>
      <c r="U303" s="190">
        <f t="shared" si="53"/>
        <v>0</v>
      </c>
      <c r="V303" s="191"/>
      <c r="W303" s="77" t="str">
        <f t="shared" si="54"/>
        <v>No hay ejecución</v>
      </c>
      <c r="X303" s="78" t="str">
        <f t="shared" si="55"/>
        <v>NA</v>
      </c>
      <c r="Y303" s="191"/>
      <c r="Z303" s="190">
        <f t="shared" si="56"/>
        <v>1</v>
      </c>
      <c r="AA303" s="191"/>
      <c r="AB303" s="77" t="str">
        <f t="shared" si="57"/>
        <v>No hay ejecución</v>
      </c>
      <c r="AC303" s="78" t="str">
        <f t="shared" si="58"/>
        <v>NA</v>
      </c>
      <c r="AD303" s="191"/>
      <c r="AE303" s="52">
        <f t="shared" si="59"/>
        <v>0</v>
      </c>
      <c r="AF303" s="77" t="str">
        <f t="shared" si="60"/>
        <v>No hay ejecución</v>
      </c>
      <c r="AG303" s="78" t="str">
        <f t="shared" si="61"/>
        <v>NA</v>
      </c>
      <c r="AH303" s="191"/>
    </row>
    <row r="304" spans="1:34" s="79" customFormat="1" ht="58" customHeight="1" thickTop="1" thickBot="1">
      <c r="A304" s="50">
        <v>290</v>
      </c>
      <c r="B304" s="96">
        <v>0</v>
      </c>
      <c r="C304" s="96">
        <v>0</v>
      </c>
      <c r="D304" s="96">
        <v>0</v>
      </c>
      <c r="E304" s="96">
        <v>0</v>
      </c>
      <c r="F304" s="96">
        <v>0</v>
      </c>
      <c r="G304" s="96">
        <v>20</v>
      </c>
      <c r="H304" s="115" t="s">
        <v>3021</v>
      </c>
      <c r="I304" s="98" t="s">
        <v>3024</v>
      </c>
      <c r="J304" s="169" t="s">
        <v>497</v>
      </c>
      <c r="K304" s="99" t="s">
        <v>498</v>
      </c>
      <c r="L304" s="51">
        <v>0</v>
      </c>
      <c r="M304" s="51">
        <v>1</v>
      </c>
      <c r="N304" s="155">
        <f t="shared" si="50"/>
        <v>1</v>
      </c>
      <c r="O304" s="51">
        <v>0</v>
      </c>
      <c r="P304" s="51">
        <v>0</v>
      </c>
      <c r="Q304" s="155">
        <f t="shared" si="51"/>
        <v>0</v>
      </c>
      <c r="R304" s="155">
        <f t="shared" si="52"/>
        <v>1</v>
      </c>
      <c r="S304" s="78" t="s">
        <v>2950</v>
      </c>
      <c r="T304" s="78" t="s">
        <v>203</v>
      </c>
      <c r="U304" s="190">
        <f t="shared" si="53"/>
        <v>1</v>
      </c>
      <c r="V304" s="191"/>
      <c r="W304" s="77" t="str">
        <f t="shared" si="54"/>
        <v>No hay ejecución</v>
      </c>
      <c r="X304" s="78" t="str">
        <f t="shared" si="55"/>
        <v>NA</v>
      </c>
      <c r="Y304" s="191"/>
      <c r="Z304" s="190">
        <f t="shared" si="56"/>
        <v>0</v>
      </c>
      <c r="AA304" s="191"/>
      <c r="AB304" s="77" t="str">
        <f t="shared" si="57"/>
        <v>No hay ejecución</v>
      </c>
      <c r="AC304" s="78" t="str">
        <f t="shared" si="58"/>
        <v>NA</v>
      </c>
      <c r="AD304" s="191"/>
      <c r="AE304" s="52">
        <f t="shared" si="59"/>
        <v>0</v>
      </c>
      <c r="AF304" s="77" t="str">
        <f t="shared" si="60"/>
        <v>No hay ejecución</v>
      </c>
      <c r="AG304" s="78" t="str">
        <f t="shared" si="61"/>
        <v>NA</v>
      </c>
      <c r="AH304" s="191"/>
    </row>
    <row r="305" spans="1:34" s="79" customFormat="1" ht="58" customHeight="1" thickTop="1" thickBot="1">
      <c r="A305" s="50">
        <v>291</v>
      </c>
      <c r="B305" s="96" t="s">
        <v>233</v>
      </c>
      <c r="C305" s="96">
        <v>0</v>
      </c>
      <c r="D305" s="96">
        <v>0</v>
      </c>
      <c r="E305" s="96">
        <v>0</v>
      </c>
      <c r="F305" s="96">
        <v>0</v>
      </c>
      <c r="G305" s="96">
        <v>20</v>
      </c>
      <c r="H305" s="115" t="s">
        <v>3021</v>
      </c>
      <c r="I305" s="98" t="s">
        <v>3025</v>
      </c>
      <c r="J305" s="169" t="s">
        <v>1196</v>
      </c>
      <c r="K305" s="99" t="s">
        <v>993</v>
      </c>
      <c r="L305" s="51">
        <v>1</v>
      </c>
      <c r="M305" s="51">
        <v>0</v>
      </c>
      <c r="N305" s="155">
        <f t="shared" si="50"/>
        <v>1</v>
      </c>
      <c r="O305" s="51">
        <v>1</v>
      </c>
      <c r="P305" s="51">
        <v>0</v>
      </c>
      <c r="Q305" s="155">
        <f t="shared" si="51"/>
        <v>1</v>
      </c>
      <c r="R305" s="155">
        <f t="shared" si="52"/>
        <v>2</v>
      </c>
      <c r="S305" s="78" t="s">
        <v>2950</v>
      </c>
      <c r="T305" s="78" t="s">
        <v>203</v>
      </c>
      <c r="U305" s="190">
        <f t="shared" si="53"/>
        <v>1</v>
      </c>
      <c r="V305" s="191"/>
      <c r="W305" s="77" t="str">
        <f t="shared" si="54"/>
        <v>No hay ejecución</v>
      </c>
      <c r="X305" s="78" t="str">
        <f t="shared" si="55"/>
        <v>NA</v>
      </c>
      <c r="Y305" s="191"/>
      <c r="Z305" s="190">
        <f t="shared" si="56"/>
        <v>1</v>
      </c>
      <c r="AA305" s="191"/>
      <c r="AB305" s="77" t="str">
        <f t="shared" si="57"/>
        <v>No hay ejecución</v>
      </c>
      <c r="AC305" s="78" t="str">
        <f t="shared" si="58"/>
        <v>NA</v>
      </c>
      <c r="AD305" s="191"/>
      <c r="AE305" s="52">
        <f t="shared" si="59"/>
        <v>0</v>
      </c>
      <c r="AF305" s="77" t="str">
        <f t="shared" si="60"/>
        <v>No hay ejecución</v>
      </c>
      <c r="AG305" s="78" t="str">
        <f t="shared" si="61"/>
        <v>NA</v>
      </c>
      <c r="AH305" s="191"/>
    </row>
    <row r="306" spans="1:34" s="79" customFormat="1" ht="58" customHeight="1" thickTop="1" thickBot="1">
      <c r="A306" s="50">
        <v>292</v>
      </c>
      <c r="B306" s="96" t="s">
        <v>233</v>
      </c>
      <c r="C306" s="96">
        <v>0</v>
      </c>
      <c r="D306" s="96">
        <v>0</v>
      </c>
      <c r="E306" s="96">
        <v>0</v>
      </c>
      <c r="F306" s="96">
        <v>0</v>
      </c>
      <c r="G306" s="96">
        <v>20</v>
      </c>
      <c r="H306" s="115" t="s">
        <v>3005</v>
      </c>
      <c r="I306" s="98" t="s">
        <v>3026</v>
      </c>
      <c r="J306" s="169" t="s">
        <v>1498</v>
      </c>
      <c r="K306" s="99" t="s">
        <v>993</v>
      </c>
      <c r="L306" s="51">
        <v>1</v>
      </c>
      <c r="M306" s="51">
        <v>1</v>
      </c>
      <c r="N306" s="155">
        <f t="shared" si="50"/>
        <v>2</v>
      </c>
      <c r="O306" s="51">
        <v>1</v>
      </c>
      <c r="P306" s="51">
        <v>1</v>
      </c>
      <c r="Q306" s="155">
        <f t="shared" si="51"/>
        <v>2</v>
      </c>
      <c r="R306" s="155">
        <f t="shared" si="52"/>
        <v>4</v>
      </c>
      <c r="S306" s="78" t="s">
        <v>2950</v>
      </c>
      <c r="T306" s="78" t="s">
        <v>203</v>
      </c>
      <c r="U306" s="190">
        <f t="shared" si="53"/>
        <v>2</v>
      </c>
      <c r="V306" s="191"/>
      <c r="W306" s="77" t="str">
        <f t="shared" si="54"/>
        <v>No hay ejecución</v>
      </c>
      <c r="X306" s="78" t="str">
        <f t="shared" si="55"/>
        <v>NA</v>
      </c>
      <c r="Y306" s="191"/>
      <c r="Z306" s="190">
        <f t="shared" si="56"/>
        <v>2</v>
      </c>
      <c r="AA306" s="191"/>
      <c r="AB306" s="77" t="str">
        <f t="shared" si="57"/>
        <v>No hay ejecución</v>
      </c>
      <c r="AC306" s="78" t="str">
        <f t="shared" si="58"/>
        <v>NA</v>
      </c>
      <c r="AD306" s="191"/>
      <c r="AE306" s="52">
        <f t="shared" si="59"/>
        <v>0</v>
      </c>
      <c r="AF306" s="77" t="str">
        <f t="shared" si="60"/>
        <v>No hay ejecución</v>
      </c>
      <c r="AG306" s="78" t="str">
        <f t="shared" si="61"/>
        <v>NA</v>
      </c>
      <c r="AH306" s="191"/>
    </row>
    <row r="307" spans="1:34" s="79" customFormat="1" ht="58" customHeight="1" thickTop="1" thickBot="1">
      <c r="A307" s="50">
        <v>293</v>
      </c>
      <c r="B307" s="96" t="s">
        <v>233</v>
      </c>
      <c r="C307" s="96">
        <v>0</v>
      </c>
      <c r="D307" s="96">
        <v>0</v>
      </c>
      <c r="E307" s="96">
        <v>0</v>
      </c>
      <c r="F307" s="96">
        <v>0</v>
      </c>
      <c r="G307" s="96">
        <v>20</v>
      </c>
      <c r="H307" s="115" t="s">
        <v>2999</v>
      </c>
      <c r="I307" s="98" t="s">
        <v>3028</v>
      </c>
      <c r="J307" s="169" t="s">
        <v>505</v>
      </c>
      <c r="K307" s="99" t="s">
        <v>744</v>
      </c>
      <c r="L307" s="51">
        <v>1</v>
      </c>
      <c r="M307" s="51">
        <v>0</v>
      </c>
      <c r="N307" s="155">
        <f t="shared" si="50"/>
        <v>1</v>
      </c>
      <c r="O307" s="51">
        <v>0</v>
      </c>
      <c r="P307" s="51">
        <v>0</v>
      </c>
      <c r="Q307" s="155">
        <f t="shared" si="51"/>
        <v>0</v>
      </c>
      <c r="R307" s="155">
        <f t="shared" si="52"/>
        <v>1</v>
      </c>
      <c r="S307" s="78" t="s">
        <v>2950</v>
      </c>
      <c r="T307" s="78" t="s">
        <v>203</v>
      </c>
      <c r="U307" s="190">
        <f t="shared" si="53"/>
        <v>1</v>
      </c>
      <c r="V307" s="191"/>
      <c r="W307" s="77" t="str">
        <f t="shared" si="54"/>
        <v>No hay ejecución</v>
      </c>
      <c r="X307" s="78" t="str">
        <f t="shared" si="55"/>
        <v>NA</v>
      </c>
      <c r="Y307" s="191"/>
      <c r="Z307" s="190">
        <f t="shared" si="56"/>
        <v>0</v>
      </c>
      <c r="AA307" s="191"/>
      <c r="AB307" s="77" t="str">
        <f t="shared" si="57"/>
        <v>No hay ejecución</v>
      </c>
      <c r="AC307" s="78" t="str">
        <f t="shared" si="58"/>
        <v>NA</v>
      </c>
      <c r="AD307" s="191"/>
      <c r="AE307" s="52">
        <f t="shared" si="59"/>
        <v>0</v>
      </c>
      <c r="AF307" s="77" t="str">
        <f t="shared" si="60"/>
        <v>No hay ejecución</v>
      </c>
      <c r="AG307" s="78" t="str">
        <f t="shared" si="61"/>
        <v>NA</v>
      </c>
      <c r="AH307" s="191"/>
    </row>
    <row r="308" spans="1:34" s="79" customFormat="1" ht="58" customHeight="1" thickTop="1" thickBot="1">
      <c r="A308" s="50">
        <v>294</v>
      </c>
      <c r="B308" s="96" t="s">
        <v>233</v>
      </c>
      <c r="C308" s="96">
        <v>0</v>
      </c>
      <c r="D308" s="96">
        <v>0</v>
      </c>
      <c r="E308" s="96">
        <v>0</v>
      </c>
      <c r="F308" s="96">
        <v>0</v>
      </c>
      <c r="G308" s="96">
        <v>20</v>
      </c>
      <c r="H308" s="115" t="s">
        <v>3021</v>
      </c>
      <c r="I308" s="98" t="s">
        <v>3030</v>
      </c>
      <c r="J308" s="169" t="s">
        <v>505</v>
      </c>
      <c r="K308" s="99" t="s">
        <v>744</v>
      </c>
      <c r="L308" s="51">
        <v>1</v>
      </c>
      <c r="M308" s="51">
        <v>1</v>
      </c>
      <c r="N308" s="155">
        <f t="shared" si="50"/>
        <v>2</v>
      </c>
      <c r="O308" s="51">
        <v>1</v>
      </c>
      <c r="P308" s="51">
        <v>1</v>
      </c>
      <c r="Q308" s="155">
        <f t="shared" si="51"/>
        <v>2</v>
      </c>
      <c r="R308" s="155">
        <f t="shared" si="52"/>
        <v>4</v>
      </c>
      <c r="S308" s="78" t="s">
        <v>2950</v>
      </c>
      <c r="T308" s="78" t="s">
        <v>203</v>
      </c>
      <c r="U308" s="190">
        <f t="shared" si="53"/>
        <v>2</v>
      </c>
      <c r="V308" s="191"/>
      <c r="W308" s="77" t="str">
        <f t="shared" si="54"/>
        <v>No hay ejecución</v>
      </c>
      <c r="X308" s="78" t="str">
        <f t="shared" si="55"/>
        <v>NA</v>
      </c>
      <c r="Y308" s="191"/>
      <c r="Z308" s="190">
        <f t="shared" si="56"/>
        <v>2</v>
      </c>
      <c r="AA308" s="191"/>
      <c r="AB308" s="77" t="str">
        <f t="shared" si="57"/>
        <v>No hay ejecución</v>
      </c>
      <c r="AC308" s="78" t="str">
        <f t="shared" si="58"/>
        <v>NA</v>
      </c>
      <c r="AD308" s="191"/>
      <c r="AE308" s="52">
        <f t="shared" si="59"/>
        <v>0</v>
      </c>
      <c r="AF308" s="77" t="str">
        <f t="shared" si="60"/>
        <v>No hay ejecución</v>
      </c>
      <c r="AG308" s="78" t="str">
        <f t="shared" si="61"/>
        <v>NA</v>
      </c>
      <c r="AH308" s="191"/>
    </row>
    <row r="309" spans="1:34" s="79" customFormat="1" ht="58" customHeight="1" thickTop="1" thickBot="1">
      <c r="A309" s="50">
        <v>295</v>
      </c>
      <c r="B309" s="96" t="s">
        <v>233</v>
      </c>
      <c r="C309" s="96">
        <v>0</v>
      </c>
      <c r="D309" s="96">
        <v>0</v>
      </c>
      <c r="E309" s="96">
        <v>0</v>
      </c>
      <c r="F309" s="96">
        <v>0</v>
      </c>
      <c r="G309" s="96">
        <v>20</v>
      </c>
      <c r="H309" s="115" t="s">
        <v>3005</v>
      </c>
      <c r="I309" s="98" t="s">
        <v>3032</v>
      </c>
      <c r="J309" s="169" t="s">
        <v>1498</v>
      </c>
      <c r="K309" s="99" t="s">
        <v>993</v>
      </c>
      <c r="L309" s="51">
        <v>1</v>
      </c>
      <c r="M309" s="51">
        <v>2</v>
      </c>
      <c r="N309" s="155">
        <f t="shared" si="50"/>
        <v>3</v>
      </c>
      <c r="O309" s="51">
        <v>1</v>
      </c>
      <c r="P309" s="51">
        <v>2</v>
      </c>
      <c r="Q309" s="155">
        <f t="shared" si="51"/>
        <v>3</v>
      </c>
      <c r="R309" s="155">
        <f t="shared" si="52"/>
        <v>6</v>
      </c>
      <c r="S309" s="78" t="s">
        <v>2950</v>
      </c>
      <c r="T309" s="78" t="s">
        <v>203</v>
      </c>
      <c r="U309" s="190">
        <f t="shared" si="53"/>
        <v>3</v>
      </c>
      <c r="V309" s="191"/>
      <c r="W309" s="77" t="str">
        <f t="shared" si="54"/>
        <v>No hay ejecución</v>
      </c>
      <c r="X309" s="78" t="str">
        <f t="shared" si="55"/>
        <v>NA</v>
      </c>
      <c r="Y309" s="191"/>
      <c r="Z309" s="190">
        <f t="shared" si="56"/>
        <v>3</v>
      </c>
      <c r="AA309" s="191"/>
      <c r="AB309" s="77" t="str">
        <f t="shared" si="57"/>
        <v>No hay ejecución</v>
      </c>
      <c r="AC309" s="78" t="str">
        <f t="shared" si="58"/>
        <v>NA</v>
      </c>
      <c r="AD309" s="191"/>
      <c r="AE309" s="52">
        <f t="shared" si="59"/>
        <v>0</v>
      </c>
      <c r="AF309" s="77" t="str">
        <f t="shared" si="60"/>
        <v>No hay ejecución</v>
      </c>
      <c r="AG309" s="78" t="str">
        <f t="shared" si="61"/>
        <v>NA</v>
      </c>
      <c r="AH309" s="191"/>
    </row>
    <row r="310" spans="1:34" s="79" customFormat="1" ht="58" customHeight="1" thickTop="1" thickBot="1">
      <c r="A310" s="50">
        <v>296</v>
      </c>
      <c r="B310" s="96" t="s">
        <v>233</v>
      </c>
      <c r="C310" s="96">
        <v>0</v>
      </c>
      <c r="D310" s="96">
        <v>0</v>
      </c>
      <c r="E310" s="96">
        <v>0</v>
      </c>
      <c r="F310" s="96">
        <v>0</v>
      </c>
      <c r="G310" s="96">
        <v>20</v>
      </c>
      <c r="H310" s="115" t="s">
        <v>3005</v>
      </c>
      <c r="I310" s="98" t="s">
        <v>3033</v>
      </c>
      <c r="J310" s="169" t="s">
        <v>1498</v>
      </c>
      <c r="K310" s="99" t="s">
        <v>993</v>
      </c>
      <c r="L310" s="51">
        <v>1</v>
      </c>
      <c r="M310" s="51">
        <v>1</v>
      </c>
      <c r="N310" s="155">
        <f t="shared" si="50"/>
        <v>2</v>
      </c>
      <c r="O310" s="51">
        <v>1</v>
      </c>
      <c r="P310" s="51">
        <v>1</v>
      </c>
      <c r="Q310" s="155">
        <f t="shared" si="51"/>
        <v>2</v>
      </c>
      <c r="R310" s="155">
        <f t="shared" si="52"/>
        <v>4</v>
      </c>
      <c r="S310" s="78" t="s">
        <v>2950</v>
      </c>
      <c r="T310" s="78" t="s">
        <v>203</v>
      </c>
      <c r="U310" s="190">
        <f t="shared" si="53"/>
        <v>2</v>
      </c>
      <c r="V310" s="191"/>
      <c r="W310" s="77" t="str">
        <f t="shared" si="54"/>
        <v>No hay ejecución</v>
      </c>
      <c r="X310" s="78" t="str">
        <f t="shared" si="55"/>
        <v>NA</v>
      </c>
      <c r="Y310" s="191"/>
      <c r="Z310" s="190">
        <f t="shared" si="56"/>
        <v>2</v>
      </c>
      <c r="AA310" s="191"/>
      <c r="AB310" s="77" t="str">
        <f t="shared" si="57"/>
        <v>No hay ejecución</v>
      </c>
      <c r="AC310" s="78" t="str">
        <f t="shared" si="58"/>
        <v>NA</v>
      </c>
      <c r="AD310" s="191"/>
      <c r="AE310" s="52">
        <f t="shared" si="59"/>
        <v>0</v>
      </c>
      <c r="AF310" s="77" t="str">
        <f t="shared" si="60"/>
        <v>No hay ejecución</v>
      </c>
      <c r="AG310" s="78" t="str">
        <f t="shared" si="61"/>
        <v>NA</v>
      </c>
      <c r="AH310" s="191"/>
    </row>
    <row r="311" spans="1:34" s="79" customFormat="1" ht="58" customHeight="1" thickTop="1" thickBot="1">
      <c r="A311" s="50">
        <v>297</v>
      </c>
      <c r="B311" s="96" t="s">
        <v>233</v>
      </c>
      <c r="C311" s="96">
        <v>0</v>
      </c>
      <c r="D311" s="96">
        <v>0</v>
      </c>
      <c r="E311" s="96">
        <v>0</v>
      </c>
      <c r="F311" s="96">
        <v>0</v>
      </c>
      <c r="G311" s="96">
        <v>20</v>
      </c>
      <c r="H311" s="115" t="s">
        <v>3005</v>
      </c>
      <c r="I311" s="98" t="s">
        <v>3034</v>
      </c>
      <c r="J311" s="169" t="s">
        <v>1498</v>
      </c>
      <c r="K311" s="99" t="s">
        <v>993</v>
      </c>
      <c r="L311" s="51">
        <v>1</v>
      </c>
      <c r="M311" s="51">
        <v>1</v>
      </c>
      <c r="N311" s="155">
        <f t="shared" si="50"/>
        <v>2</v>
      </c>
      <c r="O311" s="51">
        <v>1</v>
      </c>
      <c r="P311" s="51">
        <v>1</v>
      </c>
      <c r="Q311" s="155">
        <f t="shared" si="51"/>
        <v>2</v>
      </c>
      <c r="R311" s="155">
        <f t="shared" si="52"/>
        <v>4</v>
      </c>
      <c r="S311" s="78" t="s">
        <v>3020</v>
      </c>
      <c r="T311" s="78" t="s">
        <v>203</v>
      </c>
      <c r="U311" s="190">
        <f t="shared" si="53"/>
        <v>2</v>
      </c>
      <c r="V311" s="191"/>
      <c r="W311" s="77" t="str">
        <f t="shared" si="54"/>
        <v>No hay ejecución</v>
      </c>
      <c r="X311" s="78" t="str">
        <f t="shared" si="55"/>
        <v>NA</v>
      </c>
      <c r="Y311" s="191"/>
      <c r="Z311" s="190">
        <f t="shared" si="56"/>
        <v>2</v>
      </c>
      <c r="AA311" s="191"/>
      <c r="AB311" s="77" t="str">
        <f t="shared" si="57"/>
        <v>No hay ejecución</v>
      </c>
      <c r="AC311" s="78" t="str">
        <f t="shared" si="58"/>
        <v>NA</v>
      </c>
      <c r="AD311" s="191"/>
      <c r="AE311" s="52">
        <f t="shared" si="59"/>
        <v>0</v>
      </c>
      <c r="AF311" s="77" t="str">
        <f t="shared" si="60"/>
        <v>No hay ejecución</v>
      </c>
      <c r="AG311" s="78" t="str">
        <f t="shared" si="61"/>
        <v>NA</v>
      </c>
      <c r="AH311" s="191"/>
    </row>
    <row r="312" spans="1:34" s="79" customFormat="1" ht="58" customHeight="1" thickTop="1" thickBot="1">
      <c r="A312" s="50">
        <v>298</v>
      </c>
      <c r="B312" s="96" t="s">
        <v>3035</v>
      </c>
      <c r="C312" s="96">
        <v>0</v>
      </c>
      <c r="D312" s="96">
        <v>0</v>
      </c>
      <c r="E312" s="96">
        <v>0</v>
      </c>
      <c r="F312" s="96">
        <v>0</v>
      </c>
      <c r="G312" s="96">
        <v>21</v>
      </c>
      <c r="H312" s="115" t="s">
        <v>2954</v>
      </c>
      <c r="I312" s="98" t="s">
        <v>3036</v>
      </c>
      <c r="J312" s="169" t="s">
        <v>501</v>
      </c>
      <c r="K312" s="99" t="s">
        <v>744</v>
      </c>
      <c r="L312" s="51">
        <v>0</v>
      </c>
      <c r="M312" s="51">
        <v>2</v>
      </c>
      <c r="N312" s="155">
        <f t="shared" si="50"/>
        <v>2</v>
      </c>
      <c r="O312" s="51">
        <v>0</v>
      </c>
      <c r="P312" s="51">
        <v>0</v>
      </c>
      <c r="Q312" s="155">
        <f t="shared" si="51"/>
        <v>0</v>
      </c>
      <c r="R312" s="155">
        <f t="shared" si="52"/>
        <v>2</v>
      </c>
      <c r="S312" s="78" t="s">
        <v>2898</v>
      </c>
      <c r="T312" s="78" t="s">
        <v>203</v>
      </c>
      <c r="U312" s="190">
        <f t="shared" si="53"/>
        <v>2</v>
      </c>
      <c r="V312" s="191"/>
      <c r="W312" s="77" t="str">
        <f t="shared" si="54"/>
        <v>No hay ejecución</v>
      </c>
      <c r="X312" s="78" t="str">
        <f t="shared" si="55"/>
        <v>NA</v>
      </c>
      <c r="Y312" s="191"/>
      <c r="Z312" s="190">
        <f t="shared" si="56"/>
        <v>0</v>
      </c>
      <c r="AA312" s="191"/>
      <c r="AB312" s="77" t="str">
        <f t="shared" si="57"/>
        <v>No hay ejecución</v>
      </c>
      <c r="AC312" s="78" t="str">
        <f t="shared" si="58"/>
        <v>NA</v>
      </c>
      <c r="AD312" s="191"/>
      <c r="AE312" s="52">
        <f t="shared" si="59"/>
        <v>0</v>
      </c>
      <c r="AF312" s="77" t="str">
        <f t="shared" si="60"/>
        <v>No hay ejecución</v>
      </c>
      <c r="AG312" s="78" t="str">
        <f t="shared" si="61"/>
        <v>NA</v>
      </c>
      <c r="AH312" s="191"/>
    </row>
    <row r="313" spans="1:34" s="79" customFormat="1" ht="58" customHeight="1" thickTop="1" thickBot="1">
      <c r="A313" s="50">
        <v>299</v>
      </c>
      <c r="B313" s="96" t="s">
        <v>233</v>
      </c>
      <c r="C313" s="96">
        <v>0</v>
      </c>
      <c r="D313" s="96">
        <v>0</v>
      </c>
      <c r="E313" s="96">
        <v>0</v>
      </c>
      <c r="F313" s="96">
        <v>0</v>
      </c>
      <c r="G313" s="96">
        <v>21</v>
      </c>
      <c r="H313" s="115" t="s">
        <v>3038</v>
      </c>
      <c r="I313" s="98" t="s">
        <v>3039</v>
      </c>
      <c r="J313" s="169" t="s">
        <v>1285</v>
      </c>
      <c r="K313" s="99" t="s">
        <v>744</v>
      </c>
      <c r="L313" s="51">
        <v>0</v>
      </c>
      <c r="M313" s="51">
        <v>1</v>
      </c>
      <c r="N313" s="155">
        <f t="shared" si="50"/>
        <v>1</v>
      </c>
      <c r="O313" s="51">
        <v>0</v>
      </c>
      <c r="P313" s="51">
        <v>1</v>
      </c>
      <c r="Q313" s="155">
        <f t="shared" si="51"/>
        <v>1</v>
      </c>
      <c r="R313" s="155">
        <f t="shared" si="52"/>
        <v>2</v>
      </c>
      <c r="S313" s="78" t="s">
        <v>2972</v>
      </c>
      <c r="T313" s="78" t="s">
        <v>203</v>
      </c>
      <c r="U313" s="190">
        <f t="shared" si="53"/>
        <v>1</v>
      </c>
      <c r="V313" s="191"/>
      <c r="W313" s="77" t="str">
        <f t="shared" si="54"/>
        <v>No hay ejecución</v>
      </c>
      <c r="X313" s="78" t="str">
        <f t="shared" si="55"/>
        <v>NA</v>
      </c>
      <c r="Y313" s="191"/>
      <c r="Z313" s="190">
        <f t="shared" si="56"/>
        <v>1</v>
      </c>
      <c r="AA313" s="191"/>
      <c r="AB313" s="77" t="str">
        <f t="shared" si="57"/>
        <v>No hay ejecución</v>
      </c>
      <c r="AC313" s="78" t="str">
        <f t="shared" si="58"/>
        <v>NA</v>
      </c>
      <c r="AD313" s="191"/>
      <c r="AE313" s="52">
        <f t="shared" si="59"/>
        <v>0</v>
      </c>
      <c r="AF313" s="77" t="str">
        <f t="shared" si="60"/>
        <v>No hay ejecución</v>
      </c>
      <c r="AG313" s="78" t="str">
        <f t="shared" si="61"/>
        <v>NA</v>
      </c>
      <c r="AH313" s="191"/>
    </row>
    <row r="314" spans="1:34" s="79" customFormat="1" ht="58" customHeight="1" thickTop="1" thickBot="1">
      <c r="A314" s="50">
        <v>300</v>
      </c>
      <c r="B314" s="96" t="s">
        <v>2862</v>
      </c>
      <c r="C314" s="96">
        <v>0</v>
      </c>
      <c r="D314" s="96">
        <v>0</v>
      </c>
      <c r="E314" s="96">
        <v>0</v>
      </c>
      <c r="F314" s="96">
        <v>0</v>
      </c>
      <c r="G314" s="96">
        <v>21</v>
      </c>
      <c r="H314" s="115" t="s">
        <v>2988</v>
      </c>
      <c r="I314" s="98" t="s">
        <v>3041</v>
      </c>
      <c r="J314" s="169" t="s">
        <v>1234</v>
      </c>
      <c r="K314" s="99" t="s">
        <v>2389</v>
      </c>
      <c r="L314" s="51">
        <v>0</v>
      </c>
      <c r="M314" s="51">
        <v>1</v>
      </c>
      <c r="N314" s="155">
        <f t="shared" si="50"/>
        <v>1</v>
      </c>
      <c r="O314" s="51">
        <v>0</v>
      </c>
      <c r="P314" s="51">
        <v>0</v>
      </c>
      <c r="Q314" s="155">
        <f t="shared" si="51"/>
        <v>0</v>
      </c>
      <c r="R314" s="155">
        <f t="shared" si="52"/>
        <v>1</v>
      </c>
      <c r="S314" s="78" t="s">
        <v>4427</v>
      </c>
      <c r="T314" s="78" t="s">
        <v>4416</v>
      </c>
      <c r="U314" s="190">
        <f t="shared" si="53"/>
        <v>1</v>
      </c>
      <c r="V314" s="191"/>
      <c r="W314" s="77" t="str">
        <f t="shared" si="54"/>
        <v>No hay ejecución</v>
      </c>
      <c r="X314" s="78" t="str">
        <f t="shared" si="55"/>
        <v>NA</v>
      </c>
      <c r="Y314" s="191"/>
      <c r="Z314" s="190">
        <f t="shared" si="56"/>
        <v>0</v>
      </c>
      <c r="AA314" s="191"/>
      <c r="AB314" s="77" t="str">
        <f t="shared" si="57"/>
        <v>No hay ejecución</v>
      </c>
      <c r="AC314" s="78" t="str">
        <f t="shared" si="58"/>
        <v>NA</v>
      </c>
      <c r="AD314" s="191"/>
      <c r="AE314" s="52">
        <f t="shared" si="59"/>
        <v>0</v>
      </c>
      <c r="AF314" s="77" t="str">
        <f t="shared" si="60"/>
        <v>No hay ejecución</v>
      </c>
      <c r="AG314" s="78" t="str">
        <f t="shared" si="61"/>
        <v>NA</v>
      </c>
      <c r="AH314" s="191"/>
    </row>
    <row r="315" spans="1:34" s="79" customFormat="1" ht="58" customHeight="1" thickTop="1" thickBot="1">
      <c r="A315" s="50">
        <v>301</v>
      </c>
      <c r="B315" s="96" t="s">
        <v>245</v>
      </c>
      <c r="C315" s="96">
        <v>0</v>
      </c>
      <c r="D315" s="96">
        <v>0</v>
      </c>
      <c r="E315" s="96">
        <v>0</v>
      </c>
      <c r="F315" s="96">
        <v>0</v>
      </c>
      <c r="G315" s="96">
        <v>21</v>
      </c>
      <c r="H315" s="115" t="s">
        <v>3005</v>
      </c>
      <c r="I315" s="98" t="s">
        <v>3042</v>
      </c>
      <c r="J315" s="169" t="s">
        <v>482</v>
      </c>
      <c r="K315" s="99" t="s">
        <v>993</v>
      </c>
      <c r="L315" s="51">
        <v>1</v>
      </c>
      <c r="M315" s="51">
        <v>2</v>
      </c>
      <c r="N315" s="155">
        <f t="shared" si="50"/>
        <v>3</v>
      </c>
      <c r="O315" s="51">
        <v>2</v>
      </c>
      <c r="P315" s="51">
        <v>1</v>
      </c>
      <c r="Q315" s="155">
        <f t="shared" si="51"/>
        <v>3</v>
      </c>
      <c r="R315" s="155">
        <f t="shared" si="52"/>
        <v>6</v>
      </c>
      <c r="S315" s="78" t="s">
        <v>3027</v>
      </c>
      <c r="T315" s="78" t="s">
        <v>203</v>
      </c>
      <c r="U315" s="190">
        <f t="shared" si="53"/>
        <v>3</v>
      </c>
      <c r="V315" s="191"/>
      <c r="W315" s="77" t="str">
        <f t="shared" si="54"/>
        <v>No hay ejecución</v>
      </c>
      <c r="X315" s="78" t="str">
        <f t="shared" si="55"/>
        <v>NA</v>
      </c>
      <c r="Y315" s="191"/>
      <c r="Z315" s="190">
        <f t="shared" si="56"/>
        <v>3</v>
      </c>
      <c r="AA315" s="191"/>
      <c r="AB315" s="77" t="str">
        <f t="shared" si="57"/>
        <v>No hay ejecución</v>
      </c>
      <c r="AC315" s="78" t="str">
        <f t="shared" si="58"/>
        <v>NA</v>
      </c>
      <c r="AD315" s="191"/>
      <c r="AE315" s="52">
        <f t="shared" si="59"/>
        <v>0</v>
      </c>
      <c r="AF315" s="77" t="str">
        <f t="shared" si="60"/>
        <v>No hay ejecución</v>
      </c>
      <c r="AG315" s="78" t="str">
        <f t="shared" si="61"/>
        <v>NA</v>
      </c>
      <c r="AH315" s="191"/>
    </row>
    <row r="316" spans="1:34" s="79" customFormat="1" ht="58" customHeight="1" thickTop="1" thickBot="1">
      <c r="A316" s="50">
        <v>302</v>
      </c>
      <c r="B316" s="96">
        <v>0</v>
      </c>
      <c r="C316" s="96">
        <v>0</v>
      </c>
      <c r="D316" s="96">
        <v>0</v>
      </c>
      <c r="E316" s="96">
        <v>0</v>
      </c>
      <c r="F316" s="96">
        <v>0</v>
      </c>
      <c r="G316" s="96">
        <v>21</v>
      </c>
      <c r="H316" s="115" t="s">
        <v>3005</v>
      </c>
      <c r="I316" s="98" t="s">
        <v>3043</v>
      </c>
      <c r="J316" s="169" t="s">
        <v>482</v>
      </c>
      <c r="K316" s="99" t="s">
        <v>622</v>
      </c>
      <c r="L316" s="51">
        <v>2</v>
      </c>
      <c r="M316" s="51">
        <v>2</v>
      </c>
      <c r="N316" s="155">
        <f t="shared" si="50"/>
        <v>4</v>
      </c>
      <c r="O316" s="51">
        <v>2</v>
      </c>
      <c r="P316" s="51">
        <v>2</v>
      </c>
      <c r="Q316" s="155">
        <f t="shared" si="51"/>
        <v>4</v>
      </c>
      <c r="R316" s="155">
        <f t="shared" si="52"/>
        <v>8</v>
      </c>
      <c r="S316" s="78" t="s">
        <v>3029</v>
      </c>
      <c r="T316" s="78" t="s">
        <v>203</v>
      </c>
      <c r="U316" s="190">
        <f t="shared" si="53"/>
        <v>4</v>
      </c>
      <c r="V316" s="191"/>
      <c r="W316" s="77" t="str">
        <f t="shared" si="54"/>
        <v>No hay ejecución</v>
      </c>
      <c r="X316" s="78" t="str">
        <f t="shared" si="55"/>
        <v>NA</v>
      </c>
      <c r="Y316" s="191"/>
      <c r="Z316" s="190">
        <f t="shared" si="56"/>
        <v>4</v>
      </c>
      <c r="AA316" s="191"/>
      <c r="AB316" s="77" t="str">
        <f t="shared" si="57"/>
        <v>No hay ejecución</v>
      </c>
      <c r="AC316" s="78" t="str">
        <f t="shared" si="58"/>
        <v>NA</v>
      </c>
      <c r="AD316" s="191"/>
      <c r="AE316" s="52">
        <f t="shared" si="59"/>
        <v>0</v>
      </c>
      <c r="AF316" s="77" t="str">
        <f t="shared" si="60"/>
        <v>No hay ejecución</v>
      </c>
      <c r="AG316" s="78" t="str">
        <f t="shared" si="61"/>
        <v>NA</v>
      </c>
      <c r="AH316" s="191"/>
    </row>
    <row r="317" spans="1:34" s="79" customFormat="1" ht="58" customHeight="1" thickTop="1" thickBot="1">
      <c r="A317" s="50">
        <v>303</v>
      </c>
      <c r="B317" s="96">
        <v>0</v>
      </c>
      <c r="C317" s="96">
        <v>0</v>
      </c>
      <c r="D317" s="96">
        <v>0</v>
      </c>
      <c r="E317" s="96">
        <v>0</v>
      </c>
      <c r="F317" s="96">
        <v>0</v>
      </c>
      <c r="G317" s="96">
        <v>21</v>
      </c>
      <c r="H317" s="115" t="s">
        <v>3045</v>
      </c>
      <c r="I317" s="98" t="s">
        <v>3046</v>
      </c>
      <c r="J317" s="169" t="s">
        <v>501</v>
      </c>
      <c r="K317" s="99" t="s">
        <v>744</v>
      </c>
      <c r="L317" s="51">
        <v>1</v>
      </c>
      <c r="M317" s="51">
        <v>0</v>
      </c>
      <c r="N317" s="155">
        <f t="shared" si="50"/>
        <v>1</v>
      </c>
      <c r="O317" s="51">
        <v>0</v>
      </c>
      <c r="P317" s="51">
        <v>0</v>
      </c>
      <c r="Q317" s="155">
        <f t="shared" si="51"/>
        <v>0</v>
      </c>
      <c r="R317" s="155">
        <f t="shared" si="52"/>
        <v>1</v>
      </c>
      <c r="S317" s="78" t="s">
        <v>3031</v>
      </c>
      <c r="T317" s="78" t="s">
        <v>203</v>
      </c>
      <c r="U317" s="190">
        <f t="shared" si="53"/>
        <v>1</v>
      </c>
      <c r="V317" s="191"/>
      <c r="W317" s="77" t="str">
        <f t="shared" si="54"/>
        <v>No hay ejecución</v>
      </c>
      <c r="X317" s="78" t="str">
        <f t="shared" si="55"/>
        <v>NA</v>
      </c>
      <c r="Y317" s="191"/>
      <c r="Z317" s="190">
        <f t="shared" si="56"/>
        <v>0</v>
      </c>
      <c r="AA317" s="191"/>
      <c r="AB317" s="77" t="str">
        <f t="shared" si="57"/>
        <v>No hay ejecución</v>
      </c>
      <c r="AC317" s="78" t="str">
        <f t="shared" si="58"/>
        <v>NA</v>
      </c>
      <c r="AD317" s="191"/>
      <c r="AE317" s="52">
        <f t="shared" si="59"/>
        <v>0</v>
      </c>
      <c r="AF317" s="77" t="str">
        <f t="shared" si="60"/>
        <v>No hay ejecución</v>
      </c>
      <c r="AG317" s="78" t="str">
        <f t="shared" si="61"/>
        <v>NA</v>
      </c>
      <c r="AH317" s="191"/>
    </row>
    <row r="318" spans="1:34" s="79" customFormat="1" ht="58" customHeight="1" thickTop="1" thickBot="1">
      <c r="A318" s="50">
        <v>304</v>
      </c>
      <c r="B318" s="96">
        <v>0</v>
      </c>
      <c r="C318" s="96">
        <v>0</v>
      </c>
      <c r="D318" s="96">
        <v>0</v>
      </c>
      <c r="E318" s="96">
        <v>0</v>
      </c>
      <c r="F318" s="96">
        <v>0</v>
      </c>
      <c r="G318" s="96">
        <v>21</v>
      </c>
      <c r="H318" s="115" t="s">
        <v>2999</v>
      </c>
      <c r="I318" s="98" t="s">
        <v>3047</v>
      </c>
      <c r="J318" s="169" t="s">
        <v>482</v>
      </c>
      <c r="K318" s="99" t="s">
        <v>2650</v>
      </c>
      <c r="L318" s="51">
        <v>1</v>
      </c>
      <c r="M318" s="51">
        <v>0</v>
      </c>
      <c r="N318" s="155">
        <f t="shared" si="50"/>
        <v>1</v>
      </c>
      <c r="O318" s="51">
        <v>0</v>
      </c>
      <c r="P318" s="51">
        <v>0</v>
      </c>
      <c r="Q318" s="155">
        <f t="shared" si="51"/>
        <v>0</v>
      </c>
      <c r="R318" s="155">
        <f t="shared" si="52"/>
        <v>1</v>
      </c>
      <c r="S318" s="78" t="s">
        <v>2890</v>
      </c>
      <c r="T318" s="78" t="s">
        <v>4416</v>
      </c>
      <c r="U318" s="190">
        <f t="shared" si="53"/>
        <v>1</v>
      </c>
      <c r="V318" s="191"/>
      <c r="W318" s="77" t="str">
        <f t="shared" si="54"/>
        <v>No hay ejecución</v>
      </c>
      <c r="X318" s="78" t="str">
        <f t="shared" si="55"/>
        <v>NA</v>
      </c>
      <c r="Y318" s="191"/>
      <c r="Z318" s="190">
        <f t="shared" si="56"/>
        <v>0</v>
      </c>
      <c r="AA318" s="191"/>
      <c r="AB318" s="77" t="str">
        <f t="shared" si="57"/>
        <v>No hay ejecución</v>
      </c>
      <c r="AC318" s="78" t="str">
        <f t="shared" si="58"/>
        <v>NA</v>
      </c>
      <c r="AD318" s="191"/>
      <c r="AE318" s="52">
        <f t="shared" si="59"/>
        <v>0</v>
      </c>
      <c r="AF318" s="77" t="str">
        <f t="shared" si="60"/>
        <v>No hay ejecución</v>
      </c>
      <c r="AG318" s="78" t="str">
        <f t="shared" si="61"/>
        <v>NA</v>
      </c>
      <c r="AH318" s="191"/>
    </row>
    <row r="319" spans="1:34" s="79" customFormat="1" ht="58" customHeight="1" thickTop="1" thickBot="1">
      <c r="A319" s="50">
        <v>305</v>
      </c>
      <c r="B319" s="96">
        <v>0</v>
      </c>
      <c r="C319" s="96">
        <v>0</v>
      </c>
      <c r="D319" s="96">
        <v>0</v>
      </c>
      <c r="E319" s="96">
        <v>0</v>
      </c>
      <c r="F319" s="96">
        <v>0</v>
      </c>
      <c r="G319" s="96">
        <v>21</v>
      </c>
      <c r="H319" s="115" t="s">
        <v>2999</v>
      </c>
      <c r="I319" s="98" t="s">
        <v>3048</v>
      </c>
      <c r="J319" s="169" t="s">
        <v>1014</v>
      </c>
      <c r="K319" s="99" t="s">
        <v>2650</v>
      </c>
      <c r="L319" s="51">
        <v>5</v>
      </c>
      <c r="M319" s="51">
        <v>15</v>
      </c>
      <c r="N319" s="155">
        <f t="shared" si="50"/>
        <v>20</v>
      </c>
      <c r="O319" s="51">
        <v>15</v>
      </c>
      <c r="P319" s="51">
        <v>5</v>
      </c>
      <c r="Q319" s="155">
        <f t="shared" si="51"/>
        <v>20</v>
      </c>
      <c r="R319" s="155">
        <f t="shared" si="52"/>
        <v>40</v>
      </c>
      <c r="S319" s="78" t="s">
        <v>2890</v>
      </c>
      <c r="T319" s="78" t="s">
        <v>4416</v>
      </c>
      <c r="U319" s="190">
        <f t="shared" si="53"/>
        <v>20</v>
      </c>
      <c r="V319" s="191"/>
      <c r="W319" s="77" t="str">
        <f t="shared" si="54"/>
        <v>No hay ejecución</v>
      </c>
      <c r="X319" s="78" t="str">
        <f t="shared" si="55"/>
        <v>NA</v>
      </c>
      <c r="Y319" s="191"/>
      <c r="Z319" s="190">
        <f t="shared" si="56"/>
        <v>20</v>
      </c>
      <c r="AA319" s="191"/>
      <c r="AB319" s="77" t="str">
        <f t="shared" si="57"/>
        <v>No hay ejecución</v>
      </c>
      <c r="AC319" s="78" t="str">
        <f t="shared" si="58"/>
        <v>NA</v>
      </c>
      <c r="AD319" s="191"/>
      <c r="AE319" s="52">
        <f t="shared" si="59"/>
        <v>0</v>
      </c>
      <c r="AF319" s="77" t="str">
        <f t="shared" si="60"/>
        <v>No hay ejecución</v>
      </c>
      <c r="AG319" s="78" t="str">
        <f t="shared" si="61"/>
        <v>NA</v>
      </c>
      <c r="AH319" s="191"/>
    </row>
    <row r="320" spans="1:34" s="79" customFormat="1" ht="58" customHeight="1" thickTop="1" thickBot="1">
      <c r="A320" s="50">
        <v>306</v>
      </c>
      <c r="B320" s="96">
        <v>0</v>
      </c>
      <c r="C320" s="96">
        <v>0</v>
      </c>
      <c r="D320" s="96">
        <v>0</v>
      </c>
      <c r="E320" s="96">
        <v>0</v>
      </c>
      <c r="F320" s="96">
        <v>0</v>
      </c>
      <c r="G320" s="96">
        <v>21</v>
      </c>
      <c r="H320" s="115" t="s">
        <v>3045</v>
      </c>
      <c r="I320" s="98" t="s">
        <v>3049</v>
      </c>
      <c r="J320" s="169" t="s">
        <v>3050</v>
      </c>
      <c r="K320" s="99" t="s">
        <v>498</v>
      </c>
      <c r="L320" s="51">
        <v>0</v>
      </c>
      <c r="M320" s="51">
        <v>1</v>
      </c>
      <c r="N320" s="155">
        <f t="shared" si="50"/>
        <v>1</v>
      </c>
      <c r="O320" s="51">
        <v>0</v>
      </c>
      <c r="P320" s="51">
        <v>1</v>
      </c>
      <c r="Q320" s="155">
        <f t="shared" si="51"/>
        <v>1</v>
      </c>
      <c r="R320" s="155">
        <f t="shared" si="52"/>
        <v>2</v>
      </c>
      <c r="S320" s="78" t="s">
        <v>2972</v>
      </c>
      <c r="T320" s="78" t="s">
        <v>4428</v>
      </c>
      <c r="U320" s="190">
        <f t="shared" si="53"/>
        <v>1</v>
      </c>
      <c r="V320" s="191"/>
      <c r="W320" s="77" t="str">
        <f t="shared" si="54"/>
        <v>No hay ejecución</v>
      </c>
      <c r="X320" s="78" t="str">
        <f t="shared" si="55"/>
        <v>NA</v>
      </c>
      <c r="Y320" s="191"/>
      <c r="Z320" s="190">
        <f t="shared" si="56"/>
        <v>1</v>
      </c>
      <c r="AA320" s="191"/>
      <c r="AB320" s="77" t="str">
        <f t="shared" si="57"/>
        <v>No hay ejecución</v>
      </c>
      <c r="AC320" s="78" t="str">
        <f t="shared" si="58"/>
        <v>NA</v>
      </c>
      <c r="AD320" s="191"/>
      <c r="AE320" s="52">
        <f t="shared" si="59"/>
        <v>0</v>
      </c>
      <c r="AF320" s="77" t="str">
        <f t="shared" si="60"/>
        <v>No hay ejecución</v>
      </c>
      <c r="AG320" s="78" t="str">
        <f t="shared" si="61"/>
        <v>NA</v>
      </c>
      <c r="AH320" s="191"/>
    </row>
    <row r="321" spans="1:34" s="79" customFormat="1" ht="58" customHeight="1" thickTop="1" thickBot="1">
      <c r="A321" s="50">
        <v>307</v>
      </c>
      <c r="B321" s="96">
        <v>0</v>
      </c>
      <c r="C321" s="96">
        <v>0</v>
      </c>
      <c r="D321" s="96">
        <v>0</v>
      </c>
      <c r="E321" s="96">
        <v>0</v>
      </c>
      <c r="F321" s="96">
        <v>0</v>
      </c>
      <c r="G321" s="96">
        <v>21</v>
      </c>
      <c r="H321" s="115" t="s">
        <v>3045</v>
      </c>
      <c r="I321" s="98" t="s">
        <v>3051</v>
      </c>
      <c r="J321" s="169" t="s">
        <v>3050</v>
      </c>
      <c r="K321" s="99" t="s">
        <v>498</v>
      </c>
      <c r="L321" s="51">
        <v>20</v>
      </c>
      <c r="M321" s="51">
        <v>20</v>
      </c>
      <c r="N321" s="155">
        <f t="shared" si="50"/>
        <v>40</v>
      </c>
      <c r="O321" s="51">
        <v>20</v>
      </c>
      <c r="P321" s="51">
        <v>20</v>
      </c>
      <c r="Q321" s="155">
        <f t="shared" si="51"/>
        <v>40</v>
      </c>
      <c r="R321" s="155">
        <f t="shared" si="52"/>
        <v>80</v>
      </c>
      <c r="S321" s="78" t="s">
        <v>3037</v>
      </c>
      <c r="T321" s="78" t="s">
        <v>203</v>
      </c>
      <c r="U321" s="190">
        <f t="shared" si="53"/>
        <v>40</v>
      </c>
      <c r="V321" s="191"/>
      <c r="W321" s="77" t="str">
        <f t="shared" si="54"/>
        <v>No hay ejecución</v>
      </c>
      <c r="X321" s="78" t="str">
        <f t="shared" si="55"/>
        <v>NA</v>
      </c>
      <c r="Y321" s="191"/>
      <c r="Z321" s="190">
        <f t="shared" si="56"/>
        <v>40</v>
      </c>
      <c r="AA321" s="191"/>
      <c r="AB321" s="77" t="str">
        <f t="shared" si="57"/>
        <v>No hay ejecución</v>
      </c>
      <c r="AC321" s="78" t="str">
        <f t="shared" si="58"/>
        <v>NA</v>
      </c>
      <c r="AD321" s="191"/>
      <c r="AE321" s="52">
        <f t="shared" si="59"/>
        <v>0</v>
      </c>
      <c r="AF321" s="77" t="str">
        <f t="shared" si="60"/>
        <v>No hay ejecución</v>
      </c>
      <c r="AG321" s="78" t="str">
        <f t="shared" si="61"/>
        <v>NA</v>
      </c>
      <c r="AH321" s="191"/>
    </row>
    <row r="322" spans="1:34" s="79" customFormat="1" ht="58" customHeight="1" thickTop="1" thickBot="1">
      <c r="A322" s="50">
        <v>308</v>
      </c>
      <c r="B322" s="96">
        <v>0</v>
      </c>
      <c r="C322" s="96">
        <v>0</v>
      </c>
      <c r="D322" s="96">
        <v>0</v>
      </c>
      <c r="E322" s="96">
        <v>0</v>
      </c>
      <c r="F322" s="96">
        <v>0</v>
      </c>
      <c r="G322" s="96">
        <v>21</v>
      </c>
      <c r="H322" s="115" t="s">
        <v>2999</v>
      </c>
      <c r="I322" s="98" t="s">
        <v>3053</v>
      </c>
      <c r="J322" s="169" t="s">
        <v>497</v>
      </c>
      <c r="K322" s="99" t="s">
        <v>1079</v>
      </c>
      <c r="L322" s="51">
        <v>0</v>
      </c>
      <c r="M322" s="51">
        <v>0</v>
      </c>
      <c r="N322" s="155">
        <f t="shared" si="50"/>
        <v>0</v>
      </c>
      <c r="O322" s="51">
        <v>0</v>
      </c>
      <c r="P322" s="51">
        <v>22</v>
      </c>
      <c r="Q322" s="155">
        <f t="shared" si="51"/>
        <v>22</v>
      </c>
      <c r="R322" s="155">
        <f t="shared" si="52"/>
        <v>22</v>
      </c>
      <c r="S322" s="78" t="s">
        <v>4429</v>
      </c>
      <c r="T322" s="78" t="s">
        <v>203</v>
      </c>
      <c r="U322" s="190">
        <f t="shared" si="53"/>
        <v>0</v>
      </c>
      <c r="V322" s="191"/>
      <c r="W322" s="77" t="str">
        <f t="shared" si="54"/>
        <v>No hay ejecución</v>
      </c>
      <c r="X322" s="78" t="str">
        <f t="shared" si="55"/>
        <v>NA</v>
      </c>
      <c r="Y322" s="191"/>
      <c r="Z322" s="190">
        <f t="shared" si="56"/>
        <v>22</v>
      </c>
      <c r="AA322" s="191"/>
      <c r="AB322" s="77" t="str">
        <f t="shared" si="57"/>
        <v>No hay ejecución</v>
      </c>
      <c r="AC322" s="78" t="str">
        <f t="shared" si="58"/>
        <v>NA</v>
      </c>
      <c r="AD322" s="191"/>
      <c r="AE322" s="52">
        <f t="shared" si="59"/>
        <v>0</v>
      </c>
      <c r="AF322" s="77" t="str">
        <f t="shared" si="60"/>
        <v>No hay ejecución</v>
      </c>
      <c r="AG322" s="78" t="str">
        <f t="shared" si="61"/>
        <v>NA</v>
      </c>
      <c r="AH322" s="191"/>
    </row>
    <row r="323" spans="1:34" s="79" customFormat="1" ht="58" customHeight="1" thickTop="1" thickBot="1">
      <c r="A323" s="50">
        <v>309</v>
      </c>
      <c r="B323" s="96">
        <v>0</v>
      </c>
      <c r="C323" s="96">
        <v>0</v>
      </c>
      <c r="D323" s="96">
        <v>0</v>
      </c>
      <c r="E323" s="96">
        <v>0</v>
      </c>
      <c r="F323" s="96">
        <v>0</v>
      </c>
      <c r="G323" s="96">
        <v>21</v>
      </c>
      <c r="H323" s="115" t="s">
        <v>2904</v>
      </c>
      <c r="I323" s="98" t="s">
        <v>3054</v>
      </c>
      <c r="J323" s="169" t="s">
        <v>497</v>
      </c>
      <c r="K323" s="99" t="s">
        <v>1079</v>
      </c>
      <c r="L323" s="51">
        <v>22</v>
      </c>
      <c r="M323" s="51">
        <v>0</v>
      </c>
      <c r="N323" s="155">
        <f t="shared" si="50"/>
        <v>22</v>
      </c>
      <c r="O323" s="51">
        <v>0</v>
      </c>
      <c r="P323" s="51">
        <v>0</v>
      </c>
      <c r="Q323" s="155">
        <f t="shared" si="51"/>
        <v>0</v>
      </c>
      <c r="R323" s="155">
        <f t="shared" si="52"/>
        <v>22</v>
      </c>
      <c r="S323" s="78" t="s">
        <v>3040</v>
      </c>
      <c r="T323" s="78" t="s">
        <v>203</v>
      </c>
      <c r="U323" s="190">
        <f t="shared" si="53"/>
        <v>22</v>
      </c>
      <c r="V323" s="191"/>
      <c r="W323" s="77" t="str">
        <f t="shared" si="54"/>
        <v>No hay ejecución</v>
      </c>
      <c r="X323" s="78" t="str">
        <f t="shared" si="55"/>
        <v>NA</v>
      </c>
      <c r="Y323" s="191"/>
      <c r="Z323" s="190">
        <f t="shared" si="56"/>
        <v>0</v>
      </c>
      <c r="AA323" s="191"/>
      <c r="AB323" s="77" t="str">
        <f t="shared" si="57"/>
        <v>No hay ejecución</v>
      </c>
      <c r="AC323" s="78" t="str">
        <f t="shared" si="58"/>
        <v>NA</v>
      </c>
      <c r="AD323" s="191"/>
      <c r="AE323" s="52">
        <f t="shared" si="59"/>
        <v>0</v>
      </c>
      <c r="AF323" s="77" t="str">
        <f t="shared" si="60"/>
        <v>No hay ejecución</v>
      </c>
      <c r="AG323" s="78" t="str">
        <f t="shared" si="61"/>
        <v>NA</v>
      </c>
      <c r="AH323" s="191"/>
    </row>
    <row r="324" spans="1:34" s="79" customFormat="1" ht="58" customHeight="1" thickTop="1" thickBot="1">
      <c r="A324" s="50">
        <v>310</v>
      </c>
      <c r="B324" s="96">
        <v>0</v>
      </c>
      <c r="C324" s="96">
        <v>0</v>
      </c>
      <c r="D324" s="96">
        <v>0</v>
      </c>
      <c r="E324" s="96">
        <v>0</v>
      </c>
      <c r="F324" s="96">
        <v>0</v>
      </c>
      <c r="G324" s="96">
        <v>21</v>
      </c>
      <c r="H324" s="115" t="s">
        <v>2999</v>
      </c>
      <c r="I324" s="98" t="s">
        <v>3056</v>
      </c>
      <c r="J324" s="169" t="s">
        <v>482</v>
      </c>
      <c r="K324" s="99" t="s">
        <v>993</v>
      </c>
      <c r="L324" s="51">
        <v>1</v>
      </c>
      <c r="M324" s="51">
        <v>0</v>
      </c>
      <c r="N324" s="155">
        <f t="shared" si="50"/>
        <v>1</v>
      </c>
      <c r="O324" s="51">
        <v>0</v>
      </c>
      <c r="P324" s="51">
        <v>0</v>
      </c>
      <c r="Q324" s="155">
        <f t="shared" si="51"/>
        <v>0</v>
      </c>
      <c r="R324" s="155">
        <f t="shared" si="52"/>
        <v>1</v>
      </c>
      <c r="S324" s="78" t="s">
        <v>2950</v>
      </c>
      <c r="T324" s="78" t="s">
        <v>203</v>
      </c>
      <c r="U324" s="190">
        <f t="shared" si="53"/>
        <v>1</v>
      </c>
      <c r="V324" s="191"/>
      <c r="W324" s="77" t="str">
        <f t="shared" si="54"/>
        <v>No hay ejecución</v>
      </c>
      <c r="X324" s="78" t="str">
        <f t="shared" si="55"/>
        <v>NA</v>
      </c>
      <c r="Y324" s="191"/>
      <c r="Z324" s="190">
        <f t="shared" si="56"/>
        <v>0</v>
      </c>
      <c r="AA324" s="191"/>
      <c r="AB324" s="77" t="str">
        <f t="shared" si="57"/>
        <v>No hay ejecución</v>
      </c>
      <c r="AC324" s="78" t="str">
        <f t="shared" si="58"/>
        <v>NA</v>
      </c>
      <c r="AD324" s="191"/>
      <c r="AE324" s="52">
        <f t="shared" si="59"/>
        <v>0</v>
      </c>
      <c r="AF324" s="77" t="str">
        <f t="shared" si="60"/>
        <v>No hay ejecución</v>
      </c>
      <c r="AG324" s="78" t="str">
        <f t="shared" si="61"/>
        <v>NA</v>
      </c>
      <c r="AH324" s="191"/>
    </row>
    <row r="325" spans="1:34" s="79" customFormat="1" ht="58" customHeight="1" thickTop="1" thickBot="1">
      <c r="A325" s="50">
        <v>311</v>
      </c>
      <c r="B325" s="96">
        <v>0</v>
      </c>
      <c r="C325" s="96">
        <v>0</v>
      </c>
      <c r="D325" s="96">
        <v>0</v>
      </c>
      <c r="E325" s="96">
        <v>0</v>
      </c>
      <c r="F325" s="96">
        <v>0</v>
      </c>
      <c r="G325" s="96">
        <v>20</v>
      </c>
      <c r="H325" s="115" t="s">
        <v>2999</v>
      </c>
      <c r="I325" s="98" t="s">
        <v>3058</v>
      </c>
      <c r="J325" s="169" t="s">
        <v>497</v>
      </c>
      <c r="K325" s="99" t="s">
        <v>498</v>
      </c>
      <c r="L325" s="51">
        <v>1</v>
      </c>
      <c r="M325" s="51">
        <v>1</v>
      </c>
      <c r="N325" s="155">
        <f t="shared" si="50"/>
        <v>2</v>
      </c>
      <c r="O325" s="51">
        <v>0</v>
      </c>
      <c r="P325" s="51">
        <v>3</v>
      </c>
      <c r="Q325" s="155">
        <f t="shared" si="51"/>
        <v>3</v>
      </c>
      <c r="R325" s="155">
        <f t="shared" si="52"/>
        <v>5</v>
      </c>
      <c r="S325" s="78" t="s">
        <v>3044</v>
      </c>
      <c r="T325" s="78" t="s">
        <v>4416</v>
      </c>
      <c r="U325" s="190">
        <f t="shared" si="53"/>
        <v>2</v>
      </c>
      <c r="V325" s="191"/>
      <c r="W325" s="77" t="str">
        <f t="shared" si="54"/>
        <v>No hay ejecución</v>
      </c>
      <c r="X325" s="78" t="str">
        <f t="shared" si="55"/>
        <v>NA</v>
      </c>
      <c r="Y325" s="191"/>
      <c r="Z325" s="190">
        <f t="shared" si="56"/>
        <v>3</v>
      </c>
      <c r="AA325" s="191"/>
      <c r="AB325" s="77" t="str">
        <f t="shared" si="57"/>
        <v>No hay ejecución</v>
      </c>
      <c r="AC325" s="78" t="str">
        <f t="shared" si="58"/>
        <v>NA</v>
      </c>
      <c r="AD325" s="191"/>
      <c r="AE325" s="52">
        <f t="shared" si="59"/>
        <v>0</v>
      </c>
      <c r="AF325" s="77" t="str">
        <f t="shared" si="60"/>
        <v>No hay ejecución</v>
      </c>
      <c r="AG325" s="78" t="str">
        <f t="shared" si="61"/>
        <v>NA</v>
      </c>
      <c r="AH325" s="191"/>
    </row>
    <row r="326" spans="1:34" s="79" customFormat="1" ht="58" customHeight="1" thickTop="1" thickBot="1">
      <c r="A326" s="50">
        <v>312</v>
      </c>
      <c r="B326" s="96">
        <v>0</v>
      </c>
      <c r="C326" s="96">
        <v>0</v>
      </c>
      <c r="D326" s="96">
        <v>0</v>
      </c>
      <c r="E326" s="96">
        <v>0</v>
      </c>
      <c r="F326" s="96">
        <v>0</v>
      </c>
      <c r="G326" s="96">
        <v>21</v>
      </c>
      <c r="H326" s="115" t="s">
        <v>2999</v>
      </c>
      <c r="I326" s="98" t="s">
        <v>3059</v>
      </c>
      <c r="J326" s="169" t="s">
        <v>3050</v>
      </c>
      <c r="K326" s="99" t="s">
        <v>993</v>
      </c>
      <c r="L326" s="51">
        <v>2</v>
      </c>
      <c r="M326" s="51">
        <v>2</v>
      </c>
      <c r="N326" s="155">
        <f t="shared" si="50"/>
        <v>4</v>
      </c>
      <c r="O326" s="51">
        <v>3</v>
      </c>
      <c r="P326" s="51">
        <v>2</v>
      </c>
      <c r="Q326" s="155">
        <f t="shared" si="51"/>
        <v>5</v>
      </c>
      <c r="R326" s="155">
        <f t="shared" si="52"/>
        <v>9</v>
      </c>
      <c r="S326" s="78" t="s">
        <v>2972</v>
      </c>
      <c r="T326" s="78" t="s">
        <v>4430</v>
      </c>
      <c r="U326" s="190">
        <f t="shared" si="53"/>
        <v>4</v>
      </c>
      <c r="V326" s="191"/>
      <c r="W326" s="77" t="str">
        <f t="shared" si="54"/>
        <v>No hay ejecución</v>
      </c>
      <c r="X326" s="78" t="str">
        <f t="shared" si="55"/>
        <v>NA</v>
      </c>
      <c r="Y326" s="191"/>
      <c r="Z326" s="190">
        <f t="shared" si="56"/>
        <v>5</v>
      </c>
      <c r="AA326" s="191"/>
      <c r="AB326" s="77" t="str">
        <f t="shared" si="57"/>
        <v>No hay ejecución</v>
      </c>
      <c r="AC326" s="78" t="str">
        <f t="shared" si="58"/>
        <v>NA</v>
      </c>
      <c r="AD326" s="191"/>
      <c r="AE326" s="52">
        <f t="shared" si="59"/>
        <v>0</v>
      </c>
      <c r="AF326" s="77" t="str">
        <f t="shared" si="60"/>
        <v>No hay ejecución</v>
      </c>
      <c r="AG326" s="78" t="str">
        <f t="shared" si="61"/>
        <v>NA</v>
      </c>
      <c r="AH326" s="191"/>
    </row>
    <row r="327" spans="1:34" s="79" customFormat="1" ht="58" customHeight="1" thickTop="1" thickBot="1">
      <c r="A327" s="50">
        <v>313</v>
      </c>
      <c r="B327" s="96">
        <v>0</v>
      </c>
      <c r="C327" s="96">
        <v>0</v>
      </c>
      <c r="D327" s="96">
        <v>0</v>
      </c>
      <c r="E327" s="96">
        <v>0</v>
      </c>
      <c r="F327" s="96">
        <v>0</v>
      </c>
      <c r="G327" s="96">
        <v>21</v>
      </c>
      <c r="H327" s="115" t="s">
        <v>2999</v>
      </c>
      <c r="I327" s="98" t="s">
        <v>3060</v>
      </c>
      <c r="J327" s="169" t="s">
        <v>482</v>
      </c>
      <c r="K327" s="99" t="s">
        <v>993</v>
      </c>
      <c r="L327" s="51">
        <v>0</v>
      </c>
      <c r="M327" s="51">
        <v>1</v>
      </c>
      <c r="N327" s="155">
        <f t="shared" si="50"/>
        <v>1</v>
      </c>
      <c r="O327" s="51">
        <v>0</v>
      </c>
      <c r="P327" s="51">
        <v>1</v>
      </c>
      <c r="Q327" s="155">
        <f t="shared" si="51"/>
        <v>1</v>
      </c>
      <c r="R327" s="155">
        <f t="shared" si="52"/>
        <v>2</v>
      </c>
      <c r="S327" s="78" t="s">
        <v>2972</v>
      </c>
      <c r="T327" s="78" t="s">
        <v>4431</v>
      </c>
      <c r="U327" s="190">
        <f t="shared" si="53"/>
        <v>1</v>
      </c>
      <c r="V327" s="191"/>
      <c r="W327" s="77" t="str">
        <f t="shared" si="54"/>
        <v>No hay ejecución</v>
      </c>
      <c r="X327" s="78" t="str">
        <f t="shared" si="55"/>
        <v>NA</v>
      </c>
      <c r="Y327" s="191"/>
      <c r="Z327" s="190">
        <f t="shared" si="56"/>
        <v>1</v>
      </c>
      <c r="AA327" s="191"/>
      <c r="AB327" s="77" t="str">
        <f t="shared" si="57"/>
        <v>No hay ejecución</v>
      </c>
      <c r="AC327" s="78" t="str">
        <f t="shared" si="58"/>
        <v>NA</v>
      </c>
      <c r="AD327" s="191"/>
      <c r="AE327" s="52">
        <f t="shared" si="59"/>
        <v>0</v>
      </c>
      <c r="AF327" s="77" t="str">
        <f t="shared" si="60"/>
        <v>No hay ejecución</v>
      </c>
      <c r="AG327" s="78" t="str">
        <f t="shared" si="61"/>
        <v>NA</v>
      </c>
      <c r="AH327" s="191"/>
    </row>
    <row r="328" spans="1:34" s="79" customFormat="1" ht="58" customHeight="1" thickTop="1" thickBot="1">
      <c r="A328" s="50">
        <v>314</v>
      </c>
      <c r="B328" s="96">
        <v>0</v>
      </c>
      <c r="C328" s="96">
        <v>0</v>
      </c>
      <c r="D328" s="96">
        <v>0</v>
      </c>
      <c r="E328" s="96">
        <v>0</v>
      </c>
      <c r="F328" s="96">
        <v>0</v>
      </c>
      <c r="G328" s="96">
        <v>21</v>
      </c>
      <c r="H328" s="115" t="s">
        <v>2999</v>
      </c>
      <c r="I328" s="98" t="s">
        <v>3061</v>
      </c>
      <c r="J328" s="169" t="s">
        <v>1196</v>
      </c>
      <c r="K328" s="99" t="s">
        <v>993</v>
      </c>
      <c r="L328" s="51">
        <v>0</v>
      </c>
      <c r="M328" s="51">
        <v>0</v>
      </c>
      <c r="N328" s="155">
        <f t="shared" si="50"/>
        <v>0</v>
      </c>
      <c r="O328" s="51">
        <v>1</v>
      </c>
      <c r="P328" s="51">
        <v>0</v>
      </c>
      <c r="Q328" s="155">
        <f t="shared" si="51"/>
        <v>1</v>
      </c>
      <c r="R328" s="155">
        <f t="shared" si="52"/>
        <v>1</v>
      </c>
      <c r="S328" s="78" t="s">
        <v>2972</v>
      </c>
      <c r="T328" s="78" t="s">
        <v>4432</v>
      </c>
      <c r="U328" s="190">
        <f t="shared" si="53"/>
        <v>0</v>
      </c>
      <c r="V328" s="191"/>
      <c r="W328" s="77" t="str">
        <f t="shared" si="54"/>
        <v>No hay ejecución</v>
      </c>
      <c r="X328" s="78" t="str">
        <f t="shared" si="55"/>
        <v>NA</v>
      </c>
      <c r="Y328" s="191"/>
      <c r="Z328" s="190">
        <f t="shared" si="56"/>
        <v>1</v>
      </c>
      <c r="AA328" s="191"/>
      <c r="AB328" s="77" t="str">
        <f t="shared" si="57"/>
        <v>No hay ejecución</v>
      </c>
      <c r="AC328" s="78" t="str">
        <f t="shared" si="58"/>
        <v>NA</v>
      </c>
      <c r="AD328" s="191"/>
      <c r="AE328" s="52">
        <f t="shared" si="59"/>
        <v>0</v>
      </c>
      <c r="AF328" s="77" t="str">
        <f t="shared" si="60"/>
        <v>No hay ejecución</v>
      </c>
      <c r="AG328" s="78" t="str">
        <f t="shared" si="61"/>
        <v>NA</v>
      </c>
      <c r="AH328" s="191"/>
    </row>
    <row r="329" spans="1:34" s="79" customFormat="1" ht="58" customHeight="1" thickTop="1" thickBot="1">
      <c r="A329" s="50">
        <v>315</v>
      </c>
      <c r="B329" s="96">
        <v>0</v>
      </c>
      <c r="C329" s="96">
        <v>0</v>
      </c>
      <c r="D329" s="96">
        <v>0</v>
      </c>
      <c r="E329" s="96">
        <v>0</v>
      </c>
      <c r="F329" s="96">
        <v>0</v>
      </c>
      <c r="G329" s="96">
        <v>21</v>
      </c>
      <c r="H329" s="115" t="s">
        <v>2999</v>
      </c>
      <c r="I329" s="98" t="s">
        <v>3062</v>
      </c>
      <c r="J329" s="169" t="s">
        <v>3050</v>
      </c>
      <c r="K329" s="99" t="s">
        <v>993</v>
      </c>
      <c r="L329" s="51">
        <v>0</v>
      </c>
      <c r="M329" s="51">
        <v>1</v>
      </c>
      <c r="N329" s="155">
        <f t="shared" si="50"/>
        <v>1</v>
      </c>
      <c r="O329" s="51">
        <v>2</v>
      </c>
      <c r="P329" s="51">
        <v>2</v>
      </c>
      <c r="Q329" s="155">
        <f t="shared" si="51"/>
        <v>4</v>
      </c>
      <c r="R329" s="155">
        <f t="shared" si="52"/>
        <v>5</v>
      </c>
      <c r="S329" s="78" t="s">
        <v>2950</v>
      </c>
      <c r="T329" s="78" t="s">
        <v>203</v>
      </c>
      <c r="U329" s="190">
        <f t="shared" si="53"/>
        <v>1</v>
      </c>
      <c r="V329" s="191"/>
      <c r="W329" s="77" t="str">
        <f t="shared" si="54"/>
        <v>No hay ejecución</v>
      </c>
      <c r="X329" s="78" t="str">
        <f t="shared" si="55"/>
        <v>NA</v>
      </c>
      <c r="Y329" s="191"/>
      <c r="Z329" s="190">
        <f t="shared" si="56"/>
        <v>4</v>
      </c>
      <c r="AA329" s="191"/>
      <c r="AB329" s="77" t="str">
        <f t="shared" si="57"/>
        <v>No hay ejecución</v>
      </c>
      <c r="AC329" s="78" t="str">
        <f t="shared" si="58"/>
        <v>NA</v>
      </c>
      <c r="AD329" s="191"/>
      <c r="AE329" s="52">
        <f t="shared" si="59"/>
        <v>0</v>
      </c>
      <c r="AF329" s="77" t="str">
        <f t="shared" si="60"/>
        <v>No hay ejecución</v>
      </c>
      <c r="AG329" s="78" t="str">
        <f t="shared" si="61"/>
        <v>NA</v>
      </c>
      <c r="AH329" s="191"/>
    </row>
    <row r="330" spans="1:34" s="79" customFormat="1" ht="58" customHeight="1" thickTop="1" thickBot="1">
      <c r="A330" s="50">
        <v>316</v>
      </c>
      <c r="B330" s="96">
        <v>0</v>
      </c>
      <c r="C330" s="96">
        <v>0</v>
      </c>
      <c r="D330" s="96">
        <v>0</v>
      </c>
      <c r="E330" s="96">
        <v>0</v>
      </c>
      <c r="F330" s="96">
        <v>0</v>
      </c>
      <c r="G330" s="96">
        <v>21</v>
      </c>
      <c r="H330" s="115" t="s">
        <v>2999</v>
      </c>
      <c r="I330" s="98" t="s">
        <v>3063</v>
      </c>
      <c r="J330" s="169" t="s">
        <v>498</v>
      </c>
      <c r="K330" s="99" t="s">
        <v>989</v>
      </c>
      <c r="L330" s="51">
        <v>0</v>
      </c>
      <c r="M330" s="51">
        <v>1</v>
      </c>
      <c r="N330" s="155">
        <f t="shared" si="50"/>
        <v>1</v>
      </c>
      <c r="O330" s="51">
        <v>2</v>
      </c>
      <c r="P330" s="51">
        <v>1</v>
      </c>
      <c r="Q330" s="155">
        <f t="shared" si="51"/>
        <v>3</v>
      </c>
      <c r="R330" s="155">
        <f t="shared" si="52"/>
        <v>4</v>
      </c>
      <c r="S330" s="78" t="s">
        <v>3052</v>
      </c>
      <c r="T330" s="78" t="s">
        <v>203</v>
      </c>
      <c r="U330" s="190">
        <f t="shared" si="53"/>
        <v>1</v>
      </c>
      <c r="V330" s="191"/>
      <c r="W330" s="77" t="str">
        <f t="shared" si="54"/>
        <v>No hay ejecución</v>
      </c>
      <c r="X330" s="78" t="str">
        <f t="shared" si="55"/>
        <v>NA</v>
      </c>
      <c r="Y330" s="191"/>
      <c r="Z330" s="190">
        <f t="shared" si="56"/>
        <v>3</v>
      </c>
      <c r="AA330" s="191"/>
      <c r="AB330" s="77" t="str">
        <f t="shared" si="57"/>
        <v>No hay ejecución</v>
      </c>
      <c r="AC330" s="78" t="str">
        <f t="shared" si="58"/>
        <v>NA</v>
      </c>
      <c r="AD330" s="191"/>
      <c r="AE330" s="52">
        <f t="shared" si="59"/>
        <v>0</v>
      </c>
      <c r="AF330" s="77" t="str">
        <f t="shared" si="60"/>
        <v>No hay ejecución</v>
      </c>
      <c r="AG330" s="78" t="str">
        <f t="shared" si="61"/>
        <v>NA</v>
      </c>
      <c r="AH330" s="191"/>
    </row>
    <row r="331" spans="1:34" s="79" customFormat="1" ht="58" customHeight="1" thickTop="1" thickBot="1">
      <c r="A331" s="50">
        <v>317</v>
      </c>
      <c r="B331" s="96">
        <v>0</v>
      </c>
      <c r="C331" s="96">
        <v>0</v>
      </c>
      <c r="D331" s="96">
        <v>0</v>
      </c>
      <c r="E331" s="96">
        <v>0</v>
      </c>
      <c r="F331" s="96">
        <v>0</v>
      </c>
      <c r="G331" s="96">
        <v>21</v>
      </c>
      <c r="H331" s="115" t="s">
        <v>2999</v>
      </c>
      <c r="I331" s="98" t="s">
        <v>3064</v>
      </c>
      <c r="J331" s="169" t="s">
        <v>501</v>
      </c>
      <c r="K331" s="99" t="s">
        <v>744</v>
      </c>
      <c r="L331" s="51">
        <v>0</v>
      </c>
      <c r="M331" s="51">
        <v>0</v>
      </c>
      <c r="N331" s="155">
        <f t="shared" si="50"/>
        <v>0</v>
      </c>
      <c r="O331" s="51">
        <v>0</v>
      </c>
      <c r="P331" s="51">
        <v>1</v>
      </c>
      <c r="Q331" s="155">
        <f t="shared" si="51"/>
        <v>1</v>
      </c>
      <c r="R331" s="155">
        <f t="shared" si="52"/>
        <v>1</v>
      </c>
      <c r="S331" s="78" t="s">
        <v>2950</v>
      </c>
      <c r="T331" s="78" t="s">
        <v>203</v>
      </c>
      <c r="U331" s="190">
        <f t="shared" si="53"/>
        <v>0</v>
      </c>
      <c r="V331" s="191"/>
      <c r="W331" s="77" t="str">
        <f t="shared" si="54"/>
        <v>No hay ejecución</v>
      </c>
      <c r="X331" s="78" t="str">
        <f t="shared" si="55"/>
        <v>NA</v>
      </c>
      <c r="Y331" s="191"/>
      <c r="Z331" s="190">
        <f t="shared" si="56"/>
        <v>1</v>
      </c>
      <c r="AA331" s="191"/>
      <c r="AB331" s="77" t="str">
        <f t="shared" si="57"/>
        <v>No hay ejecución</v>
      </c>
      <c r="AC331" s="78" t="str">
        <f t="shared" si="58"/>
        <v>NA</v>
      </c>
      <c r="AD331" s="191"/>
      <c r="AE331" s="52">
        <f t="shared" si="59"/>
        <v>0</v>
      </c>
      <c r="AF331" s="77" t="str">
        <f t="shared" si="60"/>
        <v>No hay ejecución</v>
      </c>
      <c r="AG331" s="78" t="str">
        <f t="shared" si="61"/>
        <v>NA</v>
      </c>
      <c r="AH331" s="191"/>
    </row>
    <row r="332" spans="1:34" s="79" customFormat="1" ht="58" customHeight="1" thickTop="1" thickBot="1">
      <c r="A332" s="50">
        <v>318</v>
      </c>
      <c r="B332" s="96">
        <v>0</v>
      </c>
      <c r="C332" s="96">
        <v>0</v>
      </c>
      <c r="D332" s="96">
        <v>0</v>
      </c>
      <c r="E332" s="96">
        <v>0</v>
      </c>
      <c r="F332" s="96">
        <v>0</v>
      </c>
      <c r="G332" s="96">
        <v>20</v>
      </c>
      <c r="H332" s="115" t="s">
        <v>2999</v>
      </c>
      <c r="I332" s="98" t="s">
        <v>3065</v>
      </c>
      <c r="J332" s="169" t="s">
        <v>482</v>
      </c>
      <c r="K332" s="99" t="s">
        <v>993</v>
      </c>
      <c r="L332" s="51">
        <v>1</v>
      </c>
      <c r="M332" s="51">
        <v>1</v>
      </c>
      <c r="N332" s="155">
        <f t="shared" si="50"/>
        <v>2</v>
      </c>
      <c r="O332" s="51">
        <v>1</v>
      </c>
      <c r="P332" s="51">
        <v>1</v>
      </c>
      <c r="Q332" s="155">
        <f t="shared" si="51"/>
        <v>2</v>
      </c>
      <c r="R332" s="155">
        <f t="shared" si="52"/>
        <v>4</v>
      </c>
      <c r="S332" s="78" t="s">
        <v>3055</v>
      </c>
      <c r="T332" s="78" t="s">
        <v>203</v>
      </c>
      <c r="U332" s="190">
        <f t="shared" si="53"/>
        <v>2</v>
      </c>
      <c r="V332" s="191"/>
      <c r="W332" s="77" t="str">
        <f t="shared" si="54"/>
        <v>No hay ejecución</v>
      </c>
      <c r="X332" s="78" t="str">
        <f t="shared" si="55"/>
        <v>NA</v>
      </c>
      <c r="Y332" s="191"/>
      <c r="Z332" s="190">
        <f t="shared" si="56"/>
        <v>2</v>
      </c>
      <c r="AA332" s="191"/>
      <c r="AB332" s="77" t="str">
        <f t="shared" si="57"/>
        <v>No hay ejecución</v>
      </c>
      <c r="AC332" s="78" t="str">
        <f t="shared" si="58"/>
        <v>NA</v>
      </c>
      <c r="AD332" s="191"/>
      <c r="AE332" s="52">
        <f t="shared" si="59"/>
        <v>0</v>
      </c>
      <c r="AF332" s="77" t="str">
        <f t="shared" si="60"/>
        <v>No hay ejecución</v>
      </c>
      <c r="AG332" s="78" t="str">
        <f t="shared" si="61"/>
        <v>NA</v>
      </c>
      <c r="AH332" s="191"/>
    </row>
    <row r="333" spans="1:34" s="79" customFormat="1" ht="58" customHeight="1" thickTop="1" thickBot="1">
      <c r="A333" s="50">
        <v>319</v>
      </c>
      <c r="B333" s="96">
        <v>0</v>
      </c>
      <c r="C333" s="96">
        <v>0</v>
      </c>
      <c r="D333" s="96">
        <v>0</v>
      </c>
      <c r="E333" s="96">
        <v>0</v>
      </c>
      <c r="F333" s="96">
        <v>0</v>
      </c>
      <c r="G333" s="96">
        <v>20</v>
      </c>
      <c r="H333" s="115" t="s">
        <v>2999</v>
      </c>
      <c r="I333" s="98" t="s">
        <v>3066</v>
      </c>
      <c r="J333" s="169" t="s">
        <v>482</v>
      </c>
      <c r="K333" s="99" t="s">
        <v>993</v>
      </c>
      <c r="L333" s="51">
        <v>1</v>
      </c>
      <c r="M333" s="51">
        <v>9</v>
      </c>
      <c r="N333" s="155">
        <f t="shared" si="50"/>
        <v>10</v>
      </c>
      <c r="O333" s="51">
        <v>7</v>
      </c>
      <c r="P333" s="51">
        <v>0</v>
      </c>
      <c r="Q333" s="155">
        <f t="shared" si="51"/>
        <v>7</v>
      </c>
      <c r="R333" s="155">
        <f t="shared" si="52"/>
        <v>17</v>
      </c>
      <c r="S333" s="78" t="s">
        <v>3057</v>
      </c>
      <c r="T333" s="78" t="s">
        <v>203</v>
      </c>
      <c r="U333" s="190">
        <f t="shared" si="53"/>
        <v>10</v>
      </c>
      <c r="V333" s="191"/>
      <c r="W333" s="77" t="str">
        <f t="shared" si="54"/>
        <v>No hay ejecución</v>
      </c>
      <c r="X333" s="78" t="str">
        <f t="shared" si="55"/>
        <v>NA</v>
      </c>
      <c r="Y333" s="191"/>
      <c r="Z333" s="190">
        <f t="shared" si="56"/>
        <v>7</v>
      </c>
      <c r="AA333" s="191"/>
      <c r="AB333" s="77" t="str">
        <f t="shared" si="57"/>
        <v>No hay ejecución</v>
      </c>
      <c r="AC333" s="78" t="str">
        <f t="shared" si="58"/>
        <v>NA</v>
      </c>
      <c r="AD333" s="191"/>
      <c r="AE333" s="52">
        <f t="shared" si="59"/>
        <v>0</v>
      </c>
      <c r="AF333" s="77" t="str">
        <f t="shared" si="60"/>
        <v>No hay ejecución</v>
      </c>
      <c r="AG333" s="78" t="str">
        <f t="shared" si="61"/>
        <v>NA</v>
      </c>
      <c r="AH333" s="191"/>
    </row>
    <row r="334" spans="1:34" s="79" customFormat="1" ht="58" customHeight="1" thickTop="1" thickBot="1">
      <c r="A334" s="50">
        <v>320</v>
      </c>
      <c r="B334" s="96">
        <v>0</v>
      </c>
      <c r="C334" s="96">
        <v>0</v>
      </c>
      <c r="D334" s="96">
        <v>0</v>
      </c>
      <c r="E334" s="96">
        <v>0</v>
      </c>
      <c r="F334" s="96">
        <v>0</v>
      </c>
      <c r="G334" s="96">
        <v>20</v>
      </c>
      <c r="H334" s="115" t="s">
        <v>2999</v>
      </c>
      <c r="I334" s="98" t="s">
        <v>3066</v>
      </c>
      <c r="J334" s="169" t="s">
        <v>497</v>
      </c>
      <c r="K334" s="99" t="s">
        <v>498</v>
      </c>
      <c r="L334" s="51">
        <v>0</v>
      </c>
      <c r="M334" s="51">
        <v>2</v>
      </c>
      <c r="N334" s="155">
        <f t="shared" si="50"/>
        <v>2</v>
      </c>
      <c r="O334" s="51">
        <v>5</v>
      </c>
      <c r="P334" s="51">
        <v>0</v>
      </c>
      <c r="Q334" s="155">
        <f t="shared" si="51"/>
        <v>5</v>
      </c>
      <c r="R334" s="155">
        <f t="shared" si="52"/>
        <v>7</v>
      </c>
      <c r="S334" s="78" t="s">
        <v>3057</v>
      </c>
      <c r="T334" s="78" t="s">
        <v>203</v>
      </c>
      <c r="U334" s="190">
        <f t="shared" si="53"/>
        <v>2</v>
      </c>
      <c r="V334" s="191"/>
      <c r="W334" s="77" t="str">
        <f t="shared" si="54"/>
        <v>No hay ejecución</v>
      </c>
      <c r="X334" s="78" t="str">
        <f t="shared" si="55"/>
        <v>NA</v>
      </c>
      <c r="Y334" s="191"/>
      <c r="Z334" s="190">
        <f t="shared" si="56"/>
        <v>5</v>
      </c>
      <c r="AA334" s="191"/>
      <c r="AB334" s="77" t="str">
        <f t="shared" si="57"/>
        <v>No hay ejecución</v>
      </c>
      <c r="AC334" s="78" t="str">
        <f t="shared" si="58"/>
        <v>NA</v>
      </c>
      <c r="AD334" s="191"/>
      <c r="AE334" s="52">
        <f t="shared" si="59"/>
        <v>0</v>
      </c>
      <c r="AF334" s="77" t="str">
        <f t="shared" si="60"/>
        <v>No hay ejecución</v>
      </c>
      <c r="AG334" s="78" t="str">
        <f t="shared" si="61"/>
        <v>NA</v>
      </c>
      <c r="AH334" s="191"/>
    </row>
    <row r="335" spans="1:34" s="79" customFormat="1" ht="58" customHeight="1" thickTop="1" thickBot="1">
      <c r="A335" s="50">
        <v>321</v>
      </c>
      <c r="B335" s="96">
        <v>0</v>
      </c>
      <c r="C335" s="96">
        <v>0</v>
      </c>
      <c r="D335" s="96">
        <v>0</v>
      </c>
      <c r="E335" s="96">
        <v>0</v>
      </c>
      <c r="F335" s="96">
        <v>0</v>
      </c>
      <c r="G335" s="96">
        <v>20</v>
      </c>
      <c r="H335" s="115" t="s">
        <v>2999</v>
      </c>
      <c r="I335" s="98" t="s">
        <v>3067</v>
      </c>
      <c r="J335" s="169" t="s">
        <v>497</v>
      </c>
      <c r="K335" s="99" t="s">
        <v>498</v>
      </c>
      <c r="L335" s="51">
        <v>0</v>
      </c>
      <c r="M335" s="51">
        <v>1</v>
      </c>
      <c r="N335" s="155">
        <f t="shared" si="50"/>
        <v>1</v>
      </c>
      <c r="O335" s="51">
        <v>1</v>
      </c>
      <c r="P335" s="51">
        <v>1</v>
      </c>
      <c r="Q335" s="155">
        <f t="shared" si="51"/>
        <v>2</v>
      </c>
      <c r="R335" s="155">
        <f t="shared" si="52"/>
        <v>3</v>
      </c>
      <c r="S335" s="78" t="s">
        <v>3057</v>
      </c>
      <c r="T335" s="78" t="s">
        <v>203</v>
      </c>
      <c r="U335" s="190">
        <f t="shared" si="53"/>
        <v>1</v>
      </c>
      <c r="V335" s="191"/>
      <c r="W335" s="77" t="str">
        <f t="shared" si="54"/>
        <v>No hay ejecución</v>
      </c>
      <c r="X335" s="78" t="str">
        <f t="shared" si="55"/>
        <v>NA</v>
      </c>
      <c r="Y335" s="191"/>
      <c r="Z335" s="190">
        <f t="shared" si="56"/>
        <v>2</v>
      </c>
      <c r="AA335" s="191"/>
      <c r="AB335" s="77" t="str">
        <f t="shared" si="57"/>
        <v>No hay ejecución</v>
      </c>
      <c r="AC335" s="78" t="str">
        <f t="shared" si="58"/>
        <v>NA</v>
      </c>
      <c r="AD335" s="191"/>
      <c r="AE335" s="52">
        <f t="shared" si="59"/>
        <v>0</v>
      </c>
      <c r="AF335" s="77" t="str">
        <f t="shared" si="60"/>
        <v>No hay ejecución</v>
      </c>
      <c r="AG335" s="78" t="str">
        <f t="shared" si="61"/>
        <v>NA</v>
      </c>
      <c r="AH335" s="191"/>
    </row>
    <row r="336" spans="1:34" s="79" customFormat="1" ht="58" customHeight="1" thickTop="1" thickBot="1">
      <c r="A336" s="50">
        <v>322</v>
      </c>
      <c r="B336" s="96">
        <v>0</v>
      </c>
      <c r="C336" s="96">
        <v>0</v>
      </c>
      <c r="D336" s="96">
        <v>0</v>
      </c>
      <c r="E336" s="96">
        <v>0</v>
      </c>
      <c r="F336" s="96">
        <v>0</v>
      </c>
      <c r="G336" s="96">
        <v>21</v>
      </c>
      <c r="H336" s="115" t="s">
        <v>2999</v>
      </c>
      <c r="I336" s="98" t="s">
        <v>3068</v>
      </c>
      <c r="J336" s="169" t="s">
        <v>482</v>
      </c>
      <c r="K336" s="99" t="s">
        <v>993</v>
      </c>
      <c r="L336" s="51">
        <v>2</v>
      </c>
      <c r="M336" s="51">
        <v>2</v>
      </c>
      <c r="N336" s="155">
        <f t="shared" ref="N336:N343" si="62">L336+M336</f>
        <v>4</v>
      </c>
      <c r="O336" s="51">
        <v>2</v>
      </c>
      <c r="P336" s="51">
        <v>2</v>
      </c>
      <c r="Q336" s="155">
        <f t="shared" ref="Q336:Q343" si="63">O336+P336</f>
        <v>4</v>
      </c>
      <c r="R336" s="155">
        <f t="shared" ref="R336:R343" si="64">N336+Q336</f>
        <v>8</v>
      </c>
      <c r="S336" s="78" t="s">
        <v>3057</v>
      </c>
      <c r="T336" s="78" t="s">
        <v>203</v>
      </c>
      <c r="U336" s="190">
        <f t="shared" ref="U336:U343" si="65">N336</f>
        <v>4</v>
      </c>
      <c r="V336" s="191"/>
      <c r="W336" s="77" t="str">
        <f t="shared" ref="W336:W343" si="66">IF(V336="","No hay ejecución",IF(AND(U336&gt;0), V336/U336,"No hay Programación"))</f>
        <v>No hay ejecución</v>
      </c>
      <c r="X336" s="78" t="str">
        <f t="shared" ref="X336:X343" si="67">IF(W336="No hay ejecución","NA",IF(W336&gt;=90%,"De acuerdo a lo programado",IF(W336&gt;=70%,"Atraso Leve",IF(W336&lt;70%,"En Riesgo de no Cumplimiento"))))</f>
        <v>NA</v>
      </c>
      <c r="Y336" s="191"/>
      <c r="Z336" s="190">
        <f t="shared" ref="Z336:Z343" si="68">+Q336</f>
        <v>4</v>
      </c>
      <c r="AA336" s="191"/>
      <c r="AB336" s="77" t="str">
        <f t="shared" ref="AB336:AB343" si="69">IF(AA336="","No hay ejecución",IF(AND(Z336&gt;0), AA336/Z336,"No hay Programación"))</f>
        <v>No hay ejecución</v>
      </c>
      <c r="AC336" s="78" t="str">
        <f t="shared" ref="AC336:AC343" si="70">IF(AB336="No hay ejecución","NA",IF(AB336&gt;=90%,"De acuerdo a lo programado",IF(AB336&gt;=70%,"Atraso Leve",IF(AB336&lt;70%,"En Riesgo de no Cumplimiento"))))</f>
        <v>NA</v>
      </c>
      <c r="AD336" s="191"/>
      <c r="AE336" s="52">
        <f t="shared" ref="AE336:AE343" si="71">V336+AA336</f>
        <v>0</v>
      </c>
      <c r="AF336" s="77" t="str">
        <f t="shared" ref="AF336:AF343" si="72">IF(AE336=0,"No hay ejecución",IF(AND(AE336&gt;0), AE336/R336,"No hay Programación"))</f>
        <v>No hay ejecución</v>
      </c>
      <c r="AG336" s="78" t="str">
        <f t="shared" ref="AG336:AG345" si="73">IF(AF336="No hay ejecución","NA",IF(AF336&gt;=90%,"De acuerdo a lo programado",IF(AF336&gt;=70%,"Atraso Leve",IF(AF336&lt;70%,"Incumplimiento"))))</f>
        <v>NA</v>
      </c>
      <c r="AH336" s="191"/>
    </row>
    <row r="337" spans="1:34" s="79" customFormat="1" ht="58" customHeight="1" thickTop="1" thickBot="1">
      <c r="A337" s="50">
        <v>323</v>
      </c>
      <c r="B337" s="96">
        <v>0</v>
      </c>
      <c r="C337" s="96">
        <v>0</v>
      </c>
      <c r="D337" s="96">
        <v>0</v>
      </c>
      <c r="E337" s="96">
        <v>0</v>
      </c>
      <c r="F337" s="96">
        <v>0</v>
      </c>
      <c r="G337" s="96">
        <v>21</v>
      </c>
      <c r="H337" s="115" t="s">
        <v>2999</v>
      </c>
      <c r="I337" s="98" t="s">
        <v>4433</v>
      </c>
      <c r="J337" s="169" t="s">
        <v>482</v>
      </c>
      <c r="K337" s="99" t="s">
        <v>993</v>
      </c>
      <c r="L337" s="51">
        <v>5</v>
      </c>
      <c r="M337" s="51">
        <v>2</v>
      </c>
      <c r="N337" s="155">
        <f t="shared" si="62"/>
        <v>7</v>
      </c>
      <c r="O337" s="51">
        <v>0</v>
      </c>
      <c r="P337" s="51">
        <v>0</v>
      </c>
      <c r="Q337" s="155">
        <f t="shared" si="63"/>
        <v>0</v>
      </c>
      <c r="R337" s="155">
        <f t="shared" si="64"/>
        <v>7</v>
      </c>
      <c r="S337" s="78" t="s">
        <v>4434</v>
      </c>
      <c r="T337" s="78" t="s">
        <v>4435</v>
      </c>
      <c r="U337" s="190">
        <f t="shared" si="65"/>
        <v>7</v>
      </c>
      <c r="V337" s="191"/>
      <c r="W337" s="77" t="str">
        <f t="shared" si="66"/>
        <v>No hay ejecución</v>
      </c>
      <c r="X337" s="78" t="str">
        <f t="shared" si="67"/>
        <v>NA</v>
      </c>
      <c r="Y337" s="191"/>
      <c r="Z337" s="190">
        <f t="shared" si="68"/>
        <v>0</v>
      </c>
      <c r="AA337" s="191"/>
      <c r="AB337" s="77" t="str">
        <f t="shared" si="69"/>
        <v>No hay ejecución</v>
      </c>
      <c r="AC337" s="78" t="str">
        <f t="shared" si="70"/>
        <v>NA</v>
      </c>
      <c r="AD337" s="191"/>
      <c r="AE337" s="52">
        <f t="shared" si="71"/>
        <v>0</v>
      </c>
      <c r="AF337" s="77" t="str">
        <f t="shared" si="72"/>
        <v>No hay ejecución</v>
      </c>
      <c r="AG337" s="78" t="str">
        <f t="shared" si="73"/>
        <v>NA</v>
      </c>
      <c r="AH337" s="191"/>
    </row>
    <row r="338" spans="1:34" s="79" customFormat="1" ht="58" customHeight="1" thickTop="1" thickBot="1">
      <c r="A338" s="50">
        <v>324</v>
      </c>
      <c r="B338" s="96">
        <v>0</v>
      </c>
      <c r="C338" s="96">
        <v>0</v>
      </c>
      <c r="D338" s="96">
        <v>0</v>
      </c>
      <c r="E338" s="96">
        <v>0</v>
      </c>
      <c r="F338" s="96">
        <v>0</v>
      </c>
      <c r="G338" s="96">
        <v>21</v>
      </c>
      <c r="H338" s="115" t="s">
        <v>2753</v>
      </c>
      <c r="I338" s="98" t="s">
        <v>3069</v>
      </c>
      <c r="J338" s="169" t="s">
        <v>2444</v>
      </c>
      <c r="K338" s="99" t="s">
        <v>2755</v>
      </c>
      <c r="L338" s="51">
        <v>1</v>
      </c>
      <c r="M338" s="51">
        <v>4</v>
      </c>
      <c r="N338" s="155">
        <f t="shared" si="62"/>
        <v>5</v>
      </c>
      <c r="O338" s="51">
        <v>5</v>
      </c>
      <c r="P338" s="51">
        <v>5</v>
      </c>
      <c r="Q338" s="155">
        <f t="shared" si="63"/>
        <v>10</v>
      </c>
      <c r="R338" s="155">
        <f t="shared" si="64"/>
        <v>15</v>
      </c>
      <c r="S338" s="78" t="s">
        <v>2972</v>
      </c>
      <c r="T338" s="78" t="s">
        <v>4436</v>
      </c>
      <c r="U338" s="190">
        <f t="shared" si="65"/>
        <v>5</v>
      </c>
      <c r="V338" s="191"/>
      <c r="W338" s="77" t="str">
        <f t="shared" si="66"/>
        <v>No hay ejecución</v>
      </c>
      <c r="X338" s="78" t="str">
        <f t="shared" si="67"/>
        <v>NA</v>
      </c>
      <c r="Y338" s="191"/>
      <c r="Z338" s="190">
        <f t="shared" si="68"/>
        <v>10</v>
      </c>
      <c r="AA338" s="191"/>
      <c r="AB338" s="77" t="str">
        <f t="shared" si="69"/>
        <v>No hay ejecución</v>
      </c>
      <c r="AC338" s="78" t="str">
        <f t="shared" si="70"/>
        <v>NA</v>
      </c>
      <c r="AD338" s="191"/>
      <c r="AE338" s="52">
        <f t="shared" si="71"/>
        <v>0</v>
      </c>
      <c r="AF338" s="77" t="str">
        <f t="shared" si="72"/>
        <v>No hay ejecución</v>
      </c>
      <c r="AG338" s="78" t="str">
        <f t="shared" si="73"/>
        <v>NA</v>
      </c>
      <c r="AH338" s="191"/>
    </row>
    <row r="339" spans="1:34" s="79" customFormat="1" ht="58" customHeight="1" thickTop="1" thickBot="1">
      <c r="A339" s="50">
        <v>325</v>
      </c>
      <c r="B339" s="96">
        <v>0</v>
      </c>
      <c r="C339" s="96">
        <v>0</v>
      </c>
      <c r="D339" s="96">
        <v>0</v>
      </c>
      <c r="E339" s="96">
        <v>0</v>
      </c>
      <c r="F339" s="96">
        <v>0</v>
      </c>
      <c r="G339" s="96">
        <v>21</v>
      </c>
      <c r="H339" s="115" t="s">
        <v>3005</v>
      </c>
      <c r="I339" s="98" t="s">
        <v>3070</v>
      </c>
      <c r="J339" s="169" t="s">
        <v>482</v>
      </c>
      <c r="K339" s="99" t="s">
        <v>993</v>
      </c>
      <c r="L339" s="51">
        <v>1</v>
      </c>
      <c r="M339" s="51">
        <v>4</v>
      </c>
      <c r="N339" s="155">
        <f t="shared" si="62"/>
        <v>5</v>
      </c>
      <c r="O339" s="51">
        <v>3</v>
      </c>
      <c r="P339" s="51">
        <v>2</v>
      </c>
      <c r="Q339" s="155">
        <f t="shared" si="63"/>
        <v>5</v>
      </c>
      <c r="R339" s="155">
        <f t="shared" si="64"/>
        <v>10</v>
      </c>
      <c r="S339" s="78" t="s">
        <v>2890</v>
      </c>
      <c r="T339" s="78" t="s">
        <v>4416</v>
      </c>
      <c r="U339" s="190">
        <f t="shared" si="65"/>
        <v>5</v>
      </c>
      <c r="V339" s="191"/>
      <c r="W339" s="77" t="str">
        <f t="shared" si="66"/>
        <v>No hay ejecución</v>
      </c>
      <c r="X339" s="78" t="str">
        <f t="shared" si="67"/>
        <v>NA</v>
      </c>
      <c r="Y339" s="191"/>
      <c r="Z339" s="190">
        <f t="shared" si="68"/>
        <v>5</v>
      </c>
      <c r="AA339" s="191"/>
      <c r="AB339" s="77" t="str">
        <f t="shared" si="69"/>
        <v>No hay ejecución</v>
      </c>
      <c r="AC339" s="78" t="str">
        <f t="shared" si="70"/>
        <v>NA</v>
      </c>
      <c r="AD339" s="191"/>
      <c r="AE339" s="52">
        <f t="shared" si="71"/>
        <v>0</v>
      </c>
      <c r="AF339" s="77" t="str">
        <f t="shared" si="72"/>
        <v>No hay ejecución</v>
      </c>
      <c r="AG339" s="78" t="str">
        <f t="shared" si="73"/>
        <v>NA</v>
      </c>
      <c r="AH339" s="191"/>
    </row>
    <row r="340" spans="1:34" s="79" customFormat="1" ht="58" customHeight="1" thickTop="1" thickBot="1">
      <c r="A340" s="50">
        <v>326</v>
      </c>
      <c r="B340" s="96">
        <v>0</v>
      </c>
      <c r="C340" s="96">
        <v>0</v>
      </c>
      <c r="D340" s="96">
        <v>0</v>
      </c>
      <c r="E340" s="96">
        <v>0</v>
      </c>
      <c r="F340" s="96">
        <v>0</v>
      </c>
      <c r="G340" s="96">
        <v>21</v>
      </c>
      <c r="H340" s="115" t="s">
        <v>2999</v>
      </c>
      <c r="I340" s="98" t="s">
        <v>3071</v>
      </c>
      <c r="J340" s="169" t="s">
        <v>1524</v>
      </c>
      <c r="K340" s="99" t="s">
        <v>1288</v>
      </c>
      <c r="L340" s="51">
        <v>5</v>
      </c>
      <c r="M340" s="51">
        <v>20</v>
      </c>
      <c r="N340" s="155">
        <f t="shared" si="62"/>
        <v>25</v>
      </c>
      <c r="O340" s="51">
        <v>15</v>
      </c>
      <c r="P340" s="51">
        <v>10</v>
      </c>
      <c r="Q340" s="155">
        <f t="shared" si="63"/>
        <v>25</v>
      </c>
      <c r="R340" s="155">
        <f t="shared" si="64"/>
        <v>50</v>
      </c>
      <c r="S340" s="78" t="s">
        <v>2890</v>
      </c>
      <c r="T340" s="78" t="s">
        <v>4416</v>
      </c>
      <c r="U340" s="190">
        <f t="shared" si="65"/>
        <v>25</v>
      </c>
      <c r="V340" s="191"/>
      <c r="W340" s="77" t="str">
        <f t="shared" si="66"/>
        <v>No hay ejecución</v>
      </c>
      <c r="X340" s="78" t="str">
        <f t="shared" si="67"/>
        <v>NA</v>
      </c>
      <c r="Y340" s="191"/>
      <c r="Z340" s="190">
        <f t="shared" si="68"/>
        <v>25</v>
      </c>
      <c r="AA340" s="191"/>
      <c r="AB340" s="77" t="str">
        <f t="shared" si="69"/>
        <v>No hay ejecución</v>
      </c>
      <c r="AC340" s="78" t="str">
        <f t="shared" si="70"/>
        <v>NA</v>
      </c>
      <c r="AD340" s="191"/>
      <c r="AE340" s="52">
        <f t="shared" si="71"/>
        <v>0</v>
      </c>
      <c r="AF340" s="77" t="str">
        <f t="shared" si="72"/>
        <v>No hay ejecución</v>
      </c>
      <c r="AG340" s="78" t="str">
        <f t="shared" si="73"/>
        <v>NA</v>
      </c>
      <c r="AH340" s="191"/>
    </row>
    <row r="341" spans="1:34" s="79" customFormat="1" ht="58" customHeight="1" thickTop="1" thickBot="1">
      <c r="A341" s="50">
        <v>327</v>
      </c>
      <c r="B341" s="96">
        <v>0</v>
      </c>
      <c r="C341" s="96">
        <v>0</v>
      </c>
      <c r="D341" s="96">
        <v>0</v>
      </c>
      <c r="E341" s="96">
        <v>0</v>
      </c>
      <c r="F341" s="96">
        <v>0</v>
      </c>
      <c r="G341" s="96">
        <v>21</v>
      </c>
      <c r="H341" s="115" t="s">
        <v>2999</v>
      </c>
      <c r="I341" s="98" t="s">
        <v>3072</v>
      </c>
      <c r="J341" s="169" t="s">
        <v>1602</v>
      </c>
      <c r="K341" s="99" t="s">
        <v>2650</v>
      </c>
      <c r="L341" s="51">
        <v>60</v>
      </c>
      <c r="M341" s="51">
        <v>60</v>
      </c>
      <c r="N341" s="155">
        <f t="shared" si="62"/>
        <v>120</v>
      </c>
      <c r="O341" s="51">
        <v>60</v>
      </c>
      <c r="P341" s="51">
        <v>60</v>
      </c>
      <c r="Q341" s="155">
        <f t="shared" si="63"/>
        <v>120</v>
      </c>
      <c r="R341" s="155">
        <f t="shared" si="64"/>
        <v>240</v>
      </c>
      <c r="S341" s="78" t="s">
        <v>2890</v>
      </c>
      <c r="T341" s="78" t="s">
        <v>4416</v>
      </c>
      <c r="U341" s="190">
        <f t="shared" si="65"/>
        <v>120</v>
      </c>
      <c r="V341" s="191"/>
      <c r="W341" s="77" t="str">
        <f t="shared" si="66"/>
        <v>No hay ejecución</v>
      </c>
      <c r="X341" s="78" t="str">
        <f t="shared" si="67"/>
        <v>NA</v>
      </c>
      <c r="Y341" s="191"/>
      <c r="Z341" s="190">
        <f t="shared" si="68"/>
        <v>120</v>
      </c>
      <c r="AA341" s="191"/>
      <c r="AB341" s="77" t="str">
        <f t="shared" si="69"/>
        <v>No hay ejecución</v>
      </c>
      <c r="AC341" s="78" t="str">
        <f t="shared" si="70"/>
        <v>NA</v>
      </c>
      <c r="AD341" s="191"/>
      <c r="AE341" s="52">
        <f t="shared" si="71"/>
        <v>0</v>
      </c>
      <c r="AF341" s="77" t="str">
        <f t="shared" si="72"/>
        <v>No hay ejecución</v>
      </c>
      <c r="AG341" s="78" t="str">
        <f t="shared" si="73"/>
        <v>NA</v>
      </c>
      <c r="AH341" s="191"/>
    </row>
    <row r="342" spans="1:34" s="79" customFormat="1" ht="58" customHeight="1" thickTop="1" thickBot="1">
      <c r="A342" s="50">
        <v>328</v>
      </c>
      <c r="B342" s="96">
        <v>0</v>
      </c>
      <c r="C342" s="96">
        <v>0</v>
      </c>
      <c r="D342" s="96">
        <v>0</v>
      </c>
      <c r="E342" s="96">
        <v>0</v>
      </c>
      <c r="F342" s="96">
        <v>0</v>
      </c>
      <c r="G342" s="96">
        <v>21</v>
      </c>
      <c r="H342" s="115" t="s">
        <v>2999</v>
      </c>
      <c r="I342" s="98" t="s">
        <v>4437</v>
      </c>
      <c r="J342" s="169" t="s">
        <v>1196</v>
      </c>
      <c r="K342" s="99" t="s">
        <v>993</v>
      </c>
      <c r="L342" s="51">
        <v>0</v>
      </c>
      <c r="M342" s="51">
        <v>1</v>
      </c>
      <c r="N342" s="155">
        <f t="shared" si="62"/>
        <v>1</v>
      </c>
      <c r="O342" s="51">
        <v>0</v>
      </c>
      <c r="P342" s="51">
        <v>0</v>
      </c>
      <c r="Q342" s="155">
        <f t="shared" si="63"/>
        <v>0</v>
      </c>
      <c r="R342" s="155">
        <f t="shared" si="64"/>
        <v>1</v>
      </c>
      <c r="S342" s="78" t="s">
        <v>4438</v>
      </c>
      <c r="T342" s="78" t="s">
        <v>203</v>
      </c>
      <c r="U342" s="190">
        <f t="shared" si="65"/>
        <v>1</v>
      </c>
      <c r="V342" s="191"/>
      <c r="W342" s="77" t="str">
        <f t="shared" si="66"/>
        <v>No hay ejecución</v>
      </c>
      <c r="X342" s="78" t="str">
        <f t="shared" si="67"/>
        <v>NA</v>
      </c>
      <c r="Y342" s="191"/>
      <c r="Z342" s="190">
        <f t="shared" si="68"/>
        <v>0</v>
      </c>
      <c r="AA342" s="191"/>
      <c r="AB342" s="77" t="str">
        <f t="shared" si="69"/>
        <v>No hay ejecución</v>
      </c>
      <c r="AC342" s="78" t="str">
        <f t="shared" si="70"/>
        <v>NA</v>
      </c>
      <c r="AD342" s="191"/>
      <c r="AE342" s="52">
        <f t="shared" si="71"/>
        <v>0</v>
      </c>
      <c r="AF342" s="77" t="str">
        <f t="shared" si="72"/>
        <v>No hay ejecución</v>
      </c>
      <c r="AG342" s="78" t="str">
        <f t="shared" si="73"/>
        <v>NA</v>
      </c>
      <c r="AH342" s="191"/>
    </row>
    <row r="343" spans="1:34" s="79" customFormat="1" ht="58" customHeight="1" thickTop="1" thickBot="1">
      <c r="A343" s="50">
        <v>329</v>
      </c>
      <c r="B343" s="96">
        <v>0</v>
      </c>
      <c r="C343" s="96">
        <v>0</v>
      </c>
      <c r="D343" s="96">
        <v>0</v>
      </c>
      <c r="E343" s="96">
        <v>0</v>
      </c>
      <c r="F343" s="96">
        <v>0</v>
      </c>
      <c r="G343" s="96">
        <v>21</v>
      </c>
      <c r="H343" s="115" t="s">
        <v>2999</v>
      </c>
      <c r="I343" s="98" t="s">
        <v>4439</v>
      </c>
      <c r="J343" s="169" t="s">
        <v>482</v>
      </c>
      <c r="K343" s="99" t="s">
        <v>622</v>
      </c>
      <c r="L343" s="51">
        <v>0</v>
      </c>
      <c r="M343" s="51">
        <v>0</v>
      </c>
      <c r="N343" s="155">
        <f t="shared" si="62"/>
        <v>0</v>
      </c>
      <c r="O343" s="51">
        <v>1</v>
      </c>
      <c r="P343" s="51">
        <v>1</v>
      </c>
      <c r="Q343" s="155">
        <f t="shared" si="63"/>
        <v>2</v>
      </c>
      <c r="R343" s="155">
        <f t="shared" si="64"/>
        <v>2</v>
      </c>
      <c r="S343" s="78" t="s">
        <v>4440</v>
      </c>
      <c r="T343" s="78" t="s">
        <v>203</v>
      </c>
      <c r="U343" s="190">
        <f t="shared" si="65"/>
        <v>0</v>
      </c>
      <c r="V343" s="191"/>
      <c r="W343" s="77" t="str">
        <f t="shared" si="66"/>
        <v>No hay ejecución</v>
      </c>
      <c r="X343" s="78" t="str">
        <f t="shared" si="67"/>
        <v>NA</v>
      </c>
      <c r="Y343" s="191"/>
      <c r="Z343" s="190">
        <f t="shared" si="68"/>
        <v>2</v>
      </c>
      <c r="AA343" s="191"/>
      <c r="AB343" s="77" t="str">
        <f t="shared" si="69"/>
        <v>No hay ejecución</v>
      </c>
      <c r="AC343" s="78" t="str">
        <f t="shared" si="70"/>
        <v>NA</v>
      </c>
      <c r="AD343" s="191"/>
      <c r="AE343" s="52">
        <f t="shared" si="71"/>
        <v>0</v>
      </c>
      <c r="AF343" s="77" t="str">
        <f t="shared" si="72"/>
        <v>No hay ejecución</v>
      </c>
      <c r="AG343" s="78" t="str">
        <f t="shared" si="73"/>
        <v>NA</v>
      </c>
      <c r="AH343" s="191"/>
    </row>
    <row r="344" spans="1:34" ht="16" customHeight="1" thickTop="1">
      <c r="A344" s="423" t="s">
        <v>573</v>
      </c>
      <c r="B344" s="423"/>
      <c r="C344" s="423"/>
      <c r="D344" s="423"/>
      <c r="E344" s="423"/>
      <c r="F344" s="423"/>
      <c r="G344" s="423"/>
      <c r="H344" s="423"/>
      <c r="I344" s="423"/>
      <c r="J344" s="423"/>
      <c r="K344" s="423"/>
      <c r="L344" s="423"/>
      <c r="M344" s="423"/>
      <c r="N344" s="423"/>
      <c r="O344" s="423"/>
      <c r="P344" s="423"/>
      <c r="Q344" s="423"/>
      <c r="R344" s="423"/>
      <c r="S344" s="423"/>
      <c r="T344" s="423"/>
      <c r="U344" s="423"/>
      <c r="V344" s="423"/>
      <c r="W344" s="423"/>
      <c r="X344" s="423"/>
      <c r="Y344" s="423"/>
      <c r="Z344" s="423"/>
      <c r="AA344" s="423"/>
      <c r="AB344" s="423"/>
      <c r="AC344" s="423"/>
      <c r="AD344" s="423"/>
      <c r="AE344" s="423"/>
      <c r="AF344" s="423"/>
      <c r="AG344" s="423"/>
      <c r="AH344" s="424"/>
    </row>
    <row r="345" spans="1:34" s="79" customFormat="1" ht="12" thickBot="1">
      <c r="A345" s="50">
        <v>330</v>
      </c>
      <c r="B345" s="96"/>
      <c r="C345" s="96"/>
      <c r="D345" s="96"/>
      <c r="E345" s="96"/>
      <c r="F345" s="96"/>
      <c r="G345" s="96"/>
      <c r="H345" s="97"/>
      <c r="I345" s="98"/>
      <c r="J345" s="169"/>
      <c r="K345" s="99"/>
      <c r="L345" s="51">
        <v>0</v>
      </c>
      <c r="M345" s="51">
        <v>0</v>
      </c>
      <c r="N345" s="155">
        <f>L345+M345</f>
        <v>0</v>
      </c>
      <c r="O345" s="51">
        <v>0</v>
      </c>
      <c r="P345" s="51">
        <v>0</v>
      </c>
      <c r="Q345" s="155">
        <f>O345+P345</f>
        <v>0</v>
      </c>
      <c r="R345" s="155">
        <f>N345+Q345</f>
        <v>0</v>
      </c>
      <c r="S345" s="78"/>
      <c r="T345" s="78"/>
      <c r="U345" s="190">
        <f t="shared" ref="U345" si="74">N345</f>
        <v>0</v>
      </c>
      <c r="V345" s="191"/>
      <c r="W345" s="77" t="str">
        <f t="shared" ref="W345" si="75">IF(V345="","No hay ejecución",IF(AND(U345&gt;0), V345/U345,"No hay Programación"))</f>
        <v>No hay ejecución</v>
      </c>
      <c r="X345" s="78" t="str">
        <f t="shared" ref="X345" si="76">IF(W345="No hay ejecución","NA",IF(W345&gt;=90%,"De acuerdo a lo programado",IF(W345&gt;=70%,"Atraso Leve",IF(W345&lt;70%,"En Riesgo de no Cumplimiento"))))</f>
        <v>NA</v>
      </c>
      <c r="Y345" s="191"/>
      <c r="Z345" s="190">
        <f t="shared" ref="Z345" si="77">+Q345</f>
        <v>0</v>
      </c>
      <c r="AA345" s="191"/>
      <c r="AB345" s="77" t="str">
        <f t="shared" ref="AB345" si="78">IF(AA345="","No hay ejecución",IF(AND(Z345&gt;0), AA345/Z345,"No hay Programación"))</f>
        <v>No hay ejecución</v>
      </c>
      <c r="AC345" s="78" t="str">
        <f t="shared" ref="AC345" si="79">IF(AB345="No hay ejecución","NA",IF(AB345&gt;=90%,"De acuerdo a lo programado",IF(AB345&gt;=70%,"Atraso Leve",IF(AB345&lt;70%,"En Riesgo de no Cumplimiento"))))</f>
        <v>NA</v>
      </c>
      <c r="AD345" s="191"/>
      <c r="AE345" s="52">
        <f t="shared" ref="AE345" si="80">V345+AA345</f>
        <v>0</v>
      </c>
      <c r="AF345" s="77" t="str">
        <f t="shared" ref="AF345" si="81">IF(AE345=0,"No hay ejecución",IF(AND(AE345&gt;0), AE345/R345,"No hay Programación"))</f>
        <v>No hay ejecución</v>
      </c>
      <c r="AG345" s="78" t="str">
        <f t="shared" si="73"/>
        <v>NA</v>
      </c>
      <c r="AH345" s="191"/>
    </row>
    <row r="346" spans="1:34" ht="12" thickTop="1" thickBot="1">
      <c r="A346" s="53"/>
      <c r="B346" s="53"/>
      <c r="C346" s="53"/>
      <c r="D346" s="53"/>
      <c r="E346" s="53"/>
      <c r="F346" s="53"/>
      <c r="G346" s="53"/>
      <c r="H346" s="53"/>
      <c r="I346" s="53"/>
      <c r="J346" s="56"/>
      <c r="K346" s="56"/>
      <c r="L346" s="55"/>
      <c r="M346" s="55"/>
      <c r="N346" s="55"/>
      <c r="O346" s="55"/>
      <c r="P346" s="55"/>
      <c r="Q346" s="55"/>
      <c r="R346" s="55"/>
      <c r="S346" s="55"/>
      <c r="T346" s="55"/>
    </row>
    <row r="347" spans="1:34" ht="13" customHeight="1" thickTop="1" thickBot="1">
      <c r="A347" s="425" t="s">
        <v>574</v>
      </c>
      <c r="B347" s="426"/>
      <c r="C347" s="426"/>
      <c r="D347" s="426"/>
      <c r="E347" s="426"/>
      <c r="F347" s="426"/>
      <c r="G347" s="426"/>
      <c r="H347" s="118" t="s">
        <v>3073</v>
      </c>
      <c r="I347" s="53"/>
      <c r="J347" s="56"/>
      <c r="K347" s="56"/>
      <c r="L347" s="55"/>
      <c r="M347" s="55"/>
      <c r="N347" s="55"/>
      <c r="O347" s="55"/>
      <c r="P347" s="55"/>
      <c r="Q347" s="55"/>
      <c r="R347" s="55"/>
      <c r="S347" s="55"/>
      <c r="T347" s="55"/>
    </row>
    <row r="348" spans="1:34" ht="10.5" customHeight="1" thickTop="1" thickBot="1">
      <c r="A348" s="57"/>
      <c r="B348" s="57"/>
      <c r="C348" s="57"/>
      <c r="D348" s="57"/>
      <c r="E348" s="57"/>
      <c r="F348" s="57"/>
      <c r="G348" s="57"/>
      <c r="H348" s="58"/>
      <c r="I348" s="53"/>
      <c r="J348" s="56"/>
      <c r="K348" s="56"/>
      <c r="L348" s="55"/>
      <c r="M348" s="55"/>
      <c r="N348" s="55"/>
      <c r="O348" s="55"/>
      <c r="P348" s="55"/>
      <c r="Q348" s="55"/>
      <c r="R348" s="55"/>
      <c r="S348" s="55"/>
      <c r="T348" s="55"/>
    </row>
    <row r="349" spans="1:34" ht="20.5" customHeight="1" thickTop="1" thickBot="1">
      <c r="A349" s="417" t="s">
        <v>576</v>
      </c>
      <c r="B349" s="418"/>
      <c r="C349" s="418"/>
      <c r="D349" s="418"/>
      <c r="E349" s="418"/>
      <c r="F349" s="418"/>
      <c r="G349" s="418"/>
      <c r="H349" s="113" t="s">
        <v>4441</v>
      </c>
      <c r="I349" s="53"/>
      <c r="J349" s="56"/>
      <c r="K349" s="56"/>
      <c r="L349" s="55"/>
      <c r="M349" s="55"/>
      <c r="N349" s="55"/>
      <c r="O349" s="55"/>
      <c r="P349" s="55"/>
      <c r="Q349" s="55"/>
      <c r="R349" s="55"/>
      <c r="S349" s="55"/>
      <c r="T349" s="55"/>
    </row>
    <row r="350" spans="1:34" ht="12" thickTop="1" thickBot="1">
      <c r="A350" s="60"/>
      <c r="B350" s="60"/>
      <c r="C350" s="60"/>
      <c r="D350" s="60"/>
      <c r="E350" s="60"/>
      <c r="F350" s="60"/>
      <c r="G350" s="59"/>
      <c r="H350" s="61"/>
      <c r="I350" s="53"/>
      <c r="J350" s="56"/>
      <c r="K350" s="56"/>
      <c r="L350" s="55"/>
      <c r="M350" s="55"/>
      <c r="N350" s="55"/>
      <c r="O350" s="55"/>
      <c r="P350" s="55"/>
      <c r="Q350" s="55"/>
      <c r="R350" s="55"/>
      <c r="S350" s="55"/>
      <c r="T350" s="55"/>
    </row>
    <row r="351" spans="1:34" ht="12" thickTop="1" thickBot="1">
      <c r="A351" s="62" t="s">
        <v>577</v>
      </c>
      <c r="B351" s="53"/>
      <c r="C351" s="53"/>
      <c r="D351" s="63"/>
      <c r="E351" s="53"/>
      <c r="F351" s="53"/>
      <c r="G351" s="53"/>
      <c r="H351" s="53"/>
      <c r="I351" s="53"/>
      <c r="J351" s="56"/>
      <c r="K351" s="56"/>
      <c r="L351" s="55"/>
      <c r="M351" s="55"/>
      <c r="N351" s="55"/>
      <c r="O351" s="55"/>
      <c r="P351" s="55"/>
      <c r="Q351" s="55"/>
      <c r="R351" s="55"/>
      <c r="S351" s="55"/>
      <c r="T351" s="55"/>
    </row>
    <row r="352" spans="1:34" ht="12" customHeight="1" thickTop="1" thickBot="1">
      <c r="A352" s="70">
        <v>1</v>
      </c>
      <c r="B352" s="53" t="s">
        <v>578</v>
      </c>
      <c r="C352" s="53"/>
      <c r="D352" s="63"/>
      <c r="E352" s="53"/>
      <c r="F352" s="53"/>
      <c r="G352" s="53"/>
      <c r="H352" s="53"/>
      <c r="I352" s="53"/>
      <c r="J352" s="56"/>
      <c r="K352" s="56"/>
      <c r="L352" s="55"/>
      <c r="M352" s="55"/>
      <c r="N352" s="55"/>
      <c r="O352" s="55"/>
      <c r="P352" s="55"/>
      <c r="Q352" s="55"/>
      <c r="R352" s="55"/>
      <c r="S352" s="55"/>
      <c r="T352" s="55"/>
    </row>
    <row r="353" spans="1:20" ht="13" customHeight="1" thickTop="1" thickBot="1">
      <c r="A353" s="70">
        <v>2</v>
      </c>
      <c r="B353" s="53" t="s">
        <v>579</v>
      </c>
      <c r="C353" s="53"/>
      <c r="D353" s="63"/>
      <c r="E353" s="53"/>
      <c r="F353" s="53"/>
      <c r="G353" s="53"/>
      <c r="H353" s="53"/>
      <c r="I353" s="53"/>
      <c r="J353" s="56"/>
      <c r="K353" s="56"/>
      <c r="L353" s="55"/>
      <c r="M353" s="55"/>
      <c r="N353" s="55"/>
      <c r="O353" s="55"/>
      <c r="P353" s="55"/>
      <c r="Q353" s="55"/>
      <c r="R353" s="55"/>
      <c r="S353" s="55"/>
      <c r="T353" s="55"/>
    </row>
    <row r="354" spans="1:20" ht="13" customHeight="1" thickTop="1" thickBot="1">
      <c r="A354" s="70">
        <v>3</v>
      </c>
      <c r="B354" s="53" t="s">
        <v>580</v>
      </c>
      <c r="C354" s="53"/>
      <c r="D354" s="63"/>
      <c r="E354" s="53"/>
      <c r="F354" s="53"/>
      <c r="G354" s="53"/>
      <c r="H354" s="53"/>
      <c r="I354" s="53"/>
      <c r="L354" s="55"/>
      <c r="M354" s="55"/>
      <c r="N354" s="55"/>
      <c r="O354" s="55"/>
      <c r="P354" s="55"/>
      <c r="Q354" s="55"/>
      <c r="R354" s="55"/>
      <c r="S354" s="55"/>
      <c r="T354" s="55"/>
    </row>
    <row r="355" spans="1:20" ht="13" customHeight="1" thickTop="1" thickBot="1">
      <c r="A355" s="70">
        <v>4</v>
      </c>
      <c r="B355" s="53" t="s">
        <v>581</v>
      </c>
      <c r="C355" s="53"/>
      <c r="D355" s="64"/>
      <c r="E355" s="53"/>
      <c r="F355" s="53"/>
      <c r="G355" s="53"/>
      <c r="H355" s="53"/>
      <c r="I355" s="53"/>
      <c r="J355" s="65"/>
      <c r="K355" s="65"/>
      <c r="L355" s="55"/>
      <c r="M355" s="55"/>
      <c r="N355" s="55"/>
      <c r="O355" s="55"/>
      <c r="P355" s="55"/>
      <c r="Q355" s="55"/>
      <c r="R355" s="55"/>
      <c r="S355" s="55"/>
      <c r="T355" s="55"/>
    </row>
    <row r="356" spans="1:20" ht="13" customHeight="1" thickTop="1" thickBot="1">
      <c r="A356" s="70">
        <v>5</v>
      </c>
      <c r="B356" s="53" t="s">
        <v>582</v>
      </c>
      <c r="C356" s="53"/>
      <c r="D356" s="64"/>
      <c r="E356" s="53"/>
      <c r="F356" s="53"/>
      <c r="G356" s="53"/>
      <c r="H356" s="53"/>
      <c r="I356" s="53"/>
      <c r="J356" s="54"/>
      <c r="K356" s="54"/>
      <c r="L356" s="55"/>
      <c r="M356" s="55"/>
      <c r="N356" s="55"/>
      <c r="O356" s="55"/>
      <c r="P356" s="55"/>
      <c r="Q356" s="55"/>
      <c r="R356" s="55"/>
      <c r="S356" s="55"/>
      <c r="T356" s="55"/>
    </row>
    <row r="357" spans="1:20" ht="13" customHeight="1" thickTop="1" thickBot="1">
      <c r="A357" s="70">
        <v>6</v>
      </c>
      <c r="B357" s="53" t="s">
        <v>583</v>
      </c>
      <c r="C357" s="53"/>
      <c r="D357" s="64"/>
      <c r="E357" s="53"/>
      <c r="F357" s="53"/>
      <c r="G357" s="53"/>
      <c r="H357" s="53"/>
      <c r="I357" s="53"/>
      <c r="J357" s="54"/>
      <c r="K357" s="54"/>
      <c r="L357" s="55"/>
      <c r="M357" s="55"/>
      <c r="N357" s="55"/>
      <c r="O357" s="55"/>
      <c r="P357" s="55"/>
      <c r="Q357" s="55"/>
      <c r="R357" s="55"/>
      <c r="S357" s="55"/>
      <c r="T357" s="55"/>
    </row>
    <row r="358" spans="1:20" ht="13" customHeight="1" thickTop="1">
      <c r="A358" s="70">
        <v>7</v>
      </c>
      <c r="B358" s="53" t="s">
        <v>584</v>
      </c>
      <c r="C358" s="53"/>
      <c r="D358" s="64"/>
      <c r="E358" s="53"/>
      <c r="F358" s="53"/>
      <c r="G358" s="53"/>
      <c r="H358" s="53"/>
      <c r="I358" s="53"/>
      <c r="J358" s="56"/>
      <c r="K358" s="56"/>
      <c r="L358" s="61"/>
      <c r="M358" s="61"/>
      <c r="N358" s="61"/>
      <c r="O358" s="61"/>
      <c r="P358" s="61"/>
      <c r="Q358" s="61"/>
      <c r="R358" s="61"/>
      <c r="S358" s="61"/>
      <c r="T358" s="61"/>
    </row>
    <row r="359" spans="1:20" ht="13" customHeight="1">
      <c r="A359" s="70">
        <v>8</v>
      </c>
      <c r="B359" s="53" t="s">
        <v>585</v>
      </c>
      <c r="C359" s="53"/>
      <c r="D359" s="64"/>
      <c r="E359" s="53"/>
      <c r="F359" s="53"/>
      <c r="G359" s="53"/>
      <c r="H359" s="53"/>
      <c r="I359" s="53"/>
      <c r="J359" s="56"/>
      <c r="K359" s="56"/>
      <c r="L359" s="61"/>
      <c r="M359" s="61"/>
      <c r="N359" s="61"/>
      <c r="O359" s="61"/>
      <c r="P359" s="61"/>
      <c r="Q359" s="61"/>
      <c r="R359" s="61"/>
      <c r="S359" s="61"/>
      <c r="T359" s="61"/>
    </row>
    <row r="360" spans="1:20" ht="13" customHeight="1">
      <c r="A360" s="70">
        <v>9</v>
      </c>
      <c r="B360" s="65" t="s">
        <v>586</v>
      </c>
      <c r="E360" s="53"/>
      <c r="F360" s="53"/>
      <c r="G360" s="53"/>
      <c r="H360" s="53"/>
      <c r="I360" s="53"/>
      <c r="J360" s="56"/>
      <c r="K360" s="56"/>
      <c r="L360" s="61"/>
      <c r="M360" s="61"/>
      <c r="N360" s="61"/>
      <c r="O360" s="61"/>
      <c r="P360" s="61"/>
      <c r="Q360" s="61"/>
      <c r="R360" s="61"/>
      <c r="S360" s="61"/>
      <c r="T360" s="61"/>
    </row>
    <row r="361" spans="1:20" ht="13" customHeight="1">
      <c r="A361" s="70">
        <v>10</v>
      </c>
      <c r="B361" s="53" t="s">
        <v>587</v>
      </c>
      <c r="C361" s="70"/>
      <c r="D361" s="53"/>
      <c r="G361" s="53"/>
      <c r="H361" s="53"/>
      <c r="I361" s="53"/>
      <c r="J361" s="56"/>
      <c r="K361" s="56"/>
      <c r="L361" s="61"/>
      <c r="M361" s="61"/>
      <c r="N361" s="61"/>
      <c r="O361" s="61"/>
      <c r="P361" s="61"/>
      <c r="Q361" s="61"/>
      <c r="R361" s="61"/>
      <c r="S361" s="61"/>
      <c r="T361" s="61"/>
    </row>
    <row r="362" spans="1:20" ht="13" customHeight="1">
      <c r="A362" s="70">
        <v>11</v>
      </c>
      <c r="B362" s="71" t="s">
        <v>588</v>
      </c>
      <c r="C362" s="70"/>
      <c r="D362" s="53"/>
      <c r="E362" s="53"/>
      <c r="F362" s="53"/>
      <c r="G362" s="53"/>
      <c r="H362" s="53"/>
      <c r="I362" s="53"/>
      <c r="J362" s="56"/>
      <c r="K362" s="56"/>
      <c r="L362" s="61"/>
      <c r="M362" s="61"/>
      <c r="N362" s="61"/>
      <c r="O362" s="61"/>
      <c r="P362" s="61"/>
      <c r="Q362" s="61"/>
      <c r="R362" s="61"/>
      <c r="S362" s="61"/>
      <c r="T362" s="61"/>
    </row>
    <row r="363" spans="1:20" ht="13" customHeight="1">
      <c r="A363" s="70">
        <v>12</v>
      </c>
      <c r="B363" s="71" t="s">
        <v>589</v>
      </c>
      <c r="C363" s="70"/>
      <c r="D363" s="53"/>
      <c r="E363" s="53"/>
      <c r="F363" s="53"/>
      <c r="G363" s="53"/>
      <c r="H363" s="53"/>
      <c r="I363" s="53"/>
      <c r="J363" s="56"/>
      <c r="K363" s="56"/>
      <c r="L363" s="61"/>
      <c r="M363" s="61"/>
      <c r="N363" s="61"/>
      <c r="O363" s="61"/>
      <c r="P363" s="61"/>
      <c r="Q363" s="61"/>
      <c r="R363" s="61"/>
      <c r="S363" s="61"/>
      <c r="T363" s="61"/>
    </row>
    <row r="364" spans="1:20" ht="13" customHeight="1">
      <c r="A364" s="70">
        <v>13</v>
      </c>
      <c r="B364" s="71" t="s">
        <v>590</v>
      </c>
      <c r="C364" s="70"/>
      <c r="D364" s="53"/>
      <c r="E364" s="53"/>
      <c r="F364" s="53"/>
      <c r="G364" s="53"/>
      <c r="H364" s="53"/>
      <c r="I364" s="53"/>
      <c r="J364" s="56"/>
      <c r="K364" s="56"/>
      <c r="L364" s="61"/>
      <c r="M364" s="61"/>
      <c r="N364" s="61"/>
      <c r="O364" s="61"/>
      <c r="P364" s="61"/>
      <c r="Q364" s="61"/>
      <c r="R364" s="61"/>
      <c r="S364" s="61"/>
      <c r="T364" s="61"/>
    </row>
    <row r="365" spans="1:20" ht="13" customHeight="1">
      <c r="A365" s="70">
        <v>14</v>
      </c>
      <c r="B365" s="53" t="s">
        <v>591</v>
      </c>
      <c r="C365" s="70"/>
      <c r="D365" s="53"/>
      <c r="E365" s="53"/>
      <c r="F365" s="53"/>
      <c r="G365" s="53"/>
      <c r="H365" s="53"/>
      <c r="I365" s="53"/>
      <c r="J365" s="56"/>
      <c r="K365" s="56"/>
      <c r="L365" s="61"/>
      <c r="M365" s="61"/>
      <c r="N365" s="61"/>
      <c r="O365" s="61"/>
      <c r="P365" s="61"/>
      <c r="Q365" s="61"/>
      <c r="R365" s="61"/>
      <c r="S365" s="61"/>
      <c r="T365" s="61"/>
    </row>
    <row r="366" spans="1:20" ht="13" customHeight="1">
      <c r="A366" s="70">
        <v>15</v>
      </c>
      <c r="B366" s="71" t="s">
        <v>592</v>
      </c>
      <c r="C366" s="70"/>
      <c r="D366" s="53"/>
      <c r="E366" s="53"/>
      <c r="F366" s="53"/>
      <c r="G366" s="53"/>
      <c r="H366" s="53"/>
      <c r="I366" s="53"/>
      <c r="J366" s="56"/>
      <c r="K366" s="56"/>
      <c r="L366" s="61"/>
      <c r="M366" s="61"/>
      <c r="N366" s="61"/>
      <c r="O366" s="61"/>
      <c r="P366" s="61"/>
      <c r="Q366" s="61"/>
      <c r="R366" s="61"/>
      <c r="S366" s="61"/>
      <c r="T366" s="61"/>
    </row>
  </sheetData>
  <mergeCells count="45">
    <mergeCell ref="AG13:AG14"/>
    <mergeCell ref="AH13:AH1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F13:AF14"/>
    <mergeCell ref="A8:G8"/>
    <mergeCell ref="A1:H1"/>
    <mergeCell ref="A2:H2"/>
    <mergeCell ref="A4:G4"/>
    <mergeCell ref="A6:G6"/>
    <mergeCell ref="A7:G7"/>
    <mergeCell ref="A9:G9"/>
    <mergeCell ref="A11:A14"/>
    <mergeCell ref="B11:G11"/>
    <mergeCell ref="H11:T11"/>
    <mergeCell ref="B12:B14"/>
    <mergeCell ref="C12:C14"/>
    <mergeCell ref="D12:D14"/>
    <mergeCell ref="A347:G347"/>
    <mergeCell ref="A349:G349"/>
    <mergeCell ref="A344:AH344"/>
    <mergeCell ref="H12:H14"/>
    <mergeCell ref="I12:I14"/>
    <mergeCell ref="J12:R12"/>
    <mergeCell ref="S12:S14"/>
    <mergeCell ref="T12:T14"/>
    <mergeCell ref="J13:J14"/>
    <mergeCell ref="K13:K14"/>
    <mergeCell ref="L13:Q13"/>
    <mergeCell ref="E12:E14"/>
    <mergeCell ref="F12:F14"/>
    <mergeCell ref="G12:G14"/>
    <mergeCell ref="AD13:AD14"/>
    <mergeCell ref="AE13:AE14"/>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8C908-7419-C94C-8168-DDA3A13CD84E}">
  <dimension ref="A1:AH354"/>
  <sheetViews>
    <sheetView showGridLines="0" workbookViewId="0">
      <selection activeCell="A15" sqref="A15:XFD15"/>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91" customWidth="1"/>
    <col min="20" max="20" width="20.5" style="184" customWidth="1"/>
    <col min="21" max="16384" width="11.5" style="47"/>
  </cols>
  <sheetData>
    <row r="1" spans="1:34" ht="12">
      <c r="A1" s="376" t="s">
        <v>434</v>
      </c>
      <c r="B1" s="376"/>
      <c r="C1" s="376"/>
      <c r="D1" s="376"/>
      <c r="E1" s="376"/>
      <c r="F1" s="376"/>
      <c r="G1" s="376"/>
      <c r="H1" s="376"/>
    </row>
    <row r="2" spans="1:34" ht="16">
      <c r="A2" s="444" t="s">
        <v>435</v>
      </c>
      <c r="B2" s="444"/>
      <c r="C2" s="444"/>
      <c r="D2" s="444"/>
      <c r="E2" s="444"/>
      <c r="F2" s="444"/>
      <c r="G2" s="444"/>
      <c r="H2" s="444"/>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t="s">
        <v>1186</v>
      </c>
    </row>
    <row r="8" spans="1:34" ht="11">
      <c r="A8" s="374" t="s">
        <v>2385</v>
      </c>
      <c r="B8" s="375"/>
      <c r="C8" s="375"/>
      <c r="D8" s="375"/>
      <c r="E8" s="375"/>
      <c r="F8" s="375"/>
      <c r="G8" s="375"/>
      <c r="H8" s="114" t="s">
        <v>3074</v>
      </c>
    </row>
    <row r="9" spans="1:34" ht="11">
      <c r="A9" s="374" t="s">
        <v>2387</v>
      </c>
      <c r="B9" s="375"/>
      <c r="C9" s="375"/>
      <c r="D9" s="375"/>
      <c r="E9" s="375"/>
      <c r="F9" s="375"/>
      <c r="G9" s="375"/>
      <c r="H9" s="114" t="s">
        <v>203</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449"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450"/>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451"/>
      <c r="U14" s="410"/>
      <c r="V14" s="389"/>
      <c r="W14" s="389"/>
      <c r="X14" s="389"/>
      <c r="Y14" s="389"/>
      <c r="Z14" s="410"/>
      <c r="AA14" s="389"/>
      <c r="AB14" s="389"/>
      <c r="AC14" s="389"/>
      <c r="AD14" s="389"/>
      <c r="AE14" s="420"/>
      <c r="AF14" s="422"/>
      <c r="AG14" s="422"/>
      <c r="AH14" s="422"/>
    </row>
    <row r="15" spans="1:34" s="79" customFormat="1" ht="58" customHeight="1" thickBot="1">
      <c r="A15" s="50">
        <v>1</v>
      </c>
      <c r="B15" s="96" t="s">
        <v>248</v>
      </c>
      <c r="C15" s="96" t="s">
        <v>41</v>
      </c>
      <c r="D15" s="96">
        <v>0</v>
      </c>
      <c r="E15" s="96">
        <v>0</v>
      </c>
      <c r="F15" s="96" t="s">
        <v>46</v>
      </c>
      <c r="G15" s="96">
        <v>22</v>
      </c>
      <c r="H15" s="115" t="s">
        <v>312</v>
      </c>
      <c r="I15" s="98" t="s">
        <v>3075</v>
      </c>
      <c r="J15" s="169" t="s">
        <v>497</v>
      </c>
      <c r="K15" s="99" t="s">
        <v>1421</v>
      </c>
      <c r="L15" s="51">
        <v>60</v>
      </c>
      <c r="M15" s="51">
        <v>44</v>
      </c>
      <c r="N15" s="155">
        <f>L15+M15</f>
        <v>104</v>
      </c>
      <c r="O15" s="51">
        <v>31</v>
      </c>
      <c r="P15" s="51">
        <v>27</v>
      </c>
      <c r="Q15" s="155">
        <f>O15+P15</f>
        <v>58</v>
      </c>
      <c r="R15" s="155">
        <f>N15+Q15</f>
        <v>162</v>
      </c>
      <c r="S15" s="78" t="s">
        <v>3076</v>
      </c>
      <c r="T15" s="78" t="s">
        <v>3077</v>
      </c>
      <c r="U15" s="190">
        <f>N15</f>
        <v>104</v>
      </c>
      <c r="V15" s="191"/>
      <c r="W15" s="77" t="str">
        <f>IF(V15="","No hay ejecución",IF(AND(U15&gt;0), V15/U15,"No hay Programación"))</f>
        <v>No hay ejecución</v>
      </c>
      <c r="X15" s="78" t="str">
        <f t="shared" ref="X15" si="0">IF(W15="No hay ejecución","NA",IF(W15&gt;=90%,"De acuerdo a lo programado",IF(W15&gt;=70%,"Atraso Leve",IF(W15&lt;70%,"En Riesgo de no Cumplimiento"))))</f>
        <v>NA</v>
      </c>
      <c r="Y15" s="191"/>
      <c r="Z15" s="190">
        <f>+Q15</f>
        <v>58</v>
      </c>
      <c r="AA15" s="191"/>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s="79" customFormat="1" ht="58" customHeight="1" thickTop="1" thickBot="1">
      <c r="A16" s="50">
        <v>2</v>
      </c>
      <c r="B16" s="96" t="s">
        <v>248</v>
      </c>
      <c r="C16" s="96" t="s">
        <v>41</v>
      </c>
      <c r="D16" s="96">
        <v>0</v>
      </c>
      <c r="E16" s="96">
        <v>0</v>
      </c>
      <c r="F16" s="96" t="s">
        <v>46</v>
      </c>
      <c r="G16" s="96">
        <v>22</v>
      </c>
      <c r="H16" s="115" t="s">
        <v>312</v>
      </c>
      <c r="I16" s="98" t="s">
        <v>3078</v>
      </c>
      <c r="J16" s="169" t="s">
        <v>497</v>
      </c>
      <c r="K16" s="99" t="s">
        <v>1421</v>
      </c>
      <c r="L16" s="51">
        <v>2</v>
      </c>
      <c r="M16" s="51">
        <v>0</v>
      </c>
      <c r="N16" s="155">
        <f t="shared" ref="N16:N79" si="2">L16+M16</f>
        <v>2</v>
      </c>
      <c r="O16" s="51">
        <v>0</v>
      </c>
      <c r="P16" s="51">
        <v>0</v>
      </c>
      <c r="Q16" s="155">
        <f t="shared" ref="Q16:Q79" si="3">O16+P16</f>
        <v>0</v>
      </c>
      <c r="R16" s="155">
        <f t="shared" ref="R16:R79" si="4">N16+Q16</f>
        <v>2</v>
      </c>
      <c r="S16" s="78" t="s">
        <v>3076</v>
      </c>
      <c r="T16" s="78" t="s">
        <v>3077</v>
      </c>
      <c r="U16" s="190">
        <f t="shared" ref="U16:U79" si="5">N16</f>
        <v>2</v>
      </c>
      <c r="V16" s="191"/>
      <c r="W16" s="77" t="str">
        <f t="shared" ref="W16:W79" si="6">IF(V16="","No hay ejecución",IF(AND(U16&gt;0), V16/U16,"No hay Programación"))</f>
        <v>No hay ejecución</v>
      </c>
      <c r="X16" s="78" t="str">
        <f t="shared" ref="X16:X79" si="7">IF(W16="No hay ejecución","NA",IF(W16&gt;=90%,"De acuerdo a lo programado",IF(W16&gt;=70%,"Atraso Leve",IF(W16&lt;70%,"En Riesgo de no Cumplimiento"))))</f>
        <v>NA</v>
      </c>
      <c r="Y16" s="191"/>
      <c r="Z16" s="190">
        <f t="shared" ref="Z16:Z79" si="8">+Q16</f>
        <v>0</v>
      </c>
      <c r="AA16" s="191"/>
      <c r="AB16" s="77" t="str">
        <f t="shared" ref="AB16:AB79" si="9">IF(AA16="","No hay ejecución",IF(AND(Z16&gt;0), AA16/Z16,"No hay Programación"))</f>
        <v>No hay ejecución</v>
      </c>
      <c r="AC16" s="78" t="str">
        <f t="shared" ref="AC16:AC79" si="10">IF(AB16="No hay ejecución","NA",IF(AB16&gt;=90%,"De acuerdo a lo programado",IF(AB16&gt;=70%,"Atraso Leve",IF(AB16&lt;70%,"En Riesgo de no Cumplimiento"))))</f>
        <v>NA</v>
      </c>
      <c r="AD16" s="191"/>
      <c r="AE16" s="52">
        <f t="shared" ref="AE16:AE79" si="11">V16+AA16</f>
        <v>0</v>
      </c>
      <c r="AF16" s="77" t="str">
        <f t="shared" ref="AF16:AF79" si="12">IF(AE16=0,"No hay ejecución",IF(AND(AE16&gt;0), AE16/R16,"No hay Programación"))</f>
        <v>No hay ejecución</v>
      </c>
      <c r="AG16" s="78" t="str">
        <f t="shared" ref="AG16:AG79" si="13">IF(AF16="No hay ejecución","NA",IF(AF16&gt;=90%,"De acuerdo a lo programado",IF(AF16&gt;=70%,"Atraso Leve",IF(AF16&lt;70%,"Incumplimiento"))))</f>
        <v>NA</v>
      </c>
      <c r="AH16" s="191"/>
    </row>
    <row r="17" spans="1:34" s="79" customFormat="1" ht="58" customHeight="1" thickTop="1" thickBot="1">
      <c r="A17" s="50">
        <v>3</v>
      </c>
      <c r="B17" s="96" t="s">
        <v>248</v>
      </c>
      <c r="C17" s="96" t="s">
        <v>41</v>
      </c>
      <c r="D17" s="96">
        <v>0</v>
      </c>
      <c r="E17" s="96">
        <v>0</v>
      </c>
      <c r="F17" s="96" t="s">
        <v>46</v>
      </c>
      <c r="G17" s="96">
        <v>22</v>
      </c>
      <c r="H17" s="115" t="s">
        <v>312</v>
      </c>
      <c r="I17" s="98" t="s">
        <v>2695</v>
      </c>
      <c r="J17" s="169" t="s">
        <v>497</v>
      </c>
      <c r="K17" s="99" t="s">
        <v>1421</v>
      </c>
      <c r="L17" s="51">
        <v>2</v>
      </c>
      <c r="M17" s="51">
        <v>2</v>
      </c>
      <c r="N17" s="155">
        <f t="shared" si="2"/>
        <v>4</v>
      </c>
      <c r="O17" s="51">
        <v>2</v>
      </c>
      <c r="P17" s="51">
        <v>2</v>
      </c>
      <c r="Q17" s="155">
        <f t="shared" si="3"/>
        <v>4</v>
      </c>
      <c r="R17" s="155">
        <f t="shared" si="4"/>
        <v>8</v>
      </c>
      <c r="S17" s="78" t="s">
        <v>3076</v>
      </c>
      <c r="T17" s="78" t="s">
        <v>3077</v>
      </c>
      <c r="U17" s="190">
        <f t="shared" si="5"/>
        <v>4</v>
      </c>
      <c r="V17" s="191"/>
      <c r="W17" s="77" t="str">
        <f t="shared" si="6"/>
        <v>No hay ejecución</v>
      </c>
      <c r="X17" s="78" t="str">
        <f t="shared" si="7"/>
        <v>NA</v>
      </c>
      <c r="Y17" s="191"/>
      <c r="Z17" s="190">
        <f t="shared" si="8"/>
        <v>4</v>
      </c>
      <c r="AA17" s="191"/>
      <c r="AB17" s="77" t="str">
        <f t="shared" si="9"/>
        <v>No hay ejecución</v>
      </c>
      <c r="AC17" s="78" t="str">
        <f t="shared" si="10"/>
        <v>NA</v>
      </c>
      <c r="AD17" s="191"/>
      <c r="AE17" s="52">
        <f t="shared" si="11"/>
        <v>0</v>
      </c>
      <c r="AF17" s="77" t="str">
        <f t="shared" si="12"/>
        <v>No hay ejecución</v>
      </c>
      <c r="AG17" s="78" t="str">
        <f t="shared" si="13"/>
        <v>NA</v>
      </c>
      <c r="AH17" s="191"/>
    </row>
    <row r="18" spans="1:34" s="79" customFormat="1" ht="58" customHeight="1" thickTop="1" thickBot="1">
      <c r="A18" s="50">
        <v>4</v>
      </c>
      <c r="B18" s="96" t="s">
        <v>248</v>
      </c>
      <c r="C18" s="96" t="s">
        <v>41</v>
      </c>
      <c r="D18" s="96">
        <v>0</v>
      </c>
      <c r="E18" s="96">
        <v>0</v>
      </c>
      <c r="F18" s="96" t="s">
        <v>46</v>
      </c>
      <c r="G18" s="96">
        <v>22</v>
      </c>
      <c r="H18" s="115" t="s">
        <v>312</v>
      </c>
      <c r="I18" s="98" t="s">
        <v>2696</v>
      </c>
      <c r="J18" s="169" t="s">
        <v>2399</v>
      </c>
      <c r="K18" s="99" t="s">
        <v>1288</v>
      </c>
      <c r="L18" s="51">
        <v>3</v>
      </c>
      <c r="M18" s="51">
        <v>0</v>
      </c>
      <c r="N18" s="155">
        <f t="shared" si="2"/>
        <v>3</v>
      </c>
      <c r="O18" s="51">
        <v>0</v>
      </c>
      <c r="P18" s="51">
        <v>0</v>
      </c>
      <c r="Q18" s="155">
        <f t="shared" si="3"/>
        <v>0</v>
      </c>
      <c r="R18" s="155">
        <f t="shared" si="4"/>
        <v>3</v>
      </c>
      <c r="S18" s="78" t="s">
        <v>3076</v>
      </c>
      <c r="T18" s="78" t="s">
        <v>3077</v>
      </c>
      <c r="U18" s="190">
        <f t="shared" si="5"/>
        <v>3</v>
      </c>
      <c r="V18" s="191"/>
      <c r="W18" s="77" t="str">
        <f t="shared" si="6"/>
        <v>No hay ejecución</v>
      </c>
      <c r="X18" s="78" t="str">
        <f t="shared" si="7"/>
        <v>NA</v>
      </c>
      <c r="Y18" s="191"/>
      <c r="Z18" s="190">
        <f t="shared" si="8"/>
        <v>0</v>
      </c>
      <c r="AA18" s="191"/>
      <c r="AB18" s="77" t="str">
        <f t="shared" si="9"/>
        <v>No hay ejecución</v>
      </c>
      <c r="AC18" s="78" t="str">
        <f t="shared" si="10"/>
        <v>NA</v>
      </c>
      <c r="AD18" s="191"/>
      <c r="AE18" s="52">
        <f t="shared" si="11"/>
        <v>0</v>
      </c>
      <c r="AF18" s="77" t="str">
        <f t="shared" si="12"/>
        <v>No hay ejecución</v>
      </c>
      <c r="AG18" s="78" t="str">
        <f t="shared" si="13"/>
        <v>NA</v>
      </c>
      <c r="AH18" s="191"/>
    </row>
    <row r="19" spans="1:34" s="79" customFormat="1" ht="58" customHeight="1" thickTop="1" thickBot="1">
      <c r="A19" s="50">
        <v>5</v>
      </c>
      <c r="B19" s="96" t="s">
        <v>248</v>
      </c>
      <c r="C19" s="96" t="s">
        <v>41</v>
      </c>
      <c r="D19" s="96">
        <v>0</v>
      </c>
      <c r="E19" s="96">
        <v>0</v>
      </c>
      <c r="F19" s="96" t="s">
        <v>46</v>
      </c>
      <c r="G19" s="96">
        <v>22</v>
      </c>
      <c r="H19" s="115" t="s">
        <v>312</v>
      </c>
      <c r="I19" s="98" t="s">
        <v>2696</v>
      </c>
      <c r="J19" s="169" t="s">
        <v>501</v>
      </c>
      <c r="K19" s="99" t="s">
        <v>2389</v>
      </c>
      <c r="L19" s="51">
        <v>6</v>
      </c>
      <c r="M19" s="51">
        <v>0</v>
      </c>
      <c r="N19" s="155">
        <f t="shared" si="2"/>
        <v>6</v>
      </c>
      <c r="O19" s="51">
        <v>0</v>
      </c>
      <c r="P19" s="51">
        <v>0</v>
      </c>
      <c r="Q19" s="155">
        <f t="shared" si="3"/>
        <v>0</v>
      </c>
      <c r="R19" s="155">
        <f t="shared" si="4"/>
        <v>6</v>
      </c>
      <c r="S19" s="78" t="s">
        <v>3076</v>
      </c>
      <c r="T19" s="78" t="s">
        <v>3077</v>
      </c>
      <c r="U19" s="190">
        <f t="shared" si="5"/>
        <v>6</v>
      </c>
      <c r="V19" s="191"/>
      <c r="W19" s="77" t="str">
        <f t="shared" si="6"/>
        <v>No hay ejecución</v>
      </c>
      <c r="X19" s="78" t="str">
        <f t="shared" si="7"/>
        <v>NA</v>
      </c>
      <c r="Y19" s="191"/>
      <c r="Z19" s="190">
        <f t="shared" si="8"/>
        <v>0</v>
      </c>
      <c r="AA19" s="191"/>
      <c r="AB19" s="77" t="str">
        <f t="shared" si="9"/>
        <v>No hay ejecución</v>
      </c>
      <c r="AC19" s="78" t="str">
        <f t="shared" si="10"/>
        <v>NA</v>
      </c>
      <c r="AD19" s="191"/>
      <c r="AE19" s="52">
        <f t="shared" si="11"/>
        <v>0</v>
      </c>
      <c r="AF19" s="77" t="str">
        <f t="shared" si="12"/>
        <v>No hay ejecución</v>
      </c>
      <c r="AG19" s="78" t="str">
        <f t="shared" si="13"/>
        <v>NA</v>
      </c>
      <c r="AH19" s="191"/>
    </row>
    <row r="20" spans="1:34" s="79" customFormat="1" ht="58" customHeight="1" thickTop="1" thickBot="1">
      <c r="A20" s="50">
        <v>6</v>
      </c>
      <c r="B20" s="96" t="s">
        <v>248</v>
      </c>
      <c r="C20" s="96" t="s">
        <v>41</v>
      </c>
      <c r="D20" s="96">
        <v>0</v>
      </c>
      <c r="E20" s="96">
        <v>0</v>
      </c>
      <c r="F20" s="96" t="s">
        <v>46</v>
      </c>
      <c r="G20" s="96">
        <v>22</v>
      </c>
      <c r="H20" s="115" t="s">
        <v>312</v>
      </c>
      <c r="I20" s="98" t="s">
        <v>2696</v>
      </c>
      <c r="J20" s="169" t="s">
        <v>1287</v>
      </c>
      <c r="K20" s="99" t="s">
        <v>1288</v>
      </c>
      <c r="L20" s="51">
        <v>0</v>
      </c>
      <c r="M20" s="51">
        <v>2</v>
      </c>
      <c r="N20" s="155">
        <f t="shared" si="2"/>
        <v>2</v>
      </c>
      <c r="O20" s="51">
        <v>2</v>
      </c>
      <c r="P20" s="51">
        <v>2</v>
      </c>
      <c r="Q20" s="155">
        <f t="shared" si="3"/>
        <v>4</v>
      </c>
      <c r="R20" s="155">
        <f t="shared" si="4"/>
        <v>6</v>
      </c>
      <c r="S20" s="78" t="s">
        <v>3076</v>
      </c>
      <c r="T20" s="78" t="s">
        <v>3077</v>
      </c>
      <c r="U20" s="190">
        <f t="shared" si="5"/>
        <v>2</v>
      </c>
      <c r="V20" s="191"/>
      <c r="W20" s="77" t="str">
        <f t="shared" si="6"/>
        <v>No hay ejecución</v>
      </c>
      <c r="X20" s="78" t="str">
        <f t="shared" si="7"/>
        <v>NA</v>
      </c>
      <c r="Y20" s="191"/>
      <c r="Z20" s="190">
        <f t="shared" si="8"/>
        <v>4</v>
      </c>
      <c r="AA20" s="191"/>
      <c r="AB20" s="77" t="str">
        <f t="shared" si="9"/>
        <v>No hay ejecución</v>
      </c>
      <c r="AC20" s="78" t="str">
        <f t="shared" si="10"/>
        <v>NA</v>
      </c>
      <c r="AD20" s="191"/>
      <c r="AE20" s="52">
        <f t="shared" si="11"/>
        <v>0</v>
      </c>
      <c r="AF20" s="77" t="str">
        <f t="shared" si="12"/>
        <v>No hay ejecución</v>
      </c>
      <c r="AG20" s="78" t="str">
        <f t="shared" si="13"/>
        <v>NA</v>
      </c>
      <c r="AH20" s="191"/>
    </row>
    <row r="21" spans="1:34" s="79" customFormat="1" ht="58" customHeight="1" thickTop="1" thickBot="1">
      <c r="A21" s="50">
        <v>7</v>
      </c>
      <c r="B21" s="96" t="s">
        <v>248</v>
      </c>
      <c r="C21" s="96" t="s">
        <v>41</v>
      </c>
      <c r="D21" s="96">
        <v>0</v>
      </c>
      <c r="E21" s="96">
        <v>0</v>
      </c>
      <c r="F21" s="96" t="s">
        <v>46</v>
      </c>
      <c r="G21" s="96">
        <v>22</v>
      </c>
      <c r="H21" s="115" t="s">
        <v>312</v>
      </c>
      <c r="I21" s="98" t="s">
        <v>3079</v>
      </c>
      <c r="J21" s="169" t="s">
        <v>2838</v>
      </c>
      <c r="K21" s="99" t="s">
        <v>1288</v>
      </c>
      <c r="L21" s="51">
        <v>1</v>
      </c>
      <c r="M21" s="51">
        <v>1</v>
      </c>
      <c r="N21" s="155">
        <f t="shared" si="2"/>
        <v>2</v>
      </c>
      <c r="O21" s="51">
        <v>1</v>
      </c>
      <c r="P21" s="51">
        <v>0</v>
      </c>
      <c r="Q21" s="155">
        <f t="shared" si="3"/>
        <v>1</v>
      </c>
      <c r="R21" s="155">
        <f t="shared" si="4"/>
        <v>3</v>
      </c>
      <c r="S21" s="78" t="s">
        <v>3076</v>
      </c>
      <c r="T21" s="78" t="s">
        <v>3077</v>
      </c>
      <c r="U21" s="190">
        <f t="shared" si="5"/>
        <v>2</v>
      </c>
      <c r="V21" s="191"/>
      <c r="W21" s="77" t="str">
        <f t="shared" si="6"/>
        <v>No hay ejecución</v>
      </c>
      <c r="X21" s="78" t="str">
        <f t="shared" si="7"/>
        <v>NA</v>
      </c>
      <c r="Y21" s="191"/>
      <c r="Z21" s="190">
        <f t="shared" si="8"/>
        <v>1</v>
      </c>
      <c r="AA21" s="191"/>
      <c r="AB21" s="77" t="str">
        <f t="shared" si="9"/>
        <v>No hay ejecución</v>
      </c>
      <c r="AC21" s="78" t="str">
        <f t="shared" si="10"/>
        <v>NA</v>
      </c>
      <c r="AD21" s="191"/>
      <c r="AE21" s="52">
        <f t="shared" si="11"/>
        <v>0</v>
      </c>
      <c r="AF21" s="77" t="str">
        <f t="shared" si="12"/>
        <v>No hay ejecución</v>
      </c>
      <c r="AG21" s="78" t="str">
        <f t="shared" si="13"/>
        <v>NA</v>
      </c>
      <c r="AH21" s="191"/>
    </row>
    <row r="22" spans="1:34" s="79" customFormat="1" ht="58" customHeight="1" thickTop="1" thickBot="1">
      <c r="A22" s="50">
        <v>8</v>
      </c>
      <c r="B22" s="96" t="s">
        <v>248</v>
      </c>
      <c r="C22" s="96" t="s">
        <v>41</v>
      </c>
      <c r="D22" s="96">
        <v>0</v>
      </c>
      <c r="E22" s="96">
        <v>0</v>
      </c>
      <c r="F22" s="96" t="s">
        <v>46</v>
      </c>
      <c r="G22" s="96">
        <v>22</v>
      </c>
      <c r="H22" s="115" t="s">
        <v>312</v>
      </c>
      <c r="I22" s="98" t="s">
        <v>3079</v>
      </c>
      <c r="J22" s="169" t="s">
        <v>1231</v>
      </c>
      <c r="K22" s="99" t="s">
        <v>1288</v>
      </c>
      <c r="L22" s="51">
        <v>2</v>
      </c>
      <c r="M22" s="51">
        <v>1</v>
      </c>
      <c r="N22" s="155">
        <f t="shared" si="2"/>
        <v>3</v>
      </c>
      <c r="O22" s="51">
        <v>5</v>
      </c>
      <c r="P22" s="51">
        <v>1</v>
      </c>
      <c r="Q22" s="155">
        <f t="shared" si="3"/>
        <v>6</v>
      </c>
      <c r="R22" s="155">
        <f t="shared" si="4"/>
        <v>9</v>
      </c>
      <c r="S22" s="78" t="s">
        <v>3076</v>
      </c>
      <c r="T22" s="78" t="s">
        <v>3077</v>
      </c>
      <c r="U22" s="190">
        <f t="shared" si="5"/>
        <v>3</v>
      </c>
      <c r="V22" s="191"/>
      <c r="W22" s="77" t="str">
        <f t="shared" si="6"/>
        <v>No hay ejecución</v>
      </c>
      <c r="X22" s="78" t="str">
        <f t="shared" si="7"/>
        <v>NA</v>
      </c>
      <c r="Y22" s="191"/>
      <c r="Z22" s="190">
        <f t="shared" si="8"/>
        <v>6</v>
      </c>
      <c r="AA22" s="191"/>
      <c r="AB22" s="77" t="str">
        <f t="shared" si="9"/>
        <v>No hay ejecución</v>
      </c>
      <c r="AC22" s="78" t="str">
        <f t="shared" si="10"/>
        <v>NA</v>
      </c>
      <c r="AD22" s="191"/>
      <c r="AE22" s="52">
        <f t="shared" si="11"/>
        <v>0</v>
      </c>
      <c r="AF22" s="77" t="str">
        <f t="shared" si="12"/>
        <v>No hay ejecución</v>
      </c>
      <c r="AG22" s="78" t="str">
        <f t="shared" si="13"/>
        <v>NA</v>
      </c>
      <c r="AH22" s="191"/>
    </row>
    <row r="23" spans="1:34" s="79" customFormat="1" ht="58" customHeight="1" thickTop="1" thickBot="1">
      <c r="A23" s="50">
        <v>9</v>
      </c>
      <c r="B23" s="96" t="s">
        <v>248</v>
      </c>
      <c r="C23" s="96" t="s">
        <v>41</v>
      </c>
      <c r="D23" s="96">
        <v>0</v>
      </c>
      <c r="E23" s="96">
        <v>0</v>
      </c>
      <c r="F23" s="96" t="s">
        <v>46</v>
      </c>
      <c r="G23" s="96">
        <v>22</v>
      </c>
      <c r="H23" s="115" t="s">
        <v>312</v>
      </c>
      <c r="I23" s="98" t="s">
        <v>3079</v>
      </c>
      <c r="J23" s="169" t="s">
        <v>1293</v>
      </c>
      <c r="K23" s="99" t="s">
        <v>1288</v>
      </c>
      <c r="L23" s="51">
        <v>0</v>
      </c>
      <c r="M23" s="51">
        <v>11</v>
      </c>
      <c r="N23" s="155">
        <f t="shared" si="2"/>
        <v>11</v>
      </c>
      <c r="O23" s="51">
        <v>0</v>
      </c>
      <c r="P23" s="51">
        <v>11</v>
      </c>
      <c r="Q23" s="155">
        <f t="shared" si="3"/>
        <v>11</v>
      </c>
      <c r="R23" s="155">
        <f t="shared" si="4"/>
        <v>22</v>
      </c>
      <c r="S23" s="78" t="s">
        <v>3076</v>
      </c>
      <c r="T23" s="78" t="s">
        <v>3077</v>
      </c>
      <c r="U23" s="190">
        <f t="shared" si="5"/>
        <v>11</v>
      </c>
      <c r="V23" s="191"/>
      <c r="W23" s="77" t="str">
        <f t="shared" si="6"/>
        <v>No hay ejecución</v>
      </c>
      <c r="X23" s="78" t="str">
        <f t="shared" si="7"/>
        <v>NA</v>
      </c>
      <c r="Y23" s="191"/>
      <c r="Z23" s="190">
        <f t="shared" si="8"/>
        <v>11</v>
      </c>
      <c r="AA23" s="191"/>
      <c r="AB23" s="77" t="str">
        <f t="shared" si="9"/>
        <v>No hay ejecución</v>
      </c>
      <c r="AC23" s="78" t="str">
        <f t="shared" si="10"/>
        <v>NA</v>
      </c>
      <c r="AD23" s="191"/>
      <c r="AE23" s="52">
        <f t="shared" si="11"/>
        <v>0</v>
      </c>
      <c r="AF23" s="77" t="str">
        <f t="shared" si="12"/>
        <v>No hay ejecución</v>
      </c>
      <c r="AG23" s="78" t="str">
        <f t="shared" si="13"/>
        <v>NA</v>
      </c>
      <c r="AH23" s="191"/>
    </row>
    <row r="24" spans="1:34" s="79" customFormat="1" ht="58" customHeight="1" thickTop="1" thickBot="1">
      <c r="A24" s="50">
        <v>10</v>
      </c>
      <c r="B24" s="96" t="s">
        <v>248</v>
      </c>
      <c r="C24" s="96" t="s">
        <v>41</v>
      </c>
      <c r="D24" s="96">
        <v>0</v>
      </c>
      <c r="E24" s="96">
        <v>0</v>
      </c>
      <c r="F24" s="96" t="s">
        <v>46</v>
      </c>
      <c r="G24" s="96">
        <v>22</v>
      </c>
      <c r="H24" s="115" t="s">
        <v>312</v>
      </c>
      <c r="I24" s="98" t="s">
        <v>3079</v>
      </c>
      <c r="J24" s="169" t="s">
        <v>1552</v>
      </c>
      <c r="K24" s="99" t="s">
        <v>993</v>
      </c>
      <c r="L24" s="51">
        <v>0</v>
      </c>
      <c r="M24" s="51">
        <v>1</v>
      </c>
      <c r="N24" s="155">
        <f t="shared" si="2"/>
        <v>1</v>
      </c>
      <c r="O24" s="51">
        <v>0</v>
      </c>
      <c r="P24" s="51">
        <v>0</v>
      </c>
      <c r="Q24" s="155">
        <f t="shared" si="3"/>
        <v>0</v>
      </c>
      <c r="R24" s="155">
        <f t="shared" si="4"/>
        <v>1</v>
      </c>
      <c r="S24" s="78" t="s">
        <v>3076</v>
      </c>
      <c r="T24" s="78" t="s">
        <v>3077</v>
      </c>
      <c r="U24" s="190">
        <f t="shared" si="5"/>
        <v>1</v>
      </c>
      <c r="V24" s="191"/>
      <c r="W24" s="77" t="str">
        <f t="shared" si="6"/>
        <v>No hay ejecución</v>
      </c>
      <c r="X24" s="78" t="str">
        <f t="shared" si="7"/>
        <v>NA</v>
      </c>
      <c r="Y24" s="191"/>
      <c r="Z24" s="190">
        <f t="shared" si="8"/>
        <v>0</v>
      </c>
      <c r="AA24" s="191"/>
      <c r="AB24" s="77" t="str">
        <f t="shared" si="9"/>
        <v>No hay ejecución</v>
      </c>
      <c r="AC24" s="78" t="str">
        <f t="shared" si="10"/>
        <v>NA</v>
      </c>
      <c r="AD24" s="191"/>
      <c r="AE24" s="52">
        <f t="shared" si="11"/>
        <v>0</v>
      </c>
      <c r="AF24" s="77" t="str">
        <f t="shared" si="12"/>
        <v>No hay ejecución</v>
      </c>
      <c r="AG24" s="78" t="str">
        <f t="shared" si="13"/>
        <v>NA</v>
      </c>
      <c r="AH24" s="191"/>
    </row>
    <row r="25" spans="1:34" s="79" customFormat="1" ht="58" customHeight="1" thickTop="1" thickBot="1">
      <c r="A25" s="50">
        <v>11</v>
      </c>
      <c r="B25" s="96" t="s">
        <v>248</v>
      </c>
      <c r="C25" s="96" t="s">
        <v>41</v>
      </c>
      <c r="D25" s="96">
        <v>0</v>
      </c>
      <c r="E25" s="96">
        <v>0</v>
      </c>
      <c r="F25" s="96" t="s">
        <v>46</v>
      </c>
      <c r="G25" s="96">
        <v>22</v>
      </c>
      <c r="H25" s="115" t="s">
        <v>312</v>
      </c>
      <c r="I25" s="98" t="s">
        <v>3079</v>
      </c>
      <c r="J25" s="169" t="s">
        <v>1196</v>
      </c>
      <c r="K25" s="99" t="s">
        <v>993</v>
      </c>
      <c r="L25" s="51">
        <v>1</v>
      </c>
      <c r="M25" s="51">
        <v>1</v>
      </c>
      <c r="N25" s="155">
        <f t="shared" si="2"/>
        <v>2</v>
      </c>
      <c r="O25" s="51">
        <v>0</v>
      </c>
      <c r="P25" s="51">
        <v>1</v>
      </c>
      <c r="Q25" s="155">
        <f t="shared" si="3"/>
        <v>1</v>
      </c>
      <c r="R25" s="155">
        <f t="shared" si="4"/>
        <v>3</v>
      </c>
      <c r="S25" s="78" t="s">
        <v>3076</v>
      </c>
      <c r="T25" s="78" t="s">
        <v>3077</v>
      </c>
      <c r="U25" s="190">
        <f t="shared" si="5"/>
        <v>2</v>
      </c>
      <c r="V25" s="191"/>
      <c r="W25" s="77" t="str">
        <f t="shared" si="6"/>
        <v>No hay ejecución</v>
      </c>
      <c r="X25" s="78" t="str">
        <f t="shared" si="7"/>
        <v>NA</v>
      </c>
      <c r="Y25" s="191"/>
      <c r="Z25" s="190">
        <f t="shared" si="8"/>
        <v>1</v>
      </c>
      <c r="AA25" s="191"/>
      <c r="AB25" s="77" t="str">
        <f t="shared" si="9"/>
        <v>No hay ejecución</v>
      </c>
      <c r="AC25" s="78" t="str">
        <f t="shared" si="10"/>
        <v>NA</v>
      </c>
      <c r="AD25" s="191"/>
      <c r="AE25" s="52">
        <f t="shared" si="11"/>
        <v>0</v>
      </c>
      <c r="AF25" s="77" t="str">
        <f t="shared" si="12"/>
        <v>No hay ejecución</v>
      </c>
      <c r="AG25" s="78" t="str">
        <f t="shared" si="13"/>
        <v>NA</v>
      </c>
      <c r="AH25" s="191"/>
    </row>
    <row r="26" spans="1:34" s="79" customFormat="1" ht="58" customHeight="1" thickTop="1" thickBot="1">
      <c r="A26" s="50">
        <v>12</v>
      </c>
      <c r="B26" s="96" t="s">
        <v>248</v>
      </c>
      <c r="C26" s="96" t="s">
        <v>41</v>
      </c>
      <c r="D26" s="96">
        <v>0</v>
      </c>
      <c r="E26" s="96">
        <v>0</v>
      </c>
      <c r="F26" s="96" t="s">
        <v>46</v>
      </c>
      <c r="G26" s="96">
        <v>22</v>
      </c>
      <c r="H26" s="115" t="s">
        <v>312</v>
      </c>
      <c r="I26" s="98" t="s">
        <v>3079</v>
      </c>
      <c r="J26" s="169" t="s">
        <v>1287</v>
      </c>
      <c r="K26" s="99" t="s">
        <v>1288</v>
      </c>
      <c r="L26" s="51">
        <v>4</v>
      </c>
      <c r="M26" s="51">
        <v>13</v>
      </c>
      <c r="N26" s="155">
        <f t="shared" si="2"/>
        <v>17</v>
      </c>
      <c r="O26" s="51">
        <v>19</v>
      </c>
      <c r="P26" s="51">
        <v>10</v>
      </c>
      <c r="Q26" s="155">
        <f t="shared" si="3"/>
        <v>29</v>
      </c>
      <c r="R26" s="155">
        <f t="shared" si="4"/>
        <v>46</v>
      </c>
      <c r="S26" s="78" t="s">
        <v>3076</v>
      </c>
      <c r="T26" s="78" t="s">
        <v>3077</v>
      </c>
      <c r="U26" s="190">
        <f t="shared" si="5"/>
        <v>17</v>
      </c>
      <c r="V26" s="191"/>
      <c r="W26" s="77" t="str">
        <f t="shared" si="6"/>
        <v>No hay ejecución</v>
      </c>
      <c r="X26" s="78" t="str">
        <f t="shared" si="7"/>
        <v>NA</v>
      </c>
      <c r="Y26" s="191"/>
      <c r="Z26" s="190">
        <f t="shared" si="8"/>
        <v>29</v>
      </c>
      <c r="AA26" s="191"/>
      <c r="AB26" s="77" t="str">
        <f t="shared" si="9"/>
        <v>No hay ejecución</v>
      </c>
      <c r="AC26" s="78" t="str">
        <f t="shared" si="10"/>
        <v>NA</v>
      </c>
      <c r="AD26" s="191"/>
      <c r="AE26" s="52">
        <f t="shared" si="11"/>
        <v>0</v>
      </c>
      <c r="AF26" s="77" t="str">
        <f t="shared" si="12"/>
        <v>No hay ejecución</v>
      </c>
      <c r="AG26" s="78" t="str">
        <f t="shared" si="13"/>
        <v>NA</v>
      </c>
      <c r="AH26" s="191"/>
    </row>
    <row r="27" spans="1:34" s="79" customFormat="1" ht="58" customHeight="1" thickTop="1" thickBot="1">
      <c r="A27" s="50">
        <v>13</v>
      </c>
      <c r="B27" s="96" t="s">
        <v>248</v>
      </c>
      <c r="C27" s="96" t="s">
        <v>41</v>
      </c>
      <c r="D27" s="96">
        <v>0</v>
      </c>
      <c r="E27" s="96">
        <v>0</v>
      </c>
      <c r="F27" s="96" t="s">
        <v>46</v>
      </c>
      <c r="G27" s="96">
        <v>22</v>
      </c>
      <c r="H27" s="115" t="s">
        <v>312</v>
      </c>
      <c r="I27" s="98" t="s">
        <v>3080</v>
      </c>
      <c r="J27" s="169" t="s">
        <v>2838</v>
      </c>
      <c r="K27" s="99" t="s">
        <v>1288</v>
      </c>
      <c r="L27" s="51">
        <v>0</v>
      </c>
      <c r="M27" s="51">
        <v>1</v>
      </c>
      <c r="N27" s="155">
        <f t="shared" si="2"/>
        <v>1</v>
      </c>
      <c r="O27" s="51">
        <v>1</v>
      </c>
      <c r="P27" s="51">
        <v>0</v>
      </c>
      <c r="Q27" s="155">
        <f t="shared" si="3"/>
        <v>1</v>
      </c>
      <c r="R27" s="155">
        <f t="shared" si="4"/>
        <v>2</v>
      </c>
      <c r="S27" s="78" t="s">
        <v>3076</v>
      </c>
      <c r="T27" s="78" t="s">
        <v>3077</v>
      </c>
      <c r="U27" s="190">
        <f t="shared" si="5"/>
        <v>1</v>
      </c>
      <c r="V27" s="191"/>
      <c r="W27" s="77" t="str">
        <f t="shared" si="6"/>
        <v>No hay ejecución</v>
      </c>
      <c r="X27" s="78" t="str">
        <f t="shared" si="7"/>
        <v>NA</v>
      </c>
      <c r="Y27" s="191"/>
      <c r="Z27" s="190">
        <f t="shared" si="8"/>
        <v>1</v>
      </c>
      <c r="AA27" s="191"/>
      <c r="AB27" s="77" t="str">
        <f t="shared" si="9"/>
        <v>No hay ejecución</v>
      </c>
      <c r="AC27" s="78" t="str">
        <f t="shared" si="10"/>
        <v>NA</v>
      </c>
      <c r="AD27" s="191"/>
      <c r="AE27" s="52">
        <f t="shared" si="11"/>
        <v>0</v>
      </c>
      <c r="AF27" s="77" t="str">
        <f t="shared" si="12"/>
        <v>No hay ejecución</v>
      </c>
      <c r="AG27" s="78" t="str">
        <f t="shared" si="13"/>
        <v>NA</v>
      </c>
      <c r="AH27" s="191"/>
    </row>
    <row r="28" spans="1:34" s="79" customFormat="1" ht="58" customHeight="1" thickTop="1" thickBot="1">
      <c r="A28" s="50">
        <v>14</v>
      </c>
      <c r="B28" s="96" t="s">
        <v>248</v>
      </c>
      <c r="C28" s="96" t="s">
        <v>41</v>
      </c>
      <c r="D28" s="96">
        <v>0</v>
      </c>
      <c r="E28" s="96">
        <v>0</v>
      </c>
      <c r="F28" s="96" t="s">
        <v>46</v>
      </c>
      <c r="G28" s="96">
        <v>22</v>
      </c>
      <c r="H28" s="115" t="s">
        <v>312</v>
      </c>
      <c r="I28" s="98" t="s">
        <v>3080</v>
      </c>
      <c r="J28" s="169" t="s">
        <v>2838</v>
      </c>
      <c r="K28" s="99" t="s">
        <v>993</v>
      </c>
      <c r="L28" s="51">
        <v>0</v>
      </c>
      <c r="M28" s="51">
        <v>2</v>
      </c>
      <c r="N28" s="155">
        <f t="shared" si="2"/>
        <v>2</v>
      </c>
      <c r="O28" s="51">
        <v>2</v>
      </c>
      <c r="P28" s="51">
        <v>0</v>
      </c>
      <c r="Q28" s="155">
        <f t="shared" si="3"/>
        <v>2</v>
      </c>
      <c r="R28" s="155">
        <f t="shared" si="4"/>
        <v>4</v>
      </c>
      <c r="S28" s="78" t="s">
        <v>3076</v>
      </c>
      <c r="T28" s="78" t="s">
        <v>3077</v>
      </c>
      <c r="U28" s="190">
        <f t="shared" si="5"/>
        <v>2</v>
      </c>
      <c r="V28" s="191"/>
      <c r="W28" s="77" t="str">
        <f t="shared" si="6"/>
        <v>No hay ejecución</v>
      </c>
      <c r="X28" s="78" t="str">
        <f t="shared" si="7"/>
        <v>NA</v>
      </c>
      <c r="Y28" s="191"/>
      <c r="Z28" s="190">
        <f t="shared" si="8"/>
        <v>2</v>
      </c>
      <c r="AA28" s="191"/>
      <c r="AB28" s="77" t="str">
        <f t="shared" si="9"/>
        <v>No hay ejecución</v>
      </c>
      <c r="AC28" s="78" t="str">
        <f t="shared" si="10"/>
        <v>NA</v>
      </c>
      <c r="AD28" s="191"/>
      <c r="AE28" s="52">
        <f t="shared" si="11"/>
        <v>0</v>
      </c>
      <c r="AF28" s="77" t="str">
        <f t="shared" si="12"/>
        <v>No hay ejecución</v>
      </c>
      <c r="AG28" s="78" t="str">
        <f t="shared" si="13"/>
        <v>NA</v>
      </c>
      <c r="AH28" s="191"/>
    </row>
    <row r="29" spans="1:34" s="79" customFormat="1" ht="58" customHeight="1" thickTop="1" thickBot="1">
      <c r="A29" s="50">
        <v>15</v>
      </c>
      <c r="B29" s="96" t="s">
        <v>248</v>
      </c>
      <c r="C29" s="96" t="s">
        <v>41</v>
      </c>
      <c r="D29" s="96">
        <v>0</v>
      </c>
      <c r="E29" s="96">
        <v>0</v>
      </c>
      <c r="F29" s="96" t="s">
        <v>46</v>
      </c>
      <c r="G29" s="96">
        <v>22</v>
      </c>
      <c r="H29" s="115" t="s">
        <v>312</v>
      </c>
      <c r="I29" s="98" t="s">
        <v>3080</v>
      </c>
      <c r="J29" s="169" t="s">
        <v>1552</v>
      </c>
      <c r="K29" s="99" t="s">
        <v>993</v>
      </c>
      <c r="L29" s="51">
        <v>0</v>
      </c>
      <c r="M29" s="51">
        <v>1</v>
      </c>
      <c r="N29" s="155">
        <f t="shared" si="2"/>
        <v>1</v>
      </c>
      <c r="O29" s="51">
        <v>0</v>
      </c>
      <c r="P29" s="51">
        <v>0</v>
      </c>
      <c r="Q29" s="155">
        <f t="shared" si="3"/>
        <v>0</v>
      </c>
      <c r="R29" s="155">
        <f t="shared" si="4"/>
        <v>1</v>
      </c>
      <c r="S29" s="78" t="s">
        <v>3076</v>
      </c>
      <c r="T29" s="78" t="s">
        <v>3077</v>
      </c>
      <c r="U29" s="190">
        <f t="shared" si="5"/>
        <v>1</v>
      </c>
      <c r="V29" s="191"/>
      <c r="W29" s="77" t="str">
        <f t="shared" si="6"/>
        <v>No hay ejecución</v>
      </c>
      <c r="X29" s="78" t="str">
        <f t="shared" si="7"/>
        <v>NA</v>
      </c>
      <c r="Y29" s="191"/>
      <c r="Z29" s="190">
        <f t="shared" si="8"/>
        <v>0</v>
      </c>
      <c r="AA29" s="191"/>
      <c r="AB29" s="77" t="str">
        <f t="shared" si="9"/>
        <v>No hay ejecución</v>
      </c>
      <c r="AC29" s="78" t="str">
        <f t="shared" si="10"/>
        <v>NA</v>
      </c>
      <c r="AD29" s="191"/>
      <c r="AE29" s="52">
        <f t="shared" si="11"/>
        <v>0</v>
      </c>
      <c r="AF29" s="77" t="str">
        <f t="shared" si="12"/>
        <v>No hay ejecución</v>
      </c>
      <c r="AG29" s="78" t="str">
        <f t="shared" si="13"/>
        <v>NA</v>
      </c>
      <c r="AH29" s="191"/>
    </row>
    <row r="30" spans="1:34" s="79" customFormat="1" ht="58" customHeight="1" thickTop="1" thickBot="1">
      <c r="A30" s="50">
        <v>16</v>
      </c>
      <c r="B30" s="96" t="s">
        <v>248</v>
      </c>
      <c r="C30" s="96" t="s">
        <v>41</v>
      </c>
      <c r="D30" s="96">
        <v>0</v>
      </c>
      <c r="E30" s="96">
        <v>0</v>
      </c>
      <c r="F30" s="96" t="s">
        <v>46</v>
      </c>
      <c r="G30" s="96">
        <v>22</v>
      </c>
      <c r="H30" s="115" t="s">
        <v>312</v>
      </c>
      <c r="I30" s="98" t="s">
        <v>3080</v>
      </c>
      <c r="J30" s="169" t="s">
        <v>1287</v>
      </c>
      <c r="K30" s="99" t="s">
        <v>1288</v>
      </c>
      <c r="L30" s="51">
        <v>0</v>
      </c>
      <c r="M30" s="51">
        <v>8</v>
      </c>
      <c r="N30" s="155">
        <f t="shared" si="2"/>
        <v>8</v>
      </c>
      <c r="O30" s="51">
        <v>8</v>
      </c>
      <c r="P30" s="51">
        <v>0</v>
      </c>
      <c r="Q30" s="155">
        <f t="shared" si="3"/>
        <v>8</v>
      </c>
      <c r="R30" s="155">
        <f t="shared" si="4"/>
        <v>16</v>
      </c>
      <c r="S30" s="78" t="s">
        <v>3076</v>
      </c>
      <c r="T30" s="78" t="s">
        <v>3077</v>
      </c>
      <c r="U30" s="190">
        <f t="shared" si="5"/>
        <v>8</v>
      </c>
      <c r="V30" s="191"/>
      <c r="W30" s="77" t="str">
        <f t="shared" si="6"/>
        <v>No hay ejecución</v>
      </c>
      <c r="X30" s="78" t="str">
        <f t="shared" si="7"/>
        <v>NA</v>
      </c>
      <c r="Y30" s="191"/>
      <c r="Z30" s="190">
        <f t="shared" si="8"/>
        <v>8</v>
      </c>
      <c r="AA30" s="191"/>
      <c r="AB30" s="77" t="str">
        <f t="shared" si="9"/>
        <v>No hay ejecución</v>
      </c>
      <c r="AC30" s="78" t="str">
        <f t="shared" si="10"/>
        <v>NA</v>
      </c>
      <c r="AD30" s="191"/>
      <c r="AE30" s="52">
        <f t="shared" si="11"/>
        <v>0</v>
      </c>
      <c r="AF30" s="77" t="str">
        <f t="shared" si="12"/>
        <v>No hay ejecución</v>
      </c>
      <c r="AG30" s="78" t="str">
        <f t="shared" si="13"/>
        <v>NA</v>
      </c>
      <c r="AH30" s="191"/>
    </row>
    <row r="31" spans="1:34" s="79" customFormat="1" ht="58" customHeight="1" thickTop="1" thickBot="1">
      <c r="A31" s="50">
        <v>17</v>
      </c>
      <c r="B31" s="96" t="s">
        <v>245</v>
      </c>
      <c r="C31" s="96" t="s">
        <v>46</v>
      </c>
      <c r="D31" s="96">
        <v>0</v>
      </c>
      <c r="E31" s="96">
        <v>0</v>
      </c>
      <c r="F31" s="96">
        <v>0</v>
      </c>
      <c r="G31" s="96">
        <v>22</v>
      </c>
      <c r="H31" s="115" t="s">
        <v>273</v>
      </c>
      <c r="I31" s="98" t="s">
        <v>3075</v>
      </c>
      <c r="J31" s="169" t="s">
        <v>497</v>
      </c>
      <c r="K31" s="99" t="s">
        <v>1421</v>
      </c>
      <c r="L31" s="51">
        <v>2</v>
      </c>
      <c r="M31" s="51">
        <v>0</v>
      </c>
      <c r="N31" s="155">
        <f t="shared" si="2"/>
        <v>2</v>
      </c>
      <c r="O31" s="51">
        <v>0</v>
      </c>
      <c r="P31" s="51">
        <v>0</v>
      </c>
      <c r="Q31" s="155">
        <f t="shared" si="3"/>
        <v>0</v>
      </c>
      <c r="R31" s="155">
        <f t="shared" si="4"/>
        <v>2</v>
      </c>
      <c r="S31" s="78" t="s">
        <v>3076</v>
      </c>
      <c r="T31" s="78" t="s">
        <v>3077</v>
      </c>
      <c r="U31" s="190">
        <f t="shared" si="5"/>
        <v>2</v>
      </c>
      <c r="V31" s="191"/>
      <c r="W31" s="77" t="str">
        <f t="shared" si="6"/>
        <v>No hay ejecución</v>
      </c>
      <c r="X31" s="78" t="str">
        <f t="shared" si="7"/>
        <v>NA</v>
      </c>
      <c r="Y31" s="191"/>
      <c r="Z31" s="190">
        <f t="shared" si="8"/>
        <v>0</v>
      </c>
      <c r="AA31" s="191"/>
      <c r="AB31" s="77" t="str">
        <f t="shared" si="9"/>
        <v>No hay ejecución</v>
      </c>
      <c r="AC31" s="78" t="str">
        <f t="shared" si="10"/>
        <v>NA</v>
      </c>
      <c r="AD31" s="191"/>
      <c r="AE31" s="52">
        <f t="shared" si="11"/>
        <v>0</v>
      </c>
      <c r="AF31" s="77" t="str">
        <f t="shared" si="12"/>
        <v>No hay ejecución</v>
      </c>
      <c r="AG31" s="78" t="str">
        <f t="shared" si="13"/>
        <v>NA</v>
      </c>
      <c r="AH31" s="191"/>
    </row>
    <row r="32" spans="1:34" s="79" customFormat="1" ht="58" customHeight="1" thickTop="1" thickBot="1">
      <c r="A32" s="50">
        <v>18</v>
      </c>
      <c r="B32" s="96" t="s">
        <v>245</v>
      </c>
      <c r="C32" s="96" t="s">
        <v>46</v>
      </c>
      <c r="D32" s="96">
        <v>0</v>
      </c>
      <c r="E32" s="96">
        <v>0</v>
      </c>
      <c r="F32" s="96">
        <v>0</v>
      </c>
      <c r="G32" s="96">
        <v>22</v>
      </c>
      <c r="H32" s="115" t="s">
        <v>2577</v>
      </c>
      <c r="I32" s="98" t="s">
        <v>3075</v>
      </c>
      <c r="J32" s="169" t="s">
        <v>497</v>
      </c>
      <c r="K32" s="99" t="s">
        <v>1421</v>
      </c>
      <c r="L32" s="51">
        <v>0</v>
      </c>
      <c r="M32" s="51">
        <v>5</v>
      </c>
      <c r="N32" s="155">
        <f t="shared" si="2"/>
        <v>5</v>
      </c>
      <c r="O32" s="51">
        <v>0</v>
      </c>
      <c r="P32" s="51">
        <v>0</v>
      </c>
      <c r="Q32" s="155">
        <f t="shared" si="3"/>
        <v>0</v>
      </c>
      <c r="R32" s="155">
        <f t="shared" si="4"/>
        <v>5</v>
      </c>
      <c r="S32" s="78" t="s">
        <v>3076</v>
      </c>
      <c r="T32" s="78" t="s">
        <v>3077</v>
      </c>
      <c r="U32" s="190">
        <f t="shared" si="5"/>
        <v>5</v>
      </c>
      <c r="V32" s="191"/>
      <c r="W32" s="77" t="str">
        <f t="shared" si="6"/>
        <v>No hay ejecución</v>
      </c>
      <c r="X32" s="78" t="str">
        <f t="shared" si="7"/>
        <v>NA</v>
      </c>
      <c r="Y32" s="191"/>
      <c r="Z32" s="190">
        <f t="shared" si="8"/>
        <v>0</v>
      </c>
      <c r="AA32" s="191"/>
      <c r="AB32" s="77" t="str">
        <f t="shared" si="9"/>
        <v>No hay ejecución</v>
      </c>
      <c r="AC32" s="78" t="str">
        <f t="shared" si="10"/>
        <v>NA</v>
      </c>
      <c r="AD32" s="191"/>
      <c r="AE32" s="52">
        <f t="shared" si="11"/>
        <v>0</v>
      </c>
      <c r="AF32" s="77" t="str">
        <f t="shared" si="12"/>
        <v>No hay ejecución</v>
      </c>
      <c r="AG32" s="78" t="str">
        <f t="shared" si="13"/>
        <v>NA</v>
      </c>
      <c r="AH32" s="191"/>
    </row>
    <row r="33" spans="1:34" s="79" customFormat="1" ht="58" customHeight="1" thickTop="1" thickBot="1">
      <c r="A33" s="50">
        <v>19</v>
      </c>
      <c r="B33" s="96" t="s">
        <v>245</v>
      </c>
      <c r="C33" s="96" t="s">
        <v>46</v>
      </c>
      <c r="D33" s="96">
        <v>0</v>
      </c>
      <c r="E33" s="96">
        <v>0</v>
      </c>
      <c r="F33" s="96">
        <v>0</v>
      </c>
      <c r="G33" s="96">
        <v>22</v>
      </c>
      <c r="H33" s="115" t="s">
        <v>2400</v>
      </c>
      <c r="I33" s="98" t="s">
        <v>3075</v>
      </c>
      <c r="J33" s="169" t="s">
        <v>497</v>
      </c>
      <c r="K33" s="99" t="s">
        <v>1421</v>
      </c>
      <c r="L33" s="51">
        <v>2</v>
      </c>
      <c r="M33" s="51">
        <v>0</v>
      </c>
      <c r="N33" s="155">
        <f t="shared" si="2"/>
        <v>2</v>
      </c>
      <c r="O33" s="51">
        <v>0</v>
      </c>
      <c r="P33" s="51">
        <v>0</v>
      </c>
      <c r="Q33" s="155">
        <f t="shared" si="3"/>
        <v>0</v>
      </c>
      <c r="R33" s="155">
        <f t="shared" si="4"/>
        <v>2</v>
      </c>
      <c r="S33" s="78" t="s">
        <v>3076</v>
      </c>
      <c r="T33" s="78" t="s">
        <v>3077</v>
      </c>
      <c r="U33" s="190">
        <f t="shared" si="5"/>
        <v>2</v>
      </c>
      <c r="V33" s="191"/>
      <c r="W33" s="77" t="str">
        <f t="shared" si="6"/>
        <v>No hay ejecución</v>
      </c>
      <c r="X33" s="78" t="str">
        <f t="shared" si="7"/>
        <v>NA</v>
      </c>
      <c r="Y33" s="191"/>
      <c r="Z33" s="190">
        <f t="shared" si="8"/>
        <v>0</v>
      </c>
      <c r="AA33" s="191"/>
      <c r="AB33" s="77" t="str">
        <f t="shared" si="9"/>
        <v>No hay ejecución</v>
      </c>
      <c r="AC33" s="78" t="str">
        <f t="shared" si="10"/>
        <v>NA</v>
      </c>
      <c r="AD33" s="191"/>
      <c r="AE33" s="52">
        <f t="shared" si="11"/>
        <v>0</v>
      </c>
      <c r="AF33" s="77" t="str">
        <f t="shared" si="12"/>
        <v>No hay ejecución</v>
      </c>
      <c r="AG33" s="78" t="str">
        <f t="shared" si="13"/>
        <v>NA</v>
      </c>
      <c r="AH33" s="191"/>
    </row>
    <row r="34" spans="1:34" s="79" customFormat="1" ht="58" customHeight="1" thickTop="1" thickBot="1">
      <c r="A34" s="50">
        <v>20</v>
      </c>
      <c r="B34" s="96" t="s">
        <v>245</v>
      </c>
      <c r="C34" s="96" t="s">
        <v>46</v>
      </c>
      <c r="D34" s="96">
        <v>0</v>
      </c>
      <c r="E34" s="96">
        <v>0</v>
      </c>
      <c r="F34" s="96">
        <v>0</v>
      </c>
      <c r="G34" s="96">
        <v>22</v>
      </c>
      <c r="H34" s="115" t="s">
        <v>336</v>
      </c>
      <c r="I34" s="98" t="s">
        <v>3075</v>
      </c>
      <c r="J34" s="169" t="s">
        <v>497</v>
      </c>
      <c r="K34" s="99" t="s">
        <v>1421</v>
      </c>
      <c r="L34" s="51">
        <v>10</v>
      </c>
      <c r="M34" s="51">
        <v>4</v>
      </c>
      <c r="N34" s="155">
        <f t="shared" si="2"/>
        <v>14</v>
      </c>
      <c r="O34" s="51">
        <v>4</v>
      </c>
      <c r="P34" s="51">
        <v>0</v>
      </c>
      <c r="Q34" s="155">
        <f t="shared" si="3"/>
        <v>4</v>
      </c>
      <c r="R34" s="155">
        <f t="shared" si="4"/>
        <v>18</v>
      </c>
      <c r="S34" s="78" t="s">
        <v>3076</v>
      </c>
      <c r="T34" s="78" t="s">
        <v>3077</v>
      </c>
      <c r="U34" s="190">
        <f t="shared" si="5"/>
        <v>14</v>
      </c>
      <c r="V34" s="191"/>
      <c r="W34" s="77" t="str">
        <f t="shared" si="6"/>
        <v>No hay ejecución</v>
      </c>
      <c r="X34" s="78" t="str">
        <f t="shared" si="7"/>
        <v>NA</v>
      </c>
      <c r="Y34" s="191"/>
      <c r="Z34" s="190">
        <f t="shared" si="8"/>
        <v>4</v>
      </c>
      <c r="AA34" s="191"/>
      <c r="AB34" s="77" t="str">
        <f t="shared" si="9"/>
        <v>No hay ejecución</v>
      </c>
      <c r="AC34" s="78" t="str">
        <f t="shared" si="10"/>
        <v>NA</v>
      </c>
      <c r="AD34" s="191"/>
      <c r="AE34" s="52">
        <f t="shared" si="11"/>
        <v>0</v>
      </c>
      <c r="AF34" s="77" t="str">
        <f t="shared" si="12"/>
        <v>No hay ejecución</v>
      </c>
      <c r="AG34" s="78" t="str">
        <f t="shared" si="13"/>
        <v>NA</v>
      </c>
      <c r="AH34" s="191"/>
    </row>
    <row r="35" spans="1:34" s="79" customFormat="1" ht="58" customHeight="1" thickTop="1" thickBot="1">
      <c r="A35" s="50">
        <v>21</v>
      </c>
      <c r="B35" s="96" t="s">
        <v>245</v>
      </c>
      <c r="C35" s="96" t="s">
        <v>46</v>
      </c>
      <c r="D35" s="96">
        <v>0</v>
      </c>
      <c r="E35" s="96">
        <v>0</v>
      </c>
      <c r="F35" s="96">
        <v>0</v>
      </c>
      <c r="G35" s="96">
        <v>22</v>
      </c>
      <c r="H35" s="115" t="s">
        <v>358</v>
      </c>
      <c r="I35" s="98" t="s">
        <v>3085</v>
      </c>
      <c r="J35" s="169" t="s">
        <v>1196</v>
      </c>
      <c r="K35" s="99" t="s">
        <v>993</v>
      </c>
      <c r="L35" s="51">
        <v>0</v>
      </c>
      <c r="M35" s="51">
        <v>0</v>
      </c>
      <c r="N35" s="155">
        <f t="shared" si="2"/>
        <v>0</v>
      </c>
      <c r="O35" s="51">
        <v>1</v>
      </c>
      <c r="P35" s="51">
        <v>0</v>
      </c>
      <c r="Q35" s="155">
        <f t="shared" si="3"/>
        <v>1</v>
      </c>
      <c r="R35" s="155">
        <f t="shared" si="4"/>
        <v>1</v>
      </c>
      <c r="S35" s="78" t="s">
        <v>3076</v>
      </c>
      <c r="T35" s="78" t="s">
        <v>3077</v>
      </c>
      <c r="U35" s="190">
        <f t="shared" si="5"/>
        <v>0</v>
      </c>
      <c r="V35" s="191"/>
      <c r="W35" s="77" t="str">
        <f t="shared" si="6"/>
        <v>No hay ejecución</v>
      </c>
      <c r="X35" s="78" t="str">
        <f t="shared" si="7"/>
        <v>NA</v>
      </c>
      <c r="Y35" s="191"/>
      <c r="Z35" s="190">
        <f t="shared" si="8"/>
        <v>1</v>
      </c>
      <c r="AA35" s="191"/>
      <c r="AB35" s="77" t="str">
        <f t="shared" si="9"/>
        <v>No hay ejecución</v>
      </c>
      <c r="AC35" s="78" t="str">
        <f t="shared" si="10"/>
        <v>NA</v>
      </c>
      <c r="AD35" s="191"/>
      <c r="AE35" s="52">
        <f t="shared" si="11"/>
        <v>0</v>
      </c>
      <c r="AF35" s="77" t="str">
        <f t="shared" si="12"/>
        <v>No hay ejecución</v>
      </c>
      <c r="AG35" s="78" t="str">
        <f t="shared" si="13"/>
        <v>NA</v>
      </c>
      <c r="AH35" s="191"/>
    </row>
    <row r="36" spans="1:34" s="79" customFormat="1" ht="58" customHeight="1" thickTop="1" thickBot="1">
      <c r="A36" s="50">
        <v>22</v>
      </c>
      <c r="B36" s="96" t="s">
        <v>245</v>
      </c>
      <c r="C36" s="96" t="s">
        <v>46</v>
      </c>
      <c r="D36" s="96">
        <v>0</v>
      </c>
      <c r="E36" s="96">
        <v>0</v>
      </c>
      <c r="F36" s="96">
        <v>0</v>
      </c>
      <c r="G36" s="96">
        <v>22</v>
      </c>
      <c r="H36" s="115" t="s">
        <v>358</v>
      </c>
      <c r="I36" s="98" t="s">
        <v>3078</v>
      </c>
      <c r="J36" s="169" t="s">
        <v>1287</v>
      </c>
      <c r="K36" s="99" t="s">
        <v>1288</v>
      </c>
      <c r="L36" s="51">
        <v>0</v>
      </c>
      <c r="M36" s="51">
        <v>1</v>
      </c>
      <c r="N36" s="155">
        <f t="shared" si="2"/>
        <v>1</v>
      </c>
      <c r="O36" s="51">
        <v>0</v>
      </c>
      <c r="P36" s="51">
        <v>0</v>
      </c>
      <c r="Q36" s="155">
        <f t="shared" si="3"/>
        <v>0</v>
      </c>
      <c r="R36" s="155">
        <f t="shared" si="4"/>
        <v>1</v>
      </c>
      <c r="S36" s="78" t="s">
        <v>3076</v>
      </c>
      <c r="T36" s="78" t="s">
        <v>3077</v>
      </c>
      <c r="U36" s="190">
        <f t="shared" si="5"/>
        <v>1</v>
      </c>
      <c r="V36" s="191"/>
      <c r="W36" s="77" t="str">
        <f t="shared" si="6"/>
        <v>No hay ejecución</v>
      </c>
      <c r="X36" s="78" t="str">
        <f t="shared" si="7"/>
        <v>NA</v>
      </c>
      <c r="Y36" s="191"/>
      <c r="Z36" s="190">
        <f t="shared" si="8"/>
        <v>0</v>
      </c>
      <c r="AA36" s="191"/>
      <c r="AB36" s="77" t="str">
        <f t="shared" si="9"/>
        <v>No hay ejecución</v>
      </c>
      <c r="AC36" s="78" t="str">
        <f t="shared" si="10"/>
        <v>NA</v>
      </c>
      <c r="AD36" s="191"/>
      <c r="AE36" s="52">
        <f t="shared" si="11"/>
        <v>0</v>
      </c>
      <c r="AF36" s="77" t="str">
        <f t="shared" si="12"/>
        <v>No hay ejecución</v>
      </c>
      <c r="AG36" s="78" t="str">
        <f t="shared" si="13"/>
        <v>NA</v>
      </c>
      <c r="AH36" s="191"/>
    </row>
    <row r="37" spans="1:34" s="79" customFormat="1" ht="58" customHeight="1" thickTop="1" thickBot="1">
      <c r="A37" s="50">
        <v>23</v>
      </c>
      <c r="B37" s="96" t="s">
        <v>245</v>
      </c>
      <c r="C37" s="96" t="s">
        <v>46</v>
      </c>
      <c r="D37" s="96">
        <v>0</v>
      </c>
      <c r="E37" s="96">
        <v>0</v>
      </c>
      <c r="F37" s="96">
        <v>0</v>
      </c>
      <c r="G37" s="96">
        <v>22</v>
      </c>
      <c r="H37" s="115" t="s">
        <v>312</v>
      </c>
      <c r="I37" s="98" t="s">
        <v>3078</v>
      </c>
      <c r="J37" s="169" t="s">
        <v>1287</v>
      </c>
      <c r="K37" s="99" t="s">
        <v>1288</v>
      </c>
      <c r="L37" s="51">
        <v>0</v>
      </c>
      <c r="M37" s="51">
        <v>1</v>
      </c>
      <c r="N37" s="155">
        <f t="shared" si="2"/>
        <v>1</v>
      </c>
      <c r="O37" s="51">
        <v>0</v>
      </c>
      <c r="P37" s="51">
        <v>0</v>
      </c>
      <c r="Q37" s="155">
        <f t="shared" si="3"/>
        <v>0</v>
      </c>
      <c r="R37" s="155">
        <f t="shared" si="4"/>
        <v>1</v>
      </c>
      <c r="S37" s="78" t="s">
        <v>3076</v>
      </c>
      <c r="T37" s="78" t="s">
        <v>3077</v>
      </c>
      <c r="U37" s="190">
        <f t="shared" si="5"/>
        <v>1</v>
      </c>
      <c r="V37" s="191"/>
      <c r="W37" s="77" t="str">
        <f t="shared" si="6"/>
        <v>No hay ejecución</v>
      </c>
      <c r="X37" s="78" t="str">
        <f t="shared" si="7"/>
        <v>NA</v>
      </c>
      <c r="Y37" s="191"/>
      <c r="Z37" s="190">
        <f t="shared" si="8"/>
        <v>0</v>
      </c>
      <c r="AA37" s="191"/>
      <c r="AB37" s="77" t="str">
        <f t="shared" si="9"/>
        <v>No hay ejecución</v>
      </c>
      <c r="AC37" s="78" t="str">
        <f t="shared" si="10"/>
        <v>NA</v>
      </c>
      <c r="AD37" s="191"/>
      <c r="AE37" s="52">
        <f t="shared" si="11"/>
        <v>0</v>
      </c>
      <c r="AF37" s="77" t="str">
        <f t="shared" si="12"/>
        <v>No hay ejecución</v>
      </c>
      <c r="AG37" s="78" t="str">
        <f t="shared" si="13"/>
        <v>NA</v>
      </c>
      <c r="AH37" s="191"/>
    </row>
    <row r="38" spans="1:34" s="79" customFormat="1" ht="58" customHeight="1" thickTop="1" thickBot="1">
      <c r="A38" s="50">
        <v>24</v>
      </c>
      <c r="B38" s="96" t="s">
        <v>245</v>
      </c>
      <c r="C38" s="96" t="s">
        <v>46</v>
      </c>
      <c r="D38" s="96">
        <v>0</v>
      </c>
      <c r="E38" s="96">
        <v>0</v>
      </c>
      <c r="F38" s="96">
        <v>0</v>
      </c>
      <c r="G38" s="96">
        <v>22</v>
      </c>
      <c r="H38" s="115" t="s">
        <v>2577</v>
      </c>
      <c r="I38" s="98" t="s">
        <v>3078</v>
      </c>
      <c r="J38" s="169" t="s">
        <v>1287</v>
      </c>
      <c r="K38" s="99" t="s">
        <v>1288</v>
      </c>
      <c r="L38" s="51">
        <v>2</v>
      </c>
      <c r="M38" s="51">
        <v>2</v>
      </c>
      <c r="N38" s="155">
        <f t="shared" si="2"/>
        <v>4</v>
      </c>
      <c r="O38" s="51">
        <v>2</v>
      </c>
      <c r="P38" s="51">
        <v>0</v>
      </c>
      <c r="Q38" s="155">
        <f t="shared" si="3"/>
        <v>2</v>
      </c>
      <c r="R38" s="155">
        <f t="shared" si="4"/>
        <v>6</v>
      </c>
      <c r="S38" s="78" t="s">
        <v>3076</v>
      </c>
      <c r="T38" s="78" t="s">
        <v>3077</v>
      </c>
      <c r="U38" s="190">
        <f t="shared" si="5"/>
        <v>4</v>
      </c>
      <c r="V38" s="191"/>
      <c r="W38" s="77" t="str">
        <f t="shared" si="6"/>
        <v>No hay ejecución</v>
      </c>
      <c r="X38" s="78" t="str">
        <f t="shared" si="7"/>
        <v>NA</v>
      </c>
      <c r="Y38" s="191"/>
      <c r="Z38" s="190">
        <f t="shared" si="8"/>
        <v>2</v>
      </c>
      <c r="AA38" s="191"/>
      <c r="AB38" s="77" t="str">
        <f t="shared" si="9"/>
        <v>No hay ejecución</v>
      </c>
      <c r="AC38" s="78" t="str">
        <f t="shared" si="10"/>
        <v>NA</v>
      </c>
      <c r="AD38" s="191"/>
      <c r="AE38" s="52">
        <f t="shared" si="11"/>
        <v>0</v>
      </c>
      <c r="AF38" s="77" t="str">
        <f t="shared" si="12"/>
        <v>No hay ejecución</v>
      </c>
      <c r="AG38" s="78" t="str">
        <f t="shared" si="13"/>
        <v>NA</v>
      </c>
      <c r="AH38" s="191"/>
    </row>
    <row r="39" spans="1:34" s="79" customFormat="1" ht="58" customHeight="1" thickTop="1" thickBot="1">
      <c r="A39" s="50">
        <v>25</v>
      </c>
      <c r="B39" s="96" t="s">
        <v>245</v>
      </c>
      <c r="C39" s="96" t="s">
        <v>46</v>
      </c>
      <c r="D39" s="96">
        <v>0</v>
      </c>
      <c r="E39" s="96">
        <v>0</v>
      </c>
      <c r="F39" s="96">
        <v>0</v>
      </c>
      <c r="G39" s="96">
        <v>22</v>
      </c>
      <c r="H39" s="115" t="s">
        <v>2400</v>
      </c>
      <c r="I39" s="98" t="s">
        <v>3078</v>
      </c>
      <c r="J39" s="169" t="s">
        <v>497</v>
      </c>
      <c r="K39" s="99" t="s">
        <v>2847</v>
      </c>
      <c r="L39" s="51">
        <v>1</v>
      </c>
      <c r="M39" s="51">
        <v>0</v>
      </c>
      <c r="N39" s="155">
        <f t="shared" si="2"/>
        <v>1</v>
      </c>
      <c r="O39" s="51">
        <v>0</v>
      </c>
      <c r="P39" s="51">
        <v>0</v>
      </c>
      <c r="Q39" s="155">
        <f t="shared" si="3"/>
        <v>0</v>
      </c>
      <c r="R39" s="155">
        <f t="shared" si="4"/>
        <v>1</v>
      </c>
      <c r="S39" s="78" t="s">
        <v>3076</v>
      </c>
      <c r="T39" s="78" t="s">
        <v>3077</v>
      </c>
      <c r="U39" s="190">
        <f t="shared" si="5"/>
        <v>1</v>
      </c>
      <c r="V39" s="191"/>
      <c r="W39" s="77" t="str">
        <f t="shared" si="6"/>
        <v>No hay ejecución</v>
      </c>
      <c r="X39" s="78" t="str">
        <f t="shared" si="7"/>
        <v>NA</v>
      </c>
      <c r="Y39" s="191"/>
      <c r="Z39" s="190">
        <f t="shared" si="8"/>
        <v>0</v>
      </c>
      <c r="AA39" s="191"/>
      <c r="AB39" s="77" t="str">
        <f t="shared" si="9"/>
        <v>No hay ejecución</v>
      </c>
      <c r="AC39" s="78" t="str">
        <f t="shared" si="10"/>
        <v>NA</v>
      </c>
      <c r="AD39" s="191"/>
      <c r="AE39" s="52">
        <f t="shared" si="11"/>
        <v>0</v>
      </c>
      <c r="AF39" s="77" t="str">
        <f t="shared" si="12"/>
        <v>No hay ejecución</v>
      </c>
      <c r="AG39" s="78" t="str">
        <f t="shared" si="13"/>
        <v>NA</v>
      </c>
      <c r="AH39" s="191"/>
    </row>
    <row r="40" spans="1:34" s="79" customFormat="1" ht="58" customHeight="1" thickTop="1" thickBot="1">
      <c r="A40" s="50">
        <v>26</v>
      </c>
      <c r="B40" s="96" t="s">
        <v>245</v>
      </c>
      <c r="C40" s="96" t="s">
        <v>46</v>
      </c>
      <c r="D40" s="96">
        <v>0</v>
      </c>
      <c r="E40" s="96">
        <v>0</v>
      </c>
      <c r="F40" s="96">
        <v>0</v>
      </c>
      <c r="G40" s="96">
        <v>22</v>
      </c>
      <c r="H40" s="115" t="s">
        <v>284</v>
      </c>
      <c r="I40" s="98" t="s">
        <v>3078</v>
      </c>
      <c r="J40" s="169" t="s">
        <v>497</v>
      </c>
      <c r="K40" s="99" t="s">
        <v>2847</v>
      </c>
      <c r="L40" s="51">
        <v>0</v>
      </c>
      <c r="M40" s="51">
        <v>0</v>
      </c>
      <c r="N40" s="155">
        <f t="shared" si="2"/>
        <v>0</v>
      </c>
      <c r="O40" s="51">
        <v>3</v>
      </c>
      <c r="P40" s="51">
        <v>0</v>
      </c>
      <c r="Q40" s="155">
        <f t="shared" si="3"/>
        <v>3</v>
      </c>
      <c r="R40" s="155">
        <f t="shared" si="4"/>
        <v>3</v>
      </c>
      <c r="S40" s="78" t="s">
        <v>3076</v>
      </c>
      <c r="T40" s="78" t="s">
        <v>3077</v>
      </c>
      <c r="U40" s="190">
        <f t="shared" si="5"/>
        <v>0</v>
      </c>
      <c r="V40" s="191"/>
      <c r="W40" s="77" t="str">
        <f t="shared" si="6"/>
        <v>No hay ejecución</v>
      </c>
      <c r="X40" s="78" t="str">
        <f t="shared" si="7"/>
        <v>NA</v>
      </c>
      <c r="Y40" s="191"/>
      <c r="Z40" s="190">
        <f t="shared" si="8"/>
        <v>3</v>
      </c>
      <c r="AA40" s="191"/>
      <c r="AB40" s="77" t="str">
        <f t="shared" si="9"/>
        <v>No hay ejecución</v>
      </c>
      <c r="AC40" s="78" t="str">
        <f t="shared" si="10"/>
        <v>NA</v>
      </c>
      <c r="AD40" s="191"/>
      <c r="AE40" s="52">
        <f t="shared" si="11"/>
        <v>0</v>
      </c>
      <c r="AF40" s="77" t="str">
        <f t="shared" si="12"/>
        <v>No hay ejecución</v>
      </c>
      <c r="AG40" s="78" t="str">
        <f t="shared" si="13"/>
        <v>NA</v>
      </c>
      <c r="AH40" s="191"/>
    </row>
    <row r="41" spans="1:34" s="79" customFormat="1" ht="58" customHeight="1" thickTop="1" thickBot="1">
      <c r="A41" s="50">
        <v>27</v>
      </c>
      <c r="B41" s="96" t="s">
        <v>245</v>
      </c>
      <c r="C41" s="96" t="s">
        <v>46</v>
      </c>
      <c r="D41" s="96">
        <v>0</v>
      </c>
      <c r="E41" s="96">
        <v>0</v>
      </c>
      <c r="F41" s="96">
        <v>0</v>
      </c>
      <c r="G41" s="96">
        <v>22</v>
      </c>
      <c r="H41" s="115" t="s">
        <v>336</v>
      </c>
      <c r="I41" s="98" t="s">
        <v>3078</v>
      </c>
      <c r="J41" s="169" t="s">
        <v>1287</v>
      </c>
      <c r="K41" s="99" t="s">
        <v>1288</v>
      </c>
      <c r="L41" s="51">
        <v>0</v>
      </c>
      <c r="M41" s="51">
        <v>0</v>
      </c>
      <c r="N41" s="155">
        <f t="shared" si="2"/>
        <v>0</v>
      </c>
      <c r="O41" s="51">
        <v>16</v>
      </c>
      <c r="P41" s="51">
        <v>0</v>
      </c>
      <c r="Q41" s="155">
        <f t="shared" si="3"/>
        <v>16</v>
      </c>
      <c r="R41" s="155">
        <f t="shared" si="4"/>
        <v>16</v>
      </c>
      <c r="S41" s="78" t="s">
        <v>3076</v>
      </c>
      <c r="T41" s="78" t="s">
        <v>3077</v>
      </c>
      <c r="U41" s="190">
        <f t="shared" si="5"/>
        <v>0</v>
      </c>
      <c r="V41" s="191"/>
      <c r="W41" s="77" t="str">
        <f t="shared" si="6"/>
        <v>No hay ejecución</v>
      </c>
      <c r="X41" s="78" t="str">
        <f t="shared" si="7"/>
        <v>NA</v>
      </c>
      <c r="Y41" s="191"/>
      <c r="Z41" s="190">
        <f t="shared" si="8"/>
        <v>16</v>
      </c>
      <c r="AA41" s="191"/>
      <c r="AB41" s="77" t="str">
        <f t="shared" si="9"/>
        <v>No hay ejecución</v>
      </c>
      <c r="AC41" s="78" t="str">
        <f t="shared" si="10"/>
        <v>NA</v>
      </c>
      <c r="AD41" s="191"/>
      <c r="AE41" s="52">
        <f t="shared" si="11"/>
        <v>0</v>
      </c>
      <c r="AF41" s="77" t="str">
        <f t="shared" si="12"/>
        <v>No hay ejecución</v>
      </c>
      <c r="AG41" s="78" t="str">
        <f t="shared" si="13"/>
        <v>NA</v>
      </c>
      <c r="AH41" s="191"/>
    </row>
    <row r="42" spans="1:34" s="79" customFormat="1" ht="58" customHeight="1" thickTop="1" thickBot="1">
      <c r="A42" s="50">
        <v>28</v>
      </c>
      <c r="B42" s="96" t="s">
        <v>245</v>
      </c>
      <c r="C42" s="96" t="s">
        <v>46</v>
      </c>
      <c r="D42" s="96">
        <v>0</v>
      </c>
      <c r="E42" s="96">
        <v>0</v>
      </c>
      <c r="F42" s="96">
        <v>0</v>
      </c>
      <c r="G42" s="96">
        <v>22</v>
      </c>
      <c r="H42" s="115" t="s">
        <v>312</v>
      </c>
      <c r="I42" s="98" t="s">
        <v>2695</v>
      </c>
      <c r="J42" s="169" t="s">
        <v>1231</v>
      </c>
      <c r="K42" s="99" t="s">
        <v>2389</v>
      </c>
      <c r="L42" s="51">
        <v>0</v>
      </c>
      <c r="M42" s="51">
        <v>1</v>
      </c>
      <c r="N42" s="155">
        <f t="shared" si="2"/>
        <v>1</v>
      </c>
      <c r="O42" s="51">
        <v>0</v>
      </c>
      <c r="P42" s="51">
        <v>0</v>
      </c>
      <c r="Q42" s="155">
        <f t="shared" si="3"/>
        <v>0</v>
      </c>
      <c r="R42" s="155">
        <f t="shared" si="4"/>
        <v>1</v>
      </c>
      <c r="S42" s="78" t="s">
        <v>3076</v>
      </c>
      <c r="T42" s="78" t="s">
        <v>3077</v>
      </c>
      <c r="U42" s="190">
        <f t="shared" si="5"/>
        <v>1</v>
      </c>
      <c r="V42" s="191"/>
      <c r="W42" s="77" t="str">
        <f t="shared" si="6"/>
        <v>No hay ejecución</v>
      </c>
      <c r="X42" s="78" t="str">
        <f t="shared" si="7"/>
        <v>NA</v>
      </c>
      <c r="Y42" s="191"/>
      <c r="Z42" s="190">
        <f t="shared" si="8"/>
        <v>0</v>
      </c>
      <c r="AA42" s="191"/>
      <c r="AB42" s="77" t="str">
        <f t="shared" si="9"/>
        <v>No hay ejecución</v>
      </c>
      <c r="AC42" s="78" t="str">
        <f t="shared" si="10"/>
        <v>NA</v>
      </c>
      <c r="AD42" s="191"/>
      <c r="AE42" s="52">
        <f t="shared" si="11"/>
        <v>0</v>
      </c>
      <c r="AF42" s="77" t="str">
        <f t="shared" si="12"/>
        <v>No hay ejecución</v>
      </c>
      <c r="AG42" s="78" t="str">
        <f t="shared" si="13"/>
        <v>NA</v>
      </c>
      <c r="AH42" s="191"/>
    </row>
    <row r="43" spans="1:34" s="79" customFormat="1" ht="58" customHeight="1" thickTop="1" thickBot="1">
      <c r="A43" s="50">
        <v>29</v>
      </c>
      <c r="B43" s="96" t="s">
        <v>245</v>
      </c>
      <c r="C43" s="96" t="s">
        <v>46</v>
      </c>
      <c r="D43" s="96">
        <v>0</v>
      </c>
      <c r="E43" s="96">
        <v>0</v>
      </c>
      <c r="F43" s="96">
        <v>0</v>
      </c>
      <c r="G43" s="96">
        <v>22</v>
      </c>
      <c r="H43" s="115" t="s">
        <v>358</v>
      </c>
      <c r="I43" s="98" t="s">
        <v>2696</v>
      </c>
      <c r="J43" s="169" t="s">
        <v>1287</v>
      </c>
      <c r="K43" s="99" t="s">
        <v>2847</v>
      </c>
      <c r="L43" s="51">
        <v>0</v>
      </c>
      <c r="M43" s="51">
        <v>0</v>
      </c>
      <c r="N43" s="155">
        <f t="shared" si="2"/>
        <v>0</v>
      </c>
      <c r="O43" s="51">
        <v>0</v>
      </c>
      <c r="P43" s="51">
        <v>2</v>
      </c>
      <c r="Q43" s="155">
        <f t="shared" si="3"/>
        <v>2</v>
      </c>
      <c r="R43" s="155">
        <f t="shared" si="4"/>
        <v>2</v>
      </c>
      <c r="S43" s="78" t="s">
        <v>3076</v>
      </c>
      <c r="T43" s="78" t="s">
        <v>3077</v>
      </c>
      <c r="U43" s="190">
        <f t="shared" si="5"/>
        <v>0</v>
      </c>
      <c r="V43" s="191"/>
      <c r="W43" s="77" t="str">
        <f t="shared" si="6"/>
        <v>No hay ejecución</v>
      </c>
      <c r="X43" s="78" t="str">
        <f t="shared" si="7"/>
        <v>NA</v>
      </c>
      <c r="Y43" s="191"/>
      <c r="Z43" s="190">
        <f t="shared" si="8"/>
        <v>2</v>
      </c>
      <c r="AA43" s="191"/>
      <c r="AB43" s="77" t="str">
        <f t="shared" si="9"/>
        <v>No hay ejecución</v>
      </c>
      <c r="AC43" s="78" t="str">
        <f t="shared" si="10"/>
        <v>NA</v>
      </c>
      <c r="AD43" s="191"/>
      <c r="AE43" s="52">
        <f t="shared" si="11"/>
        <v>0</v>
      </c>
      <c r="AF43" s="77" t="str">
        <f t="shared" si="12"/>
        <v>No hay ejecución</v>
      </c>
      <c r="AG43" s="78" t="str">
        <f t="shared" si="13"/>
        <v>NA</v>
      </c>
      <c r="AH43" s="191"/>
    </row>
    <row r="44" spans="1:34" s="79" customFormat="1" ht="58" customHeight="1" thickTop="1" thickBot="1">
      <c r="A44" s="50">
        <v>30</v>
      </c>
      <c r="B44" s="96" t="s">
        <v>245</v>
      </c>
      <c r="C44" s="96" t="s">
        <v>46</v>
      </c>
      <c r="D44" s="96">
        <v>0</v>
      </c>
      <c r="E44" s="96">
        <v>0</v>
      </c>
      <c r="F44" s="96">
        <v>0</v>
      </c>
      <c r="G44" s="96">
        <v>22</v>
      </c>
      <c r="H44" s="115" t="s">
        <v>2577</v>
      </c>
      <c r="I44" s="98" t="s">
        <v>2696</v>
      </c>
      <c r="J44" s="169" t="s">
        <v>1287</v>
      </c>
      <c r="K44" s="99" t="s">
        <v>2847</v>
      </c>
      <c r="L44" s="51">
        <v>0</v>
      </c>
      <c r="M44" s="51">
        <v>0</v>
      </c>
      <c r="N44" s="155">
        <f t="shared" si="2"/>
        <v>0</v>
      </c>
      <c r="O44" s="51">
        <v>0</v>
      </c>
      <c r="P44" s="51">
        <v>5</v>
      </c>
      <c r="Q44" s="155">
        <f t="shared" si="3"/>
        <v>5</v>
      </c>
      <c r="R44" s="155">
        <f t="shared" si="4"/>
        <v>5</v>
      </c>
      <c r="S44" s="78" t="s">
        <v>3076</v>
      </c>
      <c r="T44" s="78" t="s">
        <v>3077</v>
      </c>
      <c r="U44" s="190">
        <f t="shared" si="5"/>
        <v>0</v>
      </c>
      <c r="V44" s="191"/>
      <c r="W44" s="77" t="str">
        <f t="shared" si="6"/>
        <v>No hay ejecución</v>
      </c>
      <c r="X44" s="78" t="str">
        <f t="shared" si="7"/>
        <v>NA</v>
      </c>
      <c r="Y44" s="191"/>
      <c r="Z44" s="190">
        <f t="shared" si="8"/>
        <v>5</v>
      </c>
      <c r="AA44" s="191"/>
      <c r="AB44" s="77" t="str">
        <f t="shared" si="9"/>
        <v>No hay ejecución</v>
      </c>
      <c r="AC44" s="78" t="str">
        <f t="shared" si="10"/>
        <v>NA</v>
      </c>
      <c r="AD44" s="191"/>
      <c r="AE44" s="52">
        <f t="shared" si="11"/>
        <v>0</v>
      </c>
      <c r="AF44" s="77" t="str">
        <f t="shared" si="12"/>
        <v>No hay ejecución</v>
      </c>
      <c r="AG44" s="78" t="str">
        <f t="shared" si="13"/>
        <v>NA</v>
      </c>
      <c r="AH44" s="191"/>
    </row>
    <row r="45" spans="1:34" s="79" customFormat="1" ht="58" customHeight="1" thickTop="1" thickBot="1">
      <c r="A45" s="50">
        <v>31</v>
      </c>
      <c r="B45" s="96" t="s">
        <v>245</v>
      </c>
      <c r="C45" s="96" t="s">
        <v>46</v>
      </c>
      <c r="D45" s="96">
        <v>0</v>
      </c>
      <c r="E45" s="96">
        <v>0</v>
      </c>
      <c r="F45" s="96">
        <v>0</v>
      </c>
      <c r="G45" s="96">
        <v>22</v>
      </c>
      <c r="H45" s="115" t="s">
        <v>2577</v>
      </c>
      <c r="I45" s="98" t="s">
        <v>2696</v>
      </c>
      <c r="J45" s="169" t="s">
        <v>501</v>
      </c>
      <c r="K45" s="99" t="s">
        <v>744</v>
      </c>
      <c r="L45" s="51">
        <v>20</v>
      </c>
      <c r="M45" s="51">
        <v>0</v>
      </c>
      <c r="N45" s="155">
        <f t="shared" si="2"/>
        <v>20</v>
      </c>
      <c r="O45" s="51">
        <v>0</v>
      </c>
      <c r="P45" s="51">
        <v>0</v>
      </c>
      <c r="Q45" s="155">
        <f t="shared" si="3"/>
        <v>0</v>
      </c>
      <c r="R45" s="155">
        <f t="shared" si="4"/>
        <v>20</v>
      </c>
      <c r="S45" s="78" t="s">
        <v>3076</v>
      </c>
      <c r="T45" s="78" t="s">
        <v>3077</v>
      </c>
      <c r="U45" s="190">
        <f t="shared" si="5"/>
        <v>20</v>
      </c>
      <c r="V45" s="191"/>
      <c r="W45" s="77" t="str">
        <f t="shared" si="6"/>
        <v>No hay ejecución</v>
      </c>
      <c r="X45" s="78" t="str">
        <f t="shared" si="7"/>
        <v>NA</v>
      </c>
      <c r="Y45" s="191"/>
      <c r="Z45" s="190">
        <f t="shared" si="8"/>
        <v>0</v>
      </c>
      <c r="AA45" s="191"/>
      <c r="AB45" s="77" t="str">
        <f t="shared" si="9"/>
        <v>No hay ejecución</v>
      </c>
      <c r="AC45" s="78" t="str">
        <f t="shared" si="10"/>
        <v>NA</v>
      </c>
      <c r="AD45" s="191"/>
      <c r="AE45" s="52">
        <f t="shared" si="11"/>
        <v>0</v>
      </c>
      <c r="AF45" s="77" t="str">
        <f t="shared" si="12"/>
        <v>No hay ejecución</v>
      </c>
      <c r="AG45" s="78" t="str">
        <f t="shared" si="13"/>
        <v>NA</v>
      </c>
      <c r="AH45" s="191"/>
    </row>
    <row r="46" spans="1:34" s="79" customFormat="1" ht="58" customHeight="1" thickTop="1" thickBot="1">
      <c r="A46" s="50">
        <v>32</v>
      </c>
      <c r="B46" s="96" t="s">
        <v>245</v>
      </c>
      <c r="C46" s="96" t="s">
        <v>46</v>
      </c>
      <c r="D46" s="96">
        <v>0</v>
      </c>
      <c r="E46" s="96">
        <v>0</v>
      </c>
      <c r="F46" s="96">
        <v>0</v>
      </c>
      <c r="G46" s="96">
        <v>22</v>
      </c>
      <c r="H46" s="115" t="s">
        <v>2400</v>
      </c>
      <c r="I46" s="98" t="s">
        <v>2696</v>
      </c>
      <c r="J46" s="169" t="s">
        <v>1287</v>
      </c>
      <c r="K46" s="99" t="s">
        <v>2847</v>
      </c>
      <c r="L46" s="51">
        <v>0</v>
      </c>
      <c r="M46" s="51">
        <v>0</v>
      </c>
      <c r="N46" s="155">
        <f t="shared" si="2"/>
        <v>0</v>
      </c>
      <c r="O46" s="51">
        <v>2</v>
      </c>
      <c r="P46" s="51">
        <v>0</v>
      </c>
      <c r="Q46" s="155">
        <f t="shared" si="3"/>
        <v>2</v>
      </c>
      <c r="R46" s="155">
        <f t="shared" si="4"/>
        <v>2</v>
      </c>
      <c r="S46" s="78" t="s">
        <v>3076</v>
      </c>
      <c r="T46" s="78" t="s">
        <v>3077</v>
      </c>
      <c r="U46" s="190">
        <f t="shared" si="5"/>
        <v>0</v>
      </c>
      <c r="V46" s="191"/>
      <c r="W46" s="77" t="str">
        <f t="shared" si="6"/>
        <v>No hay ejecución</v>
      </c>
      <c r="X46" s="78" t="str">
        <f t="shared" si="7"/>
        <v>NA</v>
      </c>
      <c r="Y46" s="191"/>
      <c r="Z46" s="190">
        <f t="shared" si="8"/>
        <v>2</v>
      </c>
      <c r="AA46" s="191"/>
      <c r="AB46" s="77" t="str">
        <f t="shared" si="9"/>
        <v>No hay ejecución</v>
      </c>
      <c r="AC46" s="78" t="str">
        <f t="shared" si="10"/>
        <v>NA</v>
      </c>
      <c r="AD46" s="191"/>
      <c r="AE46" s="52">
        <f t="shared" si="11"/>
        <v>0</v>
      </c>
      <c r="AF46" s="77" t="str">
        <f t="shared" si="12"/>
        <v>No hay ejecución</v>
      </c>
      <c r="AG46" s="78" t="str">
        <f t="shared" si="13"/>
        <v>NA</v>
      </c>
      <c r="AH46" s="191"/>
    </row>
    <row r="47" spans="1:34" s="79" customFormat="1" ht="58" customHeight="1" thickTop="1" thickBot="1">
      <c r="A47" s="50">
        <v>33</v>
      </c>
      <c r="B47" s="96" t="s">
        <v>245</v>
      </c>
      <c r="C47" s="96" t="s">
        <v>46</v>
      </c>
      <c r="D47" s="96">
        <v>0</v>
      </c>
      <c r="E47" s="96">
        <v>0</v>
      </c>
      <c r="F47" s="96">
        <v>0</v>
      </c>
      <c r="G47" s="96">
        <v>22</v>
      </c>
      <c r="H47" s="115" t="s">
        <v>2577</v>
      </c>
      <c r="I47" s="98" t="s">
        <v>3081</v>
      </c>
      <c r="J47" s="169" t="s">
        <v>1196</v>
      </c>
      <c r="K47" s="99" t="s">
        <v>993</v>
      </c>
      <c r="L47" s="51">
        <v>0</v>
      </c>
      <c r="M47" s="51">
        <v>0</v>
      </c>
      <c r="N47" s="155">
        <f t="shared" si="2"/>
        <v>0</v>
      </c>
      <c r="O47" s="51">
        <v>1</v>
      </c>
      <c r="P47" s="51">
        <v>0</v>
      </c>
      <c r="Q47" s="155">
        <f t="shared" si="3"/>
        <v>1</v>
      </c>
      <c r="R47" s="155">
        <f t="shared" si="4"/>
        <v>1</v>
      </c>
      <c r="S47" s="78" t="s">
        <v>3076</v>
      </c>
      <c r="T47" s="78" t="s">
        <v>3077</v>
      </c>
      <c r="U47" s="190">
        <f t="shared" si="5"/>
        <v>0</v>
      </c>
      <c r="V47" s="191"/>
      <c r="W47" s="77" t="str">
        <f t="shared" si="6"/>
        <v>No hay ejecución</v>
      </c>
      <c r="X47" s="78" t="str">
        <f t="shared" si="7"/>
        <v>NA</v>
      </c>
      <c r="Y47" s="191"/>
      <c r="Z47" s="190">
        <f t="shared" si="8"/>
        <v>1</v>
      </c>
      <c r="AA47" s="191"/>
      <c r="AB47" s="77" t="str">
        <f t="shared" si="9"/>
        <v>No hay ejecución</v>
      </c>
      <c r="AC47" s="78" t="str">
        <f t="shared" si="10"/>
        <v>NA</v>
      </c>
      <c r="AD47" s="191"/>
      <c r="AE47" s="52">
        <f t="shared" si="11"/>
        <v>0</v>
      </c>
      <c r="AF47" s="77" t="str">
        <f t="shared" si="12"/>
        <v>No hay ejecución</v>
      </c>
      <c r="AG47" s="78" t="str">
        <f t="shared" si="13"/>
        <v>NA</v>
      </c>
      <c r="AH47" s="191"/>
    </row>
    <row r="48" spans="1:34" s="79" customFormat="1" ht="58" customHeight="1" thickTop="1" thickBot="1">
      <c r="A48" s="50">
        <v>34</v>
      </c>
      <c r="B48" s="96" t="s">
        <v>245</v>
      </c>
      <c r="C48" s="96" t="s">
        <v>46</v>
      </c>
      <c r="D48" s="96">
        <v>0</v>
      </c>
      <c r="E48" s="96">
        <v>0</v>
      </c>
      <c r="F48" s="96">
        <v>0</v>
      </c>
      <c r="G48" s="96">
        <v>22</v>
      </c>
      <c r="H48" s="115" t="s">
        <v>2400</v>
      </c>
      <c r="I48" s="98" t="s">
        <v>3082</v>
      </c>
      <c r="J48" s="169" t="s">
        <v>1287</v>
      </c>
      <c r="K48" s="99" t="s">
        <v>2847</v>
      </c>
      <c r="L48" s="51">
        <v>0</v>
      </c>
      <c r="M48" s="51">
        <v>0</v>
      </c>
      <c r="N48" s="155">
        <f t="shared" si="2"/>
        <v>0</v>
      </c>
      <c r="O48" s="51">
        <v>2</v>
      </c>
      <c r="P48" s="51">
        <v>0</v>
      </c>
      <c r="Q48" s="155">
        <f t="shared" si="3"/>
        <v>2</v>
      </c>
      <c r="R48" s="155">
        <f t="shared" si="4"/>
        <v>2</v>
      </c>
      <c r="S48" s="78" t="s">
        <v>3076</v>
      </c>
      <c r="T48" s="78" t="s">
        <v>3077</v>
      </c>
      <c r="U48" s="190">
        <f t="shared" si="5"/>
        <v>0</v>
      </c>
      <c r="V48" s="191"/>
      <c r="W48" s="77" t="str">
        <f t="shared" si="6"/>
        <v>No hay ejecución</v>
      </c>
      <c r="X48" s="78" t="str">
        <f t="shared" si="7"/>
        <v>NA</v>
      </c>
      <c r="Y48" s="191"/>
      <c r="Z48" s="190">
        <f t="shared" si="8"/>
        <v>2</v>
      </c>
      <c r="AA48" s="191"/>
      <c r="AB48" s="77" t="str">
        <f t="shared" si="9"/>
        <v>No hay ejecución</v>
      </c>
      <c r="AC48" s="78" t="str">
        <f t="shared" si="10"/>
        <v>NA</v>
      </c>
      <c r="AD48" s="191"/>
      <c r="AE48" s="52">
        <f t="shared" si="11"/>
        <v>0</v>
      </c>
      <c r="AF48" s="77" t="str">
        <f t="shared" si="12"/>
        <v>No hay ejecución</v>
      </c>
      <c r="AG48" s="78" t="str">
        <f t="shared" si="13"/>
        <v>NA</v>
      </c>
      <c r="AH48" s="191"/>
    </row>
    <row r="49" spans="1:34" s="79" customFormat="1" ht="58" customHeight="1" thickTop="1" thickBot="1">
      <c r="A49" s="50">
        <v>35</v>
      </c>
      <c r="B49" s="96" t="s">
        <v>245</v>
      </c>
      <c r="C49" s="96" t="s">
        <v>46</v>
      </c>
      <c r="D49" s="96">
        <v>0</v>
      </c>
      <c r="E49" s="96">
        <v>0</v>
      </c>
      <c r="F49" s="96">
        <v>0</v>
      </c>
      <c r="G49" s="96">
        <v>22</v>
      </c>
      <c r="H49" s="115" t="s">
        <v>2577</v>
      </c>
      <c r="I49" s="98" t="s">
        <v>3082</v>
      </c>
      <c r="J49" s="169" t="s">
        <v>1287</v>
      </c>
      <c r="K49" s="99" t="s">
        <v>2847</v>
      </c>
      <c r="L49" s="51">
        <v>0</v>
      </c>
      <c r="M49" s="51">
        <v>0</v>
      </c>
      <c r="N49" s="155">
        <f t="shared" si="2"/>
        <v>0</v>
      </c>
      <c r="O49" s="51">
        <v>5</v>
      </c>
      <c r="P49" s="51">
        <v>0</v>
      </c>
      <c r="Q49" s="155">
        <f t="shared" si="3"/>
        <v>5</v>
      </c>
      <c r="R49" s="155">
        <f t="shared" si="4"/>
        <v>5</v>
      </c>
      <c r="S49" s="78" t="s">
        <v>3076</v>
      </c>
      <c r="T49" s="78" t="s">
        <v>203</v>
      </c>
      <c r="U49" s="190">
        <f t="shared" si="5"/>
        <v>0</v>
      </c>
      <c r="V49" s="191"/>
      <c r="W49" s="77" t="str">
        <f t="shared" si="6"/>
        <v>No hay ejecución</v>
      </c>
      <c r="X49" s="78" t="str">
        <f t="shared" si="7"/>
        <v>NA</v>
      </c>
      <c r="Y49" s="191"/>
      <c r="Z49" s="190">
        <f t="shared" si="8"/>
        <v>5</v>
      </c>
      <c r="AA49" s="191"/>
      <c r="AB49" s="77" t="str">
        <f t="shared" si="9"/>
        <v>No hay ejecución</v>
      </c>
      <c r="AC49" s="78" t="str">
        <f t="shared" si="10"/>
        <v>NA</v>
      </c>
      <c r="AD49" s="191"/>
      <c r="AE49" s="52">
        <f t="shared" si="11"/>
        <v>0</v>
      </c>
      <c r="AF49" s="77" t="str">
        <f t="shared" si="12"/>
        <v>No hay ejecución</v>
      </c>
      <c r="AG49" s="78" t="str">
        <f t="shared" si="13"/>
        <v>NA</v>
      </c>
      <c r="AH49" s="191"/>
    </row>
    <row r="50" spans="1:34" s="79" customFormat="1" ht="58" customHeight="1" thickTop="1" thickBot="1">
      <c r="A50" s="50">
        <v>36</v>
      </c>
      <c r="B50" s="96" t="s">
        <v>245</v>
      </c>
      <c r="C50" s="96" t="s">
        <v>46</v>
      </c>
      <c r="D50" s="96">
        <v>0</v>
      </c>
      <c r="E50" s="96">
        <v>0</v>
      </c>
      <c r="F50" s="96">
        <v>0</v>
      </c>
      <c r="G50" s="96">
        <v>22</v>
      </c>
      <c r="H50" s="115" t="s">
        <v>2400</v>
      </c>
      <c r="I50" s="98" t="s">
        <v>3094</v>
      </c>
      <c r="J50" s="169" t="s">
        <v>1196</v>
      </c>
      <c r="K50" s="99" t="s">
        <v>993</v>
      </c>
      <c r="L50" s="51">
        <v>0</v>
      </c>
      <c r="M50" s="51">
        <v>0</v>
      </c>
      <c r="N50" s="155">
        <f t="shared" si="2"/>
        <v>0</v>
      </c>
      <c r="O50" s="51">
        <v>1</v>
      </c>
      <c r="P50" s="51">
        <v>0</v>
      </c>
      <c r="Q50" s="155">
        <f t="shared" si="3"/>
        <v>1</v>
      </c>
      <c r="R50" s="155">
        <f t="shared" si="4"/>
        <v>1</v>
      </c>
      <c r="S50" s="78" t="s">
        <v>3076</v>
      </c>
      <c r="T50" s="78" t="s">
        <v>3077</v>
      </c>
      <c r="U50" s="190">
        <f t="shared" si="5"/>
        <v>0</v>
      </c>
      <c r="V50" s="191"/>
      <c r="W50" s="77" t="str">
        <f t="shared" si="6"/>
        <v>No hay ejecución</v>
      </c>
      <c r="X50" s="78" t="str">
        <f t="shared" si="7"/>
        <v>NA</v>
      </c>
      <c r="Y50" s="191"/>
      <c r="Z50" s="190">
        <f t="shared" si="8"/>
        <v>1</v>
      </c>
      <c r="AA50" s="191"/>
      <c r="AB50" s="77" t="str">
        <f t="shared" si="9"/>
        <v>No hay ejecución</v>
      </c>
      <c r="AC50" s="78" t="str">
        <f t="shared" si="10"/>
        <v>NA</v>
      </c>
      <c r="AD50" s="191"/>
      <c r="AE50" s="52">
        <f t="shared" si="11"/>
        <v>0</v>
      </c>
      <c r="AF50" s="77" t="str">
        <f t="shared" si="12"/>
        <v>No hay ejecución</v>
      </c>
      <c r="AG50" s="78" t="str">
        <f t="shared" si="13"/>
        <v>NA</v>
      </c>
      <c r="AH50" s="191"/>
    </row>
    <row r="51" spans="1:34" s="79" customFormat="1" ht="58" customHeight="1" thickTop="1" thickBot="1">
      <c r="A51" s="50">
        <v>37</v>
      </c>
      <c r="B51" s="96" t="s">
        <v>245</v>
      </c>
      <c r="C51" s="96" t="s">
        <v>46</v>
      </c>
      <c r="D51" s="96">
        <v>0</v>
      </c>
      <c r="E51" s="96">
        <v>0</v>
      </c>
      <c r="F51" s="96">
        <v>0</v>
      </c>
      <c r="G51" s="96">
        <v>22</v>
      </c>
      <c r="H51" s="115" t="s">
        <v>2577</v>
      </c>
      <c r="I51" s="98" t="s">
        <v>3094</v>
      </c>
      <c r="J51" s="169" t="s">
        <v>1196</v>
      </c>
      <c r="K51" s="99" t="s">
        <v>993</v>
      </c>
      <c r="L51" s="51">
        <v>0</v>
      </c>
      <c r="M51" s="51">
        <v>0</v>
      </c>
      <c r="N51" s="155">
        <f t="shared" si="2"/>
        <v>0</v>
      </c>
      <c r="O51" s="51">
        <v>1</v>
      </c>
      <c r="P51" s="51">
        <v>0</v>
      </c>
      <c r="Q51" s="155">
        <f t="shared" si="3"/>
        <v>1</v>
      </c>
      <c r="R51" s="155">
        <f t="shared" si="4"/>
        <v>1</v>
      </c>
      <c r="S51" s="78" t="s">
        <v>3076</v>
      </c>
      <c r="T51" s="78" t="s">
        <v>3077</v>
      </c>
      <c r="U51" s="190">
        <f t="shared" si="5"/>
        <v>0</v>
      </c>
      <c r="V51" s="191"/>
      <c r="W51" s="77" t="str">
        <f t="shared" si="6"/>
        <v>No hay ejecución</v>
      </c>
      <c r="X51" s="78" t="str">
        <f t="shared" si="7"/>
        <v>NA</v>
      </c>
      <c r="Y51" s="191"/>
      <c r="Z51" s="190">
        <f t="shared" si="8"/>
        <v>1</v>
      </c>
      <c r="AA51" s="191"/>
      <c r="AB51" s="77" t="str">
        <f t="shared" si="9"/>
        <v>No hay ejecución</v>
      </c>
      <c r="AC51" s="78" t="str">
        <f t="shared" si="10"/>
        <v>NA</v>
      </c>
      <c r="AD51" s="191"/>
      <c r="AE51" s="52">
        <f t="shared" si="11"/>
        <v>0</v>
      </c>
      <c r="AF51" s="77" t="str">
        <f t="shared" si="12"/>
        <v>No hay ejecución</v>
      </c>
      <c r="AG51" s="78" t="str">
        <f t="shared" si="13"/>
        <v>NA</v>
      </c>
      <c r="AH51" s="191"/>
    </row>
    <row r="52" spans="1:34" s="79" customFormat="1" ht="58" customHeight="1" thickTop="1" thickBot="1">
      <c r="A52" s="50">
        <v>38</v>
      </c>
      <c r="B52" s="96" t="s">
        <v>245</v>
      </c>
      <c r="C52" s="96" t="s">
        <v>46</v>
      </c>
      <c r="D52" s="96">
        <v>0</v>
      </c>
      <c r="E52" s="96">
        <v>0</v>
      </c>
      <c r="F52" s="96">
        <v>0</v>
      </c>
      <c r="G52" s="96">
        <v>22</v>
      </c>
      <c r="H52" s="115" t="s">
        <v>2400</v>
      </c>
      <c r="I52" s="98" t="s">
        <v>3080</v>
      </c>
      <c r="J52" s="169" t="s">
        <v>2838</v>
      </c>
      <c r="K52" s="99" t="s">
        <v>2847</v>
      </c>
      <c r="L52" s="51">
        <v>0</v>
      </c>
      <c r="M52" s="51">
        <v>1</v>
      </c>
      <c r="N52" s="155">
        <f t="shared" si="2"/>
        <v>1</v>
      </c>
      <c r="O52" s="51">
        <v>0</v>
      </c>
      <c r="P52" s="51">
        <v>0</v>
      </c>
      <c r="Q52" s="155">
        <f t="shared" si="3"/>
        <v>0</v>
      </c>
      <c r="R52" s="155">
        <f t="shared" si="4"/>
        <v>1</v>
      </c>
      <c r="S52" s="78" t="s">
        <v>3076</v>
      </c>
      <c r="T52" s="78" t="s">
        <v>3077</v>
      </c>
      <c r="U52" s="190">
        <f t="shared" si="5"/>
        <v>1</v>
      </c>
      <c r="V52" s="191"/>
      <c r="W52" s="77" t="str">
        <f t="shared" si="6"/>
        <v>No hay ejecución</v>
      </c>
      <c r="X52" s="78" t="str">
        <f t="shared" si="7"/>
        <v>NA</v>
      </c>
      <c r="Y52" s="191"/>
      <c r="Z52" s="190">
        <f t="shared" si="8"/>
        <v>0</v>
      </c>
      <c r="AA52" s="191"/>
      <c r="AB52" s="77" t="str">
        <f t="shared" si="9"/>
        <v>No hay ejecución</v>
      </c>
      <c r="AC52" s="78" t="str">
        <f t="shared" si="10"/>
        <v>NA</v>
      </c>
      <c r="AD52" s="191"/>
      <c r="AE52" s="52">
        <f t="shared" si="11"/>
        <v>0</v>
      </c>
      <c r="AF52" s="77" t="str">
        <f t="shared" si="12"/>
        <v>No hay ejecución</v>
      </c>
      <c r="AG52" s="78" t="str">
        <f t="shared" si="13"/>
        <v>NA</v>
      </c>
      <c r="AH52" s="191"/>
    </row>
    <row r="53" spans="1:34" s="79" customFormat="1" ht="58" customHeight="1" thickTop="1" thickBot="1">
      <c r="A53" s="50">
        <v>39</v>
      </c>
      <c r="B53" s="96" t="s">
        <v>245</v>
      </c>
      <c r="C53" s="96" t="s">
        <v>46</v>
      </c>
      <c r="D53" s="96">
        <v>0</v>
      </c>
      <c r="E53" s="96">
        <v>0</v>
      </c>
      <c r="F53" s="96">
        <v>0</v>
      </c>
      <c r="G53" s="96">
        <v>22</v>
      </c>
      <c r="H53" s="115" t="s">
        <v>2400</v>
      </c>
      <c r="I53" s="98" t="s">
        <v>3080</v>
      </c>
      <c r="J53" s="169" t="s">
        <v>2838</v>
      </c>
      <c r="K53" s="99" t="s">
        <v>2847</v>
      </c>
      <c r="L53" s="51">
        <v>1</v>
      </c>
      <c r="M53" s="51">
        <v>0</v>
      </c>
      <c r="N53" s="155">
        <f t="shared" si="2"/>
        <v>1</v>
      </c>
      <c r="O53" s="51">
        <v>0</v>
      </c>
      <c r="P53" s="51">
        <v>0</v>
      </c>
      <c r="Q53" s="155">
        <f t="shared" si="3"/>
        <v>0</v>
      </c>
      <c r="R53" s="155">
        <f t="shared" si="4"/>
        <v>1</v>
      </c>
      <c r="S53" s="78" t="s">
        <v>3076</v>
      </c>
      <c r="T53" s="78" t="s">
        <v>3077</v>
      </c>
      <c r="U53" s="190">
        <f t="shared" si="5"/>
        <v>1</v>
      </c>
      <c r="V53" s="191"/>
      <c r="W53" s="77" t="str">
        <f t="shared" si="6"/>
        <v>No hay ejecución</v>
      </c>
      <c r="X53" s="78" t="str">
        <f t="shared" si="7"/>
        <v>NA</v>
      </c>
      <c r="Y53" s="191"/>
      <c r="Z53" s="190">
        <f t="shared" si="8"/>
        <v>0</v>
      </c>
      <c r="AA53" s="191"/>
      <c r="AB53" s="77" t="str">
        <f t="shared" si="9"/>
        <v>No hay ejecución</v>
      </c>
      <c r="AC53" s="78" t="str">
        <f t="shared" si="10"/>
        <v>NA</v>
      </c>
      <c r="AD53" s="191"/>
      <c r="AE53" s="52">
        <f t="shared" si="11"/>
        <v>0</v>
      </c>
      <c r="AF53" s="77" t="str">
        <f t="shared" si="12"/>
        <v>No hay ejecución</v>
      </c>
      <c r="AG53" s="78" t="str">
        <f t="shared" si="13"/>
        <v>NA</v>
      </c>
      <c r="AH53" s="191"/>
    </row>
    <row r="54" spans="1:34" s="79" customFormat="1" ht="58" customHeight="1" thickTop="1" thickBot="1">
      <c r="A54" s="50">
        <v>40</v>
      </c>
      <c r="B54" s="96" t="s">
        <v>245</v>
      </c>
      <c r="C54" s="96" t="s">
        <v>46</v>
      </c>
      <c r="D54" s="96">
        <v>0</v>
      </c>
      <c r="E54" s="96">
        <v>0</v>
      </c>
      <c r="F54" s="96">
        <v>0</v>
      </c>
      <c r="G54" s="96">
        <v>22</v>
      </c>
      <c r="H54" s="115" t="s">
        <v>2400</v>
      </c>
      <c r="I54" s="98" t="s">
        <v>3083</v>
      </c>
      <c r="J54" s="169" t="s">
        <v>1287</v>
      </c>
      <c r="K54" s="99" t="s">
        <v>1288</v>
      </c>
      <c r="L54" s="51">
        <v>0</v>
      </c>
      <c r="M54" s="51">
        <v>0</v>
      </c>
      <c r="N54" s="155">
        <f t="shared" si="2"/>
        <v>0</v>
      </c>
      <c r="O54" s="51">
        <v>1</v>
      </c>
      <c r="P54" s="51">
        <v>1</v>
      </c>
      <c r="Q54" s="155">
        <f t="shared" si="3"/>
        <v>2</v>
      </c>
      <c r="R54" s="155">
        <f t="shared" si="4"/>
        <v>2</v>
      </c>
      <c r="S54" s="78" t="s">
        <v>3076</v>
      </c>
      <c r="T54" s="78" t="s">
        <v>3077</v>
      </c>
      <c r="U54" s="190">
        <f t="shared" si="5"/>
        <v>0</v>
      </c>
      <c r="V54" s="191"/>
      <c r="W54" s="77" t="str">
        <f t="shared" si="6"/>
        <v>No hay ejecución</v>
      </c>
      <c r="X54" s="78" t="str">
        <f t="shared" si="7"/>
        <v>NA</v>
      </c>
      <c r="Y54" s="191"/>
      <c r="Z54" s="190">
        <f t="shared" si="8"/>
        <v>2</v>
      </c>
      <c r="AA54" s="191"/>
      <c r="AB54" s="77" t="str">
        <f t="shared" si="9"/>
        <v>No hay ejecución</v>
      </c>
      <c r="AC54" s="78" t="str">
        <f t="shared" si="10"/>
        <v>NA</v>
      </c>
      <c r="AD54" s="191"/>
      <c r="AE54" s="52">
        <f t="shared" si="11"/>
        <v>0</v>
      </c>
      <c r="AF54" s="77" t="str">
        <f t="shared" si="12"/>
        <v>No hay ejecución</v>
      </c>
      <c r="AG54" s="78" t="str">
        <f t="shared" si="13"/>
        <v>NA</v>
      </c>
      <c r="AH54" s="191"/>
    </row>
    <row r="55" spans="1:34" s="79" customFormat="1" ht="58" customHeight="1" thickTop="1" thickBot="1">
      <c r="A55" s="50">
        <v>41</v>
      </c>
      <c r="B55" s="96" t="s">
        <v>245</v>
      </c>
      <c r="C55" s="96" t="s">
        <v>46</v>
      </c>
      <c r="D55" s="96">
        <v>0</v>
      </c>
      <c r="E55" s="96">
        <v>0</v>
      </c>
      <c r="F55" s="96">
        <v>0</v>
      </c>
      <c r="G55" s="96">
        <v>22</v>
      </c>
      <c r="H55" s="115" t="s">
        <v>284</v>
      </c>
      <c r="I55" s="98" t="s">
        <v>3083</v>
      </c>
      <c r="J55" s="169" t="s">
        <v>2838</v>
      </c>
      <c r="K55" s="99" t="s">
        <v>2847</v>
      </c>
      <c r="L55" s="51">
        <v>0</v>
      </c>
      <c r="M55" s="51">
        <v>1</v>
      </c>
      <c r="N55" s="155">
        <f t="shared" si="2"/>
        <v>1</v>
      </c>
      <c r="O55" s="51">
        <v>0</v>
      </c>
      <c r="P55" s="51">
        <v>0</v>
      </c>
      <c r="Q55" s="155">
        <f t="shared" si="3"/>
        <v>0</v>
      </c>
      <c r="R55" s="155">
        <f t="shared" si="4"/>
        <v>1</v>
      </c>
      <c r="S55" s="78" t="s">
        <v>3076</v>
      </c>
      <c r="T55" s="78" t="s">
        <v>3077</v>
      </c>
      <c r="U55" s="190">
        <f t="shared" si="5"/>
        <v>1</v>
      </c>
      <c r="V55" s="191"/>
      <c r="W55" s="77" t="str">
        <f t="shared" si="6"/>
        <v>No hay ejecución</v>
      </c>
      <c r="X55" s="78" t="str">
        <f t="shared" si="7"/>
        <v>NA</v>
      </c>
      <c r="Y55" s="191"/>
      <c r="Z55" s="190">
        <f t="shared" si="8"/>
        <v>0</v>
      </c>
      <c r="AA55" s="191"/>
      <c r="AB55" s="77" t="str">
        <f t="shared" si="9"/>
        <v>No hay ejecución</v>
      </c>
      <c r="AC55" s="78" t="str">
        <f t="shared" si="10"/>
        <v>NA</v>
      </c>
      <c r="AD55" s="191"/>
      <c r="AE55" s="52">
        <f t="shared" si="11"/>
        <v>0</v>
      </c>
      <c r="AF55" s="77" t="str">
        <f t="shared" si="12"/>
        <v>No hay ejecución</v>
      </c>
      <c r="AG55" s="78" t="str">
        <f t="shared" si="13"/>
        <v>NA</v>
      </c>
      <c r="AH55" s="191"/>
    </row>
    <row r="56" spans="1:34" s="79" customFormat="1" ht="58" customHeight="1" thickTop="1" thickBot="1">
      <c r="A56" s="50">
        <v>42</v>
      </c>
      <c r="B56" s="96" t="s">
        <v>245</v>
      </c>
      <c r="C56" s="96" t="s">
        <v>46</v>
      </c>
      <c r="D56" s="96">
        <v>0</v>
      </c>
      <c r="E56" s="96">
        <v>0</v>
      </c>
      <c r="F56" s="96">
        <v>0</v>
      </c>
      <c r="G56" s="96">
        <v>22</v>
      </c>
      <c r="H56" s="115" t="s">
        <v>2400</v>
      </c>
      <c r="I56" s="98" t="s">
        <v>3083</v>
      </c>
      <c r="J56" s="169" t="s">
        <v>1287</v>
      </c>
      <c r="K56" s="99" t="s">
        <v>1288</v>
      </c>
      <c r="L56" s="51">
        <v>0</v>
      </c>
      <c r="M56" s="51">
        <v>1</v>
      </c>
      <c r="N56" s="155">
        <f t="shared" si="2"/>
        <v>1</v>
      </c>
      <c r="O56" s="51">
        <v>0</v>
      </c>
      <c r="P56" s="51">
        <v>0</v>
      </c>
      <c r="Q56" s="155">
        <f t="shared" si="3"/>
        <v>0</v>
      </c>
      <c r="R56" s="155">
        <f t="shared" si="4"/>
        <v>1</v>
      </c>
      <c r="S56" s="78" t="s">
        <v>3076</v>
      </c>
      <c r="T56" s="78" t="s">
        <v>3077</v>
      </c>
      <c r="U56" s="190">
        <f t="shared" si="5"/>
        <v>1</v>
      </c>
      <c r="V56" s="191"/>
      <c r="W56" s="77" t="str">
        <f t="shared" si="6"/>
        <v>No hay ejecución</v>
      </c>
      <c r="X56" s="78" t="str">
        <f t="shared" si="7"/>
        <v>NA</v>
      </c>
      <c r="Y56" s="191"/>
      <c r="Z56" s="190">
        <f t="shared" si="8"/>
        <v>0</v>
      </c>
      <c r="AA56" s="191"/>
      <c r="AB56" s="77" t="str">
        <f t="shared" si="9"/>
        <v>No hay ejecución</v>
      </c>
      <c r="AC56" s="78" t="str">
        <f t="shared" si="10"/>
        <v>NA</v>
      </c>
      <c r="AD56" s="191"/>
      <c r="AE56" s="52">
        <f t="shared" si="11"/>
        <v>0</v>
      </c>
      <c r="AF56" s="77" t="str">
        <f t="shared" si="12"/>
        <v>No hay ejecución</v>
      </c>
      <c r="AG56" s="78" t="str">
        <f t="shared" si="13"/>
        <v>NA</v>
      </c>
      <c r="AH56" s="191"/>
    </row>
    <row r="57" spans="1:34" s="79" customFormat="1" ht="58" customHeight="1" thickTop="1" thickBot="1">
      <c r="A57" s="50">
        <v>43</v>
      </c>
      <c r="B57" s="96" t="s">
        <v>245</v>
      </c>
      <c r="C57" s="96" t="s">
        <v>46</v>
      </c>
      <c r="D57" s="96">
        <v>0</v>
      </c>
      <c r="E57" s="96">
        <v>0</v>
      </c>
      <c r="F57" s="96">
        <v>0</v>
      </c>
      <c r="G57" s="96">
        <v>22</v>
      </c>
      <c r="H57" s="115" t="s">
        <v>287</v>
      </c>
      <c r="I57" s="98" t="s">
        <v>3083</v>
      </c>
      <c r="J57" s="169" t="s">
        <v>1287</v>
      </c>
      <c r="K57" s="99" t="s">
        <v>1288</v>
      </c>
      <c r="L57" s="51">
        <v>0</v>
      </c>
      <c r="M57" s="51">
        <v>0</v>
      </c>
      <c r="N57" s="155">
        <f t="shared" si="2"/>
        <v>0</v>
      </c>
      <c r="O57" s="51">
        <v>1</v>
      </c>
      <c r="P57" s="51">
        <v>0</v>
      </c>
      <c r="Q57" s="155">
        <f t="shared" si="3"/>
        <v>1</v>
      </c>
      <c r="R57" s="155">
        <f t="shared" si="4"/>
        <v>1</v>
      </c>
      <c r="S57" s="78" t="s">
        <v>3076</v>
      </c>
      <c r="T57" s="78" t="s">
        <v>3077</v>
      </c>
      <c r="U57" s="190">
        <f t="shared" si="5"/>
        <v>0</v>
      </c>
      <c r="V57" s="191"/>
      <c r="W57" s="77" t="str">
        <f t="shared" si="6"/>
        <v>No hay ejecución</v>
      </c>
      <c r="X57" s="78" t="str">
        <f t="shared" si="7"/>
        <v>NA</v>
      </c>
      <c r="Y57" s="191"/>
      <c r="Z57" s="190">
        <f t="shared" si="8"/>
        <v>1</v>
      </c>
      <c r="AA57" s="191"/>
      <c r="AB57" s="77" t="str">
        <f t="shared" si="9"/>
        <v>No hay ejecución</v>
      </c>
      <c r="AC57" s="78" t="str">
        <f t="shared" si="10"/>
        <v>NA</v>
      </c>
      <c r="AD57" s="191"/>
      <c r="AE57" s="52">
        <f t="shared" si="11"/>
        <v>0</v>
      </c>
      <c r="AF57" s="77" t="str">
        <f t="shared" si="12"/>
        <v>No hay ejecución</v>
      </c>
      <c r="AG57" s="78" t="str">
        <f t="shared" si="13"/>
        <v>NA</v>
      </c>
      <c r="AH57" s="191"/>
    </row>
    <row r="58" spans="1:34" s="79" customFormat="1" ht="58" customHeight="1" thickTop="1" thickBot="1">
      <c r="A58" s="50">
        <v>44</v>
      </c>
      <c r="B58" s="96" t="s">
        <v>245</v>
      </c>
      <c r="C58" s="96" t="s">
        <v>52</v>
      </c>
      <c r="D58" s="96">
        <v>0</v>
      </c>
      <c r="E58" s="96">
        <v>0</v>
      </c>
      <c r="F58" s="96">
        <v>0</v>
      </c>
      <c r="G58" s="96">
        <v>22</v>
      </c>
      <c r="H58" s="115" t="s">
        <v>2577</v>
      </c>
      <c r="I58" s="98" t="s">
        <v>3134</v>
      </c>
      <c r="J58" s="169" t="s">
        <v>1287</v>
      </c>
      <c r="K58" s="99" t="s">
        <v>1288</v>
      </c>
      <c r="L58" s="51">
        <v>2</v>
      </c>
      <c r="M58" s="51">
        <v>12</v>
      </c>
      <c r="N58" s="155">
        <f t="shared" si="2"/>
        <v>14</v>
      </c>
      <c r="O58" s="51">
        <v>7</v>
      </c>
      <c r="P58" s="51">
        <v>56</v>
      </c>
      <c r="Q58" s="155">
        <f t="shared" si="3"/>
        <v>63</v>
      </c>
      <c r="R58" s="155">
        <f t="shared" si="4"/>
        <v>77</v>
      </c>
      <c r="S58" s="78" t="s">
        <v>3076</v>
      </c>
      <c r="T58" s="78" t="s">
        <v>203</v>
      </c>
      <c r="U58" s="190">
        <f t="shared" si="5"/>
        <v>14</v>
      </c>
      <c r="V58" s="191"/>
      <c r="W58" s="77" t="str">
        <f t="shared" si="6"/>
        <v>No hay ejecución</v>
      </c>
      <c r="X58" s="78" t="str">
        <f t="shared" si="7"/>
        <v>NA</v>
      </c>
      <c r="Y58" s="191"/>
      <c r="Z58" s="190">
        <f t="shared" si="8"/>
        <v>63</v>
      </c>
      <c r="AA58" s="191"/>
      <c r="AB58" s="77" t="str">
        <f t="shared" si="9"/>
        <v>No hay ejecución</v>
      </c>
      <c r="AC58" s="78" t="str">
        <f t="shared" si="10"/>
        <v>NA</v>
      </c>
      <c r="AD58" s="191"/>
      <c r="AE58" s="52">
        <f t="shared" si="11"/>
        <v>0</v>
      </c>
      <c r="AF58" s="77" t="str">
        <f t="shared" si="12"/>
        <v>No hay ejecución</v>
      </c>
      <c r="AG58" s="78" t="str">
        <f t="shared" si="13"/>
        <v>NA</v>
      </c>
      <c r="AH58" s="191"/>
    </row>
    <row r="59" spans="1:34" s="79" customFormat="1" ht="58" customHeight="1" thickTop="1" thickBot="1">
      <c r="A59" s="50">
        <v>45</v>
      </c>
      <c r="B59" s="96" t="s">
        <v>245</v>
      </c>
      <c r="C59" s="96" t="s">
        <v>52</v>
      </c>
      <c r="D59" s="96">
        <v>0</v>
      </c>
      <c r="E59" s="96">
        <v>0</v>
      </c>
      <c r="F59" s="96">
        <v>0</v>
      </c>
      <c r="G59" s="96">
        <v>22</v>
      </c>
      <c r="H59" s="115" t="s">
        <v>2400</v>
      </c>
      <c r="I59" s="98" t="s">
        <v>3095</v>
      </c>
      <c r="J59" s="169" t="s">
        <v>1287</v>
      </c>
      <c r="K59" s="99" t="s">
        <v>1288</v>
      </c>
      <c r="L59" s="51">
        <v>9</v>
      </c>
      <c r="M59" s="51">
        <v>7</v>
      </c>
      <c r="N59" s="155">
        <f t="shared" si="2"/>
        <v>16</v>
      </c>
      <c r="O59" s="51">
        <v>19</v>
      </c>
      <c r="P59" s="51">
        <v>20</v>
      </c>
      <c r="Q59" s="155">
        <f t="shared" si="3"/>
        <v>39</v>
      </c>
      <c r="R59" s="155">
        <f t="shared" si="4"/>
        <v>55</v>
      </c>
      <c r="S59" s="78" t="s">
        <v>3076</v>
      </c>
      <c r="T59" s="78" t="s">
        <v>203</v>
      </c>
      <c r="U59" s="190">
        <f t="shared" si="5"/>
        <v>16</v>
      </c>
      <c r="V59" s="191"/>
      <c r="W59" s="77" t="str">
        <f t="shared" si="6"/>
        <v>No hay ejecución</v>
      </c>
      <c r="X59" s="78" t="str">
        <f t="shared" si="7"/>
        <v>NA</v>
      </c>
      <c r="Y59" s="191"/>
      <c r="Z59" s="190">
        <f t="shared" si="8"/>
        <v>39</v>
      </c>
      <c r="AA59" s="191"/>
      <c r="AB59" s="77" t="str">
        <f t="shared" si="9"/>
        <v>No hay ejecución</v>
      </c>
      <c r="AC59" s="78" t="str">
        <f t="shared" si="10"/>
        <v>NA</v>
      </c>
      <c r="AD59" s="191"/>
      <c r="AE59" s="52">
        <f t="shared" si="11"/>
        <v>0</v>
      </c>
      <c r="AF59" s="77" t="str">
        <f t="shared" si="12"/>
        <v>No hay ejecución</v>
      </c>
      <c r="AG59" s="78" t="str">
        <f t="shared" si="13"/>
        <v>NA</v>
      </c>
      <c r="AH59" s="191"/>
    </row>
    <row r="60" spans="1:34" s="79" customFormat="1" ht="58" customHeight="1" thickTop="1" thickBot="1">
      <c r="A60" s="50">
        <v>46</v>
      </c>
      <c r="B60" s="96" t="s">
        <v>245</v>
      </c>
      <c r="C60" s="96" t="s">
        <v>52</v>
      </c>
      <c r="D60" s="96">
        <v>0</v>
      </c>
      <c r="E60" s="96">
        <v>0</v>
      </c>
      <c r="F60" s="96">
        <v>0</v>
      </c>
      <c r="G60" s="96">
        <v>22</v>
      </c>
      <c r="H60" s="115" t="s">
        <v>281</v>
      </c>
      <c r="I60" s="98" t="s">
        <v>3099</v>
      </c>
      <c r="J60" s="169" t="s">
        <v>1287</v>
      </c>
      <c r="K60" s="99" t="s">
        <v>1288</v>
      </c>
      <c r="L60" s="51">
        <v>3</v>
      </c>
      <c r="M60" s="51">
        <v>0</v>
      </c>
      <c r="N60" s="155">
        <f t="shared" si="2"/>
        <v>3</v>
      </c>
      <c r="O60" s="51">
        <v>3</v>
      </c>
      <c r="P60" s="51">
        <v>0</v>
      </c>
      <c r="Q60" s="155">
        <f t="shared" si="3"/>
        <v>3</v>
      </c>
      <c r="R60" s="155">
        <f t="shared" si="4"/>
        <v>6</v>
      </c>
      <c r="S60" s="78" t="s">
        <v>3076</v>
      </c>
      <c r="T60" s="78" t="s">
        <v>3077</v>
      </c>
      <c r="U60" s="190">
        <f t="shared" si="5"/>
        <v>3</v>
      </c>
      <c r="V60" s="191"/>
      <c r="W60" s="77" t="str">
        <f t="shared" si="6"/>
        <v>No hay ejecución</v>
      </c>
      <c r="X60" s="78" t="str">
        <f t="shared" si="7"/>
        <v>NA</v>
      </c>
      <c r="Y60" s="191"/>
      <c r="Z60" s="190">
        <f t="shared" si="8"/>
        <v>3</v>
      </c>
      <c r="AA60" s="191"/>
      <c r="AB60" s="77" t="str">
        <f t="shared" si="9"/>
        <v>No hay ejecución</v>
      </c>
      <c r="AC60" s="78" t="str">
        <f t="shared" si="10"/>
        <v>NA</v>
      </c>
      <c r="AD60" s="191"/>
      <c r="AE60" s="52">
        <f t="shared" si="11"/>
        <v>0</v>
      </c>
      <c r="AF60" s="77" t="str">
        <f t="shared" si="12"/>
        <v>No hay ejecución</v>
      </c>
      <c r="AG60" s="78" t="str">
        <f t="shared" si="13"/>
        <v>NA</v>
      </c>
      <c r="AH60" s="191"/>
    </row>
    <row r="61" spans="1:34" s="79" customFormat="1" ht="58" customHeight="1" thickTop="1" thickBot="1">
      <c r="A61" s="50">
        <v>47</v>
      </c>
      <c r="B61" s="96" t="s">
        <v>245</v>
      </c>
      <c r="C61" s="96" t="s">
        <v>52</v>
      </c>
      <c r="D61" s="96">
        <v>0</v>
      </c>
      <c r="E61" s="96">
        <v>0</v>
      </c>
      <c r="F61" s="96">
        <v>0</v>
      </c>
      <c r="G61" s="96">
        <v>22</v>
      </c>
      <c r="H61" s="115" t="s">
        <v>312</v>
      </c>
      <c r="I61" s="98" t="s">
        <v>4442</v>
      </c>
      <c r="J61" s="169" t="s">
        <v>1196</v>
      </c>
      <c r="K61" s="99" t="s">
        <v>993</v>
      </c>
      <c r="L61" s="51">
        <v>0</v>
      </c>
      <c r="M61" s="51">
        <v>0</v>
      </c>
      <c r="N61" s="155">
        <f t="shared" si="2"/>
        <v>0</v>
      </c>
      <c r="O61" s="51">
        <v>1</v>
      </c>
      <c r="P61" s="51">
        <v>0</v>
      </c>
      <c r="Q61" s="155">
        <f t="shared" si="3"/>
        <v>1</v>
      </c>
      <c r="R61" s="155">
        <f t="shared" si="4"/>
        <v>1</v>
      </c>
      <c r="S61" s="78" t="s">
        <v>3076</v>
      </c>
      <c r="T61" s="78" t="s">
        <v>3077</v>
      </c>
      <c r="U61" s="190">
        <f t="shared" si="5"/>
        <v>0</v>
      </c>
      <c r="V61" s="191"/>
      <c r="W61" s="77" t="str">
        <f t="shared" si="6"/>
        <v>No hay ejecución</v>
      </c>
      <c r="X61" s="78" t="str">
        <f t="shared" si="7"/>
        <v>NA</v>
      </c>
      <c r="Y61" s="191"/>
      <c r="Z61" s="190">
        <f t="shared" si="8"/>
        <v>1</v>
      </c>
      <c r="AA61" s="191"/>
      <c r="AB61" s="77" t="str">
        <f t="shared" si="9"/>
        <v>No hay ejecución</v>
      </c>
      <c r="AC61" s="78" t="str">
        <f t="shared" si="10"/>
        <v>NA</v>
      </c>
      <c r="AD61" s="191"/>
      <c r="AE61" s="52">
        <f t="shared" si="11"/>
        <v>0</v>
      </c>
      <c r="AF61" s="77" t="str">
        <f t="shared" si="12"/>
        <v>No hay ejecución</v>
      </c>
      <c r="AG61" s="78" t="str">
        <f t="shared" si="13"/>
        <v>NA</v>
      </c>
      <c r="AH61" s="191"/>
    </row>
    <row r="62" spans="1:34" s="79" customFormat="1" ht="58" customHeight="1" thickTop="1" thickBot="1">
      <c r="A62" s="50">
        <v>48</v>
      </c>
      <c r="B62" s="96" t="s">
        <v>245</v>
      </c>
      <c r="C62" s="96" t="s">
        <v>52</v>
      </c>
      <c r="D62" s="96">
        <v>0</v>
      </c>
      <c r="E62" s="96">
        <v>0</v>
      </c>
      <c r="F62" s="96">
        <v>0</v>
      </c>
      <c r="G62" s="96">
        <v>22</v>
      </c>
      <c r="H62" s="115" t="s">
        <v>2577</v>
      </c>
      <c r="I62" s="98" t="s">
        <v>4443</v>
      </c>
      <c r="J62" s="169" t="s">
        <v>1279</v>
      </c>
      <c r="K62" s="99" t="s">
        <v>993</v>
      </c>
      <c r="L62" s="51">
        <v>0</v>
      </c>
      <c r="M62" s="51">
        <v>1</v>
      </c>
      <c r="N62" s="155">
        <f t="shared" si="2"/>
        <v>1</v>
      </c>
      <c r="O62" s="51">
        <v>0</v>
      </c>
      <c r="P62" s="51">
        <v>0</v>
      </c>
      <c r="Q62" s="155">
        <f t="shared" si="3"/>
        <v>0</v>
      </c>
      <c r="R62" s="155">
        <f t="shared" si="4"/>
        <v>1</v>
      </c>
      <c r="S62" s="78" t="s">
        <v>3076</v>
      </c>
      <c r="T62" s="78" t="s">
        <v>3077</v>
      </c>
      <c r="U62" s="190">
        <f t="shared" si="5"/>
        <v>1</v>
      </c>
      <c r="V62" s="191"/>
      <c r="W62" s="77" t="str">
        <f t="shared" si="6"/>
        <v>No hay ejecución</v>
      </c>
      <c r="X62" s="78" t="str">
        <f t="shared" si="7"/>
        <v>NA</v>
      </c>
      <c r="Y62" s="191"/>
      <c r="Z62" s="190">
        <f t="shared" si="8"/>
        <v>0</v>
      </c>
      <c r="AA62" s="191"/>
      <c r="AB62" s="77" t="str">
        <f t="shared" si="9"/>
        <v>No hay ejecución</v>
      </c>
      <c r="AC62" s="78" t="str">
        <f t="shared" si="10"/>
        <v>NA</v>
      </c>
      <c r="AD62" s="191"/>
      <c r="AE62" s="52">
        <f t="shared" si="11"/>
        <v>0</v>
      </c>
      <c r="AF62" s="77" t="str">
        <f t="shared" si="12"/>
        <v>No hay ejecución</v>
      </c>
      <c r="AG62" s="78" t="str">
        <f t="shared" si="13"/>
        <v>NA</v>
      </c>
      <c r="AH62" s="191"/>
    </row>
    <row r="63" spans="1:34" s="79" customFormat="1" ht="58" customHeight="1" thickTop="1" thickBot="1">
      <c r="A63" s="50">
        <v>49</v>
      </c>
      <c r="B63" s="96" t="s">
        <v>245</v>
      </c>
      <c r="C63" s="96" t="s">
        <v>52</v>
      </c>
      <c r="D63" s="96">
        <v>0</v>
      </c>
      <c r="E63" s="96">
        <v>0</v>
      </c>
      <c r="F63" s="96">
        <v>0</v>
      </c>
      <c r="G63" s="96">
        <v>22</v>
      </c>
      <c r="H63" s="115" t="s">
        <v>2400</v>
      </c>
      <c r="I63" s="98" t="s">
        <v>341</v>
      </c>
      <c r="J63" s="169" t="s">
        <v>1279</v>
      </c>
      <c r="K63" s="99" t="s">
        <v>993</v>
      </c>
      <c r="L63" s="51">
        <v>0</v>
      </c>
      <c r="M63" s="51">
        <v>0</v>
      </c>
      <c r="N63" s="155">
        <f t="shared" si="2"/>
        <v>0</v>
      </c>
      <c r="O63" s="51">
        <v>1</v>
      </c>
      <c r="P63" s="51">
        <v>0</v>
      </c>
      <c r="Q63" s="155">
        <f t="shared" si="3"/>
        <v>1</v>
      </c>
      <c r="R63" s="155">
        <f t="shared" si="4"/>
        <v>1</v>
      </c>
      <c r="S63" s="78" t="s">
        <v>3076</v>
      </c>
      <c r="T63" s="78" t="s">
        <v>3077</v>
      </c>
      <c r="U63" s="190">
        <f t="shared" si="5"/>
        <v>0</v>
      </c>
      <c r="V63" s="191"/>
      <c r="W63" s="77" t="str">
        <f t="shared" si="6"/>
        <v>No hay ejecución</v>
      </c>
      <c r="X63" s="78" t="str">
        <f t="shared" si="7"/>
        <v>NA</v>
      </c>
      <c r="Y63" s="191"/>
      <c r="Z63" s="190">
        <f t="shared" si="8"/>
        <v>1</v>
      </c>
      <c r="AA63" s="191"/>
      <c r="AB63" s="77" t="str">
        <f t="shared" si="9"/>
        <v>No hay ejecución</v>
      </c>
      <c r="AC63" s="78" t="str">
        <f t="shared" si="10"/>
        <v>NA</v>
      </c>
      <c r="AD63" s="191"/>
      <c r="AE63" s="52">
        <f t="shared" si="11"/>
        <v>0</v>
      </c>
      <c r="AF63" s="77" t="str">
        <f t="shared" si="12"/>
        <v>No hay ejecución</v>
      </c>
      <c r="AG63" s="78" t="str">
        <f t="shared" si="13"/>
        <v>NA</v>
      </c>
      <c r="AH63" s="191"/>
    </row>
    <row r="64" spans="1:34" s="79" customFormat="1" ht="58" customHeight="1" thickTop="1" thickBot="1">
      <c r="A64" s="50">
        <v>50</v>
      </c>
      <c r="B64" s="96" t="s">
        <v>245</v>
      </c>
      <c r="C64" s="96" t="s">
        <v>52</v>
      </c>
      <c r="D64" s="96">
        <v>0</v>
      </c>
      <c r="E64" s="96">
        <v>0</v>
      </c>
      <c r="F64" s="96">
        <v>0</v>
      </c>
      <c r="G64" s="96">
        <v>22</v>
      </c>
      <c r="H64" s="115" t="s">
        <v>2400</v>
      </c>
      <c r="I64" s="98" t="s">
        <v>341</v>
      </c>
      <c r="J64" s="169" t="s">
        <v>1194</v>
      </c>
      <c r="K64" s="99" t="s">
        <v>993</v>
      </c>
      <c r="L64" s="51">
        <v>0</v>
      </c>
      <c r="M64" s="51">
        <v>1</v>
      </c>
      <c r="N64" s="155">
        <f t="shared" si="2"/>
        <v>1</v>
      </c>
      <c r="O64" s="51">
        <v>0</v>
      </c>
      <c r="P64" s="51">
        <v>0</v>
      </c>
      <c r="Q64" s="155">
        <f t="shared" si="3"/>
        <v>0</v>
      </c>
      <c r="R64" s="155">
        <f t="shared" si="4"/>
        <v>1</v>
      </c>
      <c r="S64" s="78" t="s">
        <v>3076</v>
      </c>
      <c r="T64" s="78" t="s">
        <v>3077</v>
      </c>
      <c r="U64" s="190">
        <f t="shared" si="5"/>
        <v>1</v>
      </c>
      <c r="V64" s="191"/>
      <c r="W64" s="77" t="str">
        <f t="shared" si="6"/>
        <v>No hay ejecución</v>
      </c>
      <c r="X64" s="78" t="str">
        <f t="shared" si="7"/>
        <v>NA</v>
      </c>
      <c r="Y64" s="191"/>
      <c r="Z64" s="190">
        <f t="shared" si="8"/>
        <v>0</v>
      </c>
      <c r="AA64" s="191"/>
      <c r="AB64" s="77" t="str">
        <f t="shared" si="9"/>
        <v>No hay ejecución</v>
      </c>
      <c r="AC64" s="78" t="str">
        <f t="shared" si="10"/>
        <v>NA</v>
      </c>
      <c r="AD64" s="191"/>
      <c r="AE64" s="52">
        <f t="shared" si="11"/>
        <v>0</v>
      </c>
      <c r="AF64" s="77" t="str">
        <f t="shared" si="12"/>
        <v>No hay ejecución</v>
      </c>
      <c r="AG64" s="78" t="str">
        <f t="shared" si="13"/>
        <v>NA</v>
      </c>
      <c r="AH64" s="191"/>
    </row>
    <row r="65" spans="1:34" s="79" customFormat="1" ht="58" customHeight="1" thickTop="1" thickBot="1">
      <c r="A65" s="50">
        <v>51</v>
      </c>
      <c r="B65" s="96" t="s">
        <v>245</v>
      </c>
      <c r="C65" s="96" t="s">
        <v>52</v>
      </c>
      <c r="D65" s="96">
        <v>0</v>
      </c>
      <c r="E65" s="96">
        <v>0</v>
      </c>
      <c r="F65" s="96">
        <v>0</v>
      </c>
      <c r="G65" s="96">
        <v>22</v>
      </c>
      <c r="H65" s="115" t="s">
        <v>2400</v>
      </c>
      <c r="I65" s="98" t="s">
        <v>3075</v>
      </c>
      <c r="J65" s="169" t="s">
        <v>497</v>
      </c>
      <c r="K65" s="99" t="s">
        <v>1421</v>
      </c>
      <c r="L65" s="51">
        <v>18</v>
      </c>
      <c r="M65" s="51">
        <v>2</v>
      </c>
      <c r="N65" s="155">
        <f t="shared" si="2"/>
        <v>20</v>
      </c>
      <c r="O65" s="51">
        <v>0</v>
      </c>
      <c r="P65" s="51">
        <v>0</v>
      </c>
      <c r="Q65" s="155">
        <f t="shared" si="3"/>
        <v>0</v>
      </c>
      <c r="R65" s="155">
        <f t="shared" si="4"/>
        <v>20</v>
      </c>
      <c r="S65" s="78" t="s">
        <v>3076</v>
      </c>
      <c r="T65" s="78" t="s">
        <v>3077</v>
      </c>
      <c r="U65" s="190">
        <f t="shared" si="5"/>
        <v>20</v>
      </c>
      <c r="V65" s="191"/>
      <c r="W65" s="77" t="str">
        <f t="shared" si="6"/>
        <v>No hay ejecución</v>
      </c>
      <c r="X65" s="78" t="str">
        <f t="shared" si="7"/>
        <v>NA</v>
      </c>
      <c r="Y65" s="191"/>
      <c r="Z65" s="190">
        <f t="shared" si="8"/>
        <v>0</v>
      </c>
      <c r="AA65" s="191"/>
      <c r="AB65" s="77" t="str">
        <f t="shared" si="9"/>
        <v>No hay ejecución</v>
      </c>
      <c r="AC65" s="78" t="str">
        <f t="shared" si="10"/>
        <v>NA</v>
      </c>
      <c r="AD65" s="191"/>
      <c r="AE65" s="52">
        <f t="shared" si="11"/>
        <v>0</v>
      </c>
      <c r="AF65" s="77" t="str">
        <f t="shared" si="12"/>
        <v>No hay ejecución</v>
      </c>
      <c r="AG65" s="78" t="str">
        <f t="shared" si="13"/>
        <v>NA</v>
      </c>
      <c r="AH65" s="191"/>
    </row>
    <row r="66" spans="1:34" s="79" customFormat="1" ht="58" customHeight="1" thickTop="1" thickBot="1">
      <c r="A66" s="50">
        <v>52</v>
      </c>
      <c r="B66" s="96" t="s">
        <v>245</v>
      </c>
      <c r="C66" s="96" t="s">
        <v>52</v>
      </c>
      <c r="D66" s="96">
        <v>0</v>
      </c>
      <c r="E66" s="96">
        <v>0</v>
      </c>
      <c r="F66" s="96">
        <v>0</v>
      </c>
      <c r="G66" s="96">
        <v>22</v>
      </c>
      <c r="H66" s="115" t="s">
        <v>3084</v>
      </c>
      <c r="I66" s="98" t="s">
        <v>3075</v>
      </c>
      <c r="J66" s="169" t="s">
        <v>497</v>
      </c>
      <c r="K66" s="99" t="s">
        <v>1421</v>
      </c>
      <c r="L66" s="51">
        <v>14</v>
      </c>
      <c r="M66" s="51">
        <v>4</v>
      </c>
      <c r="N66" s="155">
        <f t="shared" si="2"/>
        <v>18</v>
      </c>
      <c r="O66" s="51">
        <v>4</v>
      </c>
      <c r="P66" s="51">
        <v>0</v>
      </c>
      <c r="Q66" s="155">
        <f t="shared" si="3"/>
        <v>4</v>
      </c>
      <c r="R66" s="155">
        <f t="shared" si="4"/>
        <v>22</v>
      </c>
      <c r="S66" s="78" t="s">
        <v>3076</v>
      </c>
      <c r="T66" s="78" t="s">
        <v>3077</v>
      </c>
      <c r="U66" s="190">
        <f t="shared" si="5"/>
        <v>18</v>
      </c>
      <c r="V66" s="191"/>
      <c r="W66" s="77" t="str">
        <f t="shared" si="6"/>
        <v>No hay ejecución</v>
      </c>
      <c r="X66" s="78" t="str">
        <f t="shared" si="7"/>
        <v>NA</v>
      </c>
      <c r="Y66" s="191"/>
      <c r="Z66" s="190">
        <f t="shared" si="8"/>
        <v>4</v>
      </c>
      <c r="AA66" s="191"/>
      <c r="AB66" s="77" t="str">
        <f t="shared" si="9"/>
        <v>No hay ejecución</v>
      </c>
      <c r="AC66" s="78" t="str">
        <f t="shared" si="10"/>
        <v>NA</v>
      </c>
      <c r="AD66" s="191"/>
      <c r="AE66" s="52">
        <f t="shared" si="11"/>
        <v>0</v>
      </c>
      <c r="AF66" s="77" t="str">
        <f t="shared" si="12"/>
        <v>No hay ejecución</v>
      </c>
      <c r="AG66" s="78" t="str">
        <f t="shared" si="13"/>
        <v>NA</v>
      </c>
      <c r="AH66" s="191"/>
    </row>
    <row r="67" spans="1:34" s="79" customFormat="1" ht="58" customHeight="1" thickTop="1" thickBot="1">
      <c r="A67" s="50">
        <v>53</v>
      </c>
      <c r="B67" s="96" t="s">
        <v>245</v>
      </c>
      <c r="C67" s="96" t="s">
        <v>52</v>
      </c>
      <c r="D67" s="96">
        <v>0</v>
      </c>
      <c r="E67" s="96">
        <v>0</v>
      </c>
      <c r="F67" s="96">
        <v>0</v>
      </c>
      <c r="G67" s="96">
        <v>22</v>
      </c>
      <c r="H67" s="115" t="s">
        <v>358</v>
      </c>
      <c r="I67" s="98" t="s">
        <v>3075</v>
      </c>
      <c r="J67" s="169" t="s">
        <v>497</v>
      </c>
      <c r="K67" s="99" t="s">
        <v>1421</v>
      </c>
      <c r="L67" s="51">
        <v>56</v>
      </c>
      <c r="M67" s="51">
        <v>12</v>
      </c>
      <c r="N67" s="155">
        <f t="shared" si="2"/>
        <v>68</v>
      </c>
      <c r="O67" s="51">
        <v>0</v>
      </c>
      <c r="P67" s="51">
        <v>0</v>
      </c>
      <c r="Q67" s="155">
        <f t="shared" si="3"/>
        <v>0</v>
      </c>
      <c r="R67" s="155">
        <f t="shared" si="4"/>
        <v>68</v>
      </c>
      <c r="S67" s="78" t="s">
        <v>3076</v>
      </c>
      <c r="T67" s="78" t="s">
        <v>3077</v>
      </c>
      <c r="U67" s="190">
        <f t="shared" si="5"/>
        <v>68</v>
      </c>
      <c r="V67" s="191"/>
      <c r="W67" s="77" t="str">
        <f t="shared" si="6"/>
        <v>No hay ejecución</v>
      </c>
      <c r="X67" s="78" t="str">
        <f t="shared" si="7"/>
        <v>NA</v>
      </c>
      <c r="Y67" s="191"/>
      <c r="Z67" s="190">
        <f t="shared" si="8"/>
        <v>0</v>
      </c>
      <c r="AA67" s="191"/>
      <c r="AB67" s="77" t="str">
        <f t="shared" si="9"/>
        <v>No hay ejecución</v>
      </c>
      <c r="AC67" s="78" t="str">
        <f t="shared" si="10"/>
        <v>NA</v>
      </c>
      <c r="AD67" s="191"/>
      <c r="AE67" s="52">
        <f t="shared" si="11"/>
        <v>0</v>
      </c>
      <c r="AF67" s="77" t="str">
        <f t="shared" si="12"/>
        <v>No hay ejecución</v>
      </c>
      <c r="AG67" s="78" t="str">
        <f t="shared" si="13"/>
        <v>NA</v>
      </c>
      <c r="AH67" s="191"/>
    </row>
    <row r="68" spans="1:34" s="79" customFormat="1" ht="58" customHeight="1" thickTop="1" thickBot="1">
      <c r="A68" s="50">
        <v>54</v>
      </c>
      <c r="B68" s="96" t="s">
        <v>245</v>
      </c>
      <c r="C68" s="96" t="s">
        <v>52</v>
      </c>
      <c r="D68" s="96">
        <v>0</v>
      </c>
      <c r="E68" s="96">
        <v>0</v>
      </c>
      <c r="F68" s="96">
        <v>0</v>
      </c>
      <c r="G68" s="96">
        <v>22</v>
      </c>
      <c r="H68" s="115" t="s">
        <v>312</v>
      </c>
      <c r="I68" s="98" t="s">
        <v>3075</v>
      </c>
      <c r="J68" s="169" t="s">
        <v>497</v>
      </c>
      <c r="K68" s="99" t="s">
        <v>1421</v>
      </c>
      <c r="L68" s="51">
        <v>107</v>
      </c>
      <c r="M68" s="51">
        <v>76</v>
      </c>
      <c r="N68" s="155">
        <f t="shared" si="2"/>
        <v>183</v>
      </c>
      <c r="O68" s="51">
        <v>0</v>
      </c>
      <c r="P68" s="51">
        <v>0</v>
      </c>
      <c r="Q68" s="155">
        <f t="shared" si="3"/>
        <v>0</v>
      </c>
      <c r="R68" s="155">
        <f t="shared" si="4"/>
        <v>183</v>
      </c>
      <c r="S68" s="78" t="s">
        <v>3076</v>
      </c>
      <c r="T68" s="78" t="s">
        <v>3077</v>
      </c>
      <c r="U68" s="190">
        <f t="shared" si="5"/>
        <v>183</v>
      </c>
      <c r="V68" s="191"/>
      <c r="W68" s="77" t="str">
        <f t="shared" si="6"/>
        <v>No hay ejecución</v>
      </c>
      <c r="X68" s="78" t="str">
        <f t="shared" si="7"/>
        <v>NA</v>
      </c>
      <c r="Y68" s="191"/>
      <c r="Z68" s="190">
        <f t="shared" si="8"/>
        <v>0</v>
      </c>
      <c r="AA68" s="191"/>
      <c r="AB68" s="77" t="str">
        <f t="shared" si="9"/>
        <v>No hay ejecución</v>
      </c>
      <c r="AC68" s="78" t="str">
        <f t="shared" si="10"/>
        <v>NA</v>
      </c>
      <c r="AD68" s="191"/>
      <c r="AE68" s="52">
        <f t="shared" si="11"/>
        <v>0</v>
      </c>
      <c r="AF68" s="77" t="str">
        <f t="shared" si="12"/>
        <v>No hay ejecución</v>
      </c>
      <c r="AG68" s="78" t="str">
        <f t="shared" si="13"/>
        <v>NA</v>
      </c>
      <c r="AH68" s="191"/>
    </row>
    <row r="69" spans="1:34" s="79" customFormat="1" ht="58" customHeight="1" thickTop="1" thickBot="1">
      <c r="A69" s="50">
        <v>55</v>
      </c>
      <c r="B69" s="96" t="s">
        <v>245</v>
      </c>
      <c r="C69" s="96" t="s">
        <v>52</v>
      </c>
      <c r="D69" s="96">
        <v>0</v>
      </c>
      <c r="E69" s="96">
        <v>0</v>
      </c>
      <c r="F69" s="96">
        <v>0</v>
      </c>
      <c r="G69" s="96">
        <v>22</v>
      </c>
      <c r="H69" s="115" t="s">
        <v>341</v>
      </c>
      <c r="I69" s="98" t="s">
        <v>3075</v>
      </c>
      <c r="J69" s="169" t="s">
        <v>497</v>
      </c>
      <c r="K69" s="99" t="s">
        <v>1421</v>
      </c>
      <c r="L69" s="51">
        <v>12</v>
      </c>
      <c r="M69" s="51">
        <v>0</v>
      </c>
      <c r="N69" s="155">
        <f t="shared" si="2"/>
        <v>12</v>
      </c>
      <c r="O69" s="51">
        <v>0</v>
      </c>
      <c r="P69" s="51">
        <v>0</v>
      </c>
      <c r="Q69" s="155">
        <f t="shared" si="3"/>
        <v>0</v>
      </c>
      <c r="R69" s="155">
        <f t="shared" si="4"/>
        <v>12</v>
      </c>
      <c r="S69" s="78" t="s">
        <v>3076</v>
      </c>
      <c r="T69" s="78" t="s">
        <v>3077</v>
      </c>
      <c r="U69" s="190">
        <f t="shared" si="5"/>
        <v>12</v>
      </c>
      <c r="V69" s="191"/>
      <c r="W69" s="77" t="str">
        <f t="shared" si="6"/>
        <v>No hay ejecución</v>
      </c>
      <c r="X69" s="78" t="str">
        <f t="shared" si="7"/>
        <v>NA</v>
      </c>
      <c r="Y69" s="191"/>
      <c r="Z69" s="190">
        <f t="shared" si="8"/>
        <v>0</v>
      </c>
      <c r="AA69" s="191"/>
      <c r="AB69" s="77" t="str">
        <f t="shared" si="9"/>
        <v>No hay ejecución</v>
      </c>
      <c r="AC69" s="78" t="str">
        <f t="shared" si="10"/>
        <v>NA</v>
      </c>
      <c r="AD69" s="191"/>
      <c r="AE69" s="52">
        <f t="shared" si="11"/>
        <v>0</v>
      </c>
      <c r="AF69" s="77" t="str">
        <f t="shared" si="12"/>
        <v>No hay ejecución</v>
      </c>
      <c r="AG69" s="78" t="str">
        <f t="shared" si="13"/>
        <v>NA</v>
      </c>
      <c r="AH69" s="191"/>
    </row>
    <row r="70" spans="1:34" s="79" customFormat="1" ht="58" customHeight="1" thickTop="1" thickBot="1">
      <c r="A70" s="50">
        <v>56</v>
      </c>
      <c r="B70" s="96" t="s">
        <v>245</v>
      </c>
      <c r="C70" s="96" t="s">
        <v>52</v>
      </c>
      <c r="D70" s="96">
        <v>0</v>
      </c>
      <c r="E70" s="96">
        <v>0</v>
      </c>
      <c r="F70" s="96">
        <v>0</v>
      </c>
      <c r="G70" s="96">
        <v>22</v>
      </c>
      <c r="H70" s="115" t="s">
        <v>2577</v>
      </c>
      <c r="I70" s="98" t="s">
        <v>3075</v>
      </c>
      <c r="J70" s="169" t="s">
        <v>497</v>
      </c>
      <c r="K70" s="99" t="s">
        <v>1421</v>
      </c>
      <c r="L70" s="51">
        <v>11</v>
      </c>
      <c r="M70" s="51">
        <v>4</v>
      </c>
      <c r="N70" s="155">
        <f t="shared" si="2"/>
        <v>15</v>
      </c>
      <c r="O70" s="51">
        <v>11</v>
      </c>
      <c r="P70" s="51">
        <v>7</v>
      </c>
      <c r="Q70" s="155">
        <f t="shared" si="3"/>
        <v>18</v>
      </c>
      <c r="R70" s="155">
        <f t="shared" si="4"/>
        <v>33</v>
      </c>
      <c r="S70" s="78" t="s">
        <v>3076</v>
      </c>
      <c r="T70" s="78" t="s">
        <v>3077</v>
      </c>
      <c r="U70" s="190">
        <f t="shared" si="5"/>
        <v>15</v>
      </c>
      <c r="V70" s="191"/>
      <c r="W70" s="77" t="str">
        <f t="shared" si="6"/>
        <v>No hay ejecución</v>
      </c>
      <c r="X70" s="78" t="str">
        <f t="shared" si="7"/>
        <v>NA</v>
      </c>
      <c r="Y70" s="191"/>
      <c r="Z70" s="190">
        <f t="shared" si="8"/>
        <v>18</v>
      </c>
      <c r="AA70" s="191"/>
      <c r="AB70" s="77" t="str">
        <f t="shared" si="9"/>
        <v>No hay ejecución</v>
      </c>
      <c r="AC70" s="78" t="str">
        <f t="shared" si="10"/>
        <v>NA</v>
      </c>
      <c r="AD70" s="191"/>
      <c r="AE70" s="52">
        <f t="shared" si="11"/>
        <v>0</v>
      </c>
      <c r="AF70" s="77" t="str">
        <f t="shared" si="12"/>
        <v>No hay ejecución</v>
      </c>
      <c r="AG70" s="78" t="str">
        <f t="shared" si="13"/>
        <v>NA</v>
      </c>
      <c r="AH70" s="191"/>
    </row>
    <row r="71" spans="1:34" s="79" customFormat="1" ht="58" customHeight="1" thickTop="1" thickBot="1">
      <c r="A71" s="50">
        <v>57</v>
      </c>
      <c r="B71" s="96" t="s">
        <v>245</v>
      </c>
      <c r="C71" s="96" t="s">
        <v>52</v>
      </c>
      <c r="D71" s="96">
        <v>0</v>
      </c>
      <c r="E71" s="96">
        <v>0</v>
      </c>
      <c r="F71" s="96">
        <v>0</v>
      </c>
      <c r="G71" s="96">
        <v>22</v>
      </c>
      <c r="H71" s="115" t="s">
        <v>284</v>
      </c>
      <c r="I71" s="98" t="s">
        <v>3075</v>
      </c>
      <c r="J71" s="169" t="s">
        <v>497</v>
      </c>
      <c r="K71" s="99" t="s">
        <v>1421</v>
      </c>
      <c r="L71" s="51">
        <v>10</v>
      </c>
      <c r="M71" s="51">
        <v>19</v>
      </c>
      <c r="N71" s="155">
        <f t="shared" si="2"/>
        <v>29</v>
      </c>
      <c r="O71" s="51">
        <v>18</v>
      </c>
      <c r="P71" s="51">
        <v>0</v>
      </c>
      <c r="Q71" s="155">
        <f t="shared" si="3"/>
        <v>18</v>
      </c>
      <c r="R71" s="155">
        <f t="shared" si="4"/>
        <v>47</v>
      </c>
      <c r="S71" s="78" t="s">
        <v>3076</v>
      </c>
      <c r="T71" s="78" t="s">
        <v>3077</v>
      </c>
      <c r="U71" s="190">
        <f t="shared" si="5"/>
        <v>29</v>
      </c>
      <c r="V71" s="191"/>
      <c r="W71" s="77" t="str">
        <f t="shared" si="6"/>
        <v>No hay ejecución</v>
      </c>
      <c r="X71" s="78" t="str">
        <f t="shared" si="7"/>
        <v>NA</v>
      </c>
      <c r="Y71" s="191"/>
      <c r="Z71" s="190">
        <f t="shared" si="8"/>
        <v>18</v>
      </c>
      <c r="AA71" s="191"/>
      <c r="AB71" s="77" t="str">
        <f t="shared" si="9"/>
        <v>No hay ejecución</v>
      </c>
      <c r="AC71" s="78" t="str">
        <f t="shared" si="10"/>
        <v>NA</v>
      </c>
      <c r="AD71" s="191"/>
      <c r="AE71" s="52">
        <f t="shared" si="11"/>
        <v>0</v>
      </c>
      <c r="AF71" s="77" t="str">
        <f t="shared" si="12"/>
        <v>No hay ejecución</v>
      </c>
      <c r="AG71" s="78" t="str">
        <f t="shared" si="13"/>
        <v>NA</v>
      </c>
      <c r="AH71" s="191"/>
    </row>
    <row r="72" spans="1:34" s="79" customFormat="1" ht="58" customHeight="1" thickTop="1" thickBot="1">
      <c r="A72" s="50">
        <v>58</v>
      </c>
      <c r="B72" s="96" t="s">
        <v>245</v>
      </c>
      <c r="C72" s="96" t="s">
        <v>52</v>
      </c>
      <c r="D72" s="96">
        <v>0</v>
      </c>
      <c r="E72" s="96">
        <v>0</v>
      </c>
      <c r="F72" s="96">
        <v>0</v>
      </c>
      <c r="G72" s="96">
        <v>22</v>
      </c>
      <c r="H72" s="115" t="s">
        <v>2400</v>
      </c>
      <c r="I72" s="98" t="s">
        <v>3085</v>
      </c>
      <c r="J72" s="169" t="s">
        <v>1293</v>
      </c>
      <c r="K72" s="99" t="s">
        <v>2847</v>
      </c>
      <c r="L72" s="51">
        <v>0</v>
      </c>
      <c r="M72" s="51">
        <v>21</v>
      </c>
      <c r="N72" s="155">
        <f t="shared" si="2"/>
        <v>21</v>
      </c>
      <c r="O72" s="51">
        <v>1</v>
      </c>
      <c r="P72" s="51">
        <v>20</v>
      </c>
      <c r="Q72" s="155">
        <f t="shared" si="3"/>
        <v>21</v>
      </c>
      <c r="R72" s="155">
        <f t="shared" si="4"/>
        <v>42</v>
      </c>
      <c r="S72" s="78" t="s">
        <v>3076</v>
      </c>
      <c r="T72" s="78" t="s">
        <v>3077</v>
      </c>
      <c r="U72" s="190">
        <f t="shared" si="5"/>
        <v>21</v>
      </c>
      <c r="V72" s="191"/>
      <c r="W72" s="77" t="str">
        <f t="shared" si="6"/>
        <v>No hay ejecución</v>
      </c>
      <c r="X72" s="78" t="str">
        <f t="shared" si="7"/>
        <v>NA</v>
      </c>
      <c r="Y72" s="191"/>
      <c r="Z72" s="190">
        <f t="shared" si="8"/>
        <v>21</v>
      </c>
      <c r="AA72" s="191"/>
      <c r="AB72" s="77" t="str">
        <f t="shared" si="9"/>
        <v>No hay ejecución</v>
      </c>
      <c r="AC72" s="78" t="str">
        <f t="shared" si="10"/>
        <v>NA</v>
      </c>
      <c r="AD72" s="191"/>
      <c r="AE72" s="52">
        <f t="shared" si="11"/>
        <v>0</v>
      </c>
      <c r="AF72" s="77" t="str">
        <f t="shared" si="12"/>
        <v>No hay ejecución</v>
      </c>
      <c r="AG72" s="78" t="str">
        <f t="shared" si="13"/>
        <v>NA</v>
      </c>
      <c r="AH72" s="191"/>
    </row>
    <row r="73" spans="1:34" s="79" customFormat="1" ht="58" customHeight="1" thickTop="1" thickBot="1">
      <c r="A73" s="50">
        <v>59</v>
      </c>
      <c r="B73" s="96" t="s">
        <v>245</v>
      </c>
      <c r="C73" s="96" t="s">
        <v>52</v>
      </c>
      <c r="D73" s="96">
        <v>0</v>
      </c>
      <c r="E73" s="96">
        <v>0</v>
      </c>
      <c r="F73" s="96">
        <v>0</v>
      </c>
      <c r="G73" s="96">
        <v>22</v>
      </c>
      <c r="H73" s="115" t="s">
        <v>2577</v>
      </c>
      <c r="I73" s="98" t="s">
        <v>3085</v>
      </c>
      <c r="J73" s="169" t="s">
        <v>1287</v>
      </c>
      <c r="K73" s="99" t="s">
        <v>1288</v>
      </c>
      <c r="L73" s="51">
        <v>8</v>
      </c>
      <c r="M73" s="51">
        <v>4</v>
      </c>
      <c r="N73" s="155">
        <f t="shared" si="2"/>
        <v>12</v>
      </c>
      <c r="O73" s="51">
        <v>4</v>
      </c>
      <c r="P73" s="51">
        <v>0</v>
      </c>
      <c r="Q73" s="155">
        <f t="shared" si="3"/>
        <v>4</v>
      </c>
      <c r="R73" s="155">
        <f t="shared" si="4"/>
        <v>16</v>
      </c>
      <c r="S73" s="78" t="s">
        <v>3076</v>
      </c>
      <c r="T73" s="78" t="s">
        <v>3077</v>
      </c>
      <c r="U73" s="190">
        <f t="shared" si="5"/>
        <v>12</v>
      </c>
      <c r="V73" s="191"/>
      <c r="W73" s="77" t="str">
        <f t="shared" si="6"/>
        <v>No hay ejecución</v>
      </c>
      <c r="X73" s="78" t="str">
        <f t="shared" si="7"/>
        <v>NA</v>
      </c>
      <c r="Y73" s="191"/>
      <c r="Z73" s="190">
        <f t="shared" si="8"/>
        <v>4</v>
      </c>
      <c r="AA73" s="191"/>
      <c r="AB73" s="77" t="str">
        <f t="shared" si="9"/>
        <v>No hay ejecución</v>
      </c>
      <c r="AC73" s="78" t="str">
        <f t="shared" si="10"/>
        <v>NA</v>
      </c>
      <c r="AD73" s="191"/>
      <c r="AE73" s="52">
        <f t="shared" si="11"/>
        <v>0</v>
      </c>
      <c r="AF73" s="77" t="str">
        <f t="shared" si="12"/>
        <v>No hay ejecución</v>
      </c>
      <c r="AG73" s="78" t="str">
        <f t="shared" si="13"/>
        <v>NA</v>
      </c>
      <c r="AH73" s="191"/>
    </row>
    <row r="74" spans="1:34" s="79" customFormat="1" ht="58" customHeight="1" thickTop="1" thickBot="1">
      <c r="A74" s="50">
        <v>60</v>
      </c>
      <c r="B74" s="96" t="s">
        <v>245</v>
      </c>
      <c r="C74" s="96" t="s">
        <v>52</v>
      </c>
      <c r="D74" s="96">
        <v>0</v>
      </c>
      <c r="E74" s="96">
        <v>0</v>
      </c>
      <c r="F74" s="96">
        <v>0</v>
      </c>
      <c r="G74" s="96">
        <v>22</v>
      </c>
      <c r="H74" s="115" t="s">
        <v>358</v>
      </c>
      <c r="I74" s="98" t="s">
        <v>3085</v>
      </c>
      <c r="J74" s="169" t="s">
        <v>1014</v>
      </c>
      <c r="K74" s="99" t="s">
        <v>2847</v>
      </c>
      <c r="L74" s="51">
        <v>6</v>
      </c>
      <c r="M74" s="51">
        <v>15</v>
      </c>
      <c r="N74" s="155">
        <f t="shared" si="2"/>
        <v>21</v>
      </c>
      <c r="O74" s="51">
        <v>19</v>
      </c>
      <c r="P74" s="51">
        <v>7</v>
      </c>
      <c r="Q74" s="155">
        <f t="shared" si="3"/>
        <v>26</v>
      </c>
      <c r="R74" s="155">
        <f t="shared" si="4"/>
        <v>47</v>
      </c>
      <c r="S74" s="78" t="s">
        <v>3076</v>
      </c>
      <c r="T74" s="78" t="s">
        <v>3077</v>
      </c>
      <c r="U74" s="190">
        <f t="shared" si="5"/>
        <v>21</v>
      </c>
      <c r="V74" s="191"/>
      <c r="W74" s="77" t="str">
        <f t="shared" si="6"/>
        <v>No hay ejecución</v>
      </c>
      <c r="X74" s="78" t="str">
        <f t="shared" si="7"/>
        <v>NA</v>
      </c>
      <c r="Y74" s="191"/>
      <c r="Z74" s="190">
        <f t="shared" si="8"/>
        <v>26</v>
      </c>
      <c r="AA74" s="191"/>
      <c r="AB74" s="77" t="str">
        <f t="shared" si="9"/>
        <v>No hay ejecución</v>
      </c>
      <c r="AC74" s="78" t="str">
        <f t="shared" si="10"/>
        <v>NA</v>
      </c>
      <c r="AD74" s="191"/>
      <c r="AE74" s="52">
        <f t="shared" si="11"/>
        <v>0</v>
      </c>
      <c r="AF74" s="77" t="str">
        <f t="shared" si="12"/>
        <v>No hay ejecución</v>
      </c>
      <c r="AG74" s="78" t="str">
        <f t="shared" si="13"/>
        <v>NA</v>
      </c>
      <c r="AH74" s="191"/>
    </row>
    <row r="75" spans="1:34" s="79" customFormat="1" ht="58" customHeight="1" thickTop="1" thickBot="1">
      <c r="A75" s="50">
        <v>61</v>
      </c>
      <c r="B75" s="96" t="s">
        <v>245</v>
      </c>
      <c r="C75" s="96" t="s">
        <v>52</v>
      </c>
      <c r="D75" s="96">
        <v>0</v>
      </c>
      <c r="E75" s="96">
        <v>0</v>
      </c>
      <c r="F75" s="96">
        <v>0</v>
      </c>
      <c r="G75" s="96">
        <v>22</v>
      </c>
      <c r="H75" s="115" t="s">
        <v>284</v>
      </c>
      <c r="I75" s="98" t="s">
        <v>3085</v>
      </c>
      <c r="J75" s="169" t="s">
        <v>1287</v>
      </c>
      <c r="K75" s="99" t="s">
        <v>1288</v>
      </c>
      <c r="L75" s="51">
        <v>6</v>
      </c>
      <c r="M75" s="51">
        <v>9</v>
      </c>
      <c r="N75" s="155">
        <f t="shared" si="2"/>
        <v>15</v>
      </c>
      <c r="O75" s="51">
        <v>6</v>
      </c>
      <c r="P75" s="51">
        <v>4</v>
      </c>
      <c r="Q75" s="155">
        <f t="shared" si="3"/>
        <v>10</v>
      </c>
      <c r="R75" s="155">
        <f t="shared" si="4"/>
        <v>25</v>
      </c>
      <c r="S75" s="78" t="s">
        <v>3076</v>
      </c>
      <c r="T75" s="78" t="s">
        <v>3077</v>
      </c>
      <c r="U75" s="190">
        <f t="shared" si="5"/>
        <v>15</v>
      </c>
      <c r="V75" s="191"/>
      <c r="W75" s="77" t="str">
        <f t="shared" si="6"/>
        <v>No hay ejecución</v>
      </c>
      <c r="X75" s="78" t="str">
        <f t="shared" si="7"/>
        <v>NA</v>
      </c>
      <c r="Y75" s="191"/>
      <c r="Z75" s="190">
        <f t="shared" si="8"/>
        <v>10</v>
      </c>
      <c r="AA75" s="191"/>
      <c r="AB75" s="77" t="str">
        <f t="shared" si="9"/>
        <v>No hay ejecución</v>
      </c>
      <c r="AC75" s="78" t="str">
        <f t="shared" si="10"/>
        <v>NA</v>
      </c>
      <c r="AD75" s="191"/>
      <c r="AE75" s="52">
        <f t="shared" si="11"/>
        <v>0</v>
      </c>
      <c r="AF75" s="77" t="str">
        <f t="shared" si="12"/>
        <v>No hay ejecución</v>
      </c>
      <c r="AG75" s="78" t="str">
        <f t="shared" si="13"/>
        <v>NA</v>
      </c>
      <c r="AH75" s="191"/>
    </row>
    <row r="76" spans="1:34" s="79" customFormat="1" ht="58" customHeight="1" thickTop="1" thickBot="1">
      <c r="A76" s="50">
        <v>62</v>
      </c>
      <c r="B76" s="96" t="s">
        <v>245</v>
      </c>
      <c r="C76" s="96" t="s">
        <v>52</v>
      </c>
      <c r="D76" s="96">
        <v>0</v>
      </c>
      <c r="E76" s="96">
        <v>0</v>
      </c>
      <c r="F76" s="96">
        <v>0</v>
      </c>
      <c r="G76" s="96">
        <v>22</v>
      </c>
      <c r="H76" s="115" t="s">
        <v>2438</v>
      </c>
      <c r="I76" s="98" t="s">
        <v>3094</v>
      </c>
      <c r="J76" s="169" t="s">
        <v>1287</v>
      </c>
      <c r="K76" s="99" t="s">
        <v>4444</v>
      </c>
      <c r="L76" s="51">
        <v>12</v>
      </c>
      <c r="M76" s="51">
        <v>2</v>
      </c>
      <c r="N76" s="155">
        <f t="shared" si="2"/>
        <v>14</v>
      </c>
      <c r="O76" s="51">
        <v>4</v>
      </c>
      <c r="P76" s="51">
        <v>8</v>
      </c>
      <c r="Q76" s="155">
        <f t="shared" si="3"/>
        <v>12</v>
      </c>
      <c r="R76" s="155">
        <f t="shared" si="4"/>
        <v>26</v>
      </c>
      <c r="S76" s="78" t="s">
        <v>3076</v>
      </c>
      <c r="T76" s="78" t="s">
        <v>3077</v>
      </c>
      <c r="U76" s="190">
        <f t="shared" si="5"/>
        <v>14</v>
      </c>
      <c r="V76" s="191"/>
      <c r="W76" s="77" t="str">
        <f t="shared" si="6"/>
        <v>No hay ejecución</v>
      </c>
      <c r="X76" s="78" t="str">
        <f t="shared" si="7"/>
        <v>NA</v>
      </c>
      <c r="Y76" s="191"/>
      <c r="Z76" s="190">
        <f t="shared" si="8"/>
        <v>12</v>
      </c>
      <c r="AA76" s="191"/>
      <c r="AB76" s="77" t="str">
        <f t="shared" si="9"/>
        <v>No hay ejecución</v>
      </c>
      <c r="AC76" s="78" t="str">
        <f t="shared" si="10"/>
        <v>NA</v>
      </c>
      <c r="AD76" s="191"/>
      <c r="AE76" s="52">
        <f t="shared" si="11"/>
        <v>0</v>
      </c>
      <c r="AF76" s="77" t="str">
        <f t="shared" si="12"/>
        <v>No hay ejecución</v>
      </c>
      <c r="AG76" s="78" t="str">
        <f t="shared" si="13"/>
        <v>NA</v>
      </c>
      <c r="AH76" s="191"/>
    </row>
    <row r="77" spans="1:34" s="79" customFormat="1" ht="58" customHeight="1" thickTop="1" thickBot="1">
      <c r="A77" s="50">
        <v>63</v>
      </c>
      <c r="B77" s="96" t="s">
        <v>245</v>
      </c>
      <c r="C77" s="96" t="s">
        <v>52</v>
      </c>
      <c r="D77" s="96">
        <v>0</v>
      </c>
      <c r="E77" s="96">
        <v>0</v>
      </c>
      <c r="F77" s="96">
        <v>0</v>
      </c>
      <c r="G77" s="96">
        <v>22</v>
      </c>
      <c r="H77" s="115" t="s">
        <v>392</v>
      </c>
      <c r="I77" s="98" t="s">
        <v>3094</v>
      </c>
      <c r="J77" s="169" t="s">
        <v>1287</v>
      </c>
      <c r="K77" s="99" t="s">
        <v>4444</v>
      </c>
      <c r="L77" s="51">
        <v>0</v>
      </c>
      <c r="M77" s="51">
        <v>0</v>
      </c>
      <c r="N77" s="155">
        <f t="shared" si="2"/>
        <v>0</v>
      </c>
      <c r="O77" s="51">
        <v>0</v>
      </c>
      <c r="P77" s="51">
        <v>1</v>
      </c>
      <c r="Q77" s="155">
        <f t="shared" si="3"/>
        <v>1</v>
      </c>
      <c r="R77" s="155">
        <f t="shared" si="4"/>
        <v>1</v>
      </c>
      <c r="S77" s="78" t="s">
        <v>3076</v>
      </c>
      <c r="T77" s="78" t="s">
        <v>3077</v>
      </c>
      <c r="U77" s="190">
        <f t="shared" si="5"/>
        <v>0</v>
      </c>
      <c r="V77" s="191"/>
      <c r="W77" s="77" t="str">
        <f t="shared" si="6"/>
        <v>No hay ejecución</v>
      </c>
      <c r="X77" s="78" t="str">
        <f t="shared" si="7"/>
        <v>NA</v>
      </c>
      <c r="Y77" s="191"/>
      <c r="Z77" s="190">
        <f t="shared" si="8"/>
        <v>1</v>
      </c>
      <c r="AA77" s="191"/>
      <c r="AB77" s="77" t="str">
        <f t="shared" si="9"/>
        <v>No hay ejecución</v>
      </c>
      <c r="AC77" s="78" t="str">
        <f t="shared" si="10"/>
        <v>NA</v>
      </c>
      <c r="AD77" s="191"/>
      <c r="AE77" s="52">
        <f t="shared" si="11"/>
        <v>0</v>
      </c>
      <c r="AF77" s="77" t="str">
        <f t="shared" si="12"/>
        <v>No hay ejecución</v>
      </c>
      <c r="AG77" s="78" t="str">
        <f t="shared" si="13"/>
        <v>NA</v>
      </c>
      <c r="AH77" s="191"/>
    </row>
    <row r="78" spans="1:34" s="79" customFormat="1" ht="58" customHeight="1" thickTop="1" thickBot="1">
      <c r="A78" s="50">
        <v>64</v>
      </c>
      <c r="B78" s="96" t="s">
        <v>245</v>
      </c>
      <c r="C78" s="96" t="s">
        <v>52</v>
      </c>
      <c r="D78" s="96">
        <v>0</v>
      </c>
      <c r="E78" s="96">
        <v>0</v>
      </c>
      <c r="F78" s="96">
        <v>0</v>
      </c>
      <c r="G78" s="96">
        <v>22</v>
      </c>
      <c r="H78" s="115" t="s">
        <v>341</v>
      </c>
      <c r="I78" s="98" t="s">
        <v>3102</v>
      </c>
      <c r="J78" s="169" t="s">
        <v>1287</v>
      </c>
      <c r="K78" s="99" t="s">
        <v>4444</v>
      </c>
      <c r="L78" s="51">
        <v>0</v>
      </c>
      <c r="M78" s="51">
        <v>1</v>
      </c>
      <c r="N78" s="155">
        <f t="shared" si="2"/>
        <v>1</v>
      </c>
      <c r="O78" s="51">
        <v>0</v>
      </c>
      <c r="P78" s="51">
        <v>0</v>
      </c>
      <c r="Q78" s="155">
        <f t="shared" si="3"/>
        <v>0</v>
      </c>
      <c r="R78" s="155">
        <f t="shared" si="4"/>
        <v>1</v>
      </c>
      <c r="S78" s="78" t="s">
        <v>3076</v>
      </c>
      <c r="T78" s="78" t="s">
        <v>3077</v>
      </c>
      <c r="U78" s="190">
        <f t="shared" si="5"/>
        <v>1</v>
      </c>
      <c r="V78" s="191"/>
      <c r="W78" s="77" t="str">
        <f t="shared" si="6"/>
        <v>No hay ejecución</v>
      </c>
      <c r="X78" s="78" t="str">
        <f t="shared" si="7"/>
        <v>NA</v>
      </c>
      <c r="Y78" s="191"/>
      <c r="Z78" s="190">
        <f t="shared" si="8"/>
        <v>0</v>
      </c>
      <c r="AA78" s="191"/>
      <c r="AB78" s="77" t="str">
        <f t="shared" si="9"/>
        <v>No hay ejecución</v>
      </c>
      <c r="AC78" s="78" t="str">
        <f t="shared" si="10"/>
        <v>NA</v>
      </c>
      <c r="AD78" s="191"/>
      <c r="AE78" s="52">
        <f t="shared" si="11"/>
        <v>0</v>
      </c>
      <c r="AF78" s="77" t="str">
        <f t="shared" si="12"/>
        <v>No hay ejecución</v>
      </c>
      <c r="AG78" s="78" t="str">
        <f t="shared" si="13"/>
        <v>NA</v>
      </c>
      <c r="AH78" s="191"/>
    </row>
    <row r="79" spans="1:34" s="79" customFormat="1" ht="58" customHeight="1" thickTop="1" thickBot="1">
      <c r="A79" s="50">
        <v>65</v>
      </c>
      <c r="B79" s="96" t="s">
        <v>245</v>
      </c>
      <c r="C79" s="96" t="s">
        <v>52</v>
      </c>
      <c r="D79" s="96">
        <v>0</v>
      </c>
      <c r="E79" s="96">
        <v>0</v>
      </c>
      <c r="F79" s="96">
        <v>0</v>
      </c>
      <c r="G79" s="96">
        <v>22</v>
      </c>
      <c r="H79" s="115" t="s">
        <v>392</v>
      </c>
      <c r="I79" s="98" t="s">
        <v>3102</v>
      </c>
      <c r="J79" s="169" t="s">
        <v>1287</v>
      </c>
      <c r="K79" s="99" t="s">
        <v>4444</v>
      </c>
      <c r="L79" s="51">
        <v>0</v>
      </c>
      <c r="M79" s="51">
        <v>0</v>
      </c>
      <c r="N79" s="155">
        <f t="shared" si="2"/>
        <v>0</v>
      </c>
      <c r="O79" s="51">
        <v>1</v>
      </c>
      <c r="P79" s="51">
        <v>0</v>
      </c>
      <c r="Q79" s="155">
        <f t="shared" si="3"/>
        <v>1</v>
      </c>
      <c r="R79" s="155">
        <f t="shared" si="4"/>
        <v>1</v>
      </c>
      <c r="S79" s="78" t="s">
        <v>3076</v>
      </c>
      <c r="T79" s="78" t="s">
        <v>3077</v>
      </c>
      <c r="U79" s="190">
        <f t="shared" si="5"/>
        <v>0</v>
      </c>
      <c r="V79" s="191"/>
      <c r="W79" s="77" t="str">
        <f t="shared" si="6"/>
        <v>No hay ejecución</v>
      </c>
      <c r="X79" s="78" t="str">
        <f t="shared" si="7"/>
        <v>NA</v>
      </c>
      <c r="Y79" s="191"/>
      <c r="Z79" s="190">
        <f t="shared" si="8"/>
        <v>1</v>
      </c>
      <c r="AA79" s="191"/>
      <c r="AB79" s="77" t="str">
        <f t="shared" si="9"/>
        <v>No hay ejecución</v>
      </c>
      <c r="AC79" s="78" t="str">
        <f t="shared" si="10"/>
        <v>NA</v>
      </c>
      <c r="AD79" s="191"/>
      <c r="AE79" s="52">
        <f t="shared" si="11"/>
        <v>0</v>
      </c>
      <c r="AF79" s="77" t="str">
        <f t="shared" si="12"/>
        <v>No hay ejecución</v>
      </c>
      <c r="AG79" s="78" t="str">
        <f t="shared" si="13"/>
        <v>NA</v>
      </c>
      <c r="AH79" s="191"/>
    </row>
    <row r="80" spans="1:34" s="79" customFormat="1" ht="58" customHeight="1" thickTop="1" thickBot="1">
      <c r="A80" s="50">
        <v>66</v>
      </c>
      <c r="B80" s="96" t="s">
        <v>245</v>
      </c>
      <c r="C80" s="96" t="s">
        <v>52</v>
      </c>
      <c r="D80" s="96">
        <v>0</v>
      </c>
      <c r="E80" s="96">
        <v>0</v>
      </c>
      <c r="F80" s="96">
        <v>0</v>
      </c>
      <c r="G80" s="96">
        <v>22</v>
      </c>
      <c r="H80" s="115" t="s">
        <v>2438</v>
      </c>
      <c r="I80" s="98" t="s">
        <v>3102</v>
      </c>
      <c r="J80" s="169" t="s">
        <v>1287</v>
      </c>
      <c r="K80" s="99" t="s">
        <v>4444</v>
      </c>
      <c r="L80" s="51">
        <v>6</v>
      </c>
      <c r="M80" s="51">
        <v>4</v>
      </c>
      <c r="N80" s="155">
        <f t="shared" ref="N80:N143" si="14">L80+M80</f>
        <v>10</v>
      </c>
      <c r="O80" s="51">
        <v>12</v>
      </c>
      <c r="P80" s="51">
        <v>7</v>
      </c>
      <c r="Q80" s="155">
        <f t="shared" ref="Q80:Q143" si="15">O80+P80</f>
        <v>19</v>
      </c>
      <c r="R80" s="155">
        <f t="shared" ref="R80:R143" si="16">N80+Q80</f>
        <v>29</v>
      </c>
      <c r="S80" s="78" t="s">
        <v>3076</v>
      </c>
      <c r="T80" s="78" t="s">
        <v>3077</v>
      </c>
      <c r="U80" s="190">
        <f t="shared" ref="U80:U143" si="17">N80</f>
        <v>10</v>
      </c>
      <c r="V80" s="191"/>
      <c r="W80" s="77" t="str">
        <f t="shared" ref="W80:W143" si="18">IF(V80="","No hay ejecución",IF(AND(U80&gt;0), V80/U80,"No hay Programación"))</f>
        <v>No hay ejecución</v>
      </c>
      <c r="X80" s="78" t="str">
        <f t="shared" ref="X80:X143" si="19">IF(W80="No hay ejecución","NA",IF(W80&gt;=90%,"De acuerdo a lo programado",IF(W80&gt;=70%,"Atraso Leve",IF(W80&lt;70%,"En Riesgo de no Cumplimiento"))))</f>
        <v>NA</v>
      </c>
      <c r="Y80" s="191"/>
      <c r="Z80" s="190">
        <f t="shared" ref="Z80:Z143" si="20">+Q80</f>
        <v>19</v>
      </c>
      <c r="AA80" s="191"/>
      <c r="AB80" s="77" t="str">
        <f t="shared" ref="AB80:AB143" si="21">IF(AA80="","No hay ejecución",IF(AND(Z80&gt;0), AA80/Z80,"No hay Programación"))</f>
        <v>No hay ejecución</v>
      </c>
      <c r="AC80" s="78" t="str">
        <f t="shared" ref="AC80:AC143" si="22">IF(AB80="No hay ejecución","NA",IF(AB80&gt;=90%,"De acuerdo a lo programado",IF(AB80&gt;=70%,"Atraso Leve",IF(AB80&lt;70%,"En Riesgo de no Cumplimiento"))))</f>
        <v>NA</v>
      </c>
      <c r="AD80" s="191"/>
      <c r="AE80" s="52">
        <f t="shared" ref="AE80:AE143" si="23">V80+AA80</f>
        <v>0</v>
      </c>
      <c r="AF80" s="77" t="str">
        <f t="shared" ref="AF80:AF143" si="24">IF(AE80=0,"No hay ejecución",IF(AND(AE80&gt;0), AE80/R80,"No hay Programación"))</f>
        <v>No hay ejecución</v>
      </c>
      <c r="AG80" s="78" t="str">
        <f t="shared" ref="AG80:AG143" si="25">IF(AF80="No hay ejecución","NA",IF(AF80&gt;=90%,"De acuerdo a lo programado",IF(AF80&gt;=70%,"Atraso Leve",IF(AF80&lt;70%,"Incumplimiento"))))</f>
        <v>NA</v>
      </c>
      <c r="AH80" s="191"/>
    </row>
    <row r="81" spans="1:34" s="79" customFormat="1" ht="58" customHeight="1" thickTop="1" thickBot="1">
      <c r="A81" s="50">
        <v>67</v>
      </c>
      <c r="B81" s="96" t="s">
        <v>245</v>
      </c>
      <c r="C81" s="96" t="s">
        <v>52</v>
      </c>
      <c r="D81" s="96">
        <v>0</v>
      </c>
      <c r="E81" s="96">
        <v>0</v>
      </c>
      <c r="F81" s="96">
        <v>0</v>
      </c>
      <c r="G81" s="96">
        <v>22</v>
      </c>
      <c r="H81" s="115" t="s">
        <v>2438</v>
      </c>
      <c r="I81" s="98" t="s">
        <v>3082</v>
      </c>
      <c r="J81" s="169" t="s">
        <v>1287</v>
      </c>
      <c r="K81" s="99" t="s">
        <v>4444</v>
      </c>
      <c r="L81" s="51">
        <v>3</v>
      </c>
      <c r="M81" s="51">
        <v>3</v>
      </c>
      <c r="N81" s="155">
        <f t="shared" si="14"/>
        <v>6</v>
      </c>
      <c r="O81" s="51">
        <v>5</v>
      </c>
      <c r="P81" s="51">
        <v>5</v>
      </c>
      <c r="Q81" s="155">
        <f t="shared" si="15"/>
        <v>10</v>
      </c>
      <c r="R81" s="155">
        <f t="shared" si="16"/>
        <v>16</v>
      </c>
      <c r="S81" s="78" t="s">
        <v>3076</v>
      </c>
      <c r="T81" s="78" t="s">
        <v>3077</v>
      </c>
      <c r="U81" s="190">
        <f t="shared" si="17"/>
        <v>6</v>
      </c>
      <c r="V81" s="191"/>
      <c r="W81" s="77" t="str">
        <f t="shared" si="18"/>
        <v>No hay ejecución</v>
      </c>
      <c r="X81" s="78" t="str">
        <f t="shared" si="19"/>
        <v>NA</v>
      </c>
      <c r="Y81" s="191"/>
      <c r="Z81" s="190">
        <f t="shared" si="20"/>
        <v>10</v>
      </c>
      <c r="AA81" s="191"/>
      <c r="AB81" s="77" t="str">
        <f t="shared" si="21"/>
        <v>No hay ejecución</v>
      </c>
      <c r="AC81" s="78" t="str">
        <f t="shared" si="22"/>
        <v>NA</v>
      </c>
      <c r="AD81" s="191"/>
      <c r="AE81" s="52">
        <f t="shared" si="23"/>
        <v>0</v>
      </c>
      <c r="AF81" s="77" t="str">
        <f t="shared" si="24"/>
        <v>No hay ejecución</v>
      </c>
      <c r="AG81" s="78" t="str">
        <f t="shared" si="25"/>
        <v>NA</v>
      </c>
      <c r="AH81" s="191"/>
    </row>
    <row r="82" spans="1:34" s="79" customFormat="1" ht="58" customHeight="1" thickTop="1" thickBot="1">
      <c r="A82" s="50">
        <v>68</v>
      </c>
      <c r="B82" s="96" t="s">
        <v>245</v>
      </c>
      <c r="C82" s="96" t="s">
        <v>52</v>
      </c>
      <c r="D82" s="96">
        <v>0</v>
      </c>
      <c r="E82" s="96">
        <v>0</v>
      </c>
      <c r="F82" s="96">
        <v>0</v>
      </c>
      <c r="G82" s="96">
        <v>22</v>
      </c>
      <c r="H82" s="115" t="s">
        <v>355</v>
      </c>
      <c r="I82" s="98" t="s">
        <v>3091</v>
      </c>
      <c r="J82" s="169" t="s">
        <v>1196</v>
      </c>
      <c r="K82" s="99" t="s">
        <v>993</v>
      </c>
      <c r="L82" s="51">
        <v>1</v>
      </c>
      <c r="M82" s="51">
        <v>0</v>
      </c>
      <c r="N82" s="155">
        <f t="shared" si="14"/>
        <v>1</v>
      </c>
      <c r="O82" s="51">
        <v>0</v>
      </c>
      <c r="P82" s="51">
        <v>0</v>
      </c>
      <c r="Q82" s="155">
        <f t="shared" si="15"/>
        <v>0</v>
      </c>
      <c r="R82" s="155">
        <f t="shared" si="16"/>
        <v>1</v>
      </c>
      <c r="S82" s="78" t="s">
        <v>3076</v>
      </c>
      <c r="T82" s="78" t="s">
        <v>3077</v>
      </c>
      <c r="U82" s="190">
        <f t="shared" si="17"/>
        <v>1</v>
      </c>
      <c r="V82" s="191"/>
      <c r="W82" s="77" t="str">
        <f t="shared" si="18"/>
        <v>No hay ejecución</v>
      </c>
      <c r="X82" s="78" t="str">
        <f t="shared" si="19"/>
        <v>NA</v>
      </c>
      <c r="Y82" s="191"/>
      <c r="Z82" s="190">
        <f t="shared" si="20"/>
        <v>0</v>
      </c>
      <c r="AA82" s="191"/>
      <c r="AB82" s="77" t="str">
        <f t="shared" si="21"/>
        <v>No hay ejecución</v>
      </c>
      <c r="AC82" s="78" t="str">
        <f t="shared" si="22"/>
        <v>NA</v>
      </c>
      <c r="AD82" s="191"/>
      <c r="AE82" s="52">
        <f t="shared" si="23"/>
        <v>0</v>
      </c>
      <c r="AF82" s="77" t="str">
        <f t="shared" si="24"/>
        <v>No hay ejecución</v>
      </c>
      <c r="AG82" s="78" t="str">
        <f t="shared" si="25"/>
        <v>NA</v>
      </c>
      <c r="AH82" s="191"/>
    </row>
    <row r="83" spans="1:34" s="79" customFormat="1" ht="58" customHeight="1" thickTop="1" thickBot="1">
      <c r="A83" s="50">
        <v>69</v>
      </c>
      <c r="B83" s="96" t="s">
        <v>245</v>
      </c>
      <c r="C83" s="96" t="s">
        <v>52</v>
      </c>
      <c r="D83" s="96">
        <v>0</v>
      </c>
      <c r="E83" s="96">
        <v>0</v>
      </c>
      <c r="F83" s="96">
        <v>0</v>
      </c>
      <c r="G83" s="96">
        <v>22</v>
      </c>
      <c r="H83" s="115" t="s">
        <v>284</v>
      </c>
      <c r="I83" s="98" t="s">
        <v>3091</v>
      </c>
      <c r="J83" s="169" t="s">
        <v>1196</v>
      </c>
      <c r="K83" s="99" t="s">
        <v>993</v>
      </c>
      <c r="L83" s="51">
        <v>1</v>
      </c>
      <c r="M83" s="51">
        <v>1</v>
      </c>
      <c r="N83" s="155">
        <f t="shared" si="14"/>
        <v>2</v>
      </c>
      <c r="O83" s="51">
        <v>1</v>
      </c>
      <c r="P83" s="51">
        <v>1</v>
      </c>
      <c r="Q83" s="155">
        <f t="shared" si="15"/>
        <v>2</v>
      </c>
      <c r="R83" s="155">
        <f t="shared" si="16"/>
        <v>4</v>
      </c>
      <c r="S83" s="78" t="s">
        <v>3076</v>
      </c>
      <c r="T83" s="78" t="s">
        <v>203</v>
      </c>
      <c r="U83" s="190">
        <f t="shared" si="17"/>
        <v>2</v>
      </c>
      <c r="V83" s="191"/>
      <c r="W83" s="77" t="str">
        <f t="shared" si="18"/>
        <v>No hay ejecución</v>
      </c>
      <c r="X83" s="78" t="str">
        <f t="shared" si="19"/>
        <v>NA</v>
      </c>
      <c r="Y83" s="191"/>
      <c r="Z83" s="190">
        <f t="shared" si="20"/>
        <v>2</v>
      </c>
      <c r="AA83" s="191"/>
      <c r="AB83" s="77" t="str">
        <f t="shared" si="21"/>
        <v>No hay ejecución</v>
      </c>
      <c r="AC83" s="78" t="str">
        <f t="shared" si="22"/>
        <v>NA</v>
      </c>
      <c r="AD83" s="191"/>
      <c r="AE83" s="52">
        <f t="shared" si="23"/>
        <v>0</v>
      </c>
      <c r="AF83" s="77" t="str">
        <f t="shared" si="24"/>
        <v>No hay ejecución</v>
      </c>
      <c r="AG83" s="78" t="str">
        <f t="shared" si="25"/>
        <v>NA</v>
      </c>
      <c r="AH83" s="191"/>
    </row>
    <row r="84" spans="1:34" s="79" customFormat="1" ht="58" customHeight="1" thickTop="1" thickBot="1">
      <c r="A84" s="50">
        <v>70</v>
      </c>
      <c r="B84" s="96" t="s">
        <v>245</v>
      </c>
      <c r="C84" s="96" t="s">
        <v>52</v>
      </c>
      <c r="D84" s="96">
        <v>0</v>
      </c>
      <c r="E84" s="96">
        <v>0</v>
      </c>
      <c r="F84" s="96">
        <v>0</v>
      </c>
      <c r="G84" s="96">
        <v>22</v>
      </c>
      <c r="H84" s="115" t="s">
        <v>284</v>
      </c>
      <c r="I84" s="98" t="s">
        <v>3091</v>
      </c>
      <c r="J84" s="169" t="s">
        <v>1552</v>
      </c>
      <c r="K84" s="99" t="s">
        <v>993</v>
      </c>
      <c r="L84" s="51">
        <v>0</v>
      </c>
      <c r="M84" s="51">
        <v>1</v>
      </c>
      <c r="N84" s="155">
        <f t="shared" si="14"/>
        <v>1</v>
      </c>
      <c r="O84" s="51">
        <v>0</v>
      </c>
      <c r="P84" s="51">
        <v>0</v>
      </c>
      <c r="Q84" s="155">
        <f t="shared" si="15"/>
        <v>0</v>
      </c>
      <c r="R84" s="155">
        <f t="shared" si="16"/>
        <v>1</v>
      </c>
      <c r="S84" s="78" t="s">
        <v>3076</v>
      </c>
      <c r="T84" s="78" t="s">
        <v>3077</v>
      </c>
      <c r="U84" s="190">
        <f t="shared" si="17"/>
        <v>1</v>
      </c>
      <c r="V84" s="191"/>
      <c r="W84" s="77" t="str">
        <f t="shared" si="18"/>
        <v>No hay ejecución</v>
      </c>
      <c r="X84" s="78" t="str">
        <f t="shared" si="19"/>
        <v>NA</v>
      </c>
      <c r="Y84" s="191"/>
      <c r="Z84" s="190">
        <f t="shared" si="20"/>
        <v>0</v>
      </c>
      <c r="AA84" s="191"/>
      <c r="AB84" s="77" t="str">
        <f t="shared" si="21"/>
        <v>No hay ejecución</v>
      </c>
      <c r="AC84" s="78" t="str">
        <f t="shared" si="22"/>
        <v>NA</v>
      </c>
      <c r="AD84" s="191"/>
      <c r="AE84" s="52">
        <f t="shared" si="23"/>
        <v>0</v>
      </c>
      <c r="AF84" s="77" t="str">
        <f t="shared" si="24"/>
        <v>No hay ejecución</v>
      </c>
      <c r="AG84" s="78" t="str">
        <f t="shared" si="25"/>
        <v>NA</v>
      </c>
      <c r="AH84" s="191"/>
    </row>
    <row r="85" spans="1:34" s="79" customFormat="1" ht="58" customHeight="1" thickTop="1" thickBot="1">
      <c r="A85" s="50">
        <v>71</v>
      </c>
      <c r="B85" s="96" t="s">
        <v>245</v>
      </c>
      <c r="C85" s="96" t="s">
        <v>52</v>
      </c>
      <c r="D85" s="96">
        <v>0</v>
      </c>
      <c r="E85" s="96">
        <v>0</v>
      </c>
      <c r="F85" s="96">
        <v>0</v>
      </c>
      <c r="G85" s="96">
        <v>22</v>
      </c>
      <c r="H85" s="115" t="s">
        <v>284</v>
      </c>
      <c r="I85" s="98" t="s">
        <v>3091</v>
      </c>
      <c r="J85" s="169" t="s">
        <v>497</v>
      </c>
      <c r="K85" s="99" t="s">
        <v>4444</v>
      </c>
      <c r="L85" s="51">
        <v>13</v>
      </c>
      <c r="M85" s="51">
        <v>18</v>
      </c>
      <c r="N85" s="155">
        <f t="shared" si="14"/>
        <v>31</v>
      </c>
      <c r="O85" s="51">
        <v>26</v>
      </c>
      <c r="P85" s="51">
        <v>11</v>
      </c>
      <c r="Q85" s="155">
        <f t="shared" si="15"/>
        <v>37</v>
      </c>
      <c r="R85" s="155">
        <f t="shared" si="16"/>
        <v>68</v>
      </c>
      <c r="S85" s="78" t="s">
        <v>3076</v>
      </c>
      <c r="T85" s="78" t="s">
        <v>3077</v>
      </c>
      <c r="U85" s="190">
        <f t="shared" si="17"/>
        <v>31</v>
      </c>
      <c r="V85" s="191"/>
      <c r="W85" s="77" t="str">
        <f t="shared" si="18"/>
        <v>No hay ejecución</v>
      </c>
      <c r="X85" s="78" t="str">
        <f t="shared" si="19"/>
        <v>NA</v>
      </c>
      <c r="Y85" s="191"/>
      <c r="Z85" s="190">
        <f t="shared" si="20"/>
        <v>37</v>
      </c>
      <c r="AA85" s="191"/>
      <c r="AB85" s="77" t="str">
        <f t="shared" si="21"/>
        <v>No hay ejecución</v>
      </c>
      <c r="AC85" s="78" t="str">
        <f t="shared" si="22"/>
        <v>NA</v>
      </c>
      <c r="AD85" s="191"/>
      <c r="AE85" s="52">
        <f t="shared" si="23"/>
        <v>0</v>
      </c>
      <c r="AF85" s="77" t="str">
        <f t="shared" si="24"/>
        <v>No hay ejecución</v>
      </c>
      <c r="AG85" s="78" t="str">
        <f t="shared" si="25"/>
        <v>NA</v>
      </c>
      <c r="AH85" s="191"/>
    </row>
    <row r="86" spans="1:34" s="79" customFormat="1" ht="58" customHeight="1" thickTop="1" thickBot="1">
      <c r="A86" s="50">
        <v>72</v>
      </c>
      <c r="B86" s="96" t="s">
        <v>245</v>
      </c>
      <c r="C86" s="96" t="s">
        <v>52</v>
      </c>
      <c r="D86" s="96">
        <v>0</v>
      </c>
      <c r="E86" s="96">
        <v>0</v>
      </c>
      <c r="F86" s="96">
        <v>0</v>
      </c>
      <c r="G86" s="96">
        <v>22</v>
      </c>
      <c r="H86" s="115" t="s">
        <v>312</v>
      </c>
      <c r="I86" s="98" t="s">
        <v>3079</v>
      </c>
      <c r="J86" s="169" t="s">
        <v>1287</v>
      </c>
      <c r="K86" s="99" t="s">
        <v>1288</v>
      </c>
      <c r="L86" s="51">
        <v>46</v>
      </c>
      <c r="M86" s="51">
        <v>106</v>
      </c>
      <c r="N86" s="155">
        <f t="shared" si="14"/>
        <v>152</v>
      </c>
      <c r="O86" s="51">
        <v>121</v>
      </c>
      <c r="P86" s="51">
        <v>85</v>
      </c>
      <c r="Q86" s="155">
        <f t="shared" si="15"/>
        <v>206</v>
      </c>
      <c r="R86" s="155">
        <f t="shared" si="16"/>
        <v>358</v>
      </c>
      <c r="S86" s="78" t="s">
        <v>3076</v>
      </c>
      <c r="T86" s="78" t="s">
        <v>203</v>
      </c>
      <c r="U86" s="190">
        <f t="shared" si="17"/>
        <v>152</v>
      </c>
      <c r="V86" s="191"/>
      <c r="W86" s="77" t="str">
        <f t="shared" si="18"/>
        <v>No hay ejecución</v>
      </c>
      <c r="X86" s="78" t="str">
        <f t="shared" si="19"/>
        <v>NA</v>
      </c>
      <c r="Y86" s="191"/>
      <c r="Z86" s="190">
        <f t="shared" si="20"/>
        <v>206</v>
      </c>
      <c r="AA86" s="191"/>
      <c r="AB86" s="77" t="str">
        <f t="shared" si="21"/>
        <v>No hay ejecución</v>
      </c>
      <c r="AC86" s="78" t="str">
        <f t="shared" si="22"/>
        <v>NA</v>
      </c>
      <c r="AD86" s="191"/>
      <c r="AE86" s="52">
        <f t="shared" si="23"/>
        <v>0</v>
      </c>
      <c r="AF86" s="77" t="str">
        <f t="shared" si="24"/>
        <v>No hay ejecución</v>
      </c>
      <c r="AG86" s="78" t="str">
        <f t="shared" si="25"/>
        <v>NA</v>
      </c>
      <c r="AH86" s="191"/>
    </row>
    <row r="87" spans="1:34" s="79" customFormat="1" ht="58" customHeight="1" thickTop="1" thickBot="1">
      <c r="A87" s="50">
        <v>73</v>
      </c>
      <c r="B87" s="96" t="s">
        <v>245</v>
      </c>
      <c r="C87" s="96" t="s">
        <v>52</v>
      </c>
      <c r="D87" s="96">
        <v>0</v>
      </c>
      <c r="E87" s="96">
        <v>0</v>
      </c>
      <c r="F87" s="96">
        <v>0</v>
      </c>
      <c r="G87" s="96">
        <v>22</v>
      </c>
      <c r="H87" s="115" t="s">
        <v>312</v>
      </c>
      <c r="I87" s="98" t="s">
        <v>3079</v>
      </c>
      <c r="J87" s="169" t="s">
        <v>1279</v>
      </c>
      <c r="K87" s="99" t="s">
        <v>993</v>
      </c>
      <c r="L87" s="51">
        <v>0</v>
      </c>
      <c r="M87" s="51">
        <v>1</v>
      </c>
      <c r="N87" s="155">
        <f t="shared" si="14"/>
        <v>1</v>
      </c>
      <c r="O87" s="51">
        <v>0</v>
      </c>
      <c r="P87" s="51">
        <v>0</v>
      </c>
      <c r="Q87" s="155">
        <f t="shared" si="15"/>
        <v>0</v>
      </c>
      <c r="R87" s="155">
        <f t="shared" si="16"/>
        <v>1</v>
      </c>
      <c r="S87" s="78" t="s">
        <v>3076</v>
      </c>
      <c r="T87" s="78" t="s">
        <v>203</v>
      </c>
      <c r="U87" s="190">
        <f t="shared" si="17"/>
        <v>1</v>
      </c>
      <c r="V87" s="191"/>
      <c r="W87" s="77" t="str">
        <f t="shared" si="18"/>
        <v>No hay ejecución</v>
      </c>
      <c r="X87" s="78" t="str">
        <f t="shared" si="19"/>
        <v>NA</v>
      </c>
      <c r="Y87" s="191"/>
      <c r="Z87" s="190">
        <f t="shared" si="20"/>
        <v>0</v>
      </c>
      <c r="AA87" s="191"/>
      <c r="AB87" s="77" t="str">
        <f t="shared" si="21"/>
        <v>No hay ejecución</v>
      </c>
      <c r="AC87" s="78" t="str">
        <f t="shared" si="22"/>
        <v>NA</v>
      </c>
      <c r="AD87" s="191"/>
      <c r="AE87" s="52">
        <f t="shared" si="23"/>
        <v>0</v>
      </c>
      <c r="AF87" s="77" t="str">
        <f t="shared" si="24"/>
        <v>No hay ejecución</v>
      </c>
      <c r="AG87" s="78" t="str">
        <f t="shared" si="25"/>
        <v>NA</v>
      </c>
      <c r="AH87" s="191"/>
    </row>
    <row r="88" spans="1:34" s="79" customFormat="1" ht="58" customHeight="1" thickTop="1" thickBot="1">
      <c r="A88" s="50">
        <v>74</v>
      </c>
      <c r="B88" s="96" t="s">
        <v>245</v>
      </c>
      <c r="C88" s="96" t="s">
        <v>52</v>
      </c>
      <c r="D88" s="96">
        <v>0</v>
      </c>
      <c r="E88" s="96">
        <v>0</v>
      </c>
      <c r="F88" s="96">
        <v>0</v>
      </c>
      <c r="G88" s="96">
        <v>22</v>
      </c>
      <c r="H88" s="115" t="s">
        <v>312</v>
      </c>
      <c r="I88" s="98" t="s">
        <v>3079</v>
      </c>
      <c r="J88" s="169" t="s">
        <v>1552</v>
      </c>
      <c r="K88" s="99" t="s">
        <v>993</v>
      </c>
      <c r="L88" s="51">
        <v>0</v>
      </c>
      <c r="M88" s="51">
        <v>5</v>
      </c>
      <c r="N88" s="155">
        <f t="shared" si="14"/>
        <v>5</v>
      </c>
      <c r="O88" s="51">
        <v>0</v>
      </c>
      <c r="P88" s="51">
        <v>0</v>
      </c>
      <c r="Q88" s="155">
        <f t="shared" si="15"/>
        <v>0</v>
      </c>
      <c r="R88" s="155">
        <f t="shared" si="16"/>
        <v>5</v>
      </c>
      <c r="S88" s="78" t="s">
        <v>3076</v>
      </c>
      <c r="T88" s="78" t="s">
        <v>203</v>
      </c>
      <c r="U88" s="190">
        <f t="shared" si="17"/>
        <v>5</v>
      </c>
      <c r="V88" s="191"/>
      <c r="W88" s="77" t="str">
        <f t="shared" si="18"/>
        <v>No hay ejecución</v>
      </c>
      <c r="X88" s="78" t="str">
        <f t="shared" si="19"/>
        <v>NA</v>
      </c>
      <c r="Y88" s="191"/>
      <c r="Z88" s="190">
        <f t="shared" si="20"/>
        <v>0</v>
      </c>
      <c r="AA88" s="191"/>
      <c r="AB88" s="77" t="str">
        <f t="shared" si="21"/>
        <v>No hay ejecución</v>
      </c>
      <c r="AC88" s="78" t="str">
        <f t="shared" si="22"/>
        <v>NA</v>
      </c>
      <c r="AD88" s="191"/>
      <c r="AE88" s="52">
        <f t="shared" si="23"/>
        <v>0</v>
      </c>
      <c r="AF88" s="77" t="str">
        <f t="shared" si="24"/>
        <v>No hay ejecución</v>
      </c>
      <c r="AG88" s="78" t="str">
        <f t="shared" si="25"/>
        <v>NA</v>
      </c>
      <c r="AH88" s="191"/>
    </row>
    <row r="89" spans="1:34" s="79" customFormat="1" ht="58" customHeight="1" thickTop="1" thickBot="1">
      <c r="A89" s="50">
        <v>75</v>
      </c>
      <c r="B89" s="96" t="s">
        <v>245</v>
      </c>
      <c r="C89" s="96" t="s">
        <v>52</v>
      </c>
      <c r="D89" s="96">
        <v>0</v>
      </c>
      <c r="E89" s="96">
        <v>0</v>
      </c>
      <c r="F89" s="96">
        <v>0</v>
      </c>
      <c r="G89" s="96">
        <v>22</v>
      </c>
      <c r="H89" s="115" t="s">
        <v>312</v>
      </c>
      <c r="I89" s="98" t="s">
        <v>3079</v>
      </c>
      <c r="J89" s="169" t="s">
        <v>1196</v>
      </c>
      <c r="K89" s="99" t="s">
        <v>993</v>
      </c>
      <c r="L89" s="51">
        <v>0</v>
      </c>
      <c r="M89" s="51">
        <v>2</v>
      </c>
      <c r="N89" s="155">
        <f t="shared" si="14"/>
        <v>2</v>
      </c>
      <c r="O89" s="51">
        <v>11</v>
      </c>
      <c r="P89" s="51">
        <v>12</v>
      </c>
      <c r="Q89" s="155">
        <f t="shared" si="15"/>
        <v>23</v>
      </c>
      <c r="R89" s="155">
        <f t="shared" si="16"/>
        <v>25</v>
      </c>
      <c r="S89" s="78" t="s">
        <v>3076</v>
      </c>
      <c r="T89" s="78" t="s">
        <v>203</v>
      </c>
      <c r="U89" s="190">
        <f t="shared" si="17"/>
        <v>2</v>
      </c>
      <c r="V89" s="191"/>
      <c r="W89" s="77" t="str">
        <f t="shared" si="18"/>
        <v>No hay ejecución</v>
      </c>
      <c r="X89" s="78" t="str">
        <f t="shared" si="19"/>
        <v>NA</v>
      </c>
      <c r="Y89" s="191"/>
      <c r="Z89" s="190">
        <f t="shared" si="20"/>
        <v>23</v>
      </c>
      <c r="AA89" s="191"/>
      <c r="AB89" s="77" t="str">
        <f t="shared" si="21"/>
        <v>No hay ejecución</v>
      </c>
      <c r="AC89" s="78" t="str">
        <f t="shared" si="22"/>
        <v>NA</v>
      </c>
      <c r="AD89" s="191"/>
      <c r="AE89" s="52">
        <f t="shared" si="23"/>
        <v>0</v>
      </c>
      <c r="AF89" s="77" t="str">
        <f t="shared" si="24"/>
        <v>No hay ejecución</v>
      </c>
      <c r="AG89" s="78" t="str">
        <f t="shared" si="25"/>
        <v>NA</v>
      </c>
      <c r="AH89" s="191"/>
    </row>
    <row r="90" spans="1:34" s="79" customFormat="1" ht="58" customHeight="1" thickTop="1" thickBot="1">
      <c r="A90" s="50">
        <v>76</v>
      </c>
      <c r="B90" s="96" t="s">
        <v>245</v>
      </c>
      <c r="C90" s="96" t="s">
        <v>52</v>
      </c>
      <c r="D90" s="96">
        <v>0</v>
      </c>
      <c r="E90" s="96">
        <v>0</v>
      </c>
      <c r="F90" s="96">
        <v>0</v>
      </c>
      <c r="G90" s="96">
        <v>22</v>
      </c>
      <c r="H90" s="115" t="s">
        <v>336</v>
      </c>
      <c r="I90" s="98" t="s">
        <v>3094</v>
      </c>
      <c r="J90" s="169" t="s">
        <v>1552</v>
      </c>
      <c r="K90" s="99" t="s">
        <v>993</v>
      </c>
      <c r="L90" s="51">
        <v>0</v>
      </c>
      <c r="M90" s="51">
        <v>0</v>
      </c>
      <c r="N90" s="155">
        <f t="shared" si="14"/>
        <v>0</v>
      </c>
      <c r="O90" s="51">
        <v>0</v>
      </c>
      <c r="P90" s="51">
        <v>5</v>
      </c>
      <c r="Q90" s="155">
        <f t="shared" si="15"/>
        <v>5</v>
      </c>
      <c r="R90" s="155">
        <f t="shared" si="16"/>
        <v>5</v>
      </c>
      <c r="S90" s="78" t="s">
        <v>3076</v>
      </c>
      <c r="T90" s="78" t="s">
        <v>203</v>
      </c>
      <c r="U90" s="190">
        <f t="shared" si="17"/>
        <v>0</v>
      </c>
      <c r="V90" s="191"/>
      <c r="W90" s="77" t="str">
        <f t="shared" si="18"/>
        <v>No hay ejecución</v>
      </c>
      <c r="X90" s="78" t="str">
        <f t="shared" si="19"/>
        <v>NA</v>
      </c>
      <c r="Y90" s="191"/>
      <c r="Z90" s="190">
        <f t="shared" si="20"/>
        <v>5</v>
      </c>
      <c r="AA90" s="191"/>
      <c r="AB90" s="77" t="str">
        <f t="shared" si="21"/>
        <v>No hay ejecución</v>
      </c>
      <c r="AC90" s="78" t="str">
        <f t="shared" si="22"/>
        <v>NA</v>
      </c>
      <c r="AD90" s="191"/>
      <c r="AE90" s="52">
        <f t="shared" si="23"/>
        <v>0</v>
      </c>
      <c r="AF90" s="77" t="str">
        <f t="shared" si="24"/>
        <v>No hay ejecución</v>
      </c>
      <c r="AG90" s="78" t="str">
        <f t="shared" si="25"/>
        <v>NA</v>
      </c>
      <c r="AH90" s="191"/>
    </row>
    <row r="91" spans="1:34" s="79" customFormat="1" ht="58" customHeight="1" thickTop="1" thickBot="1">
      <c r="A91" s="50">
        <v>77</v>
      </c>
      <c r="B91" s="96" t="s">
        <v>245</v>
      </c>
      <c r="C91" s="96" t="s">
        <v>52</v>
      </c>
      <c r="D91" s="96">
        <v>0</v>
      </c>
      <c r="E91" s="96">
        <v>0</v>
      </c>
      <c r="F91" s="96">
        <v>0</v>
      </c>
      <c r="G91" s="96">
        <v>22</v>
      </c>
      <c r="H91" s="115" t="s">
        <v>4445</v>
      </c>
      <c r="I91" s="98" t="s">
        <v>3102</v>
      </c>
      <c r="J91" s="169" t="s">
        <v>4446</v>
      </c>
      <c r="K91" s="99" t="s">
        <v>3154</v>
      </c>
      <c r="L91" s="51">
        <v>0</v>
      </c>
      <c r="M91" s="51">
        <v>5</v>
      </c>
      <c r="N91" s="155">
        <f t="shared" si="14"/>
        <v>5</v>
      </c>
      <c r="O91" s="51">
        <v>0</v>
      </c>
      <c r="P91" s="51">
        <v>0</v>
      </c>
      <c r="Q91" s="155">
        <f t="shared" si="15"/>
        <v>0</v>
      </c>
      <c r="R91" s="155">
        <f t="shared" si="16"/>
        <v>5</v>
      </c>
      <c r="S91" s="78" t="s">
        <v>3076</v>
      </c>
      <c r="T91" s="78" t="s">
        <v>203</v>
      </c>
      <c r="U91" s="190">
        <f t="shared" si="17"/>
        <v>5</v>
      </c>
      <c r="V91" s="191"/>
      <c r="W91" s="77" t="str">
        <f t="shared" si="18"/>
        <v>No hay ejecución</v>
      </c>
      <c r="X91" s="78" t="str">
        <f t="shared" si="19"/>
        <v>NA</v>
      </c>
      <c r="Y91" s="191"/>
      <c r="Z91" s="190">
        <f t="shared" si="20"/>
        <v>0</v>
      </c>
      <c r="AA91" s="191"/>
      <c r="AB91" s="77" t="str">
        <f t="shared" si="21"/>
        <v>No hay ejecución</v>
      </c>
      <c r="AC91" s="78" t="str">
        <f t="shared" si="22"/>
        <v>NA</v>
      </c>
      <c r="AD91" s="191"/>
      <c r="AE91" s="52">
        <f t="shared" si="23"/>
        <v>0</v>
      </c>
      <c r="AF91" s="77" t="str">
        <f t="shared" si="24"/>
        <v>No hay ejecución</v>
      </c>
      <c r="AG91" s="78" t="str">
        <f t="shared" si="25"/>
        <v>NA</v>
      </c>
      <c r="AH91" s="191"/>
    </row>
    <row r="92" spans="1:34" s="79" customFormat="1" ht="58" customHeight="1" thickTop="1" thickBot="1">
      <c r="A92" s="50">
        <v>78</v>
      </c>
      <c r="B92" s="96" t="s">
        <v>245</v>
      </c>
      <c r="C92" s="96" t="s">
        <v>52</v>
      </c>
      <c r="D92" s="96">
        <v>0</v>
      </c>
      <c r="E92" s="96">
        <v>0</v>
      </c>
      <c r="F92" s="96">
        <v>0</v>
      </c>
      <c r="G92" s="96">
        <v>22</v>
      </c>
      <c r="H92" s="115" t="s">
        <v>2577</v>
      </c>
      <c r="I92" s="98" t="s">
        <v>3094</v>
      </c>
      <c r="J92" s="169" t="s">
        <v>1279</v>
      </c>
      <c r="K92" s="99" t="s">
        <v>993</v>
      </c>
      <c r="L92" s="51">
        <v>0</v>
      </c>
      <c r="M92" s="51">
        <v>1</v>
      </c>
      <c r="N92" s="155">
        <f t="shared" si="14"/>
        <v>1</v>
      </c>
      <c r="O92" s="51">
        <v>1</v>
      </c>
      <c r="P92" s="51">
        <v>0</v>
      </c>
      <c r="Q92" s="155">
        <f t="shared" si="15"/>
        <v>1</v>
      </c>
      <c r="R92" s="155">
        <f t="shared" si="16"/>
        <v>2</v>
      </c>
      <c r="S92" s="78" t="s">
        <v>3076</v>
      </c>
      <c r="T92" s="78" t="s">
        <v>203</v>
      </c>
      <c r="U92" s="190">
        <f t="shared" si="17"/>
        <v>1</v>
      </c>
      <c r="V92" s="191"/>
      <c r="W92" s="77" t="str">
        <f t="shared" si="18"/>
        <v>No hay ejecución</v>
      </c>
      <c r="X92" s="78" t="str">
        <f t="shared" si="19"/>
        <v>NA</v>
      </c>
      <c r="Y92" s="191"/>
      <c r="Z92" s="190">
        <f t="shared" si="20"/>
        <v>1</v>
      </c>
      <c r="AA92" s="191"/>
      <c r="AB92" s="77" t="str">
        <f t="shared" si="21"/>
        <v>No hay ejecución</v>
      </c>
      <c r="AC92" s="78" t="str">
        <f t="shared" si="22"/>
        <v>NA</v>
      </c>
      <c r="AD92" s="191"/>
      <c r="AE92" s="52">
        <f t="shared" si="23"/>
        <v>0</v>
      </c>
      <c r="AF92" s="77" t="str">
        <f t="shared" si="24"/>
        <v>No hay ejecución</v>
      </c>
      <c r="AG92" s="78" t="str">
        <f t="shared" si="25"/>
        <v>NA</v>
      </c>
      <c r="AH92" s="191"/>
    </row>
    <row r="93" spans="1:34" s="79" customFormat="1" ht="58" customHeight="1" thickTop="1" thickBot="1">
      <c r="A93" s="50">
        <v>79</v>
      </c>
      <c r="B93" s="96" t="s">
        <v>245</v>
      </c>
      <c r="C93" s="96" t="s">
        <v>52</v>
      </c>
      <c r="D93" s="96">
        <v>0</v>
      </c>
      <c r="E93" s="96">
        <v>0</v>
      </c>
      <c r="F93" s="96">
        <v>0</v>
      </c>
      <c r="G93" s="96">
        <v>22</v>
      </c>
      <c r="H93" s="115" t="s">
        <v>2577</v>
      </c>
      <c r="I93" s="98" t="s">
        <v>3094</v>
      </c>
      <c r="J93" s="169" t="s">
        <v>1279</v>
      </c>
      <c r="K93" s="99" t="s">
        <v>993</v>
      </c>
      <c r="L93" s="51">
        <v>0</v>
      </c>
      <c r="M93" s="51">
        <v>0</v>
      </c>
      <c r="N93" s="155">
        <f t="shared" si="14"/>
        <v>0</v>
      </c>
      <c r="O93" s="51">
        <v>1</v>
      </c>
      <c r="P93" s="51">
        <v>0</v>
      </c>
      <c r="Q93" s="155">
        <f t="shared" si="15"/>
        <v>1</v>
      </c>
      <c r="R93" s="155">
        <f t="shared" si="16"/>
        <v>1</v>
      </c>
      <c r="S93" s="78" t="s">
        <v>3076</v>
      </c>
      <c r="T93" s="78" t="s">
        <v>203</v>
      </c>
      <c r="U93" s="190">
        <f t="shared" si="17"/>
        <v>0</v>
      </c>
      <c r="V93" s="191"/>
      <c r="W93" s="77" t="str">
        <f t="shared" si="18"/>
        <v>No hay ejecución</v>
      </c>
      <c r="X93" s="78" t="str">
        <f t="shared" si="19"/>
        <v>NA</v>
      </c>
      <c r="Y93" s="191"/>
      <c r="Z93" s="190">
        <f t="shared" si="20"/>
        <v>1</v>
      </c>
      <c r="AA93" s="191"/>
      <c r="AB93" s="77" t="str">
        <f t="shared" si="21"/>
        <v>No hay ejecución</v>
      </c>
      <c r="AC93" s="78" t="str">
        <f t="shared" si="22"/>
        <v>NA</v>
      </c>
      <c r="AD93" s="191"/>
      <c r="AE93" s="52">
        <f t="shared" si="23"/>
        <v>0</v>
      </c>
      <c r="AF93" s="77" t="str">
        <f t="shared" si="24"/>
        <v>No hay ejecución</v>
      </c>
      <c r="AG93" s="78" t="str">
        <f t="shared" si="25"/>
        <v>NA</v>
      </c>
      <c r="AH93" s="191"/>
    </row>
    <row r="94" spans="1:34" s="79" customFormat="1" ht="58" customHeight="1" thickTop="1" thickBot="1">
      <c r="A94" s="50">
        <v>80</v>
      </c>
      <c r="B94" s="96" t="s">
        <v>245</v>
      </c>
      <c r="C94" s="96" t="s">
        <v>52</v>
      </c>
      <c r="D94" s="96">
        <v>0</v>
      </c>
      <c r="E94" s="96">
        <v>0</v>
      </c>
      <c r="F94" s="96">
        <v>0</v>
      </c>
      <c r="G94" s="96">
        <v>22</v>
      </c>
      <c r="H94" s="115" t="s">
        <v>292</v>
      </c>
      <c r="I94" s="98" t="s">
        <v>3094</v>
      </c>
      <c r="J94" s="169" t="s">
        <v>2838</v>
      </c>
      <c r="K94" s="99" t="s">
        <v>993</v>
      </c>
      <c r="L94" s="51">
        <v>0</v>
      </c>
      <c r="M94" s="51">
        <v>1</v>
      </c>
      <c r="N94" s="155">
        <f t="shared" si="14"/>
        <v>1</v>
      </c>
      <c r="O94" s="51">
        <v>0</v>
      </c>
      <c r="P94" s="51">
        <v>0</v>
      </c>
      <c r="Q94" s="155">
        <f t="shared" si="15"/>
        <v>0</v>
      </c>
      <c r="R94" s="155">
        <f t="shared" si="16"/>
        <v>1</v>
      </c>
      <c r="S94" s="78" t="s">
        <v>3076</v>
      </c>
      <c r="T94" s="78" t="s">
        <v>203</v>
      </c>
      <c r="U94" s="190">
        <f t="shared" si="17"/>
        <v>1</v>
      </c>
      <c r="V94" s="191"/>
      <c r="W94" s="77" t="str">
        <f t="shared" si="18"/>
        <v>No hay ejecución</v>
      </c>
      <c r="X94" s="78" t="str">
        <f t="shared" si="19"/>
        <v>NA</v>
      </c>
      <c r="Y94" s="191"/>
      <c r="Z94" s="190">
        <f t="shared" si="20"/>
        <v>0</v>
      </c>
      <c r="AA94" s="191"/>
      <c r="AB94" s="77" t="str">
        <f t="shared" si="21"/>
        <v>No hay ejecución</v>
      </c>
      <c r="AC94" s="78" t="str">
        <f t="shared" si="22"/>
        <v>NA</v>
      </c>
      <c r="AD94" s="191"/>
      <c r="AE94" s="52">
        <f t="shared" si="23"/>
        <v>0</v>
      </c>
      <c r="AF94" s="77" t="str">
        <f t="shared" si="24"/>
        <v>No hay ejecución</v>
      </c>
      <c r="AG94" s="78" t="str">
        <f t="shared" si="25"/>
        <v>NA</v>
      </c>
      <c r="AH94" s="191"/>
    </row>
    <row r="95" spans="1:34" s="79" customFormat="1" ht="58" customHeight="1" thickTop="1" thickBot="1">
      <c r="A95" s="50">
        <v>81</v>
      </c>
      <c r="B95" s="96" t="s">
        <v>245</v>
      </c>
      <c r="C95" s="96" t="s">
        <v>52</v>
      </c>
      <c r="D95" s="96">
        <v>0</v>
      </c>
      <c r="E95" s="96">
        <v>0</v>
      </c>
      <c r="F95" s="96">
        <v>0</v>
      </c>
      <c r="G95" s="96">
        <v>22</v>
      </c>
      <c r="H95" s="115" t="s">
        <v>284</v>
      </c>
      <c r="I95" s="98" t="s">
        <v>3094</v>
      </c>
      <c r="J95" s="169" t="s">
        <v>1196</v>
      </c>
      <c r="K95" s="99" t="s">
        <v>993</v>
      </c>
      <c r="L95" s="51">
        <v>0</v>
      </c>
      <c r="M95" s="51">
        <v>1</v>
      </c>
      <c r="N95" s="155">
        <f t="shared" si="14"/>
        <v>1</v>
      </c>
      <c r="O95" s="51">
        <v>0</v>
      </c>
      <c r="P95" s="51">
        <v>1</v>
      </c>
      <c r="Q95" s="155">
        <f t="shared" si="15"/>
        <v>1</v>
      </c>
      <c r="R95" s="155">
        <f t="shared" si="16"/>
        <v>2</v>
      </c>
      <c r="S95" s="78" t="s">
        <v>3076</v>
      </c>
      <c r="T95" s="78" t="s">
        <v>203</v>
      </c>
      <c r="U95" s="190">
        <f t="shared" si="17"/>
        <v>1</v>
      </c>
      <c r="V95" s="191"/>
      <c r="W95" s="77" t="str">
        <f t="shared" si="18"/>
        <v>No hay ejecución</v>
      </c>
      <c r="X95" s="78" t="str">
        <f t="shared" si="19"/>
        <v>NA</v>
      </c>
      <c r="Y95" s="191"/>
      <c r="Z95" s="190">
        <f t="shared" si="20"/>
        <v>1</v>
      </c>
      <c r="AA95" s="191"/>
      <c r="AB95" s="77" t="str">
        <f t="shared" si="21"/>
        <v>No hay ejecución</v>
      </c>
      <c r="AC95" s="78" t="str">
        <f t="shared" si="22"/>
        <v>NA</v>
      </c>
      <c r="AD95" s="191"/>
      <c r="AE95" s="52">
        <f t="shared" si="23"/>
        <v>0</v>
      </c>
      <c r="AF95" s="77" t="str">
        <f t="shared" si="24"/>
        <v>No hay ejecución</v>
      </c>
      <c r="AG95" s="78" t="str">
        <f t="shared" si="25"/>
        <v>NA</v>
      </c>
      <c r="AH95" s="191"/>
    </row>
    <row r="96" spans="1:34" s="79" customFormat="1" ht="58" customHeight="1" thickTop="1" thickBot="1">
      <c r="A96" s="50">
        <v>82</v>
      </c>
      <c r="B96" s="96" t="s">
        <v>245</v>
      </c>
      <c r="C96" s="96" t="s">
        <v>52</v>
      </c>
      <c r="D96" s="96">
        <v>0</v>
      </c>
      <c r="E96" s="96">
        <v>0</v>
      </c>
      <c r="F96" s="96">
        <v>0</v>
      </c>
      <c r="G96" s="96">
        <v>22</v>
      </c>
      <c r="H96" s="115" t="s">
        <v>3499</v>
      </c>
      <c r="I96" s="98" t="s">
        <v>3094</v>
      </c>
      <c r="J96" s="169" t="s">
        <v>1279</v>
      </c>
      <c r="K96" s="99" t="s">
        <v>993</v>
      </c>
      <c r="L96" s="51">
        <v>1</v>
      </c>
      <c r="M96" s="51">
        <v>0</v>
      </c>
      <c r="N96" s="155">
        <f t="shared" si="14"/>
        <v>1</v>
      </c>
      <c r="O96" s="51">
        <v>0</v>
      </c>
      <c r="P96" s="51">
        <v>0</v>
      </c>
      <c r="Q96" s="155">
        <f t="shared" si="15"/>
        <v>0</v>
      </c>
      <c r="R96" s="155">
        <f t="shared" si="16"/>
        <v>1</v>
      </c>
      <c r="S96" s="78" t="s">
        <v>3076</v>
      </c>
      <c r="T96" s="78" t="s">
        <v>203</v>
      </c>
      <c r="U96" s="190">
        <f t="shared" si="17"/>
        <v>1</v>
      </c>
      <c r="V96" s="191"/>
      <c r="W96" s="77" t="str">
        <f t="shared" si="18"/>
        <v>No hay ejecución</v>
      </c>
      <c r="X96" s="78" t="str">
        <f t="shared" si="19"/>
        <v>NA</v>
      </c>
      <c r="Y96" s="191"/>
      <c r="Z96" s="190">
        <f t="shared" si="20"/>
        <v>0</v>
      </c>
      <c r="AA96" s="191"/>
      <c r="AB96" s="77" t="str">
        <f t="shared" si="21"/>
        <v>No hay ejecución</v>
      </c>
      <c r="AC96" s="78" t="str">
        <f t="shared" si="22"/>
        <v>NA</v>
      </c>
      <c r="AD96" s="191"/>
      <c r="AE96" s="52">
        <f t="shared" si="23"/>
        <v>0</v>
      </c>
      <c r="AF96" s="77" t="str">
        <f t="shared" si="24"/>
        <v>No hay ejecución</v>
      </c>
      <c r="AG96" s="78" t="str">
        <f t="shared" si="25"/>
        <v>NA</v>
      </c>
      <c r="AH96" s="191"/>
    </row>
    <row r="97" spans="1:34" s="79" customFormat="1" ht="58" customHeight="1" thickTop="1" thickBot="1">
      <c r="A97" s="50">
        <v>83</v>
      </c>
      <c r="B97" s="96" t="s">
        <v>245</v>
      </c>
      <c r="C97" s="96" t="s">
        <v>52</v>
      </c>
      <c r="D97" s="96">
        <v>0</v>
      </c>
      <c r="E97" s="96">
        <v>0</v>
      </c>
      <c r="F97" s="96">
        <v>0</v>
      </c>
      <c r="G97" s="96">
        <v>22</v>
      </c>
      <c r="H97" s="115" t="s">
        <v>2438</v>
      </c>
      <c r="I97" s="98" t="s">
        <v>4447</v>
      </c>
      <c r="J97" s="169" t="s">
        <v>1287</v>
      </c>
      <c r="K97" s="99" t="s">
        <v>3154</v>
      </c>
      <c r="L97" s="51">
        <v>0</v>
      </c>
      <c r="M97" s="51">
        <v>12</v>
      </c>
      <c r="N97" s="155">
        <f t="shared" si="14"/>
        <v>12</v>
      </c>
      <c r="O97" s="51">
        <v>12</v>
      </c>
      <c r="P97" s="51">
        <v>0</v>
      </c>
      <c r="Q97" s="155">
        <f t="shared" si="15"/>
        <v>12</v>
      </c>
      <c r="R97" s="155">
        <f t="shared" si="16"/>
        <v>24</v>
      </c>
      <c r="S97" s="78" t="s">
        <v>3076</v>
      </c>
      <c r="T97" s="78" t="s">
        <v>203</v>
      </c>
      <c r="U97" s="190">
        <f t="shared" si="17"/>
        <v>12</v>
      </c>
      <c r="V97" s="191"/>
      <c r="W97" s="77" t="str">
        <f t="shared" si="18"/>
        <v>No hay ejecución</v>
      </c>
      <c r="X97" s="78" t="str">
        <f t="shared" si="19"/>
        <v>NA</v>
      </c>
      <c r="Y97" s="191"/>
      <c r="Z97" s="190">
        <f t="shared" si="20"/>
        <v>12</v>
      </c>
      <c r="AA97" s="191"/>
      <c r="AB97" s="77" t="str">
        <f t="shared" si="21"/>
        <v>No hay ejecución</v>
      </c>
      <c r="AC97" s="78" t="str">
        <f t="shared" si="22"/>
        <v>NA</v>
      </c>
      <c r="AD97" s="191"/>
      <c r="AE97" s="52">
        <f t="shared" si="23"/>
        <v>0</v>
      </c>
      <c r="AF97" s="77" t="str">
        <f t="shared" si="24"/>
        <v>No hay ejecución</v>
      </c>
      <c r="AG97" s="78" t="str">
        <f t="shared" si="25"/>
        <v>NA</v>
      </c>
      <c r="AH97" s="191"/>
    </row>
    <row r="98" spans="1:34" s="79" customFormat="1" ht="58" customHeight="1" thickTop="1" thickBot="1">
      <c r="A98" s="50">
        <v>84</v>
      </c>
      <c r="B98" s="96" t="s">
        <v>245</v>
      </c>
      <c r="C98" s="96" t="s">
        <v>52</v>
      </c>
      <c r="D98" s="96">
        <v>0</v>
      </c>
      <c r="E98" s="96">
        <v>0</v>
      </c>
      <c r="F98" s="96">
        <v>0</v>
      </c>
      <c r="G98" s="96">
        <v>22</v>
      </c>
      <c r="H98" s="115" t="s">
        <v>284</v>
      </c>
      <c r="I98" s="98" t="s">
        <v>2709</v>
      </c>
      <c r="J98" s="169" t="s">
        <v>497</v>
      </c>
      <c r="K98" s="99" t="s">
        <v>1421</v>
      </c>
      <c r="L98" s="51">
        <v>3</v>
      </c>
      <c r="M98" s="51">
        <v>0</v>
      </c>
      <c r="N98" s="155">
        <f t="shared" si="14"/>
        <v>3</v>
      </c>
      <c r="O98" s="51">
        <v>0</v>
      </c>
      <c r="P98" s="51">
        <v>0</v>
      </c>
      <c r="Q98" s="155">
        <f t="shared" si="15"/>
        <v>0</v>
      </c>
      <c r="R98" s="155">
        <f t="shared" si="16"/>
        <v>3</v>
      </c>
      <c r="S98" s="78" t="s">
        <v>3076</v>
      </c>
      <c r="T98" s="78" t="s">
        <v>3077</v>
      </c>
      <c r="U98" s="190">
        <f t="shared" si="17"/>
        <v>3</v>
      </c>
      <c r="V98" s="191"/>
      <c r="W98" s="77" t="str">
        <f t="shared" si="18"/>
        <v>No hay ejecución</v>
      </c>
      <c r="X98" s="78" t="str">
        <f t="shared" si="19"/>
        <v>NA</v>
      </c>
      <c r="Y98" s="191"/>
      <c r="Z98" s="190">
        <f t="shared" si="20"/>
        <v>0</v>
      </c>
      <c r="AA98" s="191"/>
      <c r="AB98" s="77" t="str">
        <f t="shared" si="21"/>
        <v>No hay ejecución</v>
      </c>
      <c r="AC98" s="78" t="str">
        <f t="shared" si="22"/>
        <v>NA</v>
      </c>
      <c r="AD98" s="191"/>
      <c r="AE98" s="52">
        <f t="shared" si="23"/>
        <v>0</v>
      </c>
      <c r="AF98" s="77" t="str">
        <f t="shared" si="24"/>
        <v>No hay ejecución</v>
      </c>
      <c r="AG98" s="78" t="str">
        <f t="shared" si="25"/>
        <v>NA</v>
      </c>
      <c r="AH98" s="191"/>
    </row>
    <row r="99" spans="1:34" s="79" customFormat="1" ht="58" customHeight="1" thickTop="1" thickBot="1">
      <c r="A99" s="50">
        <v>85</v>
      </c>
      <c r="B99" s="96" t="s">
        <v>245</v>
      </c>
      <c r="C99" s="96" t="s">
        <v>52</v>
      </c>
      <c r="D99" s="96">
        <v>0</v>
      </c>
      <c r="E99" s="96">
        <v>0</v>
      </c>
      <c r="F99" s="96">
        <v>0</v>
      </c>
      <c r="G99" s="96">
        <v>22</v>
      </c>
      <c r="H99" s="115" t="s">
        <v>2579</v>
      </c>
      <c r="I99" s="98" t="s">
        <v>3080</v>
      </c>
      <c r="J99" s="169" t="s">
        <v>1287</v>
      </c>
      <c r="K99" s="99" t="s">
        <v>1288</v>
      </c>
      <c r="L99" s="51">
        <v>0</v>
      </c>
      <c r="M99" s="51">
        <v>0</v>
      </c>
      <c r="N99" s="155">
        <f t="shared" si="14"/>
        <v>0</v>
      </c>
      <c r="O99" s="51">
        <v>1</v>
      </c>
      <c r="P99" s="51">
        <v>0</v>
      </c>
      <c r="Q99" s="155">
        <f t="shared" si="15"/>
        <v>1</v>
      </c>
      <c r="R99" s="155">
        <f t="shared" si="16"/>
        <v>1</v>
      </c>
      <c r="S99" s="78" t="s">
        <v>3076</v>
      </c>
      <c r="T99" s="78" t="s">
        <v>3077</v>
      </c>
      <c r="U99" s="190">
        <f t="shared" si="17"/>
        <v>0</v>
      </c>
      <c r="V99" s="191"/>
      <c r="W99" s="77" t="str">
        <f t="shared" si="18"/>
        <v>No hay ejecución</v>
      </c>
      <c r="X99" s="78" t="str">
        <f t="shared" si="19"/>
        <v>NA</v>
      </c>
      <c r="Y99" s="191"/>
      <c r="Z99" s="190">
        <f t="shared" si="20"/>
        <v>1</v>
      </c>
      <c r="AA99" s="191"/>
      <c r="AB99" s="77" t="str">
        <f t="shared" si="21"/>
        <v>No hay ejecución</v>
      </c>
      <c r="AC99" s="78" t="str">
        <f t="shared" si="22"/>
        <v>NA</v>
      </c>
      <c r="AD99" s="191"/>
      <c r="AE99" s="52">
        <f t="shared" si="23"/>
        <v>0</v>
      </c>
      <c r="AF99" s="77" t="str">
        <f t="shared" si="24"/>
        <v>No hay ejecución</v>
      </c>
      <c r="AG99" s="78" t="str">
        <f t="shared" si="25"/>
        <v>NA</v>
      </c>
      <c r="AH99" s="191"/>
    </row>
    <row r="100" spans="1:34" s="79" customFormat="1" ht="58" customHeight="1" thickTop="1" thickBot="1">
      <c r="A100" s="50">
        <v>86</v>
      </c>
      <c r="B100" s="96" t="s">
        <v>245</v>
      </c>
      <c r="C100" s="96" t="s">
        <v>52</v>
      </c>
      <c r="D100" s="96">
        <v>0</v>
      </c>
      <c r="E100" s="96">
        <v>0</v>
      </c>
      <c r="F100" s="96">
        <v>0</v>
      </c>
      <c r="G100" s="96">
        <v>22</v>
      </c>
      <c r="H100" s="115" t="s">
        <v>2577</v>
      </c>
      <c r="I100" s="98" t="s">
        <v>3080</v>
      </c>
      <c r="J100" s="169" t="s">
        <v>1287</v>
      </c>
      <c r="K100" s="99" t="s">
        <v>1288</v>
      </c>
      <c r="L100" s="51">
        <v>1</v>
      </c>
      <c r="M100" s="51">
        <v>4</v>
      </c>
      <c r="N100" s="155">
        <f t="shared" si="14"/>
        <v>5</v>
      </c>
      <c r="O100" s="51">
        <v>3</v>
      </c>
      <c r="P100" s="51">
        <v>4</v>
      </c>
      <c r="Q100" s="155">
        <f t="shared" si="15"/>
        <v>7</v>
      </c>
      <c r="R100" s="155">
        <f t="shared" si="16"/>
        <v>12</v>
      </c>
      <c r="S100" s="78" t="s">
        <v>3076</v>
      </c>
      <c r="T100" s="78" t="s">
        <v>3077</v>
      </c>
      <c r="U100" s="190">
        <f t="shared" si="17"/>
        <v>5</v>
      </c>
      <c r="V100" s="191"/>
      <c r="W100" s="77" t="str">
        <f t="shared" si="18"/>
        <v>No hay ejecución</v>
      </c>
      <c r="X100" s="78" t="str">
        <f t="shared" si="19"/>
        <v>NA</v>
      </c>
      <c r="Y100" s="191"/>
      <c r="Z100" s="190">
        <f t="shared" si="20"/>
        <v>7</v>
      </c>
      <c r="AA100" s="191"/>
      <c r="AB100" s="77" t="str">
        <f t="shared" si="21"/>
        <v>No hay ejecución</v>
      </c>
      <c r="AC100" s="78" t="str">
        <f t="shared" si="22"/>
        <v>NA</v>
      </c>
      <c r="AD100" s="191"/>
      <c r="AE100" s="52">
        <f t="shared" si="23"/>
        <v>0</v>
      </c>
      <c r="AF100" s="77" t="str">
        <f t="shared" si="24"/>
        <v>No hay ejecución</v>
      </c>
      <c r="AG100" s="78" t="str">
        <f t="shared" si="25"/>
        <v>NA</v>
      </c>
      <c r="AH100" s="191"/>
    </row>
    <row r="101" spans="1:34" s="79" customFormat="1" ht="58" customHeight="1" thickTop="1" thickBot="1">
      <c r="A101" s="50">
        <v>87</v>
      </c>
      <c r="B101" s="96" t="s">
        <v>245</v>
      </c>
      <c r="C101" s="96" t="s">
        <v>52</v>
      </c>
      <c r="D101" s="96">
        <v>0</v>
      </c>
      <c r="E101" s="96">
        <v>0</v>
      </c>
      <c r="F101" s="96">
        <v>0</v>
      </c>
      <c r="G101" s="96">
        <v>22</v>
      </c>
      <c r="H101" s="115" t="s">
        <v>2400</v>
      </c>
      <c r="I101" s="98" t="s">
        <v>3080</v>
      </c>
      <c r="J101" s="169" t="s">
        <v>1287</v>
      </c>
      <c r="K101" s="99" t="s">
        <v>1288</v>
      </c>
      <c r="L101" s="51">
        <v>2</v>
      </c>
      <c r="M101" s="51">
        <v>15</v>
      </c>
      <c r="N101" s="155">
        <f t="shared" si="14"/>
        <v>17</v>
      </c>
      <c r="O101" s="51">
        <v>23</v>
      </c>
      <c r="P101" s="51"/>
      <c r="Q101" s="155">
        <f t="shared" si="15"/>
        <v>23</v>
      </c>
      <c r="R101" s="155">
        <f t="shared" si="16"/>
        <v>40</v>
      </c>
      <c r="S101" s="78" t="s">
        <v>3076</v>
      </c>
      <c r="T101" s="78" t="s">
        <v>3077</v>
      </c>
      <c r="U101" s="190">
        <f t="shared" si="17"/>
        <v>17</v>
      </c>
      <c r="V101" s="191"/>
      <c r="W101" s="77" t="str">
        <f t="shared" si="18"/>
        <v>No hay ejecución</v>
      </c>
      <c r="X101" s="78" t="str">
        <f t="shared" si="19"/>
        <v>NA</v>
      </c>
      <c r="Y101" s="191"/>
      <c r="Z101" s="190">
        <f t="shared" si="20"/>
        <v>23</v>
      </c>
      <c r="AA101" s="191"/>
      <c r="AB101" s="77" t="str">
        <f t="shared" si="21"/>
        <v>No hay ejecución</v>
      </c>
      <c r="AC101" s="78" t="str">
        <f t="shared" si="22"/>
        <v>NA</v>
      </c>
      <c r="AD101" s="191"/>
      <c r="AE101" s="52">
        <f t="shared" si="23"/>
        <v>0</v>
      </c>
      <c r="AF101" s="77" t="str">
        <f t="shared" si="24"/>
        <v>No hay ejecución</v>
      </c>
      <c r="AG101" s="78" t="str">
        <f t="shared" si="25"/>
        <v>NA</v>
      </c>
      <c r="AH101" s="191"/>
    </row>
    <row r="102" spans="1:34" s="79" customFormat="1" ht="58" customHeight="1" thickTop="1" thickBot="1">
      <c r="A102" s="50">
        <v>88</v>
      </c>
      <c r="B102" s="96" t="s">
        <v>245</v>
      </c>
      <c r="C102" s="96" t="s">
        <v>52</v>
      </c>
      <c r="D102" s="96">
        <v>0</v>
      </c>
      <c r="E102" s="96">
        <v>0</v>
      </c>
      <c r="F102" s="96">
        <v>0</v>
      </c>
      <c r="G102" s="96">
        <v>22</v>
      </c>
      <c r="H102" s="115" t="s">
        <v>284</v>
      </c>
      <c r="I102" s="98" t="s">
        <v>3080</v>
      </c>
      <c r="J102" s="169" t="s">
        <v>1287</v>
      </c>
      <c r="K102" s="99" t="s">
        <v>1288</v>
      </c>
      <c r="L102" s="51">
        <v>6</v>
      </c>
      <c r="M102" s="51">
        <v>9</v>
      </c>
      <c r="N102" s="155">
        <f t="shared" si="14"/>
        <v>15</v>
      </c>
      <c r="O102" s="51">
        <v>16</v>
      </c>
      <c r="P102" s="51">
        <v>5</v>
      </c>
      <c r="Q102" s="155">
        <f t="shared" si="15"/>
        <v>21</v>
      </c>
      <c r="R102" s="155">
        <f t="shared" si="16"/>
        <v>36</v>
      </c>
      <c r="S102" s="78" t="s">
        <v>3076</v>
      </c>
      <c r="T102" s="78" t="s">
        <v>3077</v>
      </c>
      <c r="U102" s="190">
        <f t="shared" si="17"/>
        <v>15</v>
      </c>
      <c r="V102" s="191"/>
      <c r="W102" s="77" t="str">
        <f t="shared" si="18"/>
        <v>No hay ejecución</v>
      </c>
      <c r="X102" s="78" t="str">
        <f t="shared" si="19"/>
        <v>NA</v>
      </c>
      <c r="Y102" s="191"/>
      <c r="Z102" s="190">
        <f t="shared" si="20"/>
        <v>21</v>
      </c>
      <c r="AA102" s="191"/>
      <c r="AB102" s="77" t="str">
        <f t="shared" si="21"/>
        <v>No hay ejecución</v>
      </c>
      <c r="AC102" s="78" t="str">
        <f t="shared" si="22"/>
        <v>NA</v>
      </c>
      <c r="AD102" s="191"/>
      <c r="AE102" s="52">
        <f t="shared" si="23"/>
        <v>0</v>
      </c>
      <c r="AF102" s="77" t="str">
        <f t="shared" si="24"/>
        <v>No hay ejecución</v>
      </c>
      <c r="AG102" s="78" t="str">
        <f t="shared" si="25"/>
        <v>NA</v>
      </c>
      <c r="AH102" s="191"/>
    </row>
    <row r="103" spans="1:34" s="79" customFormat="1" ht="58" customHeight="1" thickTop="1" thickBot="1">
      <c r="A103" s="50">
        <v>89</v>
      </c>
      <c r="B103" s="96" t="s">
        <v>245</v>
      </c>
      <c r="C103" s="96" t="s">
        <v>52</v>
      </c>
      <c r="D103" s="96">
        <v>0</v>
      </c>
      <c r="E103" s="96">
        <v>0</v>
      </c>
      <c r="F103" s="96">
        <v>0</v>
      </c>
      <c r="G103" s="96">
        <v>22</v>
      </c>
      <c r="H103" s="115" t="s">
        <v>284</v>
      </c>
      <c r="I103" s="98" t="s">
        <v>3080</v>
      </c>
      <c r="J103" s="169" t="s">
        <v>1196</v>
      </c>
      <c r="K103" s="99" t="s">
        <v>993</v>
      </c>
      <c r="L103" s="51">
        <v>0</v>
      </c>
      <c r="M103" s="51">
        <v>0</v>
      </c>
      <c r="N103" s="155">
        <f t="shared" si="14"/>
        <v>0</v>
      </c>
      <c r="O103" s="51">
        <v>1</v>
      </c>
      <c r="P103" s="51">
        <v>0</v>
      </c>
      <c r="Q103" s="155">
        <f t="shared" si="15"/>
        <v>1</v>
      </c>
      <c r="R103" s="155">
        <f t="shared" si="16"/>
        <v>1</v>
      </c>
      <c r="S103" s="78" t="s">
        <v>3076</v>
      </c>
      <c r="T103" s="78" t="s">
        <v>3077</v>
      </c>
      <c r="U103" s="190">
        <f t="shared" si="17"/>
        <v>0</v>
      </c>
      <c r="V103" s="191"/>
      <c r="W103" s="77" t="str">
        <f t="shared" si="18"/>
        <v>No hay ejecución</v>
      </c>
      <c r="X103" s="78" t="str">
        <f t="shared" si="19"/>
        <v>NA</v>
      </c>
      <c r="Y103" s="191"/>
      <c r="Z103" s="190">
        <f t="shared" si="20"/>
        <v>1</v>
      </c>
      <c r="AA103" s="191"/>
      <c r="AB103" s="77" t="str">
        <f t="shared" si="21"/>
        <v>No hay ejecución</v>
      </c>
      <c r="AC103" s="78" t="str">
        <f t="shared" si="22"/>
        <v>NA</v>
      </c>
      <c r="AD103" s="191"/>
      <c r="AE103" s="52">
        <f t="shared" si="23"/>
        <v>0</v>
      </c>
      <c r="AF103" s="77" t="str">
        <f t="shared" si="24"/>
        <v>No hay ejecución</v>
      </c>
      <c r="AG103" s="78" t="str">
        <f t="shared" si="25"/>
        <v>NA</v>
      </c>
      <c r="AH103" s="191"/>
    </row>
    <row r="104" spans="1:34" s="79" customFormat="1" ht="58" customHeight="1" thickTop="1" thickBot="1">
      <c r="A104" s="50">
        <v>90</v>
      </c>
      <c r="B104" s="96" t="s">
        <v>245</v>
      </c>
      <c r="C104" s="96" t="s">
        <v>52</v>
      </c>
      <c r="D104" s="96">
        <v>0</v>
      </c>
      <c r="E104" s="96">
        <v>0</v>
      </c>
      <c r="F104" s="96">
        <v>0</v>
      </c>
      <c r="G104" s="96">
        <v>22</v>
      </c>
      <c r="H104" s="115" t="s">
        <v>284</v>
      </c>
      <c r="I104" s="98" t="s">
        <v>3080</v>
      </c>
      <c r="J104" s="169" t="s">
        <v>1552</v>
      </c>
      <c r="K104" s="99" t="s">
        <v>993</v>
      </c>
      <c r="L104" s="51">
        <v>0</v>
      </c>
      <c r="M104" s="51">
        <v>1</v>
      </c>
      <c r="N104" s="155">
        <f t="shared" si="14"/>
        <v>1</v>
      </c>
      <c r="O104" s="51">
        <v>0</v>
      </c>
      <c r="P104" s="51">
        <v>0</v>
      </c>
      <c r="Q104" s="155">
        <f t="shared" si="15"/>
        <v>0</v>
      </c>
      <c r="R104" s="155">
        <f t="shared" si="16"/>
        <v>1</v>
      </c>
      <c r="S104" s="78" t="s">
        <v>3076</v>
      </c>
      <c r="T104" s="78" t="s">
        <v>3077</v>
      </c>
      <c r="U104" s="190">
        <f t="shared" si="17"/>
        <v>1</v>
      </c>
      <c r="V104" s="191"/>
      <c r="W104" s="77" t="str">
        <f t="shared" si="18"/>
        <v>No hay ejecución</v>
      </c>
      <c r="X104" s="78" t="str">
        <f t="shared" si="19"/>
        <v>NA</v>
      </c>
      <c r="Y104" s="191"/>
      <c r="Z104" s="190">
        <f t="shared" si="20"/>
        <v>0</v>
      </c>
      <c r="AA104" s="191"/>
      <c r="AB104" s="77" t="str">
        <f t="shared" si="21"/>
        <v>No hay ejecución</v>
      </c>
      <c r="AC104" s="78" t="str">
        <f t="shared" si="22"/>
        <v>NA</v>
      </c>
      <c r="AD104" s="191"/>
      <c r="AE104" s="52">
        <f t="shared" si="23"/>
        <v>0</v>
      </c>
      <c r="AF104" s="77" t="str">
        <f t="shared" si="24"/>
        <v>No hay ejecución</v>
      </c>
      <c r="AG104" s="78" t="str">
        <f t="shared" si="25"/>
        <v>NA</v>
      </c>
      <c r="AH104" s="191"/>
    </row>
    <row r="105" spans="1:34" s="79" customFormat="1" ht="58" customHeight="1" thickTop="1" thickBot="1">
      <c r="A105" s="50">
        <v>91</v>
      </c>
      <c r="B105" s="96" t="s">
        <v>245</v>
      </c>
      <c r="C105" s="96" t="s">
        <v>52</v>
      </c>
      <c r="D105" s="96">
        <v>0</v>
      </c>
      <c r="E105" s="96">
        <v>0</v>
      </c>
      <c r="F105" s="96">
        <v>0</v>
      </c>
      <c r="G105" s="96">
        <v>22</v>
      </c>
      <c r="H105" s="115" t="s">
        <v>2400</v>
      </c>
      <c r="I105" s="98" t="s">
        <v>3080</v>
      </c>
      <c r="J105" s="169" t="s">
        <v>2838</v>
      </c>
      <c r="K105" s="99" t="s">
        <v>993</v>
      </c>
      <c r="L105" s="51">
        <v>1</v>
      </c>
      <c r="M105" s="51">
        <v>2</v>
      </c>
      <c r="N105" s="155">
        <f t="shared" si="14"/>
        <v>3</v>
      </c>
      <c r="O105" s="51">
        <v>1</v>
      </c>
      <c r="P105" s="51">
        <v>1</v>
      </c>
      <c r="Q105" s="155">
        <f t="shared" si="15"/>
        <v>2</v>
      </c>
      <c r="R105" s="155">
        <f t="shared" si="16"/>
        <v>5</v>
      </c>
      <c r="S105" s="78" t="s">
        <v>3076</v>
      </c>
      <c r="T105" s="78" t="s">
        <v>3077</v>
      </c>
      <c r="U105" s="190">
        <f t="shared" si="17"/>
        <v>3</v>
      </c>
      <c r="V105" s="191"/>
      <c r="W105" s="77" t="str">
        <f t="shared" si="18"/>
        <v>No hay ejecución</v>
      </c>
      <c r="X105" s="78" t="str">
        <f t="shared" si="19"/>
        <v>NA</v>
      </c>
      <c r="Y105" s="191"/>
      <c r="Z105" s="190">
        <f t="shared" si="20"/>
        <v>2</v>
      </c>
      <c r="AA105" s="191"/>
      <c r="AB105" s="77" t="str">
        <f t="shared" si="21"/>
        <v>No hay ejecución</v>
      </c>
      <c r="AC105" s="78" t="str">
        <f t="shared" si="22"/>
        <v>NA</v>
      </c>
      <c r="AD105" s="191"/>
      <c r="AE105" s="52">
        <f t="shared" si="23"/>
        <v>0</v>
      </c>
      <c r="AF105" s="77" t="str">
        <f t="shared" si="24"/>
        <v>No hay ejecución</v>
      </c>
      <c r="AG105" s="78" t="str">
        <f t="shared" si="25"/>
        <v>NA</v>
      </c>
      <c r="AH105" s="191"/>
    </row>
    <row r="106" spans="1:34" s="79" customFormat="1" ht="58" customHeight="1" thickTop="1" thickBot="1">
      <c r="A106" s="50">
        <v>92</v>
      </c>
      <c r="B106" s="96" t="s">
        <v>245</v>
      </c>
      <c r="C106" s="96" t="s">
        <v>52</v>
      </c>
      <c r="D106" s="96">
        <v>0</v>
      </c>
      <c r="E106" s="96">
        <v>0</v>
      </c>
      <c r="F106" s="96">
        <v>0</v>
      </c>
      <c r="G106" s="96">
        <v>22</v>
      </c>
      <c r="H106" s="115" t="s">
        <v>336</v>
      </c>
      <c r="I106" s="98" t="s">
        <v>3080</v>
      </c>
      <c r="J106" s="169" t="s">
        <v>1196</v>
      </c>
      <c r="K106" s="99" t="s">
        <v>993</v>
      </c>
      <c r="L106" s="51">
        <v>1</v>
      </c>
      <c r="M106" s="51">
        <v>0</v>
      </c>
      <c r="N106" s="155">
        <f t="shared" si="14"/>
        <v>1</v>
      </c>
      <c r="O106" s="51">
        <v>1</v>
      </c>
      <c r="P106" s="51">
        <v>0</v>
      </c>
      <c r="Q106" s="155">
        <f t="shared" si="15"/>
        <v>1</v>
      </c>
      <c r="R106" s="155">
        <f t="shared" si="16"/>
        <v>2</v>
      </c>
      <c r="S106" s="78" t="s">
        <v>3076</v>
      </c>
      <c r="T106" s="78" t="s">
        <v>3077</v>
      </c>
      <c r="U106" s="190">
        <f t="shared" si="17"/>
        <v>1</v>
      </c>
      <c r="V106" s="191"/>
      <c r="W106" s="77" t="str">
        <f t="shared" si="18"/>
        <v>No hay ejecución</v>
      </c>
      <c r="X106" s="78" t="str">
        <f t="shared" si="19"/>
        <v>NA</v>
      </c>
      <c r="Y106" s="191"/>
      <c r="Z106" s="190">
        <f t="shared" si="20"/>
        <v>1</v>
      </c>
      <c r="AA106" s="191"/>
      <c r="AB106" s="77" t="str">
        <f t="shared" si="21"/>
        <v>No hay ejecución</v>
      </c>
      <c r="AC106" s="78" t="str">
        <f t="shared" si="22"/>
        <v>NA</v>
      </c>
      <c r="AD106" s="191"/>
      <c r="AE106" s="52">
        <f t="shared" si="23"/>
        <v>0</v>
      </c>
      <c r="AF106" s="77" t="str">
        <f t="shared" si="24"/>
        <v>No hay ejecución</v>
      </c>
      <c r="AG106" s="78" t="str">
        <f t="shared" si="25"/>
        <v>NA</v>
      </c>
      <c r="AH106" s="191"/>
    </row>
    <row r="107" spans="1:34" s="79" customFormat="1" ht="58" customHeight="1" thickTop="1" thickBot="1">
      <c r="A107" s="50">
        <v>93</v>
      </c>
      <c r="B107" s="96" t="s">
        <v>245</v>
      </c>
      <c r="C107" s="96" t="s">
        <v>52</v>
      </c>
      <c r="D107" s="96">
        <v>0</v>
      </c>
      <c r="E107" s="96">
        <v>0</v>
      </c>
      <c r="F107" s="96">
        <v>0</v>
      </c>
      <c r="G107" s="96">
        <v>22</v>
      </c>
      <c r="H107" s="115" t="s">
        <v>336</v>
      </c>
      <c r="I107" s="98" t="s">
        <v>3080</v>
      </c>
      <c r="J107" s="169" t="s">
        <v>2838</v>
      </c>
      <c r="K107" s="99" t="s">
        <v>993</v>
      </c>
      <c r="L107" s="51">
        <v>0</v>
      </c>
      <c r="M107" s="51">
        <v>1</v>
      </c>
      <c r="N107" s="155">
        <f t="shared" si="14"/>
        <v>1</v>
      </c>
      <c r="O107" s="51">
        <v>0</v>
      </c>
      <c r="P107" s="51">
        <v>1</v>
      </c>
      <c r="Q107" s="155">
        <f t="shared" si="15"/>
        <v>1</v>
      </c>
      <c r="R107" s="155">
        <f t="shared" si="16"/>
        <v>2</v>
      </c>
      <c r="S107" s="78" t="s">
        <v>3076</v>
      </c>
      <c r="T107" s="78" t="s">
        <v>3077</v>
      </c>
      <c r="U107" s="190">
        <f t="shared" si="17"/>
        <v>1</v>
      </c>
      <c r="V107" s="191"/>
      <c r="W107" s="77" t="str">
        <f t="shared" si="18"/>
        <v>No hay ejecución</v>
      </c>
      <c r="X107" s="78" t="str">
        <f t="shared" si="19"/>
        <v>NA</v>
      </c>
      <c r="Y107" s="191"/>
      <c r="Z107" s="190">
        <f t="shared" si="20"/>
        <v>1</v>
      </c>
      <c r="AA107" s="191"/>
      <c r="AB107" s="77" t="str">
        <f t="shared" si="21"/>
        <v>No hay ejecución</v>
      </c>
      <c r="AC107" s="78" t="str">
        <f t="shared" si="22"/>
        <v>NA</v>
      </c>
      <c r="AD107" s="191"/>
      <c r="AE107" s="52">
        <f t="shared" si="23"/>
        <v>0</v>
      </c>
      <c r="AF107" s="77" t="str">
        <f t="shared" si="24"/>
        <v>No hay ejecución</v>
      </c>
      <c r="AG107" s="78" t="str">
        <f t="shared" si="25"/>
        <v>NA</v>
      </c>
      <c r="AH107" s="191"/>
    </row>
    <row r="108" spans="1:34" s="79" customFormat="1" ht="58" customHeight="1" thickTop="1" thickBot="1">
      <c r="A108" s="50">
        <v>94</v>
      </c>
      <c r="B108" s="96" t="s">
        <v>245</v>
      </c>
      <c r="C108" s="96" t="s">
        <v>52</v>
      </c>
      <c r="D108" s="96">
        <v>0</v>
      </c>
      <c r="E108" s="96">
        <v>0</v>
      </c>
      <c r="F108" s="96">
        <v>0</v>
      </c>
      <c r="G108" s="96">
        <v>22</v>
      </c>
      <c r="H108" s="115" t="s">
        <v>284</v>
      </c>
      <c r="I108" s="98" t="s">
        <v>3080</v>
      </c>
      <c r="J108" s="169" t="s">
        <v>1590</v>
      </c>
      <c r="K108" s="99" t="s">
        <v>1421</v>
      </c>
      <c r="L108" s="51">
        <v>0</v>
      </c>
      <c r="M108" s="51">
        <v>1</v>
      </c>
      <c r="N108" s="155">
        <f t="shared" si="14"/>
        <v>1</v>
      </c>
      <c r="O108" s="51">
        <v>0</v>
      </c>
      <c r="P108" s="51">
        <v>1</v>
      </c>
      <c r="Q108" s="155">
        <f t="shared" si="15"/>
        <v>1</v>
      </c>
      <c r="R108" s="155">
        <f t="shared" si="16"/>
        <v>2</v>
      </c>
      <c r="S108" s="78" t="s">
        <v>3076</v>
      </c>
      <c r="T108" s="78" t="s">
        <v>3077</v>
      </c>
      <c r="U108" s="190">
        <f t="shared" si="17"/>
        <v>1</v>
      </c>
      <c r="V108" s="191"/>
      <c r="W108" s="77" t="str">
        <f t="shared" si="18"/>
        <v>No hay ejecución</v>
      </c>
      <c r="X108" s="78" t="str">
        <f t="shared" si="19"/>
        <v>NA</v>
      </c>
      <c r="Y108" s="191"/>
      <c r="Z108" s="190">
        <f t="shared" si="20"/>
        <v>1</v>
      </c>
      <c r="AA108" s="191"/>
      <c r="AB108" s="77" t="str">
        <f t="shared" si="21"/>
        <v>No hay ejecución</v>
      </c>
      <c r="AC108" s="78" t="str">
        <f t="shared" si="22"/>
        <v>NA</v>
      </c>
      <c r="AD108" s="191"/>
      <c r="AE108" s="52">
        <f t="shared" si="23"/>
        <v>0</v>
      </c>
      <c r="AF108" s="77" t="str">
        <f t="shared" si="24"/>
        <v>No hay ejecución</v>
      </c>
      <c r="AG108" s="78" t="str">
        <f t="shared" si="25"/>
        <v>NA</v>
      </c>
      <c r="AH108" s="191"/>
    </row>
    <row r="109" spans="1:34" s="79" customFormat="1" ht="58" customHeight="1" thickTop="1" thickBot="1">
      <c r="A109" s="50">
        <v>95</v>
      </c>
      <c r="B109" s="96" t="s">
        <v>245</v>
      </c>
      <c r="C109" s="96" t="s">
        <v>52</v>
      </c>
      <c r="D109" s="96">
        <v>0</v>
      </c>
      <c r="E109" s="96">
        <v>0</v>
      </c>
      <c r="F109" s="96">
        <v>0</v>
      </c>
      <c r="G109" s="96">
        <v>22</v>
      </c>
      <c r="H109" s="115" t="s">
        <v>336</v>
      </c>
      <c r="I109" s="98" t="s">
        <v>3080</v>
      </c>
      <c r="J109" s="169" t="s">
        <v>1279</v>
      </c>
      <c r="K109" s="99" t="s">
        <v>993</v>
      </c>
      <c r="L109" s="51">
        <v>1</v>
      </c>
      <c r="M109" s="51">
        <v>0</v>
      </c>
      <c r="N109" s="155">
        <f t="shared" si="14"/>
        <v>1</v>
      </c>
      <c r="O109" s="51">
        <v>1</v>
      </c>
      <c r="P109" s="51">
        <v>0</v>
      </c>
      <c r="Q109" s="155">
        <f t="shared" si="15"/>
        <v>1</v>
      </c>
      <c r="R109" s="155">
        <f t="shared" si="16"/>
        <v>2</v>
      </c>
      <c r="S109" s="78" t="s">
        <v>3076</v>
      </c>
      <c r="T109" s="78" t="s">
        <v>3077</v>
      </c>
      <c r="U109" s="190">
        <f t="shared" si="17"/>
        <v>1</v>
      </c>
      <c r="V109" s="191"/>
      <c r="W109" s="77" t="str">
        <f t="shared" si="18"/>
        <v>No hay ejecución</v>
      </c>
      <c r="X109" s="78" t="str">
        <f t="shared" si="19"/>
        <v>NA</v>
      </c>
      <c r="Y109" s="191"/>
      <c r="Z109" s="190">
        <f t="shared" si="20"/>
        <v>1</v>
      </c>
      <c r="AA109" s="191"/>
      <c r="AB109" s="77" t="str">
        <f t="shared" si="21"/>
        <v>No hay ejecución</v>
      </c>
      <c r="AC109" s="78" t="str">
        <f t="shared" si="22"/>
        <v>NA</v>
      </c>
      <c r="AD109" s="191"/>
      <c r="AE109" s="52">
        <f t="shared" si="23"/>
        <v>0</v>
      </c>
      <c r="AF109" s="77" t="str">
        <f t="shared" si="24"/>
        <v>No hay ejecución</v>
      </c>
      <c r="AG109" s="78" t="str">
        <f t="shared" si="25"/>
        <v>NA</v>
      </c>
      <c r="AH109" s="191"/>
    </row>
    <row r="110" spans="1:34" s="79" customFormat="1" ht="58" customHeight="1" thickTop="1" thickBot="1">
      <c r="A110" s="50">
        <v>96</v>
      </c>
      <c r="B110" s="96" t="s">
        <v>245</v>
      </c>
      <c r="C110" s="96" t="s">
        <v>52</v>
      </c>
      <c r="D110" s="96">
        <v>0</v>
      </c>
      <c r="E110" s="96">
        <v>0</v>
      </c>
      <c r="F110" s="96">
        <v>0</v>
      </c>
      <c r="G110" s="96">
        <v>22</v>
      </c>
      <c r="H110" s="115" t="s">
        <v>2577</v>
      </c>
      <c r="I110" s="98" t="s">
        <v>3080</v>
      </c>
      <c r="J110" s="169" t="s">
        <v>1279</v>
      </c>
      <c r="K110" s="99" t="s">
        <v>993</v>
      </c>
      <c r="L110" s="51">
        <v>0</v>
      </c>
      <c r="M110" s="51">
        <v>1</v>
      </c>
      <c r="N110" s="155">
        <f t="shared" si="14"/>
        <v>1</v>
      </c>
      <c r="O110" s="51">
        <v>1</v>
      </c>
      <c r="P110" s="51">
        <v>0</v>
      </c>
      <c r="Q110" s="155">
        <f t="shared" si="15"/>
        <v>1</v>
      </c>
      <c r="R110" s="155">
        <f t="shared" si="16"/>
        <v>2</v>
      </c>
      <c r="S110" s="78" t="s">
        <v>3076</v>
      </c>
      <c r="T110" s="78" t="s">
        <v>3077</v>
      </c>
      <c r="U110" s="190">
        <f t="shared" si="17"/>
        <v>1</v>
      </c>
      <c r="V110" s="191"/>
      <c r="W110" s="77" t="str">
        <f t="shared" si="18"/>
        <v>No hay ejecución</v>
      </c>
      <c r="X110" s="78" t="str">
        <f t="shared" si="19"/>
        <v>NA</v>
      </c>
      <c r="Y110" s="191"/>
      <c r="Z110" s="190">
        <f t="shared" si="20"/>
        <v>1</v>
      </c>
      <c r="AA110" s="191"/>
      <c r="AB110" s="77" t="str">
        <f t="shared" si="21"/>
        <v>No hay ejecución</v>
      </c>
      <c r="AC110" s="78" t="str">
        <f t="shared" si="22"/>
        <v>NA</v>
      </c>
      <c r="AD110" s="191"/>
      <c r="AE110" s="52">
        <f t="shared" si="23"/>
        <v>0</v>
      </c>
      <c r="AF110" s="77" t="str">
        <f t="shared" si="24"/>
        <v>No hay ejecución</v>
      </c>
      <c r="AG110" s="78" t="str">
        <f t="shared" si="25"/>
        <v>NA</v>
      </c>
      <c r="AH110" s="191"/>
    </row>
    <row r="111" spans="1:34" s="79" customFormat="1" ht="58" customHeight="1" thickTop="1" thickBot="1">
      <c r="A111" s="50">
        <v>97</v>
      </c>
      <c r="B111" s="96" t="s">
        <v>245</v>
      </c>
      <c r="C111" s="96" t="s">
        <v>52</v>
      </c>
      <c r="D111" s="96">
        <v>0</v>
      </c>
      <c r="E111" s="96">
        <v>0</v>
      </c>
      <c r="F111" s="96">
        <v>0</v>
      </c>
      <c r="G111" s="96">
        <v>22</v>
      </c>
      <c r="H111" s="115" t="s">
        <v>2577</v>
      </c>
      <c r="I111" s="98" t="s">
        <v>3080</v>
      </c>
      <c r="J111" s="169" t="s">
        <v>1279</v>
      </c>
      <c r="K111" s="99" t="s">
        <v>4448</v>
      </c>
      <c r="L111" s="51">
        <v>1</v>
      </c>
      <c r="M111" s="51">
        <v>3</v>
      </c>
      <c r="N111" s="155">
        <f t="shared" si="14"/>
        <v>4</v>
      </c>
      <c r="O111" s="51">
        <v>2</v>
      </c>
      <c r="P111" s="51">
        <v>1</v>
      </c>
      <c r="Q111" s="155">
        <f t="shared" si="15"/>
        <v>3</v>
      </c>
      <c r="R111" s="155">
        <f t="shared" si="16"/>
        <v>7</v>
      </c>
      <c r="S111" s="78" t="s">
        <v>3076</v>
      </c>
      <c r="T111" s="78" t="s">
        <v>3077</v>
      </c>
      <c r="U111" s="190">
        <f t="shared" si="17"/>
        <v>4</v>
      </c>
      <c r="V111" s="191"/>
      <c r="W111" s="77" t="str">
        <f t="shared" si="18"/>
        <v>No hay ejecución</v>
      </c>
      <c r="X111" s="78" t="str">
        <f t="shared" si="19"/>
        <v>NA</v>
      </c>
      <c r="Y111" s="191"/>
      <c r="Z111" s="190">
        <f t="shared" si="20"/>
        <v>3</v>
      </c>
      <c r="AA111" s="191"/>
      <c r="AB111" s="77" t="str">
        <f t="shared" si="21"/>
        <v>No hay ejecución</v>
      </c>
      <c r="AC111" s="78" t="str">
        <f t="shared" si="22"/>
        <v>NA</v>
      </c>
      <c r="AD111" s="191"/>
      <c r="AE111" s="52">
        <f t="shared" si="23"/>
        <v>0</v>
      </c>
      <c r="AF111" s="77" t="str">
        <f t="shared" si="24"/>
        <v>No hay ejecución</v>
      </c>
      <c r="AG111" s="78" t="str">
        <f t="shared" si="25"/>
        <v>NA</v>
      </c>
      <c r="AH111" s="191"/>
    </row>
    <row r="112" spans="1:34" s="79" customFormat="1" ht="58" customHeight="1" thickTop="1" thickBot="1">
      <c r="A112" s="50">
        <v>98</v>
      </c>
      <c r="B112" s="96" t="s">
        <v>245</v>
      </c>
      <c r="C112" s="96" t="s">
        <v>52</v>
      </c>
      <c r="D112" s="96">
        <v>0</v>
      </c>
      <c r="E112" s="96">
        <v>0</v>
      </c>
      <c r="F112" s="96">
        <v>0</v>
      </c>
      <c r="G112" s="96">
        <v>22</v>
      </c>
      <c r="H112" s="115" t="s">
        <v>284</v>
      </c>
      <c r="I112" s="98" t="s">
        <v>3080</v>
      </c>
      <c r="J112" s="169" t="s">
        <v>1279</v>
      </c>
      <c r="K112" s="99" t="s">
        <v>993</v>
      </c>
      <c r="L112" s="51">
        <v>0</v>
      </c>
      <c r="M112" s="51">
        <v>1</v>
      </c>
      <c r="N112" s="155">
        <f t="shared" si="14"/>
        <v>1</v>
      </c>
      <c r="O112" s="51">
        <v>1</v>
      </c>
      <c r="P112" s="51">
        <v>0</v>
      </c>
      <c r="Q112" s="155">
        <f t="shared" si="15"/>
        <v>1</v>
      </c>
      <c r="R112" s="155">
        <f t="shared" si="16"/>
        <v>2</v>
      </c>
      <c r="S112" s="78" t="s">
        <v>3076</v>
      </c>
      <c r="T112" s="78" t="s">
        <v>3077</v>
      </c>
      <c r="U112" s="190">
        <f t="shared" si="17"/>
        <v>1</v>
      </c>
      <c r="V112" s="191"/>
      <c r="W112" s="77" t="str">
        <f t="shared" si="18"/>
        <v>No hay ejecución</v>
      </c>
      <c r="X112" s="78" t="str">
        <f t="shared" si="19"/>
        <v>NA</v>
      </c>
      <c r="Y112" s="191"/>
      <c r="Z112" s="190">
        <f t="shared" si="20"/>
        <v>1</v>
      </c>
      <c r="AA112" s="191"/>
      <c r="AB112" s="77" t="str">
        <f t="shared" si="21"/>
        <v>No hay ejecución</v>
      </c>
      <c r="AC112" s="78" t="str">
        <f t="shared" si="22"/>
        <v>NA</v>
      </c>
      <c r="AD112" s="191"/>
      <c r="AE112" s="52">
        <f t="shared" si="23"/>
        <v>0</v>
      </c>
      <c r="AF112" s="77" t="str">
        <f t="shared" si="24"/>
        <v>No hay ejecución</v>
      </c>
      <c r="AG112" s="78" t="str">
        <f t="shared" si="25"/>
        <v>NA</v>
      </c>
      <c r="AH112" s="191"/>
    </row>
    <row r="113" spans="1:34" s="79" customFormat="1" ht="58" customHeight="1" thickTop="1" thickBot="1">
      <c r="A113" s="50">
        <v>99</v>
      </c>
      <c r="B113" s="96" t="s">
        <v>245</v>
      </c>
      <c r="C113" s="96" t="s">
        <v>52</v>
      </c>
      <c r="D113" s="96">
        <v>0</v>
      </c>
      <c r="E113" s="96">
        <v>0</v>
      </c>
      <c r="F113" s="96">
        <v>0</v>
      </c>
      <c r="G113" s="96">
        <v>22</v>
      </c>
      <c r="H113" s="115" t="s">
        <v>312</v>
      </c>
      <c r="I113" s="98" t="s">
        <v>3080</v>
      </c>
      <c r="J113" s="169" t="s">
        <v>1552</v>
      </c>
      <c r="K113" s="99" t="s">
        <v>993</v>
      </c>
      <c r="L113" s="51">
        <v>0</v>
      </c>
      <c r="M113" s="51">
        <v>1</v>
      </c>
      <c r="N113" s="155">
        <f t="shared" si="14"/>
        <v>1</v>
      </c>
      <c r="O113" s="51">
        <v>0</v>
      </c>
      <c r="P113" s="51">
        <v>0</v>
      </c>
      <c r="Q113" s="155">
        <f t="shared" si="15"/>
        <v>0</v>
      </c>
      <c r="R113" s="155">
        <f t="shared" si="16"/>
        <v>1</v>
      </c>
      <c r="S113" s="78" t="s">
        <v>3076</v>
      </c>
      <c r="T113" s="78" t="s">
        <v>3077</v>
      </c>
      <c r="U113" s="190">
        <f t="shared" si="17"/>
        <v>1</v>
      </c>
      <c r="V113" s="191"/>
      <c r="W113" s="77" t="str">
        <f t="shared" si="18"/>
        <v>No hay ejecución</v>
      </c>
      <c r="X113" s="78" t="str">
        <f t="shared" si="19"/>
        <v>NA</v>
      </c>
      <c r="Y113" s="191"/>
      <c r="Z113" s="190">
        <f t="shared" si="20"/>
        <v>0</v>
      </c>
      <c r="AA113" s="191"/>
      <c r="AB113" s="77" t="str">
        <f t="shared" si="21"/>
        <v>No hay ejecución</v>
      </c>
      <c r="AC113" s="78" t="str">
        <f t="shared" si="22"/>
        <v>NA</v>
      </c>
      <c r="AD113" s="191"/>
      <c r="AE113" s="52">
        <f t="shared" si="23"/>
        <v>0</v>
      </c>
      <c r="AF113" s="77" t="str">
        <f t="shared" si="24"/>
        <v>No hay ejecución</v>
      </c>
      <c r="AG113" s="78" t="str">
        <f t="shared" si="25"/>
        <v>NA</v>
      </c>
      <c r="AH113" s="191"/>
    </row>
    <row r="114" spans="1:34" s="79" customFormat="1" ht="58" customHeight="1" thickTop="1" thickBot="1">
      <c r="A114" s="50">
        <v>100</v>
      </c>
      <c r="B114" s="96" t="s">
        <v>245</v>
      </c>
      <c r="C114" s="96" t="s">
        <v>52</v>
      </c>
      <c r="D114" s="96">
        <v>0</v>
      </c>
      <c r="E114" s="96">
        <v>0</v>
      </c>
      <c r="F114" s="96">
        <v>0</v>
      </c>
      <c r="G114" s="96">
        <v>22</v>
      </c>
      <c r="H114" s="115" t="s">
        <v>358</v>
      </c>
      <c r="I114" s="98" t="s">
        <v>2695</v>
      </c>
      <c r="J114" s="169" t="s">
        <v>482</v>
      </c>
      <c r="K114" s="99" t="s">
        <v>622</v>
      </c>
      <c r="L114" s="51">
        <v>0</v>
      </c>
      <c r="M114" s="51">
        <v>2</v>
      </c>
      <c r="N114" s="155">
        <f t="shared" si="14"/>
        <v>2</v>
      </c>
      <c r="O114" s="51">
        <v>2</v>
      </c>
      <c r="P114" s="51">
        <v>0</v>
      </c>
      <c r="Q114" s="155">
        <f t="shared" si="15"/>
        <v>2</v>
      </c>
      <c r="R114" s="155">
        <f t="shared" si="16"/>
        <v>4</v>
      </c>
      <c r="S114" s="78" t="s">
        <v>3076</v>
      </c>
      <c r="T114" s="78" t="s">
        <v>3077</v>
      </c>
      <c r="U114" s="190">
        <f t="shared" si="17"/>
        <v>2</v>
      </c>
      <c r="V114" s="191"/>
      <c r="W114" s="77" t="str">
        <f t="shared" si="18"/>
        <v>No hay ejecución</v>
      </c>
      <c r="X114" s="78" t="str">
        <f t="shared" si="19"/>
        <v>NA</v>
      </c>
      <c r="Y114" s="191"/>
      <c r="Z114" s="190">
        <f t="shared" si="20"/>
        <v>2</v>
      </c>
      <c r="AA114" s="191"/>
      <c r="AB114" s="77" t="str">
        <f t="shared" si="21"/>
        <v>No hay ejecución</v>
      </c>
      <c r="AC114" s="78" t="str">
        <f t="shared" si="22"/>
        <v>NA</v>
      </c>
      <c r="AD114" s="191"/>
      <c r="AE114" s="52">
        <f t="shared" si="23"/>
        <v>0</v>
      </c>
      <c r="AF114" s="77" t="str">
        <f t="shared" si="24"/>
        <v>No hay ejecución</v>
      </c>
      <c r="AG114" s="78" t="str">
        <f t="shared" si="25"/>
        <v>NA</v>
      </c>
      <c r="AH114" s="191"/>
    </row>
    <row r="115" spans="1:34" s="79" customFormat="1" ht="58" customHeight="1" thickTop="1" thickBot="1">
      <c r="A115" s="50">
        <v>101</v>
      </c>
      <c r="B115" s="96" t="s">
        <v>245</v>
      </c>
      <c r="C115" s="96" t="s">
        <v>52</v>
      </c>
      <c r="D115" s="96">
        <v>0</v>
      </c>
      <c r="E115" s="96">
        <v>0</v>
      </c>
      <c r="F115" s="96">
        <v>0</v>
      </c>
      <c r="G115" s="96">
        <v>22</v>
      </c>
      <c r="H115" s="115" t="s">
        <v>2400</v>
      </c>
      <c r="I115" s="98" t="s">
        <v>2695</v>
      </c>
      <c r="J115" s="169" t="s">
        <v>497</v>
      </c>
      <c r="K115" s="99" t="s">
        <v>1421</v>
      </c>
      <c r="L115" s="51">
        <v>0</v>
      </c>
      <c r="M115" s="51">
        <v>2</v>
      </c>
      <c r="N115" s="155">
        <f t="shared" si="14"/>
        <v>2</v>
      </c>
      <c r="O115" s="51">
        <v>2</v>
      </c>
      <c r="P115" s="51">
        <v>0</v>
      </c>
      <c r="Q115" s="155">
        <f t="shared" si="15"/>
        <v>2</v>
      </c>
      <c r="R115" s="155">
        <f t="shared" si="16"/>
        <v>4</v>
      </c>
      <c r="S115" s="78" t="s">
        <v>3076</v>
      </c>
      <c r="T115" s="78" t="s">
        <v>3077</v>
      </c>
      <c r="U115" s="190">
        <f t="shared" si="17"/>
        <v>2</v>
      </c>
      <c r="V115" s="191"/>
      <c r="W115" s="77" t="str">
        <f t="shared" si="18"/>
        <v>No hay ejecución</v>
      </c>
      <c r="X115" s="78" t="str">
        <f t="shared" si="19"/>
        <v>NA</v>
      </c>
      <c r="Y115" s="191"/>
      <c r="Z115" s="190">
        <f t="shared" si="20"/>
        <v>2</v>
      </c>
      <c r="AA115" s="191"/>
      <c r="AB115" s="77" t="str">
        <f t="shared" si="21"/>
        <v>No hay ejecución</v>
      </c>
      <c r="AC115" s="78" t="str">
        <f t="shared" si="22"/>
        <v>NA</v>
      </c>
      <c r="AD115" s="191"/>
      <c r="AE115" s="52">
        <f t="shared" si="23"/>
        <v>0</v>
      </c>
      <c r="AF115" s="77" t="str">
        <f t="shared" si="24"/>
        <v>No hay ejecución</v>
      </c>
      <c r="AG115" s="78" t="str">
        <f t="shared" si="25"/>
        <v>NA</v>
      </c>
      <c r="AH115" s="191"/>
    </row>
    <row r="116" spans="1:34" s="79" customFormat="1" ht="58" customHeight="1" thickTop="1" thickBot="1">
      <c r="A116" s="50">
        <v>102</v>
      </c>
      <c r="B116" s="96" t="s">
        <v>245</v>
      </c>
      <c r="C116" s="96" t="s">
        <v>52</v>
      </c>
      <c r="D116" s="96">
        <v>0</v>
      </c>
      <c r="E116" s="96">
        <v>0</v>
      </c>
      <c r="F116" s="96">
        <v>0</v>
      </c>
      <c r="G116" s="96">
        <v>22</v>
      </c>
      <c r="H116" s="115" t="s">
        <v>341</v>
      </c>
      <c r="I116" s="98" t="s">
        <v>2695</v>
      </c>
      <c r="J116" s="169" t="s">
        <v>1293</v>
      </c>
      <c r="K116" s="99" t="s">
        <v>1421</v>
      </c>
      <c r="L116" s="51">
        <v>0</v>
      </c>
      <c r="M116" s="51">
        <v>12</v>
      </c>
      <c r="N116" s="155">
        <f t="shared" si="14"/>
        <v>12</v>
      </c>
      <c r="O116" s="51">
        <v>1</v>
      </c>
      <c r="P116" s="51">
        <v>1</v>
      </c>
      <c r="Q116" s="155">
        <f t="shared" si="15"/>
        <v>2</v>
      </c>
      <c r="R116" s="155">
        <f t="shared" si="16"/>
        <v>14</v>
      </c>
      <c r="S116" s="78" t="s">
        <v>3076</v>
      </c>
      <c r="T116" s="78" t="s">
        <v>3077</v>
      </c>
      <c r="U116" s="190">
        <f t="shared" si="17"/>
        <v>12</v>
      </c>
      <c r="V116" s="191"/>
      <c r="W116" s="77" t="str">
        <f t="shared" si="18"/>
        <v>No hay ejecución</v>
      </c>
      <c r="X116" s="78" t="str">
        <f t="shared" si="19"/>
        <v>NA</v>
      </c>
      <c r="Y116" s="191"/>
      <c r="Z116" s="190">
        <f t="shared" si="20"/>
        <v>2</v>
      </c>
      <c r="AA116" s="191"/>
      <c r="AB116" s="77" t="str">
        <f t="shared" si="21"/>
        <v>No hay ejecución</v>
      </c>
      <c r="AC116" s="78" t="str">
        <f t="shared" si="22"/>
        <v>NA</v>
      </c>
      <c r="AD116" s="191"/>
      <c r="AE116" s="52">
        <f t="shared" si="23"/>
        <v>0</v>
      </c>
      <c r="AF116" s="77" t="str">
        <f t="shared" si="24"/>
        <v>No hay ejecución</v>
      </c>
      <c r="AG116" s="78" t="str">
        <f t="shared" si="25"/>
        <v>NA</v>
      </c>
      <c r="AH116" s="191"/>
    </row>
    <row r="117" spans="1:34" s="79" customFormat="1" ht="58" customHeight="1" thickTop="1" thickBot="1">
      <c r="A117" s="50">
        <v>103</v>
      </c>
      <c r="B117" s="96" t="s">
        <v>245</v>
      </c>
      <c r="C117" s="96" t="s">
        <v>52</v>
      </c>
      <c r="D117" s="96">
        <v>0</v>
      </c>
      <c r="E117" s="96">
        <v>0</v>
      </c>
      <c r="F117" s="96">
        <v>0</v>
      </c>
      <c r="G117" s="96">
        <v>22</v>
      </c>
      <c r="H117" s="115" t="s">
        <v>392</v>
      </c>
      <c r="I117" s="98" t="s">
        <v>2696</v>
      </c>
      <c r="J117" s="169" t="s">
        <v>1287</v>
      </c>
      <c r="K117" s="99" t="s">
        <v>1288</v>
      </c>
      <c r="L117" s="51">
        <v>1</v>
      </c>
      <c r="M117" s="51">
        <v>0</v>
      </c>
      <c r="N117" s="155">
        <f t="shared" si="14"/>
        <v>1</v>
      </c>
      <c r="O117" s="51">
        <v>0</v>
      </c>
      <c r="P117" s="51">
        <v>0</v>
      </c>
      <c r="Q117" s="155">
        <f t="shared" si="15"/>
        <v>0</v>
      </c>
      <c r="R117" s="155">
        <f t="shared" si="16"/>
        <v>1</v>
      </c>
      <c r="S117" s="78" t="s">
        <v>3076</v>
      </c>
      <c r="T117" s="78" t="s">
        <v>3077</v>
      </c>
      <c r="U117" s="190">
        <f t="shared" si="17"/>
        <v>1</v>
      </c>
      <c r="V117" s="191"/>
      <c r="W117" s="77" t="str">
        <f t="shared" si="18"/>
        <v>No hay ejecución</v>
      </c>
      <c r="X117" s="78" t="str">
        <f t="shared" si="19"/>
        <v>NA</v>
      </c>
      <c r="Y117" s="191"/>
      <c r="Z117" s="190">
        <f t="shared" si="20"/>
        <v>0</v>
      </c>
      <c r="AA117" s="191"/>
      <c r="AB117" s="77" t="str">
        <f t="shared" si="21"/>
        <v>No hay ejecución</v>
      </c>
      <c r="AC117" s="78" t="str">
        <f t="shared" si="22"/>
        <v>NA</v>
      </c>
      <c r="AD117" s="191"/>
      <c r="AE117" s="52">
        <f t="shared" si="23"/>
        <v>0</v>
      </c>
      <c r="AF117" s="77" t="str">
        <f t="shared" si="24"/>
        <v>No hay ejecución</v>
      </c>
      <c r="AG117" s="78" t="str">
        <f t="shared" si="25"/>
        <v>NA</v>
      </c>
      <c r="AH117" s="191"/>
    </row>
    <row r="118" spans="1:34" s="79" customFormat="1" ht="58" customHeight="1" thickTop="1" thickBot="1">
      <c r="A118" s="50">
        <v>104</v>
      </c>
      <c r="B118" s="96" t="s">
        <v>245</v>
      </c>
      <c r="C118" s="96" t="s">
        <v>52</v>
      </c>
      <c r="D118" s="96">
        <v>0</v>
      </c>
      <c r="E118" s="96">
        <v>0</v>
      </c>
      <c r="F118" s="96">
        <v>0</v>
      </c>
      <c r="G118" s="96">
        <v>22</v>
      </c>
      <c r="H118" s="115" t="s">
        <v>2400</v>
      </c>
      <c r="I118" s="98" t="s">
        <v>2696</v>
      </c>
      <c r="J118" s="169" t="s">
        <v>501</v>
      </c>
      <c r="K118" s="99" t="s">
        <v>2847</v>
      </c>
      <c r="L118" s="51">
        <v>20</v>
      </c>
      <c r="M118" s="51">
        <v>0</v>
      </c>
      <c r="N118" s="155">
        <f t="shared" si="14"/>
        <v>20</v>
      </c>
      <c r="O118" s="51">
        <v>0</v>
      </c>
      <c r="P118" s="51">
        <v>0</v>
      </c>
      <c r="Q118" s="155">
        <f t="shared" si="15"/>
        <v>0</v>
      </c>
      <c r="R118" s="155">
        <f t="shared" si="16"/>
        <v>20</v>
      </c>
      <c r="S118" s="78" t="s">
        <v>3076</v>
      </c>
      <c r="T118" s="78" t="s">
        <v>3077</v>
      </c>
      <c r="U118" s="190">
        <f t="shared" si="17"/>
        <v>20</v>
      </c>
      <c r="V118" s="191"/>
      <c r="W118" s="77" t="str">
        <f t="shared" si="18"/>
        <v>No hay ejecución</v>
      </c>
      <c r="X118" s="78" t="str">
        <f t="shared" si="19"/>
        <v>NA</v>
      </c>
      <c r="Y118" s="191"/>
      <c r="Z118" s="190">
        <f t="shared" si="20"/>
        <v>0</v>
      </c>
      <c r="AA118" s="191"/>
      <c r="AB118" s="77" t="str">
        <f t="shared" si="21"/>
        <v>No hay ejecución</v>
      </c>
      <c r="AC118" s="78" t="str">
        <f t="shared" si="22"/>
        <v>NA</v>
      </c>
      <c r="AD118" s="191"/>
      <c r="AE118" s="52">
        <f t="shared" si="23"/>
        <v>0</v>
      </c>
      <c r="AF118" s="77" t="str">
        <f t="shared" si="24"/>
        <v>No hay ejecución</v>
      </c>
      <c r="AG118" s="78" t="str">
        <f t="shared" si="25"/>
        <v>NA</v>
      </c>
      <c r="AH118" s="191"/>
    </row>
    <row r="119" spans="1:34" s="79" customFormat="1" ht="58" customHeight="1" thickTop="1" thickBot="1">
      <c r="A119" s="50">
        <v>105</v>
      </c>
      <c r="B119" s="96" t="s">
        <v>245</v>
      </c>
      <c r="C119" s="96" t="s">
        <v>52</v>
      </c>
      <c r="D119" s="96">
        <v>0</v>
      </c>
      <c r="E119" s="96">
        <v>0</v>
      </c>
      <c r="F119" s="96">
        <v>0</v>
      </c>
      <c r="G119" s="96">
        <v>22</v>
      </c>
      <c r="H119" s="115" t="s">
        <v>2577</v>
      </c>
      <c r="I119" s="98" t="s">
        <v>3086</v>
      </c>
      <c r="J119" s="169" t="s">
        <v>1279</v>
      </c>
      <c r="K119" s="99" t="s">
        <v>993</v>
      </c>
      <c r="L119" s="51">
        <v>0</v>
      </c>
      <c r="M119" s="51">
        <v>1</v>
      </c>
      <c r="N119" s="155">
        <f t="shared" si="14"/>
        <v>1</v>
      </c>
      <c r="O119" s="51">
        <v>1</v>
      </c>
      <c r="P119" s="51">
        <v>0</v>
      </c>
      <c r="Q119" s="155">
        <f t="shared" si="15"/>
        <v>1</v>
      </c>
      <c r="R119" s="155">
        <f t="shared" si="16"/>
        <v>2</v>
      </c>
      <c r="S119" s="78" t="s">
        <v>3076</v>
      </c>
      <c r="T119" s="78" t="s">
        <v>3077</v>
      </c>
      <c r="U119" s="190">
        <f t="shared" si="17"/>
        <v>1</v>
      </c>
      <c r="V119" s="191"/>
      <c r="W119" s="77" t="str">
        <f t="shared" si="18"/>
        <v>No hay ejecución</v>
      </c>
      <c r="X119" s="78" t="str">
        <f t="shared" si="19"/>
        <v>NA</v>
      </c>
      <c r="Y119" s="191"/>
      <c r="Z119" s="190">
        <f t="shared" si="20"/>
        <v>1</v>
      </c>
      <c r="AA119" s="191"/>
      <c r="AB119" s="77" t="str">
        <f t="shared" si="21"/>
        <v>No hay ejecución</v>
      </c>
      <c r="AC119" s="78" t="str">
        <f t="shared" si="22"/>
        <v>NA</v>
      </c>
      <c r="AD119" s="191"/>
      <c r="AE119" s="52">
        <f t="shared" si="23"/>
        <v>0</v>
      </c>
      <c r="AF119" s="77" t="str">
        <f t="shared" si="24"/>
        <v>No hay ejecución</v>
      </c>
      <c r="AG119" s="78" t="str">
        <f t="shared" si="25"/>
        <v>NA</v>
      </c>
      <c r="AH119" s="191"/>
    </row>
    <row r="120" spans="1:34" s="79" customFormat="1" ht="58" customHeight="1" thickTop="1" thickBot="1">
      <c r="A120" s="50">
        <v>106</v>
      </c>
      <c r="B120" s="96" t="s">
        <v>245</v>
      </c>
      <c r="C120" s="96" t="s">
        <v>52</v>
      </c>
      <c r="D120" s="96">
        <v>0</v>
      </c>
      <c r="E120" s="96">
        <v>0</v>
      </c>
      <c r="F120" s="96">
        <v>0</v>
      </c>
      <c r="G120" s="96">
        <v>22</v>
      </c>
      <c r="H120" s="115" t="s">
        <v>2438</v>
      </c>
      <c r="I120" s="98" t="s">
        <v>2701</v>
      </c>
      <c r="J120" s="169" t="s">
        <v>497</v>
      </c>
      <c r="K120" s="99" t="s">
        <v>2847</v>
      </c>
      <c r="L120" s="51">
        <v>0</v>
      </c>
      <c r="M120" s="51">
        <v>10</v>
      </c>
      <c r="N120" s="155">
        <f t="shared" si="14"/>
        <v>10</v>
      </c>
      <c r="O120" s="51">
        <v>0</v>
      </c>
      <c r="P120" s="51">
        <v>0</v>
      </c>
      <c r="Q120" s="155">
        <f t="shared" si="15"/>
        <v>0</v>
      </c>
      <c r="R120" s="155">
        <f t="shared" si="16"/>
        <v>10</v>
      </c>
      <c r="S120" s="78" t="s">
        <v>3076</v>
      </c>
      <c r="T120" s="78" t="s">
        <v>3077</v>
      </c>
      <c r="U120" s="190">
        <f t="shared" si="17"/>
        <v>10</v>
      </c>
      <c r="V120" s="191"/>
      <c r="W120" s="77" t="str">
        <f t="shared" si="18"/>
        <v>No hay ejecución</v>
      </c>
      <c r="X120" s="78" t="str">
        <f t="shared" si="19"/>
        <v>NA</v>
      </c>
      <c r="Y120" s="191"/>
      <c r="Z120" s="190">
        <f t="shared" si="20"/>
        <v>0</v>
      </c>
      <c r="AA120" s="191"/>
      <c r="AB120" s="77" t="str">
        <f t="shared" si="21"/>
        <v>No hay ejecución</v>
      </c>
      <c r="AC120" s="78" t="str">
        <f t="shared" si="22"/>
        <v>NA</v>
      </c>
      <c r="AD120" s="191"/>
      <c r="AE120" s="52">
        <f t="shared" si="23"/>
        <v>0</v>
      </c>
      <c r="AF120" s="77" t="str">
        <f t="shared" si="24"/>
        <v>No hay ejecución</v>
      </c>
      <c r="AG120" s="78" t="str">
        <f t="shared" si="25"/>
        <v>NA</v>
      </c>
      <c r="AH120" s="191"/>
    </row>
    <row r="121" spans="1:34" s="79" customFormat="1" ht="58" customHeight="1" thickTop="1" thickBot="1">
      <c r="A121" s="50">
        <v>107</v>
      </c>
      <c r="B121" s="96" t="s">
        <v>245</v>
      </c>
      <c r="C121" s="96" t="s">
        <v>52</v>
      </c>
      <c r="D121" s="96">
        <v>0</v>
      </c>
      <c r="E121" s="96">
        <v>0</v>
      </c>
      <c r="F121" s="96">
        <v>0</v>
      </c>
      <c r="G121" s="96">
        <v>22</v>
      </c>
      <c r="H121" s="115" t="s">
        <v>2577</v>
      </c>
      <c r="I121" s="98" t="s">
        <v>3096</v>
      </c>
      <c r="J121" s="169" t="s">
        <v>1287</v>
      </c>
      <c r="K121" s="99" t="s">
        <v>1288</v>
      </c>
      <c r="L121" s="51">
        <v>2</v>
      </c>
      <c r="M121" s="51">
        <v>4</v>
      </c>
      <c r="N121" s="155">
        <f t="shared" si="14"/>
        <v>6</v>
      </c>
      <c r="O121" s="51">
        <v>3</v>
      </c>
      <c r="P121" s="51"/>
      <c r="Q121" s="155">
        <f t="shared" si="15"/>
        <v>3</v>
      </c>
      <c r="R121" s="155">
        <f t="shared" si="16"/>
        <v>9</v>
      </c>
      <c r="S121" s="78" t="s">
        <v>3076</v>
      </c>
      <c r="T121" s="78" t="s">
        <v>3077</v>
      </c>
      <c r="U121" s="190">
        <f t="shared" si="17"/>
        <v>6</v>
      </c>
      <c r="V121" s="191"/>
      <c r="W121" s="77" t="str">
        <f t="shared" si="18"/>
        <v>No hay ejecución</v>
      </c>
      <c r="X121" s="78" t="str">
        <f t="shared" si="19"/>
        <v>NA</v>
      </c>
      <c r="Y121" s="191"/>
      <c r="Z121" s="190">
        <f t="shared" si="20"/>
        <v>3</v>
      </c>
      <c r="AA121" s="191"/>
      <c r="AB121" s="77" t="str">
        <f t="shared" si="21"/>
        <v>No hay ejecución</v>
      </c>
      <c r="AC121" s="78" t="str">
        <f t="shared" si="22"/>
        <v>NA</v>
      </c>
      <c r="AD121" s="191"/>
      <c r="AE121" s="52">
        <f t="shared" si="23"/>
        <v>0</v>
      </c>
      <c r="AF121" s="77" t="str">
        <f t="shared" si="24"/>
        <v>No hay ejecución</v>
      </c>
      <c r="AG121" s="78" t="str">
        <f t="shared" si="25"/>
        <v>NA</v>
      </c>
      <c r="AH121" s="191"/>
    </row>
    <row r="122" spans="1:34" s="79" customFormat="1" ht="58" customHeight="1" thickTop="1" thickBot="1">
      <c r="A122" s="50">
        <v>108</v>
      </c>
      <c r="B122" s="96" t="s">
        <v>245</v>
      </c>
      <c r="C122" s="96" t="s">
        <v>52</v>
      </c>
      <c r="D122" s="96">
        <v>0</v>
      </c>
      <c r="E122" s="96">
        <v>0</v>
      </c>
      <c r="F122" s="96">
        <v>0</v>
      </c>
      <c r="G122" s="96">
        <v>22</v>
      </c>
      <c r="H122" s="115" t="s">
        <v>284</v>
      </c>
      <c r="I122" s="98" t="s">
        <v>295</v>
      </c>
      <c r="J122" s="169" t="s">
        <v>497</v>
      </c>
      <c r="K122" s="99" t="s">
        <v>1421</v>
      </c>
      <c r="L122" s="51">
        <v>7</v>
      </c>
      <c r="M122" s="51">
        <v>0</v>
      </c>
      <c r="N122" s="155">
        <f t="shared" si="14"/>
        <v>7</v>
      </c>
      <c r="O122" s="51">
        <v>0</v>
      </c>
      <c r="P122" s="51">
        <v>0</v>
      </c>
      <c r="Q122" s="155">
        <f t="shared" si="15"/>
        <v>0</v>
      </c>
      <c r="R122" s="155">
        <f t="shared" si="16"/>
        <v>7</v>
      </c>
      <c r="S122" s="78" t="s">
        <v>3076</v>
      </c>
      <c r="T122" s="78" t="s">
        <v>3077</v>
      </c>
      <c r="U122" s="190">
        <f t="shared" si="17"/>
        <v>7</v>
      </c>
      <c r="V122" s="191"/>
      <c r="W122" s="77" t="str">
        <f t="shared" si="18"/>
        <v>No hay ejecución</v>
      </c>
      <c r="X122" s="78" t="str">
        <f t="shared" si="19"/>
        <v>NA</v>
      </c>
      <c r="Y122" s="191"/>
      <c r="Z122" s="190">
        <f t="shared" si="20"/>
        <v>0</v>
      </c>
      <c r="AA122" s="191"/>
      <c r="AB122" s="77" t="str">
        <f t="shared" si="21"/>
        <v>No hay ejecución</v>
      </c>
      <c r="AC122" s="78" t="str">
        <f t="shared" si="22"/>
        <v>NA</v>
      </c>
      <c r="AD122" s="191"/>
      <c r="AE122" s="52">
        <f t="shared" si="23"/>
        <v>0</v>
      </c>
      <c r="AF122" s="77" t="str">
        <f t="shared" si="24"/>
        <v>No hay ejecución</v>
      </c>
      <c r="AG122" s="78" t="str">
        <f t="shared" si="25"/>
        <v>NA</v>
      </c>
      <c r="AH122" s="191"/>
    </row>
    <row r="123" spans="1:34" s="79" customFormat="1" ht="58" customHeight="1" thickTop="1" thickBot="1">
      <c r="A123" s="50">
        <v>109</v>
      </c>
      <c r="B123" s="96" t="s">
        <v>245</v>
      </c>
      <c r="C123" s="96" t="s">
        <v>52</v>
      </c>
      <c r="D123" s="96">
        <v>0</v>
      </c>
      <c r="E123" s="96">
        <v>0</v>
      </c>
      <c r="F123" s="96">
        <v>0</v>
      </c>
      <c r="G123" s="96">
        <v>22</v>
      </c>
      <c r="H123" s="115" t="s">
        <v>2577</v>
      </c>
      <c r="I123" s="98" t="s">
        <v>284</v>
      </c>
      <c r="J123" s="169" t="s">
        <v>1287</v>
      </c>
      <c r="K123" s="99" t="s">
        <v>1288</v>
      </c>
      <c r="L123" s="51">
        <v>0</v>
      </c>
      <c r="M123" s="51">
        <v>13</v>
      </c>
      <c r="N123" s="155">
        <f t="shared" si="14"/>
        <v>13</v>
      </c>
      <c r="O123" s="51">
        <v>0</v>
      </c>
      <c r="P123" s="51">
        <v>14</v>
      </c>
      <c r="Q123" s="155">
        <f t="shared" si="15"/>
        <v>14</v>
      </c>
      <c r="R123" s="155">
        <f t="shared" si="16"/>
        <v>27</v>
      </c>
      <c r="S123" s="78" t="s">
        <v>3076</v>
      </c>
      <c r="T123" s="78" t="s">
        <v>3077</v>
      </c>
      <c r="U123" s="190">
        <f t="shared" si="17"/>
        <v>13</v>
      </c>
      <c r="V123" s="191"/>
      <c r="W123" s="77" t="str">
        <f t="shared" si="18"/>
        <v>No hay ejecución</v>
      </c>
      <c r="X123" s="78" t="str">
        <f t="shared" si="19"/>
        <v>NA</v>
      </c>
      <c r="Y123" s="191"/>
      <c r="Z123" s="190">
        <f t="shared" si="20"/>
        <v>14</v>
      </c>
      <c r="AA123" s="191"/>
      <c r="AB123" s="77" t="str">
        <f t="shared" si="21"/>
        <v>No hay ejecución</v>
      </c>
      <c r="AC123" s="78" t="str">
        <f t="shared" si="22"/>
        <v>NA</v>
      </c>
      <c r="AD123" s="191"/>
      <c r="AE123" s="52">
        <f t="shared" si="23"/>
        <v>0</v>
      </c>
      <c r="AF123" s="77" t="str">
        <f t="shared" si="24"/>
        <v>No hay ejecución</v>
      </c>
      <c r="AG123" s="78" t="str">
        <f t="shared" si="25"/>
        <v>NA</v>
      </c>
      <c r="AH123" s="191"/>
    </row>
    <row r="124" spans="1:34" s="79" customFormat="1" ht="58" customHeight="1" thickTop="1" thickBot="1">
      <c r="A124" s="50">
        <v>110</v>
      </c>
      <c r="B124" s="96" t="s">
        <v>245</v>
      </c>
      <c r="C124" s="96" t="s">
        <v>52</v>
      </c>
      <c r="D124" s="96">
        <v>0</v>
      </c>
      <c r="E124" s="96">
        <v>0</v>
      </c>
      <c r="F124" s="96">
        <v>0</v>
      </c>
      <c r="G124" s="96">
        <v>22</v>
      </c>
      <c r="H124" s="115" t="s">
        <v>287</v>
      </c>
      <c r="I124" s="98" t="s">
        <v>2678</v>
      </c>
      <c r="J124" s="169" t="s">
        <v>1287</v>
      </c>
      <c r="K124" s="99" t="s">
        <v>1288</v>
      </c>
      <c r="L124" s="51">
        <v>2</v>
      </c>
      <c r="M124" s="51">
        <v>4</v>
      </c>
      <c r="N124" s="155">
        <f t="shared" si="14"/>
        <v>6</v>
      </c>
      <c r="O124" s="51">
        <v>4</v>
      </c>
      <c r="P124" s="51">
        <v>2</v>
      </c>
      <c r="Q124" s="155">
        <f t="shared" si="15"/>
        <v>6</v>
      </c>
      <c r="R124" s="155">
        <f t="shared" si="16"/>
        <v>12</v>
      </c>
      <c r="S124" s="78" t="s">
        <v>3076</v>
      </c>
      <c r="T124" s="78" t="s">
        <v>3077</v>
      </c>
      <c r="U124" s="190">
        <f t="shared" si="17"/>
        <v>6</v>
      </c>
      <c r="V124" s="191"/>
      <c r="W124" s="77" t="str">
        <f t="shared" si="18"/>
        <v>No hay ejecución</v>
      </c>
      <c r="X124" s="78" t="str">
        <f t="shared" si="19"/>
        <v>NA</v>
      </c>
      <c r="Y124" s="191"/>
      <c r="Z124" s="190">
        <f t="shared" si="20"/>
        <v>6</v>
      </c>
      <c r="AA124" s="191"/>
      <c r="AB124" s="77" t="str">
        <f t="shared" si="21"/>
        <v>No hay ejecución</v>
      </c>
      <c r="AC124" s="78" t="str">
        <f t="shared" si="22"/>
        <v>NA</v>
      </c>
      <c r="AD124" s="191"/>
      <c r="AE124" s="52">
        <f t="shared" si="23"/>
        <v>0</v>
      </c>
      <c r="AF124" s="77" t="str">
        <f t="shared" si="24"/>
        <v>No hay ejecución</v>
      </c>
      <c r="AG124" s="78" t="str">
        <f t="shared" si="25"/>
        <v>NA</v>
      </c>
      <c r="AH124" s="191"/>
    </row>
    <row r="125" spans="1:34" s="79" customFormat="1" ht="58" customHeight="1" thickTop="1" thickBot="1">
      <c r="A125" s="50">
        <v>111</v>
      </c>
      <c r="B125" s="96" t="s">
        <v>245</v>
      </c>
      <c r="C125" s="96" t="s">
        <v>52</v>
      </c>
      <c r="D125" s="96">
        <v>0</v>
      </c>
      <c r="E125" s="96">
        <v>0</v>
      </c>
      <c r="F125" s="96">
        <v>0</v>
      </c>
      <c r="G125" s="96">
        <v>22</v>
      </c>
      <c r="H125" s="115" t="s">
        <v>312</v>
      </c>
      <c r="I125" s="98" t="s">
        <v>2678</v>
      </c>
      <c r="J125" s="169" t="s">
        <v>1287</v>
      </c>
      <c r="K125" s="99" t="s">
        <v>1288</v>
      </c>
      <c r="L125" s="51">
        <v>0</v>
      </c>
      <c r="M125" s="51">
        <v>22</v>
      </c>
      <c r="N125" s="155">
        <f t="shared" si="14"/>
        <v>22</v>
      </c>
      <c r="O125" s="51">
        <v>0</v>
      </c>
      <c r="P125" s="51">
        <v>0</v>
      </c>
      <c r="Q125" s="155">
        <f t="shared" si="15"/>
        <v>0</v>
      </c>
      <c r="R125" s="155">
        <f t="shared" si="16"/>
        <v>22</v>
      </c>
      <c r="S125" s="78" t="s">
        <v>3076</v>
      </c>
      <c r="T125" s="78" t="s">
        <v>3077</v>
      </c>
      <c r="U125" s="190">
        <f t="shared" si="17"/>
        <v>22</v>
      </c>
      <c r="V125" s="191"/>
      <c r="W125" s="77" t="str">
        <f t="shared" si="18"/>
        <v>No hay ejecución</v>
      </c>
      <c r="X125" s="78" t="str">
        <f t="shared" si="19"/>
        <v>NA</v>
      </c>
      <c r="Y125" s="191"/>
      <c r="Z125" s="190">
        <f t="shared" si="20"/>
        <v>0</v>
      </c>
      <c r="AA125" s="191"/>
      <c r="AB125" s="77" t="str">
        <f t="shared" si="21"/>
        <v>No hay ejecución</v>
      </c>
      <c r="AC125" s="78" t="str">
        <f t="shared" si="22"/>
        <v>NA</v>
      </c>
      <c r="AD125" s="191"/>
      <c r="AE125" s="52">
        <f t="shared" si="23"/>
        <v>0</v>
      </c>
      <c r="AF125" s="77" t="str">
        <f t="shared" si="24"/>
        <v>No hay ejecución</v>
      </c>
      <c r="AG125" s="78" t="str">
        <f t="shared" si="25"/>
        <v>NA</v>
      </c>
      <c r="AH125" s="191"/>
    </row>
    <row r="126" spans="1:34" s="79" customFormat="1" ht="58" customHeight="1" thickTop="1" thickBot="1">
      <c r="A126" s="50">
        <v>112</v>
      </c>
      <c r="B126" s="96" t="s">
        <v>245</v>
      </c>
      <c r="C126" s="96" t="s">
        <v>52</v>
      </c>
      <c r="D126" s="96">
        <v>0</v>
      </c>
      <c r="E126" s="96">
        <v>0</v>
      </c>
      <c r="F126" s="96">
        <v>0</v>
      </c>
      <c r="G126" s="96">
        <v>22</v>
      </c>
      <c r="H126" s="115" t="s">
        <v>284</v>
      </c>
      <c r="I126" s="98" t="s">
        <v>4449</v>
      </c>
      <c r="J126" s="169" t="s">
        <v>1552</v>
      </c>
      <c r="K126" s="99" t="s">
        <v>1421</v>
      </c>
      <c r="L126" s="51">
        <v>1</v>
      </c>
      <c r="M126" s="51">
        <v>0</v>
      </c>
      <c r="N126" s="155">
        <f t="shared" si="14"/>
        <v>1</v>
      </c>
      <c r="O126" s="51">
        <v>1</v>
      </c>
      <c r="P126" s="51">
        <v>0</v>
      </c>
      <c r="Q126" s="155">
        <f t="shared" si="15"/>
        <v>1</v>
      </c>
      <c r="R126" s="155">
        <f t="shared" si="16"/>
        <v>2</v>
      </c>
      <c r="S126" s="78" t="s">
        <v>3076</v>
      </c>
      <c r="T126" s="78" t="s">
        <v>203</v>
      </c>
      <c r="U126" s="190">
        <f t="shared" si="17"/>
        <v>1</v>
      </c>
      <c r="V126" s="191"/>
      <c r="W126" s="77" t="str">
        <f t="shared" si="18"/>
        <v>No hay ejecución</v>
      </c>
      <c r="X126" s="78" t="str">
        <f t="shared" si="19"/>
        <v>NA</v>
      </c>
      <c r="Y126" s="191"/>
      <c r="Z126" s="190">
        <f t="shared" si="20"/>
        <v>1</v>
      </c>
      <c r="AA126" s="191"/>
      <c r="AB126" s="77" t="str">
        <f t="shared" si="21"/>
        <v>No hay ejecución</v>
      </c>
      <c r="AC126" s="78" t="str">
        <f t="shared" si="22"/>
        <v>NA</v>
      </c>
      <c r="AD126" s="191"/>
      <c r="AE126" s="52">
        <f t="shared" si="23"/>
        <v>0</v>
      </c>
      <c r="AF126" s="77" t="str">
        <f t="shared" si="24"/>
        <v>No hay ejecución</v>
      </c>
      <c r="AG126" s="78" t="str">
        <f t="shared" si="25"/>
        <v>NA</v>
      </c>
      <c r="AH126" s="191"/>
    </row>
    <row r="127" spans="1:34" s="79" customFormat="1" ht="58" customHeight="1" thickTop="1" thickBot="1">
      <c r="A127" s="50">
        <v>113</v>
      </c>
      <c r="B127" s="96" t="s">
        <v>245</v>
      </c>
      <c r="C127" s="96" t="s">
        <v>52</v>
      </c>
      <c r="D127" s="96">
        <v>0</v>
      </c>
      <c r="E127" s="96">
        <v>0</v>
      </c>
      <c r="F127" s="96">
        <v>0</v>
      </c>
      <c r="G127" s="96">
        <v>22</v>
      </c>
      <c r="H127" s="115" t="s">
        <v>2400</v>
      </c>
      <c r="I127" s="98" t="s">
        <v>4450</v>
      </c>
      <c r="J127" s="169" t="s">
        <v>1287</v>
      </c>
      <c r="K127" s="99" t="s">
        <v>3154</v>
      </c>
      <c r="L127" s="51">
        <v>0</v>
      </c>
      <c r="M127" s="51">
        <v>1</v>
      </c>
      <c r="N127" s="155">
        <f t="shared" si="14"/>
        <v>1</v>
      </c>
      <c r="O127" s="51">
        <v>0</v>
      </c>
      <c r="P127" s="51">
        <v>0</v>
      </c>
      <c r="Q127" s="155">
        <f t="shared" si="15"/>
        <v>0</v>
      </c>
      <c r="R127" s="155">
        <f t="shared" si="16"/>
        <v>1</v>
      </c>
      <c r="S127" s="78" t="s">
        <v>3076</v>
      </c>
      <c r="T127" s="78" t="s">
        <v>203</v>
      </c>
      <c r="U127" s="190">
        <f t="shared" si="17"/>
        <v>1</v>
      </c>
      <c r="V127" s="191"/>
      <c r="W127" s="77" t="str">
        <f t="shared" si="18"/>
        <v>No hay ejecución</v>
      </c>
      <c r="X127" s="78" t="str">
        <f t="shared" si="19"/>
        <v>NA</v>
      </c>
      <c r="Y127" s="191"/>
      <c r="Z127" s="190">
        <f t="shared" si="20"/>
        <v>0</v>
      </c>
      <c r="AA127" s="191"/>
      <c r="AB127" s="77" t="str">
        <f t="shared" si="21"/>
        <v>No hay ejecución</v>
      </c>
      <c r="AC127" s="78" t="str">
        <f t="shared" si="22"/>
        <v>NA</v>
      </c>
      <c r="AD127" s="191"/>
      <c r="AE127" s="52">
        <f t="shared" si="23"/>
        <v>0</v>
      </c>
      <c r="AF127" s="77" t="str">
        <f t="shared" si="24"/>
        <v>No hay ejecución</v>
      </c>
      <c r="AG127" s="78" t="str">
        <f t="shared" si="25"/>
        <v>NA</v>
      </c>
      <c r="AH127" s="191"/>
    </row>
    <row r="128" spans="1:34" s="79" customFormat="1" ht="58" customHeight="1" thickTop="1" thickBot="1">
      <c r="A128" s="50">
        <v>114</v>
      </c>
      <c r="B128" s="96" t="s">
        <v>245</v>
      </c>
      <c r="C128" s="96" t="s">
        <v>52</v>
      </c>
      <c r="D128" s="96">
        <v>0</v>
      </c>
      <c r="E128" s="96">
        <v>0</v>
      </c>
      <c r="F128" s="96">
        <v>0</v>
      </c>
      <c r="G128" s="96">
        <v>22</v>
      </c>
      <c r="H128" s="115" t="s">
        <v>2400</v>
      </c>
      <c r="I128" s="98" t="s">
        <v>3083</v>
      </c>
      <c r="J128" s="169" t="s">
        <v>1287</v>
      </c>
      <c r="K128" s="99" t="s">
        <v>3154</v>
      </c>
      <c r="L128" s="51">
        <v>4</v>
      </c>
      <c r="M128" s="51">
        <v>11</v>
      </c>
      <c r="N128" s="155">
        <f t="shared" si="14"/>
        <v>15</v>
      </c>
      <c r="O128" s="51">
        <v>15</v>
      </c>
      <c r="P128" s="51">
        <v>5</v>
      </c>
      <c r="Q128" s="155">
        <f t="shared" si="15"/>
        <v>20</v>
      </c>
      <c r="R128" s="155">
        <f t="shared" si="16"/>
        <v>35</v>
      </c>
      <c r="S128" s="78" t="s">
        <v>3076</v>
      </c>
      <c r="T128" s="78" t="s">
        <v>203</v>
      </c>
      <c r="U128" s="190">
        <f t="shared" si="17"/>
        <v>15</v>
      </c>
      <c r="V128" s="191"/>
      <c r="W128" s="77" t="str">
        <f t="shared" si="18"/>
        <v>No hay ejecución</v>
      </c>
      <c r="X128" s="78" t="str">
        <f t="shared" si="19"/>
        <v>NA</v>
      </c>
      <c r="Y128" s="191"/>
      <c r="Z128" s="190">
        <f t="shared" si="20"/>
        <v>20</v>
      </c>
      <c r="AA128" s="191"/>
      <c r="AB128" s="77" t="str">
        <f t="shared" si="21"/>
        <v>No hay ejecución</v>
      </c>
      <c r="AC128" s="78" t="str">
        <f t="shared" si="22"/>
        <v>NA</v>
      </c>
      <c r="AD128" s="191"/>
      <c r="AE128" s="52">
        <f t="shared" si="23"/>
        <v>0</v>
      </c>
      <c r="AF128" s="77" t="str">
        <f t="shared" si="24"/>
        <v>No hay ejecución</v>
      </c>
      <c r="AG128" s="78" t="str">
        <f t="shared" si="25"/>
        <v>NA</v>
      </c>
      <c r="AH128" s="191"/>
    </row>
    <row r="129" spans="1:34" s="79" customFormat="1" ht="58" customHeight="1" thickTop="1" thickBot="1">
      <c r="A129" s="50">
        <v>115</v>
      </c>
      <c r="B129" s="96" t="s">
        <v>245</v>
      </c>
      <c r="C129" s="96" t="s">
        <v>52</v>
      </c>
      <c r="D129" s="96">
        <v>0</v>
      </c>
      <c r="E129" s="96">
        <v>0</v>
      </c>
      <c r="F129" s="96">
        <v>0</v>
      </c>
      <c r="G129" s="96">
        <v>22</v>
      </c>
      <c r="H129" s="115" t="s">
        <v>312</v>
      </c>
      <c r="I129" s="98" t="s">
        <v>3083</v>
      </c>
      <c r="J129" s="169" t="s">
        <v>1196</v>
      </c>
      <c r="K129" s="99" t="s">
        <v>993</v>
      </c>
      <c r="L129" s="51">
        <v>0</v>
      </c>
      <c r="M129" s="51">
        <v>1</v>
      </c>
      <c r="N129" s="155">
        <f t="shared" si="14"/>
        <v>1</v>
      </c>
      <c r="O129" s="51">
        <v>1</v>
      </c>
      <c r="P129" s="51">
        <v>0</v>
      </c>
      <c r="Q129" s="155">
        <f t="shared" si="15"/>
        <v>1</v>
      </c>
      <c r="R129" s="155">
        <f t="shared" si="16"/>
        <v>2</v>
      </c>
      <c r="S129" s="78" t="s">
        <v>3076</v>
      </c>
      <c r="T129" s="78" t="s">
        <v>203</v>
      </c>
      <c r="U129" s="190">
        <f t="shared" si="17"/>
        <v>1</v>
      </c>
      <c r="V129" s="191"/>
      <c r="W129" s="77" t="str">
        <f t="shared" si="18"/>
        <v>No hay ejecución</v>
      </c>
      <c r="X129" s="78" t="str">
        <f t="shared" si="19"/>
        <v>NA</v>
      </c>
      <c r="Y129" s="191"/>
      <c r="Z129" s="190">
        <f t="shared" si="20"/>
        <v>1</v>
      </c>
      <c r="AA129" s="191"/>
      <c r="AB129" s="77" t="str">
        <f t="shared" si="21"/>
        <v>No hay ejecución</v>
      </c>
      <c r="AC129" s="78" t="str">
        <f t="shared" si="22"/>
        <v>NA</v>
      </c>
      <c r="AD129" s="191"/>
      <c r="AE129" s="52">
        <f t="shared" si="23"/>
        <v>0</v>
      </c>
      <c r="AF129" s="77" t="str">
        <f t="shared" si="24"/>
        <v>No hay ejecución</v>
      </c>
      <c r="AG129" s="78" t="str">
        <f t="shared" si="25"/>
        <v>NA</v>
      </c>
      <c r="AH129" s="191"/>
    </row>
    <row r="130" spans="1:34" s="79" customFormat="1" ht="58" customHeight="1" thickTop="1" thickBot="1">
      <c r="A130" s="50">
        <v>116</v>
      </c>
      <c r="B130" s="96" t="s">
        <v>245</v>
      </c>
      <c r="C130" s="96" t="s">
        <v>52</v>
      </c>
      <c r="D130" s="96">
        <v>0</v>
      </c>
      <c r="E130" s="96">
        <v>0</v>
      </c>
      <c r="F130" s="96">
        <v>0</v>
      </c>
      <c r="G130" s="96">
        <v>22</v>
      </c>
      <c r="H130" s="115" t="s">
        <v>312</v>
      </c>
      <c r="I130" s="98" t="s">
        <v>3087</v>
      </c>
      <c r="J130" s="169" t="s">
        <v>1287</v>
      </c>
      <c r="K130" s="99" t="s">
        <v>1288</v>
      </c>
      <c r="L130" s="51">
        <v>1</v>
      </c>
      <c r="M130" s="51">
        <v>0</v>
      </c>
      <c r="N130" s="155">
        <f t="shared" si="14"/>
        <v>1</v>
      </c>
      <c r="O130" s="51">
        <v>1</v>
      </c>
      <c r="P130" s="51">
        <v>0</v>
      </c>
      <c r="Q130" s="155">
        <f t="shared" si="15"/>
        <v>1</v>
      </c>
      <c r="R130" s="155">
        <f t="shared" si="16"/>
        <v>2</v>
      </c>
      <c r="S130" s="78" t="s">
        <v>3076</v>
      </c>
      <c r="T130" s="78" t="s">
        <v>3077</v>
      </c>
      <c r="U130" s="190">
        <f t="shared" si="17"/>
        <v>1</v>
      </c>
      <c r="V130" s="191"/>
      <c r="W130" s="77" t="str">
        <f t="shared" si="18"/>
        <v>No hay ejecución</v>
      </c>
      <c r="X130" s="78" t="str">
        <f t="shared" si="19"/>
        <v>NA</v>
      </c>
      <c r="Y130" s="191"/>
      <c r="Z130" s="190">
        <f t="shared" si="20"/>
        <v>1</v>
      </c>
      <c r="AA130" s="191"/>
      <c r="AB130" s="77" t="str">
        <f t="shared" si="21"/>
        <v>No hay ejecución</v>
      </c>
      <c r="AC130" s="78" t="str">
        <f t="shared" si="22"/>
        <v>NA</v>
      </c>
      <c r="AD130" s="191"/>
      <c r="AE130" s="52">
        <f t="shared" si="23"/>
        <v>0</v>
      </c>
      <c r="AF130" s="77" t="str">
        <f t="shared" si="24"/>
        <v>No hay ejecución</v>
      </c>
      <c r="AG130" s="78" t="str">
        <f t="shared" si="25"/>
        <v>NA</v>
      </c>
      <c r="AH130" s="191"/>
    </row>
    <row r="131" spans="1:34" s="79" customFormat="1" ht="58" customHeight="1" thickTop="1" thickBot="1">
      <c r="A131" s="50">
        <v>117</v>
      </c>
      <c r="B131" s="96" t="s">
        <v>248</v>
      </c>
      <c r="C131" s="96" t="s">
        <v>41</v>
      </c>
      <c r="D131" s="96">
        <v>0</v>
      </c>
      <c r="E131" s="96">
        <v>0</v>
      </c>
      <c r="F131" s="96" t="s">
        <v>41</v>
      </c>
      <c r="G131" s="96">
        <v>22</v>
      </c>
      <c r="H131" s="115" t="s">
        <v>312</v>
      </c>
      <c r="I131" s="98" t="s">
        <v>2678</v>
      </c>
      <c r="J131" s="169" t="s">
        <v>1287</v>
      </c>
      <c r="K131" s="99" t="s">
        <v>2847</v>
      </c>
      <c r="L131" s="51">
        <v>0</v>
      </c>
      <c r="M131" s="51">
        <v>4</v>
      </c>
      <c r="N131" s="155">
        <f t="shared" si="14"/>
        <v>4</v>
      </c>
      <c r="O131" s="51">
        <v>0</v>
      </c>
      <c r="P131" s="51">
        <v>0</v>
      </c>
      <c r="Q131" s="155">
        <f t="shared" si="15"/>
        <v>0</v>
      </c>
      <c r="R131" s="155">
        <f t="shared" si="16"/>
        <v>4</v>
      </c>
      <c r="S131" s="78" t="s">
        <v>3076</v>
      </c>
      <c r="T131" s="78" t="s">
        <v>3077</v>
      </c>
      <c r="U131" s="190">
        <f t="shared" si="17"/>
        <v>4</v>
      </c>
      <c r="V131" s="191"/>
      <c r="W131" s="77" t="str">
        <f t="shared" si="18"/>
        <v>No hay ejecución</v>
      </c>
      <c r="X131" s="78" t="str">
        <f t="shared" si="19"/>
        <v>NA</v>
      </c>
      <c r="Y131" s="191"/>
      <c r="Z131" s="190">
        <f t="shared" si="20"/>
        <v>0</v>
      </c>
      <c r="AA131" s="191"/>
      <c r="AB131" s="77" t="str">
        <f t="shared" si="21"/>
        <v>No hay ejecución</v>
      </c>
      <c r="AC131" s="78" t="str">
        <f t="shared" si="22"/>
        <v>NA</v>
      </c>
      <c r="AD131" s="191"/>
      <c r="AE131" s="52">
        <f t="shared" si="23"/>
        <v>0</v>
      </c>
      <c r="AF131" s="77" t="str">
        <f t="shared" si="24"/>
        <v>No hay ejecución</v>
      </c>
      <c r="AG131" s="78" t="str">
        <f t="shared" si="25"/>
        <v>NA</v>
      </c>
      <c r="AH131" s="191"/>
    </row>
    <row r="132" spans="1:34" s="79" customFormat="1" ht="58" customHeight="1" thickTop="1" thickBot="1">
      <c r="A132" s="50">
        <v>118</v>
      </c>
      <c r="B132" s="96" t="s">
        <v>248</v>
      </c>
      <c r="C132" s="96" t="s">
        <v>41</v>
      </c>
      <c r="D132" s="96">
        <v>0</v>
      </c>
      <c r="E132" s="96">
        <v>0</v>
      </c>
      <c r="F132" s="96" t="s">
        <v>41</v>
      </c>
      <c r="G132" s="96">
        <v>22</v>
      </c>
      <c r="H132" s="115" t="s">
        <v>312</v>
      </c>
      <c r="I132" s="98" t="s">
        <v>2696</v>
      </c>
      <c r="J132" s="169" t="s">
        <v>1287</v>
      </c>
      <c r="K132" s="99" t="s">
        <v>1421</v>
      </c>
      <c r="L132" s="51">
        <v>4</v>
      </c>
      <c r="M132" s="51">
        <v>2</v>
      </c>
      <c r="N132" s="155">
        <f t="shared" si="14"/>
        <v>6</v>
      </c>
      <c r="O132" s="51">
        <v>2</v>
      </c>
      <c r="P132" s="51">
        <v>4</v>
      </c>
      <c r="Q132" s="155">
        <f t="shared" si="15"/>
        <v>6</v>
      </c>
      <c r="R132" s="155">
        <f t="shared" si="16"/>
        <v>12</v>
      </c>
      <c r="S132" s="78" t="s">
        <v>3076</v>
      </c>
      <c r="T132" s="78" t="s">
        <v>3077</v>
      </c>
      <c r="U132" s="190">
        <f t="shared" si="17"/>
        <v>6</v>
      </c>
      <c r="V132" s="191"/>
      <c r="W132" s="77" t="str">
        <f t="shared" si="18"/>
        <v>No hay ejecución</v>
      </c>
      <c r="X132" s="78" t="str">
        <f t="shared" si="19"/>
        <v>NA</v>
      </c>
      <c r="Y132" s="191"/>
      <c r="Z132" s="190">
        <f t="shared" si="20"/>
        <v>6</v>
      </c>
      <c r="AA132" s="191"/>
      <c r="AB132" s="77" t="str">
        <f t="shared" si="21"/>
        <v>No hay ejecución</v>
      </c>
      <c r="AC132" s="78" t="str">
        <f t="shared" si="22"/>
        <v>NA</v>
      </c>
      <c r="AD132" s="191"/>
      <c r="AE132" s="52">
        <f t="shared" si="23"/>
        <v>0</v>
      </c>
      <c r="AF132" s="77" t="str">
        <f t="shared" si="24"/>
        <v>No hay ejecución</v>
      </c>
      <c r="AG132" s="78" t="str">
        <f t="shared" si="25"/>
        <v>NA</v>
      </c>
      <c r="AH132" s="191"/>
    </row>
    <row r="133" spans="1:34" s="79" customFormat="1" ht="58" customHeight="1" thickTop="1" thickBot="1">
      <c r="A133" s="50">
        <v>119</v>
      </c>
      <c r="B133" s="96" t="s">
        <v>248</v>
      </c>
      <c r="C133" s="96" t="s">
        <v>41</v>
      </c>
      <c r="D133" s="96">
        <v>0</v>
      </c>
      <c r="E133" s="96">
        <v>0</v>
      </c>
      <c r="F133" s="96" t="s">
        <v>41</v>
      </c>
      <c r="G133" s="96">
        <v>22</v>
      </c>
      <c r="H133" s="115" t="s">
        <v>312</v>
      </c>
      <c r="I133" s="98" t="s">
        <v>2695</v>
      </c>
      <c r="J133" s="169" t="s">
        <v>497</v>
      </c>
      <c r="K133" s="99" t="s">
        <v>1421</v>
      </c>
      <c r="L133" s="51">
        <v>4</v>
      </c>
      <c r="M133" s="51">
        <v>0</v>
      </c>
      <c r="N133" s="155">
        <f t="shared" si="14"/>
        <v>4</v>
      </c>
      <c r="O133" s="51">
        <v>0</v>
      </c>
      <c r="P133" s="51">
        <v>0</v>
      </c>
      <c r="Q133" s="155">
        <f t="shared" si="15"/>
        <v>0</v>
      </c>
      <c r="R133" s="155">
        <f t="shared" si="16"/>
        <v>4</v>
      </c>
      <c r="S133" s="78" t="s">
        <v>3076</v>
      </c>
      <c r="T133" s="78" t="s">
        <v>3077</v>
      </c>
      <c r="U133" s="190">
        <f t="shared" si="17"/>
        <v>4</v>
      </c>
      <c r="V133" s="191"/>
      <c r="W133" s="77" t="str">
        <f t="shared" si="18"/>
        <v>No hay ejecución</v>
      </c>
      <c r="X133" s="78" t="str">
        <f t="shared" si="19"/>
        <v>NA</v>
      </c>
      <c r="Y133" s="191"/>
      <c r="Z133" s="190">
        <f t="shared" si="20"/>
        <v>0</v>
      </c>
      <c r="AA133" s="191"/>
      <c r="AB133" s="77" t="str">
        <f t="shared" si="21"/>
        <v>No hay ejecución</v>
      </c>
      <c r="AC133" s="78" t="str">
        <f t="shared" si="22"/>
        <v>NA</v>
      </c>
      <c r="AD133" s="191"/>
      <c r="AE133" s="52">
        <f t="shared" si="23"/>
        <v>0</v>
      </c>
      <c r="AF133" s="77" t="str">
        <f t="shared" si="24"/>
        <v>No hay ejecución</v>
      </c>
      <c r="AG133" s="78" t="str">
        <f t="shared" si="25"/>
        <v>NA</v>
      </c>
      <c r="AH133" s="191"/>
    </row>
    <row r="134" spans="1:34" s="79" customFormat="1" ht="58" customHeight="1" thickTop="1" thickBot="1">
      <c r="A134" s="50">
        <v>120</v>
      </c>
      <c r="B134" s="96" t="s">
        <v>248</v>
      </c>
      <c r="C134" s="96" t="s">
        <v>41</v>
      </c>
      <c r="D134" s="96">
        <v>0</v>
      </c>
      <c r="E134" s="96">
        <v>0</v>
      </c>
      <c r="F134" s="96" t="s">
        <v>41</v>
      </c>
      <c r="G134" s="96">
        <v>22</v>
      </c>
      <c r="H134" s="115" t="s">
        <v>312</v>
      </c>
      <c r="I134" s="98" t="s">
        <v>3079</v>
      </c>
      <c r="J134" s="169" t="s">
        <v>1287</v>
      </c>
      <c r="K134" s="99" t="s">
        <v>1288</v>
      </c>
      <c r="L134" s="51">
        <v>11</v>
      </c>
      <c r="M134" s="51">
        <v>5</v>
      </c>
      <c r="N134" s="155">
        <f t="shared" si="14"/>
        <v>16</v>
      </c>
      <c r="O134" s="51">
        <v>10</v>
      </c>
      <c r="P134" s="51">
        <v>7</v>
      </c>
      <c r="Q134" s="155">
        <f t="shared" si="15"/>
        <v>17</v>
      </c>
      <c r="R134" s="155">
        <f t="shared" si="16"/>
        <v>33</v>
      </c>
      <c r="S134" s="78" t="s">
        <v>3076</v>
      </c>
      <c r="T134" s="78" t="s">
        <v>3077</v>
      </c>
      <c r="U134" s="190">
        <f t="shared" si="17"/>
        <v>16</v>
      </c>
      <c r="V134" s="191"/>
      <c r="W134" s="77" t="str">
        <f t="shared" si="18"/>
        <v>No hay ejecución</v>
      </c>
      <c r="X134" s="78" t="str">
        <f t="shared" si="19"/>
        <v>NA</v>
      </c>
      <c r="Y134" s="191"/>
      <c r="Z134" s="190">
        <f t="shared" si="20"/>
        <v>17</v>
      </c>
      <c r="AA134" s="191"/>
      <c r="AB134" s="77" t="str">
        <f t="shared" si="21"/>
        <v>No hay ejecución</v>
      </c>
      <c r="AC134" s="78" t="str">
        <f t="shared" si="22"/>
        <v>NA</v>
      </c>
      <c r="AD134" s="191"/>
      <c r="AE134" s="52">
        <f t="shared" si="23"/>
        <v>0</v>
      </c>
      <c r="AF134" s="77" t="str">
        <f t="shared" si="24"/>
        <v>No hay ejecución</v>
      </c>
      <c r="AG134" s="78" t="str">
        <f t="shared" si="25"/>
        <v>NA</v>
      </c>
      <c r="AH134" s="191"/>
    </row>
    <row r="135" spans="1:34" s="79" customFormat="1" ht="58" customHeight="1" thickTop="1" thickBot="1">
      <c r="A135" s="50">
        <v>121</v>
      </c>
      <c r="B135" s="96" t="s">
        <v>248</v>
      </c>
      <c r="C135" s="96" t="s">
        <v>41</v>
      </c>
      <c r="D135" s="96">
        <v>0</v>
      </c>
      <c r="E135" s="96">
        <v>0</v>
      </c>
      <c r="F135" s="96" t="s">
        <v>41</v>
      </c>
      <c r="G135" s="96">
        <v>22</v>
      </c>
      <c r="H135" s="115" t="s">
        <v>312</v>
      </c>
      <c r="I135" s="98" t="s">
        <v>3079</v>
      </c>
      <c r="J135" s="169" t="s">
        <v>2838</v>
      </c>
      <c r="K135" s="99" t="s">
        <v>1288</v>
      </c>
      <c r="L135" s="51">
        <v>1</v>
      </c>
      <c r="M135" s="51">
        <v>3</v>
      </c>
      <c r="N135" s="155">
        <f t="shared" si="14"/>
        <v>4</v>
      </c>
      <c r="O135" s="51">
        <v>3</v>
      </c>
      <c r="P135" s="51">
        <v>2</v>
      </c>
      <c r="Q135" s="155">
        <f t="shared" si="15"/>
        <v>5</v>
      </c>
      <c r="R135" s="155">
        <f t="shared" si="16"/>
        <v>9</v>
      </c>
      <c r="S135" s="78" t="s">
        <v>3076</v>
      </c>
      <c r="T135" s="78" t="s">
        <v>3077</v>
      </c>
      <c r="U135" s="190">
        <f t="shared" si="17"/>
        <v>4</v>
      </c>
      <c r="V135" s="191"/>
      <c r="W135" s="77" t="str">
        <f t="shared" si="18"/>
        <v>No hay ejecución</v>
      </c>
      <c r="X135" s="78" t="str">
        <f t="shared" si="19"/>
        <v>NA</v>
      </c>
      <c r="Y135" s="191"/>
      <c r="Z135" s="190">
        <f t="shared" si="20"/>
        <v>5</v>
      </c>
      <c r="AA135" s="191"/>
      <c r="AB135" s="77" t="str">
        <f t="shared" si="21"/>
        <v>No hay ejecución</v>
      </c>
      <c r="AC135" s="78" t="str">
        <f t="shared" si="22"/>
        <v>NA</v>
      </c>
      <c r="AD135" s="191"/>
      <c r="AE135" s="52">
        <f t="shared" si="23"/>
        <v>0</v>
      </c>
      <c r="AF135" s="77" t="str">
        <f t="shared" si="24"/>
        <v>No hay ejecución</v>
      </c>
      <c r="AG135" s="78" t="str">
        <f t="shared" si="25"/>
        <v>NA</v>
      </c>
      <c r="AH135" s="191"/>
    </row>
    <row r="136" spans="1:34" s="79" customFormat="1" ht="58" customHeight="1" thickTop="1" thickBot="1">
      <c r="A136" s="50">
        <v>122</v>
      </c>
      <c r="B136" s="96" t="s">
        <v>248</v>
      </c>
      <c r="C136" s="96" t="s">
        <v>41</v>
      </c>
      <c r="D136" s="96">
        <v>0</v>
      </c>
      <c r="E136" s="96">
        <v>0</v>
      </c>
      <c r="F136" s="96" t="s">
        <v>41</v>
      </c>
      <c r="G136" s="96">
        <v>22</v>
      </c>
      <c r="H136" s="115" t="s">
        <v>312</v>
      </c>
      <c r="I136" s="98" t="s">
        <v>3079</v>
      </c>
      <c r="J136" s="169" t="s">
        <v>1231</v>
      </c>
      <c r="K136" s="99" t="s">
        <v>1288</v>
      </c>
      <c r="L136" s="51">
        <v>2</v>
      </c>
      <c r="M136" s="51">
        <v>1</v>
      </c>
      <c r="N136" s="155">
        <f t="shared" si="14"/>
        <v>3</v>
      </c>
      <c r="O136" s="51">
        <v>2</v>
      </c>
      <c r="P136" s="51">
        <v>1</v>
      </c>
      <c r="Q136" s="155">
        <f t="shared" si="15"/>
        <v>3</v>
      </c>
      <c r="R136" s="155">
        <f t="shared" si="16"/>
        <v>6</v>
      </c>
      <c r="S136" s="78" t="s">
        <v>3076</v>
      </c>
      <c r="T136" s="78" t="s">
        <v>3077</v>
      </c>
      <c r="U136" s="190">
        <f t="shared" si="17"/>
        <v>3</v>
      </c>
      <c r="V136" s="191"/>
      <c r="W136" s="77" t="str">
        <f t="shared" si="18"/>
        <v>No hay ejecución</v>
      </c>
      <c r="X136" s="78" t="str">
        <f t="shared" si="19"/>
        <v>NA</v>
      </c>
      <c r="Y136" s="191"/>
      <c r="Z136" s="190">
        <f t="shared" si="20"/>
        <v>3</v>
      </c>
      <c r="AA136" s="191"/>
      <c r="AB136" s="77" t="str">
        <f t="shared" si="21"/>
        <v>No hay ejecución</v>
      </c>
      <c r="AC136" s="78" t="str">
        <f t="shared" si="22"/>
        <v>NA</v>
      </c>
      <c r="AD136" s="191"/>
      <c r="AE136" s="52">
        <f t="shared" si="23"/>
        <v>0</v>
      </c>
      <c r="AF136" s="77" t="str">
        <f t="shared" si="24"/>
        <v>No hay ejecución</v>
      </c>
      <c r="AG136" s="78" t="str">
        <f t="shared" si="25"/>
        <v>NA</v>
      </c>
      <c r="AH136" s="191"/>
    </row>
    <row r="137" spans="1:34" s="79" customFormat="1" ht="58" customHeight="1" thickTop="1" thickBot="1">
      <c r="A137" s="50">
        <v>123</v>
      </c>
      <c r="B137" s="96" t="s">
        <v>248</v>
      </c>
      <c r="C137" s="96" t="s">
        <v>41</v>
      </c>
      <c r="D137" s="96">
        <v>0</v>
      </c>
      <c r="E137" s="96">
        <v>0</v>
      </c>
      <c r="F137" s="96" t="s">
        <v>41</v>
      </c>
      <c r="G137" s="96">
        <v>22</v>
      </c>
      <c r="H137" s="115" t="s">
        <v>312</v>
      </c>
      <c r="I137" s="98" t="s">
        <v>2701</v>
      </c>
      <c r="J137" s="169" t="s">
        <v>2399</v>
      </c>
      <c r="K137" s="99" t="s">
        <v>2847</v>
      </c>
      <c r="L137" s="51">
        <v>13</v>
      </c>
      <c r="M137" s="51">
        <v>0</v>
      </c>
      <c r="N137" s="155">
        <f t="shared" si="14"/>
        <v>13</v>
      </c>
      <c r="O137" s="51">
        <v>3</v>
      </c>
      <c r="P137" s="51">
        <v>0</v>
      </c>
      <c r="Q137" s="155">
        <f t="shared" si="15"/>
        <v>3</v>
      </c>
      <c r="R137" s="155">
        <f t="shared" si="16"/>
        <v>16</v>
      </c>
      <c r="S137" s="78" t="s">
        <v>3076</v>
      </c>
      <c r="T137" s="78" t="s">
        <v>3077</v>
      </c>
      <c r="U137" s="190">
        <f t="shared" si="17"/>
        <v>13</v>
      </c>
      <c r="V137" s="191"/>
      <c r="W137" s="77" t="str">
        <f t="shared" si="18"/>
        <v>No hay ejecución</v>
      </c>
      <c r="X137" s="78" t="str">
        <f t="shared" si="19"/>
        <v>NA</v>
      </c>
      <c r="Y137" s="191"/>
      <c r="Z137" s="190">
        <f t="shared" si="20"/>
        <v>3</v>
      </c>
      <c r="AA137" s="191"/>
      <c r="AB137" s="77" t="str">
        <f t="shared" si="21"/>
        <v>No hay ejecución</v>
      </c>
      <c r="AC137" s="78" t="str">
        <f t="shared" si="22"/>
        <v>NA</v>
      </c>
      <c r="AD137" s="191"/>
      <c r="AE137" s="52">
        <f t="shared" si="23"/>
        <v>0</v>
      </c>
      <c r="AF137" s="77" t="str">
        <f t="shared" si="24"/>
        <v>No hay ejecución</v>
      </c>
      <c r="AG137" s="78" t="str">
        <f t="shared" si="25"/>
        <v>NA</v>
      </c>
      <c r="AH137" s="191"/>
    </row>
    <row r="138" spans="1:34" s="79" customFormat="1" ht="58" customHeight="1" thickTop="1" thickBot="1">
      <c r="A138" s="50">
        <v>124</v>
      </c>
      <c r="B138" s="96" t="s">
        <v>248</v>
      </c>
      <c r="C138" s="96" t="s">
        <v>41</v>
      </c>
      <c r="D138" s="96">
        <v>0</v>
      </c>
      <c r="E138" s="96">
        <v>0</v>
      </c>
      <c r="F138" s="96" t="s">
        <v>52</v>
      </c>
      <c r="G138" s="96">
        <v>22</v>
      </c>
      <c r="H138" s="115" t="s">
        <v>2577</v>
      </c>
      <c r="I138" s="98" t="s">
        <v>3088</v>
      </c>
      <c r="J138" s="169" t="s">
        <v>1231</v>
      </c>
      <c r="K138" s="99" t="s">
        <v>2847</v>
      </c>
      <c r="L138" s="51">
        <v>4</v>
      </c>
      <c r="M138" s="51">
        <v>4</v>
      </c>
      <c r="N138" s="155">
        <f t="shared" si="14"/>
        <v>8</v>
      </c>
      <c r="O138" s="51">
        <v>0</v>
      </c>
      <c r="P138" s="51">
        <v>0</v>
      </c>
      <c r="Q138" s="155">
        <f t="shared" si="15"/>
        <v>0</v>
      </c>
      <c r="R138" s="155">
        <f t="shared" si="16"/>
        <v>8</v>
      </c>
      <c r="S138" s="78" t="s">
        <v>3076</v>
      </c>
      <c r="T138" s="78" t="s">
        <v>3077</v>
      </c>
      <c r="U138" s="190">
        <f t="shared" si="17"/>
        <v>8</v>
      </c>
      <c r="V138" s="191"/>
      <c r="W138" s="77" t="str">
        <f t="shared" si="18"/>
        <v>No hay ejecución</v>
      </c>
      <c r="X138" s="78" t="str">
        <f t="shared" si="19"/>
        <v>NA</v>
      </c>
      <c r="Y138" s="191"/>
      <c r="Z138" s="190">
        <f t="shared" si="20"/>
        <v>0</v>
      </c>
      <c r="AA138" s="191"/>
      <c r="AB138" s="77" t="str">
        <f t="shared" si="21"/>
        <v>No hay ejecución</v>
      </c>
      <c r="AC138" s="78" t="str">
        <f t="shared" si="22"/>
        <v>NA</v>
      </c>
      <c r="AD138" s="191"/>
      <c r="AE138" s="52">
        <f t="shared" si="23"/>
        <v>0</v>
      </c>
      <c r="AF138" s="77" t="str">
        <f t="shared" si="24"/>
        <v>No hay ejecución</v>
      </c>
      <c r="AG138" s="78" t="str">
        <f t="shared" si="25"/>
        <v>NA</v>
      </c>
      <c r="AH138" s="191"/>
    </row>
    <row r="139" spans="1:34" s="79" customFormat="1" ht="58" customHeight="1" thickTop="1" thickBot="1">
      <c r="A139" s="50">
        <v>125</v>
      </c>
      <c r="B139" s="96" t="s">
        <v>248</v>
      </c>
      <c r="C139" s="96" t="s">
        <v>41</v>
      </c>
      <c r="D139" s="96">
        <v>0</v>
      </c>
      <c r="E139" s="96">
        <v>0</v>
      </c>
      <c r="F139" s="96" t="s">
        <v>52</v>
      </c>
      <c r="G139" s="96">
        <v>22</v>
      </c>
      <c r="H139" s="115" t="s">
        <v>284</v>
      </c>
      <c r="I139" s="98" t="s">
        <v>3075</v>
      </c>
      <c r="J139" s="169" t="s">
        <v>497</v>
      </c>
      <c r="K139" s="99" t="s">
        <v>1421</v>
      </c>
      <c r="L139" s="51">
        <v>63</v>
      </c>
      <c r="M139" s="51">
        <v>4</v>
      </c>
      <c r="N139" s="155">
        <f t="shared" si="14"/>
        <v>67</v>
      </c>
      <c r="O139" s="51">
        <v>0</v>
      </c>
      <c r="P139" s="51">
        <v>0</v>
      </c>
      <c r="Q139" s="155">
        <f t="shared" si="15"/>
        <v>0</v>
      </c>
      <c r="R139" s="155">
        <f t="shared" si="16"/>
        <v>67</v>
      </c>
      <c r="S139" s="78" t="s">
        <v>3076</v>
      </c>
      <c r="T139" s="78" t="s">
        <v>3077</v>
      </c>
      <c r="U139" s="190">
        <f t="shared" si="17"/>
        <v>67</v>
      </c>
      <c r="V139" s="191"/>
      <c r="W139" s="77" t="str">
        <f t="shared" si="18"/>
        <v>No hay ejecución</v>
      </c>
      <c r="X139" s="78" t="str">
        <f t="shared" si="19"/>
        <v>NA</v>
      </c>
      <c r="Y139" s="191"/>
      <c r="Z139" s="190">
        <f t="shared" si="20"/>
        <v>0</v>
      </c>
      <c r="AA139" s="191"/>
      <c r="AB139" s="77" t="str">
        <f t="shared" si="21"/>
        <v>No hay ejecución</v>
      </c>
      <c r="AC139" s="78" t="str">
        <f t="shared" si="22"/>
        <v>NA</v>
      </c>
      <c r="AD139" s="191"/>
      <c r="AE139" s="52">
        <f t="shared" si="23"/>
        <v>0</v>
      </c>
      <c r="AF139" s="77" t="str">
        <f t="shared" si="24"/>
        <v>No hay ejecución</v>
      </c>
      <c r="AG139" s="78" t="str">
        <f t="shared" si="25"/>
        <v>NA</v>
      </c>
      <c r="AH139" s="191"/>
    </row>
    <row r="140" spans="1:34" s="79" customFormat="1" ht="58" customHeight="1" thickTop="1" thickBot="1">
      <c r="A140" s="50">
        <v>126</v>
      </c>
      <c r="B140" s="96" t="s">
        <v>248</v>
      </c>
      <c r="C140" s="96" t="s">
        <v>41</v>
      </c>
      <c r="D140" s="96">
        <v>0</v>
      </c>
      <c r="E140" s="96">
        <v>0</v>
      </c>
      <c r="F140" s="96" t="s">
        <v>52</v>
      </c>
      <c r="G140" s="96">
        <v>22</v>
      </c>
      <c r="H140" s="115" t="s">
        <v>284</v>
      </c>
      <c r="I140" s="98" t="s">
        <v>3089</v>
      </c>
      <c r="J140" s="169" t="s">
        <v>1231</v>
      </c>
      <c r="K140" s="99" t="s">
        <v>2847</v>
      </c>
      <c r="L140" s="51">
        <v>0</v>
      </c>
      <c r="M140" s="51">
        <v>8</v>
      </c>
      <c r="N140" s="155">
        <f t="shared" si="14"/>
        <v>8</v>
      </c>
      <c r="O140" s="51">
        <v>8</v>
      </c>
      <c r="P140" s="51">
        <v>0</v>
      </c>
      <c r="Q140" s="155">
        <f t="shared" si="15"/>
        <v>8</v>
      </c>
      <c r="R140" s="155">
        <f t="shared" si="16"/>
        <v>16</v>
      </c>
      <c r="S140" s="78" t="s">
        <v>3076</v>
      </c>
      <c r="T140" s="78" t="s">
        <v>3077</v>
      </c>
      <c r="U140" s="190">
        <f t="shared" si="17"/>
        <v>8</v>
      </c>
      <c r="V140" s="191"/>
      <c r="W140" s="77" t="str">
        <f t="shared" si="18"/>
        <v>No hay ejecución</v>
      </c>
      <c r="X140" s="78" t="str">
        <f t="shared" si="19"/>
        <v>NA</v>
      </c>
      <c r="Y140" s="191"/>
      <c r="Z140" s="190">
        <f t="shared" si="20"/>
        <v>8</v>
      </c>
      <c r="AA140" s="191"/>
      <c r="AB140" s="77" t="str">
        <f t="shared" si="21"/>
        <v>No hay ejecución</v>
      </c>
      <c r="AC140" s="78" t="str">
        <f t="shared" si="22"/>
        <v>NA</v>
      </c>
      <c r="AD140" s="191"/>
      <c r="AE140" s="52">
        <f t="shared" si="23"/>
        <v>0</v>
      </c>
      <c r="AF140" s="77" t="str">
        <f t="shared" si="24"/>
        <v>No hay ejecución</v>
      </c>
      <c r="AG140" s="78" t="str">
        <f t="shared" si="25"/>
        <v>NA</v>
      </c>
      <c r="AH140" s="191"/>
    </row>
    <row r="141" spans="1:34" s="79" customFormat="1" ht="58" customHeight="1" thickTop="1" thickBot="1">
      <c r="A141" s="50">
        <v>127</v>
      </c>
      <c r="B141" s="96" t="s">
        <v>248</v>
      </c>
      <c r="C141" s="96" t="s">
        <v>41</v>
      </c>
      <c r="D141" s="96">
        <v>0</v>
      </c>
      <c r="E141" s="96">
        <v>0</v>
      </c>
      <c r="F141" s="96" t="s">
        <v>52</v>
      </c>
      <c r="G141" s="96">
        <v>22</v>
      </c>
      <c r="H141" s="115" t="s">
        <v>284</v>
      </c>
      <c r="I141" s="98" t="s">
        <v>3090</v>
      </c>
      <c r="J141" s="169" t="s">
        <v>1287</v>
      </c>
      <c r="K141" s="99" t="s">
        <v>1421</v>
      </c>
      <c r="L141" s="51">
        <v>12</v>
      </c>
      <c r="M141" s="51">
        <v>12</v>
      </c>
      <c r="N141" s="155">
        <f t="shared" si="14"/>
        <v>24</v>
      </c>
      <c r="O141" s="51">
        <v>12</v>
      </c>
      <c r="P141" s="51">
        <v>12</v>
      </c>
      <c r="Q141" s="155">
        <f t="shared" si="15"/>
        <v>24</v>
      </c>
      <c r="R141" s="155">
        <f t="shared" si="16"/>
        <v>48</v>
      </c>
      <c r="S141" s="78" t="s">
        <v>3076</v>
      </c>
      <c r="T141" s="78" t="s">
        <v>3077</v>
      </c>
      <c r="U141" s="190">
        <f t="shared" si="17"/>
        <v>24</v>
      </c>
      <c r="V141" s="191"/>
      <c r="W141" s="77" t="str">
        <f t="shared" si="18"/>
        <v>No hay ejecución</v>
      </c>
      <c r="X141" s="78" t="str">
        <f t="shared" si="19"/>
        <v>NA</v>
      </c>
      <c r="Y141" s="191"/>
      <c r="Z141" s="190">
        <f t="shared" si="20"/>
        <v>24</v>
      </c>
      <c r="AA141" s="191"/>
      <c r="AB141" s="77" t="str">
        <f t="shared" si="21"/>
        <v>No hay ejecución</v>
      </c>
      <c r="AC141" s="78" t="str">
        <f t="shared" si="22"/>
        <v>NA</v>
      </c>
      <c r="AD141" s="191"/>
      <c r="AE141" s="52">
        <f t="shared" si="23"/>
        <v>0</v>
      </c>
      <c r="AF141" s="77" t="str">
        <f t="shared" si="24"/>
        <v>No hay ejecución</v>
      </c>
      <c r="AG141" s="78" t="str">
        <f t="shared" si="25"/>
        <v>NA</v>
      </c>
      <c r="AH141" s="191"/>
    </row>
    <row r="142" spans="1:34" s="79" customFormat="1" ht="58" customHeight="1" thickTop="1" thickBot="1">
      <c r="A142" s="50">
        <v>128</v>
      </c>
      <c r="B142" s="96" t="s">
        <v>248</v>
      </c>
      <c r="C142" s="96" t="s">
        <v>41</v>
      </c>
      <c r="D142" s="96">
        <v>0</v>
      </c>
      <c r="E142" s="96">
        <v>0</v>
      </c>
      <c r="F142" s="96" t="s">
        <v>52</v>
      </c>
      <c r="G142" s="96">
        <v>22</v>
      </c>
      <c r="H142" s="115" t="s">
        <v>284</v>
      </c>
      <c r="I142" s="98" t="s">
        <v>3090</v>
      </c>
      <c r="J142" s="169" t="s">
        <v>1196</v>
      </c>
      <c r="K142" s="99" t="s">
        <v>993</v>
      </c>
      <c r="L142" s="51">
        <v>0</v>
      </c>
      <c r="M142" s="51">
        <v>1</v>
      </c>
      <c r="N142" s="155">
        <f t="shared" si="14"/>
        <v>1</v>
      </c>
      <c r="O142" s="51">
        <v>1</v>
      </c>
      <c r="P142" s="51">
        <v>0</v>
      </c>
      <c r="Q142" s="155">
        <f t="shared" si="15"/>
        <v>1</v>
      </c>
      <c r="R142" s="155">
        <f t="shared" si="16"/>
        <v>2</v>
      </c>
      <c r="S142" s="78" t="s">
        <v>3076</v>
      </c>
      <c r="T142" s="78" t="s">
        <v>3077</v>
      </c>
      <c r="U142" s="190">
        <f t="shared" si="17"/>
        <v>1</v>
      </c>
      <c r="V142" s="191"/>
      <c r="W142" s="77" t="str">
        <f t="shared" si="18"/>
        <v>No hay ejecución</v>
      </c>
      <c r="X142" s="78" t="str">
        <f t="shared" si="19"/>
        <v>NA</v>
      </c>
      <c r="Y142" s="191"/>
      <c r="Z142" s="190">
        <f t="shared" si="20"/>
        <v>1</v>
      </c>
      <c r="AA142" s="191"/>
      <c r="AB142" s="77" t="str">
        <f t="shared" si="21"/>
        <v>No hay ejecución</v>
      </c>
      <c r="AC142" s="78" t="str">
        <f t="shared" si="22"/>
        <v>NA</v>
      </c>
      <c r="AD142" s="191"/>
      <c r="AE142" s="52">
        <f t="shared" si="23"/>
        <v>0</v>
      </c>
      <c r="AF142" s="77" t="str">
        <f t="shared" si="24"/>
        <v>No hay ejecución</v>
      </c>
      <c r="AG142" s="78" t="str">
        <f t="shared" si="25"/>
        <v>NA</v>
      </c>
      <c r="AH142" s="191"/>
    </row>
    <row r="143" spans="1:34" s="79" customFormat="1" ht="58" customHeight="1" thickTop="1" thickBot="1">
      <c r="A143" s="50">
        <v>129</v>
      </c>
      <c r="B143" s="96" t="s">
        <v>248</v>
      </c>
      <c r="C143" s="96" t="s">
        <v>41</v>
      </c>
      <c r="D143" s="96">
        <v>0</v>
      </c>
      <c r="E143" s="96">
        <v>0</v>
      </c>
      <c r="F143" s="96" t="s">
        <v>52</v>
      </c>
      <c r="G143" s="96">
        <v>22</v>
      </c>
      <c r="H143" s="115" t="s">
        <v>284</v>
      </c>
      <c r="I143" s="98" t="s">
        <v>295</v>
      </c>
      <c r="J143" s="169" t="s">
        <v>497</v>
      </c>
      <c r="K143" s="99" t="s">
        <v>1421</v>
      </c>
      <c r="L143" s="51">
        <v>3</v>
      </c>
      <c r="M143" s="51">
        <v>3</v>
      </c>
      <c r="N143" s="155">
        <f t="shared" si="14"/>
        <v>6</v>
      </c>
      <c r="O143" s="51">
        <v>3</v>
      </c>
      <c r="P143" s="51">
        <v>0</v>
      </c>
      <c r="Q143" s="155">
        <f t="shared" si="15"/>
        <v>3</v>
      </c>
      <c r="R143" s="155">
        <f t="shared" si="16"/>
        <v>9</v>
      </c>
      <c r="S143" s="78" t="s">
        <v>3076</v>
      </c>
      <c r="T143" s="78" t="s">
        <v>3077</v>
      </c>
      <c r="U143" s="190">
        <f t="shared" si="17"/>
        <v>6</v>
      </c>
      <c r="V143" s="191"/>
      <c r="W143" s="77" t="str">
        <f t="shared" si="18"/>
        <v>No hay ejecución</v>
      </c>
      <c r="X143" s="78" t="str">
        <f t="shared" si="19"/>
        <v>NA</v>
      </c>
      <c r="Y143" s="191"/>
      <c r="Z143" s="190">
        <f t="shared" si="20"/>
        <v>3</v>
      </c>
      <c r="AA143" s="191"/>
      <c r="AB143" s="77" t="str">
        <f t="shared" si="21"/>
        <v>No hay ejecución</v>
      </c>
      <c r="AC143" s="78" t="str">
        <f t="shared" si="22"/>
        <v>NA</v>
      </c>
      <c r="AD143" s="191"/>
      <c r="AE143" s="52">
        <f t="shared" si="23"/>
        <v>0</v>
      </c>
      <c r="AF143" s="77" t="str">
        <f t="shared" si="24"/>
        <v>No hay ejecución</v>
      </c>
      <c r="AG143" s="78" t="str">
        <f t="shared" si="25"/>
        <v>NA</v>
      </c>
      <c r="AH143" s="191"/>
    </row>
    <row r="144" spans="1:34" s="79" customFormat="1" ht="58" customHeight="1" thickTop="1" thickBot="1">
      <c r="A144" s="50">
        <v>130</v>
      </c>
      <c r="B144" s="96" t="s">
        <v>248</v>
      </c>
      <c r="C144" s="96" t="s">
        <v>41</v>
      </c>
      <c r="D144" s="96">
        <v>0</v>
      </c>
      <c r="E144" s="96">
        <v>0</v>
      </c>
      <c r="F144" s="96" t="s">
        <v>52</v>
      </c>
      <c r="G144" s="96">
        <v>22</v>
      </c>
      <c r="H144" s="115" t="s">
        <v>284</v>
      </c>
      <c r="I144" s="98" t="s">
        <v>2701</v>
      </c>
      <c r="J144" s="169" t="s">
        <v>1287</v>
      </c>
      <c r="K144" s="99" t="s">
        <v>2847</v>
      </c>
      <c r="L144" s="51">
        <v>7</v>
      </c>
      <c r="M144" s="51">
        <v>0</v>
      </c>
      <c r="N144" s="155">
        <f t="shared" ref="N144:N207" si="26">L144+M144</f>
        <v>7</v>
      </c>
      <c r="O144" s="51">
        <v>0</v>
      </c>
      <c r="P144" s="51">
        <v>0</v>
      </c>
      <c r="Q144" s="155">
        <f t="shared" ref="Q144:Q207" si="27">O144+P144</f>
        <v>0</v>
      </c>
      <c r="R144" s="155">
        <f t="shared" ref="R144:R207" si="28">N144+Q144</f>
        <v>7</v>
      </c>
      <c r="S144" s="78" t="s">
        <v>3076</v>
      </c>
      <c r="T144" s="78" t="s">
        <v>3077</v>
      </c>
      <c r="U144" s="190">
        <f t="shared" ref="U144:U207" si="29">N144</f>
        <v>7</v>
      </c>
      <c r="V144" s="191"/>
      <c r="W144" s="77" t="str">
        <f t="shared" ref="W144:W207" si="30">IF(V144="","No hay ejecución",IF(AND(U144&gt;0), V144/U144,"No hay Programación"))</f>
        <v>No hay ejecución</v>
      </c>
      <c r="X144" s="78" t="str">
        <f t="shared" ref="X144:X207" si="31">IF(W144="No hay ejecución","NA",IF(W144&gt;=90%,"De acuerdo a lo programado",IF(W144&gt;=70%,"Atraso Leve",IF(W144&lt;70%,"En Riesgo de no Cumplimiento"))))</f>
        <v>NA</v>
      </c>
      <c r="Y144" s="191"/>
      <c r="Z144" s="190">
        <f t="shared" ref="Z144:Z207" si="32">+Q144</f>
        <v>0</v>
      </c>
      <c r="AA144" s="191"/>
      <c r="AB144" s="77" t="str">
        <f t="shared" ref="AB144:AB207" si="33">IF(AA144="","No hay ejecución",IF(AND(Z144&gt;0), AA144/Z144,"No hay Programación"))</f>
        <v>No hay ejecución</v>
      </c>
      <c r="AC144" s="78" t="str">
        <f t="shared" ref="AC144:AC207" si="34">IF(AB144="No hay ejecución","NA",IF(AB144&gt;=90%,"De acuerdo a lo programado",IF(AB144&gt;=70%,"Atraso Leve",IF(AB144&lt;70%,"En Riesgo de no Cumplimiento"))))</f>
        <v>NA</v>
      </c>
      <c r="AD144" s="191"/>
      <c r="AE144" s="52">
        <f t="shared" ref="AE144:AE207" si="35">V144+AA144</f>
        <v>0</v>
      </c>
      <c r="AF144" s="77" t="str">
        <f t="shared" ref="AF144:AF207" si="36">IF(AE144=0,"No hay ejecución",IF(AND(AE144&gt;0), AE144/R144,"No hay Programación"))</f>
        <v>No hay ejecución</v>
      </c>
      <c r="AG144" s="78" t="str">
        <f t="shared" ref="AG144:AG207" si="37">IF(AF144="No hay ejecución","NA",IF(AF144&gt;=90%,"De acuerdo a lo programado",IF(AF144&gt;=70%,"Atraso Leve",IF(AF144&lt;70%,"Incumplimiento"))))</f>
        <v>NA</v>
      </c>
      <c r="AH144" s="191"/>
    </row>
    <row r="145" spans="1:34" s="79" customFormat="1" ht="58" customHeight="1" thickTop="1" thickBot="1">
      <c r="A145" s="50">
        <v>131</v>
      </c>
      <c r="B145" s="96" t="s">
        <v>248</v>
      </c>
      <c r="C145" s="96" t="s">
        <v>41</v>
      </c>
      <c r="D145" s="96">
        <v>0</v>
      </c>
      <c r="E145" s="96">
        <v>0</v>
      </c>
      <c r="F145" s="96" t="s">
        <v>52</v>
      </c>
      <c r="G145" s="96">
        <v>22</v>
      </c>
      <c r="H145" s="115" t="s">
        <v>284</v>
      </c>
      <c r="I145" s="98" t="s">
        <v>3091</v>
      </c>
      <c r="J145" s="169" t="s">
        <v>1287</v>
      </c>
      <c r="K145" s="99" t="s">
        <v>1288</v>
      </c>
      <c r="L145" s="51">
        <v>6</v>
      </c>
      <c r="M145" s="51">
        <v>5</v>
      </c>
      <c r="N145" s="155">
        <f t="shared" si="26"/>
        <v>11</v>
      </c>
      <c r="O145" s="51">
        <v>5</v>
      </c>
      <c r="P145" s="51">
        <v>0</v>
      </c>
      <c r="Q145" s="155">
        <f t="shared" si="27"/>
        <v>5</v>
      </c>
      <c r="R145" s="155">
        <f t="shared" si="28"/>
        <v>16</v>
      </c>
      <c r="S145" s="78" t="s">
        <v>3076</v>
      </c>
      <c r="T145" s="78" t="s">
        <v>3077</v>
      </c>
      <c r="U145" s="190">
        <f t="shared" si="29"/>
        <v>11</v>
      </c>
      <c r="V145" s="191"/>
      <c r="W145" s="77" t="str">
        <f t="shared" si="30"/>
        <v>No hay ejecución</v>
      </c>
      <c r="X145" s="78" t="str">
        <f t="shared" si="31"/>
        <v>NA</v>
      </c>
      <c r="Y145" s="191"/>
      <c r="Z145" s="190">
        <f t="shared" si="32"/>
        <v>5</v>
      </c>
      <c r="AA145" s="191"/>
      <c r="AB145" s="77" t="str">
        <f t="shared" si="33"/>
        <v>No hay ejecución</v>
      </c>
      <c r="AC145" s="78" t="str">
        <f t="shared" si="34"/>
        <v>NA</v>
      </c>
      <c r="AD145" s="191"/>
      <c r="AE145" s="52">
        <f t="shared" si="35"/>
        <v>0</v>
      </c>
      <c r="AF145" s="77" t="str">
        <f t="shared" si="36"/>
        <v>No hay ejecución</v>
      </c>
      <c r="AG145" s="78" t="str">
        <f t="shared" si="37"/>
        <v>NA</v>
      </c>
      <c r="AH145" s="191"/>
    </row>
    <row r="146" spans="1:34" s="79" customFormat="1" ht="58" customHeight="1" thickTop="1" thickBot="1">
      <c r="A146" s="50">
        <v>132</v>
      </c>
      <c r="B146" s="96" t="s">
        <v>248</v>
      </c>
      <c r="C146" s="96" t="s">
        <v>41</v>
      </c>
      <c r="D146" s="96">
        <v>0</v>
      </c>
      <c r="E146" s="96">
        <v>0</v>
      </c>
      <c r="F146" s="96" t="s">
        <v>52</v>
      </c>
      <c r="G146" s="96">
        <v>22</v>
      </c>
      <c r="H146" s="115" t="s">
        <v>284</v>
      </c>
      <c r="I146" s="98" t="s">
        <v>3092</v>
      </c>
      <c r="J146" s="169" t="s">
        <v>2838</v>
      </c>
      <c r="K146" s="99" t="s">
        <v>993</v>
      </c>
      <c r="L146" s="51">
        <v>0</v>
      </c>
      <c r="M146" s="51">
        <v>1</v>
      </c>
      <c r="N146" s="155">
        <f t="shared" si="26"/>
        <v>1</v>
      </c>
      <c r="O146" s="51">
        <v>0</v>
      </c>
      <c r="P146" s="51">
        <v>0</v>
      </c>
      <c r="Q146" s="155">
        <f t="shared" si="27"/>
        <v>0</v>
      </c>
      <c r="R146" s="155">
        <f t="shared" si="28"/>
        <v>1</v>
      </c>
      <c r="S146" s="78" t="s">
        <v>3076</v>
      </c>
      <c r="T146" s="78" t="s">
        <v>3077</v>
      </c>
      <c r="U146" s="190">
        <f t="shared" si="29"/>
        <v>1</v>
      </c>
      <c r="V146" s="191"/>
      <c r="W146" s="77" t="str">
        <f t="shared" si="30"/>
        <v>No hay ejecución</v>
      </c>
      <c r="X146" s="78" t="str">
        <f t="shared" si="31"/>
        <v>NA</v>
      </c>
      <c r="Y146" s="191"/>
      <c r="Z146" s="190">
        <f t="shared" si="32"/>
        <v>0</v>
      </c>
      <c r="AA146" s="191"/>
      <c r="AB146" s="77" t="str">
        <f t="shared" si="33"/>
        <v>No hay ejecución</v>
      </c>
      <c r="AC146" s="78" t="str">
        <f t="shared" si="34"/>
        <v>NA</v>
      </c>
      <c r="AD146" s="191"/>
      <c r="AE146" s="52">
        <f t="shared" si="35"/>
        <v>0</v>
      </c>
      <c r="AF146" s="77" t="str">
        <f t="shared" si="36"/>
        <v>No hay ejecución</v>
      </c>
      <c r="AG146" s="78" t="str">
        <f t="shared" si="37"/>
        <v>NA</v>
      </c>
      <c r="AH146" s="191"/>
    </row>
    <row r="147" spans="1:34" s="79" customFormat="1" ht="58" customHeight="1" thickTop="1" thickBot="1">
      <c r="A147" s="50">
        <v>133</v>
      </c>
      <c r="B147" s="96" t="s">
        <v>248</v>
      </c>
      <c r="C147" s="96" t="s">
        <v>41</v>
      </c>
      <c r="D147" s="96">
        <v>0</v>
      </c>
      <c r="E147" s="96">
        <v>0</v>
      </c>
      <c r="F147" s="96" t="s">
        <v>52</v>
      </c>
      <c r="G147" s="96">
        <v>22</v>
      </c>
      <c r="H147" s="115" t="s">
        <v>284</v>
      </c>
      <c r="I147" s="98" t="s">
        <v>3092</v>
      </c>
      <c r="J147" s="169" t="s">
        <v>1287</v>
      </c>
      <c r="K147" s="99" t="s">
        <v>1288</v>
      </c>
      <c r="L147" s="51">
        <v>4</v>
      </c>
      <c r="M147" s="51">
        <v>4</v>
      </c>
      <c r="N147" s="155">
        <f t="shared" si="26"/>
        <v>8</v>
      </c>
      <c r="O147" s="51">
        <v>6</v>
      </c>
      <c r="P147" s="51">
        <v>2</v>
      </c>
      <c r="Q147" s="155">
        <f t="shared" si="27"/>
        <v>8</v>
      </c>
      <c r="R147" s="155">
        <f t="shared" si="28"/>
        <v>16</v>
      </c>
      <c r="S147" s="78" t="s">
        <v>3076</v>
      </c>
      <c r="T147" s="78" t="s">
        <v>3077</v>
      </c>
      <c r="U147" s="190">
        <f t="shared" si="29"/>
        <v>8</v>
      </c>
      <c r="V147" s="191"/>
      <c r="W147" s="77" t="str">
        <f t="shared" si="30"/>
        <v>No hay ejecución</v>
      </c>
      <c r="X147" s="78" t="str">
        <f t="shared" si="31"/>
        <v>NA</v>
      </c>
      <c r="Y147" s="191"/>
      <c r="Z147" s="190">
        <f t="shared" si="32"/>
        <v>8</v>
      </c>
      <c r="AA147" s="191"/>
      <c r="AB147" s="77" t="str">
        <f t="shared" si="33"/>
        <v>No hay ejecución</v>
      </c>
      <c r="AC147" s="78" t="str">
        <f t="shared" si="34"/>
        <v>NA</v>
      </c>
      <c r="AD147" s="191"/>
      <c r="AE147" s="52">
        <f t="shared" si="35"/>
        <v>0</v>
      </c>
      <c r="AF147" s="77" t="str">
        <f t="shared" si="36"/>
        <v>No hay ejecución</v>
      </c>
      <c r="AG147" s="78" t="str">
        <f t="shared" si="37"/>
        <v>NA</v>
      </c>
      <c r="AH147" s="191"/>
    </row>
    <row r="148" spans="1:34" s="79" customFormat="1" ht="58" customHeight="1" thickTop="1" thickBot="1">
      <c r="A148" s="50">
        <v>134</v>
      </c>
      <c r="B148" s="96" t="s">
        <v>245</v>
      </c>
      <c r="C148" s="96">
        <v>0</v>
      </c>
      <c r="D148" s="96">
        <v>0</v>
      </c>
      <c r="E148" s="96">
        <v>0</v>
      </c>
      <c r="F148" s="96" t="s">
        <v>76</v>
      </c>
      <c r="G148" s="96">
        <v>22</v>
      </c>
      <c r="H148" s="115" t="s">
        <v>336</v>
      </c>
      <c r="I148" s="98" t="s">
        <v>2676</v>
      </c>
      <c r="J148" s="169" t="s">
        <v>1287</v>
      </c>
      <c r="K148" s="99" t="s">
        <v>2847</v>
      </c>
      <c r="L148" s="51">
        <v>1</v>
      </c>
      <c r="M148" s="51">
        <v>2</v>
      </c>
      <c r="N148" s="155">
        <f t="shared" si="26"/>
        <v>3</v>
      </c>
      <c r="O148" s="51">
        <v>2</v>
      </c>
      <c r="P148" s="51">
        <v>2</v>
      </c>
      <c r="Q148" s="155">
        <f t="shared" si="27"/>
        <v>4</v>
      </c>
      <c r="R148" s="155">
        <f t="shared" si="28"/>
        <v>7</v>
      </c>
      <c r="S148" s="78" t="s">
        <v>3076</v>
      </c>
      <c r="T148" s="78" t="s">
        <v>3077</v>
      </c>
      <c r="U148" s="190">
        <f t="shared" si="29"/>
        <v>3</v>
      </c>
      <c r="V148" s="191"/>
      <c r="W148" s="77" t="str">
        <f t="shared" si="30"/>
        <v>No hay ejecución</v>
      </c>
      <c r="X148" s="78" t="str">
        <f t="shared" si="31"/>
        <v>NA</v>
      </c>
      <c r="Y148" s="191"/>
      <c r="Z148" s="190">
        <f t="shared" si="32"/>
        <v>4</v>
      </c>
      <c r="AA148" s="191"/>
      <c r="AB148" s="77" t="str">
        <f t="shared" si="33"/>
        <v>No hay ejecución</v>
      </c>
      <c r="AC148" s="78" t="str">
        <f t="shared" si="34"/>
        <v>NA</v>
      </c>
      <c r="AD148" s="191"/>
      <c r="AE148" s="52">
        <f t="shared" si="35"/>
        <v>0</v>
      </c>
      <c r="AF148" s="77" t="str">
        <f t="shared" si="36"/>
        <v>No hay ejecución</v>
      </c>
      <c r="AG148" s="78" t="str">
        <f t="shared" si="37"/>
        <v>NA</v>
      </c>
      <c r="AH148" s="191"/>
    </row>
    <row r="149" spans="1:34" s="79" customFormat="1" ht="58" customHeight="1" thickTop="1" thickBot="1">
      <c r="A149" s="50">
        <v>135</v>
      </c>
      <c r="B149" s="96" t="s">
        <v>245</v>
      </c>
      <c r="C149" s="96">
        <v>0</v>
      </c>
      <c r="D149" s="96">
        <v>0</v>
      </c>
      <c r="E149" s="96">
        <v>0</v>
      </c>
      <c r="F149" s="96" t="s">
        <v>76</v>
      </c>
      <c r="G149" s="96">
        <v>22</v>
      </c>
      <c r="H149" s="115" t="s">
        <v>336</v>
      </c>
      <c r="I149" s="98" t="s">
        <v>3075</v>
      </c>
      <c r="J149" s="169" t="s">
        <v>497</v>
      </c>
      <c r="K149" s="99" t="s">
        <v>1421</v>
      </c>
      <c r="L149" s="51">
        <v>56</v>
      </c>
      <c r="M149" s="51">
        <v>15</v>
      </c>
      <c r="N149" s="155">
        <f t="shared" si="26"/>
        <v>71</v>
      </c>
      <c r="O149" s="51">
        <v>1</v>
      </c>
      <c r="P149" s="51">
        <v>0</v>
      </c>
      <c r="Q149" s="155">
        <f t="shared" si="27"/>
        <v>1</v>
      </c>
      <c r="R149" s="155">
        <f t="shared" si="28"/>
        <v>72</v>
      </c>
      <c r="S149" s="78" t="s">
        <v>3076</v>
      </c>
      <c r="T149" s="78" t="s">
        <v>3077</v>
      </c>
      <c r="U149" s="190">
        <f t="shared" si="29"/>
        <v>71</v>
      </c>
      <c r="V149" s="191"/>
      <c r="W149" s="77" t="str">
        <f t="shared" si="30"/>
        <v>No hay ejecución</v>
      </c>
      <c r="X149" s="78" t="str">
        <f t="shared" si="31"/>
        <v>NA</v>
      </c>
      <c r="Y149" s="191"/>
      <c r="Z149" s="190">
        <f t="shared" si="32"/>
        <v>1</v>
      </c>
      <c r="AA149" s="191"/>
      <c r="AB149" s="77" t="str">
        <f t="shared" si="33"/>
        <v>No hay ejecución</v>
      </c>
      <c r="AC149" s="78" t="str">
        <f t="shared" si="34"/>
        <v>NA</v>
      </c>
      <c r="AD149" s="191"/>
      <c r="AE149" s="52">
        <f t="shared" si="35"/>
        <v>0</v>
      </c>
      <c r="AF149" s="77" t="str">
        <f t="shared" si="36"/>
        <v>No hay ejecución</v>
      </c>
      <c r="AG149" s="78" t="str">
        <f t="shared" si="37"/>
        <v>NA</v>
      </c>
      <c r="AH149" s="191"/>
    </row>
    <row r="150" spans="1:34" s="79" customFormat="1" ht="58" customHeight="1" thickTop="1" thickBot="1">
      <c r="A150" s="50">
        <v>136</v>
      </c>
      <c r="B150" s="96" t="s">
        <v>245</v>
      </c>
      <c r="C150" s="96">
        <v>0</v>
      </c>
      <c r="D150" s="96">
        <v>0</v>
      </c>
      <c r="E150" s="96">
        <v>0</v>
      </c>
      <c r="F150" s="96" t="s">
        <v>76</v>
      </c>
      <c r="G150" s="96">
        <v>22</v>
      </c>
      <c r="H150" s="115" t="s">
        <v>336</v>
      </c>
      <c r="I150" s="98" t="s">
        <v>2695</v>
      </c>
      <c r="J150" s="169" t="s">
        <v>1293</v>
      </c>
      <c r="K150" s="99" t="s">
        <v>1421</v>
      </c>
      <c r="L150" s="51">
        <v>0</v>
      </c>
      <c r="M150" s="51">
        <v>1</v>
      </c>
      <c r="N150" s="155">
        <f t="shared" si="26"/>
        <v>1</v>
      </c>
      <c r="O150" s="51">
        <v>0</v>
      </c>
      <c r="P150" s="51">
        <v>0</v>
      </c>
      <c r="Q150" s="155">
        <f t="shared" si="27"/>
        <v>0</v>
      </c>
      <c r="R150" s="155">
        <f t="shared" si="28"/>
        <v>1</v>
      </c>
      <c r="S150" s="78" t="s">
        <v>3076</v>
      </c>
      <c r="T150" s="78" t="s">
        <v>3077</v>
      </c>
      <c r="U150" s="190">
        <f t="shared" si="29"/>
        <v>1</v>
      </c>
      <c r="V150" s="191"/>
      <c r="W150" s="77" t="str">
        <f t="shared" si="30"/>
        <v>No hay ejecución</v>
      </c>
      <c r="X150" s="78" t="str">
        <f t="shared" si="31"/>
        <v>NA</v>
      </c>
      <c r="Y150" s="191"/>
      <c r="Z150" s="190">
        <f t="shared" si="32"/>
        <v>0</v>
      </c>
      <c r="AA150" s="191"/>
      <c r="AB150" s="77" t="str">
        <f t="shared" si="33"/>
        <v>No hay ejecución</v>
      </c>
      <c r="AC150" s="78" t="str">
        <f t="shared" si="34"/>
        <v>NA</v>
      </c>
      <c r="AD150" s="191"/>
      <c r="AE150" s="52">
        <f t="shared" si="35"/>
        <v>0</v>
      </c>
      <c r="AF150" s="77" t="str">
        <f t="shared" si="36"/>
        <v>No hay ejecución</v>
      </c>
      <c r="AG150" s="78" t="str">
        <f t="shared" si="37"/>
        <v>NA</v>
      </c>
      <c r="AH150" s="191"/>
    </row>
    <row r="151" spans="1:34" s="79" customFormat="1" ht="58" customHeight="1" thickTop="1" thickBot="1">
      <c r="A151" s="50">
        <v>137</v>
      </c>
      <c r="B151" s="96" t="s">
        <v>245</v>
      </c>
      <c r="C151" s="96">
        <v>0</v>
      </c>
      <c r="D151" s="96">
        <v>0</v>
      </c>
      <c r="E151" s="96">
        <v>0</v>
      </c>
      <c r="F151" s="96" t="s">
        <v>76</v>
      </c>
      <c r="G151" s="96">
        <v>22</v>
      </c>
      <c r="H151" s="115" t="s">
        <v>336</v>
      </c>
      <c r="I151" s="98" t="s">
        <v>2696</v>
      </c>
      <c r="J151" s="169" t="s">
        <v>497</v>
      </c>
      <c r="K151" s="99" t="s">
        <v>2847</v>
      </c>
      <c r="L151" s="51">
        <v>10</v>
      </c>
      <c r="M151" s="51">
        <v>17</v>
      </c>
      <c r="N151" s="155">
        <f t="shared" si="26"/>
        <v>27</v>
      </c>
      <c r="O151" s="51">
        <v>10</v>
      </c>
      <c r="P151" s="51">
        <v>3</v>
      </c>
      <c r="Q151" s="155">
        <f t="shared" si="27"/>
        <v>13</v>
      </c>
      <c r="R151" s="155">
        <f t="shared" si="28"/>
        <v>40</v>
      </c>
      <c r="S151" s="78" t="s">
        <v>3076</v>
      </c>
      <c r="T151" s="78" t="s">
        <v>3077</v>
      </c>
      <c r="U151" s="190">
        <f t="shared" si="29"/>
        <v>27</v>
      </c>
      <c r="V151" s="191"/>
      <c r="W151" s="77" t="str">
        <f t="shared" si="30"/>
        <v>No hay ejecución</v>
      </c>
      <c r="X151" s="78" t="str">
        <f t="shared" si="31"/>
        <v>NA</v>
      </c>
      <c r="Y151" s="191"/>
      <c r="Z151" s="190">
        <f t="shared" si="32"/>
        <v>13</v>
      </c>
      <c r="AA151" s="191"/>
      <c r="AB151" s="77" t="str">
        <f t="shared" si="33"/>
        <v>No hay ejecución</v>
      </c>
      <c r="AC151" s="78" t="str">
        <f t="shared" si="34"/>
        <v>NA</v>
      </c>
      <c r="AD151" s="191"/>
      <c r="AE151" s="52">
        <f t="shared" si="35"/>
        <v>0</v>
      </c>
      <c r="AF151" s="77" t="str">
        <f t="shared" si="36"/>
        <v>No hay ejecución</v>
      </c>
      <c r="AG151" s="78" t="str">
        <f t="shared" si="37"/>
        <v>NA</v>
      </c>
      <c r="AH151" s="191"/>
    </row>
    <row r="152" spans="1:34" s="79" customFormat="1" ht="58" customHeight="1" thickTop="1" thickBot="1">
      <c r="A152" s="50">
        <v>138</v>
      </c>
      <c r="B152" s="96" t="s">
        <v>245</v>
      </c>
      <c r="C152" s="96">
        <v>0</v>
      </c>
      <c r="D152" s="96">
        <v>0</v>
      </c>
      <c r="E152" s="96">
        <v>0</v>
      </c>
      <c r="F152" s="96" t="s">
        <v>76</v>
      </c>
      <c r="G152" s="96">
        <v>22</v>
      </c>
      <c r="H152" s="115" t="s">
        <v>336</v>
      </c>
      <c r="I152" s="98" t="s">
        <v>3093</v>
      </c>
      <c r="J152" s="169" t="s">
        <v>482</v>
      </c>
      <c r="K152" s="99" t="s">
        <v>2847</v>
      </c>
      <c r="L152" s="51">
        <v>2</v>
      </c>
      <c r="M152" s="51">
        <v>2</v>
      </c>
      <c r="N152" s="155">
        <f t="shared" si="26"/>
        <v>4</v>
      </c>
      <c r="O152" s="51">
        <v>2</v>
      </c>
      <c r="P152" s="51">
        <v>2</v>
      </c>
      <c r="Q152" s="155">
        <f t="shared" si="27"/>
        <v>4</v>
      </c>
      <c r="R152" s="155">
        <f t="shared" si="28"/>
        <v>8</v>
      </c>
      <c r="S152" s="78" t="s">
        <v>3076</v>
      </c>
      <c r="T152" s="78" t="s">
        <v>3077</v>
      </c>
      <c r="U152" s="190">
        <f t="shared" si="29"/>
        <v>4</v>
      </c>
      <c r="V152" s="191"/>
      <c r="W152" s="77" t="str">
        <f t="shared" si="30"/>
        <v>No hay ejecución</v>
      </c>
      <c r="X152" s="78" t="str">
        <f t="shared" si="31"/>
        <v>NA</v>
      </c>
      <c r="Y152" s="191"/>
      <c r="Z152" s="190">
        <f t="shared" si="32"/>
        <v>4</v>
      </c>
      <c r="AA152" s="191"/>
      <c r="AB152" s="77" t="str">
        <f t="shared" si="33"/>
        <v>No hay ejecución</v>
      </c>
      <c r="AC152" s="78" t="str">
        <f t="shared" si="34"/>
        <v>NA</v>
      </c>
      <c r="AD152" s="191"/>
      <c r="AE152" s="52">
        <f t="shared" si="35"/>
        <v>0</v>
      </c>
      <c r="AF152" s="77" t="str">
        <f t="shared" si="36"/>
        <v>No hay ejecución</v>
      </c>
      <c r="AG152" s="78" t="str">
        <f t="shared" si="37"/>
        <v>NA</v>
      </c>
      <c r="AH152" s="191"/>
    </row>
    <row r="153" spans="1:34" s="79" customFormat="1" ht="58" customHeight="1" thickTop="1" thickBot="1">
      <c r="A153" s="50">
        <v>139</v>
      </c>
      <c r="B153" s="96" t="s">
        <v>245</v>
      </c>
      <c r="C153" s="96">
        <v>0</v>
      </c>
      <c r="D153" s="96">
        <v>0</v>
      </c>
      <c r="E153" s="96">
        <v>0</v>
      </c>
      <c r="F153" s="96" t="s">
        <v>76</v>
      </c>
      <c r="G153" s="96">
        <v>22</v>
      </c>
      <c r="H153" s="115" t="s">
        <v>336</v>
      </c>
      <c r="I153" s="98" t="s">
        <v>3094</v>
      </c>
      <c r="J153" s="169" t="s">
        <v>1287</v>
      </c>
      <c r="K153" s="99" t="s">
        <v>1288</v>
      </c>
      <c r="L153" s="51">
        <v>5</v>
      </c>
      <c r="M153" s="51">
        <v>4</v>
      </c>
      <c r="N153" s="155">
        <f t="shared" si="26"/>
        <v>9</v>
      </c>
      <c r="O153" s="51">
        <v>5</v>
      </c>
      <c r="P153" s="51">
        <v>2</v>
      </c>
      <c r="Q153" s="155">
        <f t="shared" si="27"/>
        <v>7</v>
      </c>
      <c r="R153" s="155">
        <f t="shared" si="28"/>
        <v>16</v>
      </c>
      <c r="S153" s="78" t="s">
        <v>3076</v>
      </c>
      <c r="T153" s="78" t="s">
        <v>3077</v>
      </c>
      <c r="U153" s="190">
        <f t="shared" si="29"/>
        <v>9</v>
      </c>
      <c r="V153" s="191"/>
      <c r="W153" s="77" t="str">
        <f t="shared" si="30"/>
        <v>No hay ejecución</v>
      </c>
      <c r="X153" s="78" t="str">
        <f t="shared" si="31"/>
        <v>NA</v>
      </c>
      <c r="Y153" s="191"/>
      <c r="Z153" s="190">
        <f t="shared" si="32"/>
        <v>7</v>
      </c>
      <c r="AA153" s="191"/>
      <c r="AB153" s="77" t="str">
        <f t="shared" si="33"/>
        <v>No hay ejecución</v>
      </c>
      <c r="AC153" s="78" t="str">
        <f t="shared" si="34"/>
        <v>NA</v>
      </c>
      <c r="AD153" s="191"/>
      <c r="AE153" s="52">
        <f t="shared" si="35"/>
        <v>0</v>
      </c>
      <c r="AF153" s="77" t="str">
        <f t="shared" si="36"/>
        <v>No hay ejecución</v>
      </c>
      <c r="AG153" s="78" t="str">
        <f t="shared" si="37"/>
        <v>NA</v>
      </c>
      <c r="AH153" s="191"/>
    </row>
    <row r="154" spans="1:34" s="79" customFormat="1" ht="58" customHeight="1" thickTop="1" thickBot="1">
      <c r="A154" s="50">
        <v>140</v>
      </c>
      <c r="B154" s="96" t="s">
        <v>245</v>
      </c>
      <c r="C154" s="96">
        <v>0</v>
      </c>
      <c r="D154" s="96">
        <v>0</v>
      </c>
      <c r="E154" s="96">
        <v>0</v>
      </c>
      <c r="F154" s="96" t="s">
        <v>76</v>
      </c>
      <c r="G154" s="96">
        <v>22</v>
      </c>
      <c r="H154" s="115" t="s">
        <v>336</v>
      </c>
      <c r="I154" s="98" t="s">
        <v>3080</v>
      </c>
      <c r="J154" s="169" t="s">
        <v>1287</v>
      </c>
      <c r="K154" s="99" t="s">
        <v>1288</v>
      </c>
      <c r="L154" s="51">
        <v>4</v>
      </c>
      <c r="M154" s="51">
        <v>6</v>
      </c>
      <c r="N154" s="155">
        <f t="shared" si="26"/>
        <v>10</v>
      </c>
      <c r="O154" s="51">
        <v>11</v>
      </c>
      <c r="P154" s="51">
        <v>5</v>
      </c>
      <c r="Q154" s="155">
        <f t="shared" si="27"/>
        <v>16</v>
      </c>
      <c r="R154" s="155">
        <f t="shared" si="28"/>
        <v>26</v>
      </c>
      <c r="S154" s="78" t="s">
        <v>3076</v>
      </c>
      <c r="T154" s="78" t="s">
        <v>3077</v>
      </c>
      <c r="U154" s="190">
        <f t="shared" si="29"/>
        <v>10</v>
      </c>
      <c r="V154" s="191"/>
      <c r="W154" s="77" t="str">
        <f t="shared" si="30"/>
        <v>No hay ejecución</v>
      </c>
      <c r="X154" s="78" t="str">
        <f t="shared" si="31"/>
        <v>NA</v>
      </c>
      <c r="Y154" s="191"/>
      <c r="Z154" s="190">
        <f t="shared" si="32"/>
        <v>16</v>
      </c>
      <c r="AA154" s="191"/>
      <c r="AB154" s="77" t="str">
        <f t="shared" si="33"/>
        <v>No hay ejecución</v>
      </c>
      <c r="AC154" s="78" t="str">
        <f t="shared" si="34"/>
        <v>NA</v>
      </c>
      <c r="AD154" s="191"/>
      <c r="AE154" s="52">
        <f t="shared" si="35"/>
        <v>0</v>
      </c>
      <c r="AF154" s="77" t="str">
        <f t="shared" si="36"/>
        <v>No hay ejecución</v>
      </c>
      <c r="AG154" s="78" t="str">
        <f t="shared" si="37"/>
        <v>NA</v>
      </c>
      <c r="AH154" s="191"/>
    </row>
    <row r="155" spans="1:34" s="79" customFormat="1" ht="58" customHeight="1" thickTop="1" thickBot="1">
      <c r="A155" s="50">
        <v>141</v>
      </c>
      <c r="B155" s="96" t="s">
        <v>245</v>
      </c>
      <c r="C155" s="96">
        <v>0</v>
      </c>
      <c r="D155" s="96">
        <v>0</v>
      </c>
      <c r="E155" s="96">
        <v>0</v>
      </c>
      <c r="F155" s="96" t="s">
        <v>76</v>
      </c>
      <c r="G155" s="96">
        <v>22</v>
      </c>
      <c r="H155" s="115" t="s">
        <v>284</v>
      </c>
      <c r="I155" s="98" t="s">
        <v>3101</v>
      </c>
      <c r="J155" s="169" t="s">
        <v>1287</v>
      </c>
      <c r="K155" s="99" t="s">
        <v>1288</v>
      </c>
      <c r="L155" s="51">
        <v>0</v>
      </c>
      <c r="M155" s="51">
        <v>1</v>
      </c>
      <c r="N155" s="155">
        <f t="shared" si="26"/>
        <v>1</v>
      </c>
      <c r="O155" s="51">
        <v>0</v>
      </c>
      <c r="P155" s="51">
        <v>0</v>
      </c>
      <c r="Q155" s="155">
        <f t="shared" si="27"/>
        <v>0</v>
      </c>
      <c r="R155" s="155">
        <f t="shared" si="28"/>
        <v>1</v>
      </c>
      <c r="S155" s="78" t="s">
        <v>3076</v>
      </c>
      <c r="T155" s="78" t="s">
        <v>3077</v>
      </c>
      <c r="U155" s="190">
        <f t="shared" si="29"/>
        <v>1</v>
      </c>
      <c r="V155" s="191"/>
      <c r="W155" s="77" t="str">
        <f t="shared" si="30"/>
        <v>No hay ejecución</v>
      </c>
      <c r="X155" s="78" t="str">
        <f t="shared" si="31"/>
        <v>NA</v>
      </c>
      <c r="Y155" s="191"/>
      <c r="Z155" s="190">
        <f t="shared" si="32"/>
        <v>0</v>
      </c>
      <c r="AA155" s="191"/>
      <c r="AB155" s="77" t="str">
        <f t="shared" si="33"/>
        <v>No hay ejecución</v>
      </c>
      <c r="AC155" s="78" t="str">
        <f t="shared" si="34"/>
        <v>NA</v>
      </c>
      <c r="AD155" s="191"/>
      <c r="AE155" s="52">
        <f t="shared" si="35"/>
        <v>0</v>
      </c>
      <c r="AF155" s="77" t="str">
        <f t="shared" si="36"/>
        <v>No hay ejecución</v>
      </c>
      <c r="AG155" s="78" t="str">
        <f t="shared" si="37"/>
        <v>NA</v>
      </c>
      <c r="AH155" s="191"/>
    </row>
    <row r="156" spans="1:34" s="79" customFormat="1" ht="58" customHeight="1" thickTop="1" thickBot="1">
      <c r="A156" s="50">
        <v>142</v>
      </c>
      <c r="B156" s="96" t="s">
        <v>245</v>
      </c>
      <c r="C156" s="96">
        <v>0</v>
      </c>
      <c r="D156" s="96">
        <v>0</v>
      </c>
      <c r="E156" s="96">
        <v>0</v>
      </c>
      <c r="F156" s="96" t="s">
        <v>76</v>
      </c>
      <c r="G156" s="96">
        <v>22</v>
      </c>
      <c r="H156" s="115" t="s">
        <v>284</v>
      </c>
      <c r="I156" s="98" t="s">
        <v>4451</v>
      </c>
      <c r="J156" s="169" t="s">
        <v>1287</v>
      </c>
      <c r="K156" s="99" t="s">
        <v>1288</v>
      </c>
      <c r="L156" s="51">
        <v>0</v>
      </c>
      <c r="M156" s="51">
        <v>0</v>
      </c>
      <c r="N156" s="155">
        <f t="shared" si="26"/>
        <v>0</v>
      </c>
      <c r="O156" s="51">
        <v>1</v>
      </c>
      <c r="P156" s="51">
        <v>0</v>
      </c>
      <c r="Q156" s="155">
        <f t="shared" si="27"/>
        <v>1</v>
      </c>
      <c r="R156" s="155">
        <f t="shared" si="28"/>
        <v>1</v>
      </c>
      <c r="S156" s="78" t="s">
        <v>3076</v>
      </c>
      <c r="T156" s="78" t="s">
        <v>3077</v>
      </c>
      <c r="U156" s="190">
        <f t="shared" si="29"/>
        <v>0</v>
      </c>
      <c r="V156" s="191"/>
      <c r="W156" s="77" t="str">
        <f t="shared" si="30"/>
        <v>No hay ejecución</v>
      </c>
      <c r="X156" s="78" t="str">
        <f t="shared" si="31"/>
        <v>NA</v>
      </c>
      <c r="Y156" s="191"/>
      <c r="Z156" s="190">
        <f t="shared" si="32"/>
        <v>1</v>
      </c>
      <c r="AA156" s="191"/>
      <c r="AB156" s="77" t="str">
        <f t="shared" si="33"/>
        <v>No hay ejecución</v>
      </c>
      <c r="AC156" s="78" t="str">
        <f t="shared" si="34"/>
        <v>NA</v>
      </c>
      <c r="AD156" s="191"/>
      <c r="AE156" s="52">
        <f t="shared" si="35"/>
        <v>0</v>
      </c>
      <c r="AF156" s="77" t="str">
        <f t="shared" si="36"/>
        <v>No hay ejecución</v>
      </c>
      <c r="AG156" s="78" t="str">
        <f t="shared" si="37"/>
        <v>NA</v>
      </c>
      <c r="AH156" s="191"/>
    </row>
    <row r="157" spans="1:34" s="79" customFormat="1" ht="58" customHeight="1" thickTop="1" thickBot="1">
      <c r="A157" s="50">
        <v>143</v>
      </c>
      <c r="B157" s="96" t="s">
        <v>245</v>
      </c>
      <c r="C157" s="96">
        <v>0</v>
      </c>
      <c r="D157" s="96">
        <v>0</v>
      </c>
      <c r="E157" s="96">
        <v>0</v>
      </c>
      <c r="F157" s="96" t="s">
        <v>76</v>
      </c>
      <c r="G157" s="96">
        <v>22</v>
      </c>
      <c r="H157" s="115" t="s">
        <v>4452</v>
      </c>
      <c r="I157" s="98" t="s">
        <v>3090</v>
      </c>
      <c r="J157" s="169" t="s">
        <v>2838</v>
      </c>
      <c r="K157" s="99" t="s">
        <v>993</v>
      </c>
      <c r="L157" s="51">
        <v>0</v>
      </c>
      <c r="M157" s="51">
        <v>2</v>
      </c>
      <c r="N157" s="155">
        <f t="shared" si="26"/>
        <v>2</v>
      </c>
      <c r="O157" s="51">
        <v>1</v>
      </c>
      <c r="P157" s="51">
        <v>0</v>
      </c>
      <c r="Q157" s="155">
        <f t="shared" si="27"/>
        <v>1</v>
      </c>
      <c r="R157" s="155">
        <f t="shared" si="28"/>
        <v>3</v>
      </c>
      <c r="S157" s="78" t="s">
        <v>3076</v>
      </c>
      <c r="T157" s="78" t="s">
        <v>3077</v>
      </c>
      <c r="U157" s="190">
        <f t="shared" si="29"/>
        <v>2</v>
      </c>
      <c r="V157" s="191"/>
      <c r="W157" s="77" t="str">
        <f t="shared" si="30"/>
        <v>No hay ejecución</v>
      </c>
      <c r="X157" s="78" t="str">
        <f t="shared" si="31"/>
        <v>NA</v>
      </c>
      <c r="Y157" s="191"/>
      <c r="Z157" s="190">
        <f t="shared" si="32"/>
        <v>1</v>
      </c>
      <c r="AA157" s="191"/>
      <c r="AB157" s="77" t="str">
        <f t="shared" si="33"/>
        <v>No hay ejecución</v>
      </c>
      <c r="AC157" s="78" t="str">
        <f t="shared" si="34"/>
        <v>NA</v>
      </c>
      <c r="AD157" s="191"/>
      <c r="AE157" s="52">
        <f t="shared" si="35"/>
        <v>0</v>
      </c>
      <c r="AF157" s="77" t="str">
        <f t="shared" si="36"/>
        <v>No hay ejecución</v>
      </c>
      <c r="AG157" s="78" t="str">
        <f t="shared" si="37"/>
        <v>NA</v>
      </c>
      <c r="AH157" s="191"/>
    </row>
    <row r="158" spans="1:34" s="79" customFormat="1" ht="58" customHeight="1" thickTop="1" thickBot="1">
      <c r="A158" s="50">
        <v>144</v>
      </c>
      <c r="B158" s="96" t="s">
        <v>245</v>
      </c>
      <c r="C158" s="96">
        <v>0</v>
      </c>
      <c r="D158" s="96">
        <v>0</v>
      </c>
      <c r="E158" s="96">
        <v>0</v>
      </c>
      <c r="F158" s="96" t="s">
        <v>76</v>
      </c>
      <c r="G158" s="96">
        <v>22</v>
      </c>
      <c r="H158" s="115" t="s">
        <v>4452</v>
      </c>
      <c r="I158" s="98" t="s">
        <v>3080</v>
      </c>
      <c r="J158" s="169" t="s">
        <v>1194</v>
      </c>
      <c r="K158" s="99" t="s">
        <v>993</v>
      </c>
      <c r="L158" s="51">
        <v>0</v>
      </c>
      <c r="M158" s="51">
        <v>1</v>
      </c>
      <c r="N158" s="155">
        <f t="shared" si="26"/>
        <v>1</v>
      </c>
      <c r="O158" s="51">
        <v>0</v>
      </c>
      <c r="P158" s="51">
        <v>0</v>
      </c>
      <c r="Q158" s="155">
        <f t="shared" si="27"/>
        <v>0</v>
      </c>
      <c r="R158" s="155">
        <f t="shared" si="28"/>
        <v>1</v>
      </c>
      <c r="S158" s="78" t="s">
        <v>3076</v>
      </c>
      <c r="T158" s="78" t="s">
        <v>3077</v>
      </c>
      <c r="U158" s="190">
        <f t="shared" si="29"/>
        <v>1</v>
      </c>
      <c r="V158" s="191"/>
      <c r="W158" s="77" t="str">
        <f t="shared" si="30"/>
        <v>No hay ejecución</v>
      </c>
      <c r="X158" s="78" t="str">
        <f t="shared" si="31"/>
        <v>NA</v>
      </c>
      <c r="Y158" s="191"/>
      <c r="Z158" s="190">
        <f t="shared" si="32"/>
        <v>0</v>
      </c>
      <c r="AA158" s="191"/>
      <c r="AB158" s="77" t="str">
        <f t="shared" si="33"/>
        <v>No hay ejecución</v>
      </c>
      <c r="AC158" s="78" t="str">
        <f t="shared" si="34"/>
        <v>NA</v>
      </c>
      <c r="AD158" s="191"/>
      <c r="AE158" s="52">
        <f t="shared" si="35"/>
        <v>0</v>
      </c>
      <c r="AF158" s="77" t="str">
        <f t="shared" si="36"/>
        <v>No hay ejecución</v>
      </c>
      <c r="AG158" s="78" t="str">
        <f t="shared" si="37"/>
        <v>NA</v>
      </c>
      <c r="AH158" s="191"/>
    </row>
    <row r="159" spans="1:34" s="79" customFormat="1" ht="58" customHeight="1" thickTop="1" thickBot="1">
      <c r="A159" s="50">
        <v>145</v>
      </c>
      <c r="B159" s="96" t="s">
        <v>245</v>
      </c>
      <c r="C159" s="96">
        <v>0</v>
      </c>
      <c r="D159" s="96">
        <v>0</v>
      </c>
      <c r="E159" s="96">
        <v>0</v>
      </c>
      <c r="F159" s="96" t="s">
        <v>76</v>
      </c>
      <c r="G159" s="96">
        <v>22</v>
      </c>
      <c r="H159" s="115" t="s">
        <v>4452</v>
      </c>
      <c r="I159" s="98" t="s">
        <v>3080</v>
      </c>
      <c r="J159" s="169" t="s">
        <v>1196</v>
      </c>
      <c r="K159" s="99" t="s">
        <v>993</v>
      </c>
      <c r="L159" s="51">
        <v>0</v>
      </c>
      <c r="M159" s="51">
        <v>2</v>
      </c>
      <c r="N159" s="155">
        <f t="shared" si="26"/>
        <v>2</v>
      </c>
      <c r="O159" s="51">
        <v>2</v>
      </c>
      <c r="P159" s="51">
        <v>0</v>
      </c>
      <c r="Q159" s="155">
        <f t="shared" si="27"/>
        <v>2</v>
      </c>
      <c r="R159" s="155">
        <f t="shared" si="28"/>
        <v>4</v>
      </c>
      <c r="S159" s="78" t="s">
        <v>3076</v>
      </c>
      <c r="T159" s="78" t="s">
        <v>3077</v>
      </c>
      <c r="U159" s="190">
        <f t="shared" si="29"/>
        <v>2</v>
      </c>
      <c r="V159" s="191"/>
      <c r="W159" s="77" t="str">
        <f t="shared" si="30"/>
        <v>No hay ejecución</v>
      </c>
      <c r="X159" s="78" t="str">
        <f t="shared" si="31"/>
        <v>NA</v>
      </c>
      <c r="Y159" s="191"/>
      <c r="Z159" s="190">
        <f t="shared" si="32"/>
        <v>2</v>
      </c>
      <c r="AA159" s="191"/>
      <c r="AB159" s="77" t="str">
        <f t="shared" si="33"/>
        <v>No hay ejecución</v>
      </c>
      <c r="AC159" s="78" t="str">
        <f t="shared" si="34"/>
        <v>NA</v>
      </c>
      <c r="AD159" s="191"/>
      <c r="AE159" s="52">
        <f t="shared" si="35"/>
        <v>0</v>
      </c>
      <c r="AF159" s="77" t="str">
        <f t="shared" si="36"/>
        <v>No hay ejecución</v>
      </c>
      <c r="AG159" s="78" t="str">
        <f t="shared" si="37"/>
        <v>NA</v>
      </c>
      <c r="AH159" s="191"/>
    </row>
    <row r="160" spans="1:34" s="79" customFormat="1" ht="58" customHeight="1" thickTop="1" thickBot="1">
      <c r="A160" s="50">
        <v>146</v>
      </c>
      <c r="B160" s="96" t="s">
        <v>245</v>
      </c>
      <c r="C160" s="96">
        <v>0</v>
      </c>
      <c r="D160" s="96">
        <v>0</v>
      </c>
      <c r="E160" s="96">
        <v>0</v>
      </c>
      <c r="F160" s="96" t="s">
        <v>76</v>
      </c>
      <c r="G160" s="96">
        <v>22</v>
      </c>
      <c r="H160" s="115" t="s">
        <v>4452</v>
      </c>
      <c r="I160" s="98" t="s">
        <v>3080</v>
      </c>
      <c r="J160" s="169" t="s">
        <v>2838</v>
      </c>
      <c r="K160" s="99" t="s">
        <v>993</v>
      </c>
      <c r="L160" s="51">
        <v>2</v>
      </c>
      <c r="M160" s="51">
        <v>3</v>
      </c>
      <c r="N160" s="155">
        <f t="shared" si="26"/>
        <v>5</v>
      </c>
      <c r="O160" s="51">
        <v>2</v>
      </c>
      <c r="P160" s="51">
        <v>0</v>
      </c>
      <c r="Q160" s="155">
        <f t="shared" si="27"/>
        <v>2</v>
      </c>
      <c r="R160" s="155">
        <f t="shared" si="28"/>
        <v>7</v>
      </c>
      <c r="S160" s="78" t="s">
        <v>3076</v>
      </c>
      <c r="T160" s="78" t="s">
        <v>3077</v>
      </c>
      <c r="U160" s="190">
        <f t="shared" si="29"/>
        <v>5</v>
      </c>
      <c r="V160" s="191"/>
      <c r="W160" s="77" t="str">
        <f t="shared" si="30"/>
        <v>No hay ejecución</v>
      </c>
      <c r="X160" s="78" t="str">
        <f t="shared" si="31"/>
        <v>NA</v>
      </c>
      <c r="Y160" s="191"/>
      <c r="Z160" s="190">
        <f t="shared" si="32"/>
        <v>2</v>
      </c>
      <c r="AA160" s="191"/>
      <c r="AB160" s="77" t="str">
        <f t="shared" si="33"/>
        <v>No hay ejecución</v>
      </c>
      <c r="AC160" s="78" t="str">
        <f t="shared" si="34"/>
        <v>NA</v>
      </c>
      <c r="AD160" s="191"/>
      <c r="AE160" s="52">
        <f t="shared" si="35"/>
        <v>0</v>
      </c>
      <c r="AF160" s="77" t="str">
        <f t="shared" si="36"/>
        <v>No hay ejecución</v>
      </c>
      <c r="AG160" s="78" t="str">
        <f t="shared" si="37"/>
        <v>NA</v>
      </c>
      <c r="AH160" s="191"/>
    </row>
    <row r="161" spans="1:34" s="79" customFormat="1" ht="58" customHeight="1" thickTop="1" thickBot="1">
      <c r="A161" s="50">
        <v>147</v>
      </c>
      <c r="B161" s="96" t="s">
        <v>245</v>
      </c>
      <c r="C161" s="96">
        <v>0</v>
      </c>
      <c r="D161" s="96">
        <v>0</v>
      </c>
      <c r="E161" s="96">
        <v>0</v>
      </c>
      <c r="F161" s="96" t="s">
        <v>76</v>
      </c>
      <c r="G161" s="96">
        <v>22</v>
      </c>
      <c r="H161" s="115" t="s">
        <v>2577</v>
      </c>
      <c r="I161" s="98" t="s">
        <v>3080</v>
      </c>
      <c r="J161" s="169" t="s">
        <v>1287</v>
      </c>
      <c r="K161" s="99" t="s">
        <v>1288</v>
      </c>
      <c r="L161" s="51">
        <v>2</v>
      </c>
      <c r="M161" s="51">
        <v>2</v>
      </c>
      <c r="N161" s="155">
        <f t="shared" si="26"/>
        <v>4</v>
      </c>
      <c r="O161" s="51">
        <v>1</v>
      </c>
      <c r="P161" s="51">
        <v>2</v>
      </c>
      <c r="Q161" s="155">
        <f t="shared" si="27"/>
        <v>3</v>
      </c>
      <c r="R161" s="155">
        <f t="shared" si="28"/>
        <v>7</v>
      </c>
      <c r="S161" s="78" t="s">
        <v>3076</v>
      </c>
      <c r="T161" s="78" t="s">
        <v>3077</v>
      </c>
      <c r="U161" s="190">
        <f t="shared" si="29"/>
        <v>4</v>
      </c>
      <c r="V161" s="191"/>
      <c r="W161" s="77" t="str">
        <f t="shared" si="30"/>
        <v>No hay ejecución</v>
      </c>
      <c r="X161" s="78" t="str">
        <f t="shared" si="31"/>
        <v>NA</v>
      </c>
      <c r="Y161" s="191"/>
      <c r="Z161" s="190">
        <f t="shared" si="32"/>
        <v>3</v>
      </c>
      <c r="AA161" s="191"/>
      <c r="AB161" s="77" t="str">
        <f t="shared" si="33"/>
        <v>No hay ejecución</v>
      </c>
      <c r="AC161" s="78" t="str">
        <f t="shared" si="34"/>
        <v>NA</v>
      </c>
      <c r="AD161" s="191"/>
      <c r="AE161" s="52">
        <f t="shared" si="35"/>
        <v>0</v>
      </c>
      <c r="AF161" s="77" t="str">
        <f t="shared" si="36"/>
        <v>No hay ejecución</v>
      </c>
      <c r="AG161" s="78" t="str">
        <f t="shared" si="37"/>
        <v>NA</v>
      </c>
      <c r="AH161" s="191"/>
    </row>
    <row r="162" spans="1:34" s="79" customFormat="1" ht="58" customHeight="1" thickTop="1" thickBot="1">
      <c r="A162" s="50">
        <v>148</v>
      </c>
      <c r="B162" s="96" t="s">
        <v>245</v>
      </c>
      <c r="C162" s="96">
        <v>0</v>
      </c>
      <c r="D162" s="96">
        <v>0</v>
      </c>
      <c r="E162" s="96">
        <v>0</v>
      </c>
      <c r="F162" s="96" t="s">
        <v>76</v>
      </c>
      <c r="G162" s="96">
        <v>22</v>
      </c>
      <c r="H162" s="115" t="s">
        <v>2438</v>
      </c>
      <c r="I162" s="98" t="s">
        <v>3080</v>
      </c>
      <c r="J162" s="169" t="s">
        <v>1287</v>
      </c>
      <c r="K162" s="99" t="s">
        <v>1288</v>
      </c>
      <c r="L162" s="51">
        <v>0</v>
      </c>
      <c r="M162" s="51">
        <v>1</v>
      </c>
      <c r="N162" s="155">
        <f t="shared" si="26"/>
        <v>1</v>
      </c>
      <c r="O162" s="51">
        <v>0</v>
      </c>
      <c r="P162" s="51">
        <v>1</v>
      </c>
      <c r="Q162" s="155">
        <f t="shared" si="27"/>
        <v>1</v>
      </c>
      <c r="R162" s="155">
        <f t="shared" si="28"/>
        <v>2</v>
      </c>
      <c r="S162" s="78" t="s">
        <v>3076</v>
      </c>
      <c r="T162" s="78" t="s">
        <v>3077</v>
      </c>
      <c r="U162" s="190">
        <f t="shared" si="29"/>
        <v>1</v>
      </c>
      <c r="V162" s="191"/>
      <c r="W162" s="77" t="str">
        <f t="shared" si="30"/>
        <v>No hay ejecución</v>
      </c>
      <c r="X162" s="78" t="str">
        <f t="shared" si="31"/>
        <v>NA</v>
      </c>
      <c r="Y162" s="191"/>
      <c r="Z162" s="190">
        <f t="shared" si="32"/>
        <v>1</v>
      </c>
      <c r="AA162" s="191"/>
      <c r="AB162" s="77" t="str">
        <f t="shared" si="33"/>
        <v>No hay ejecución</v>
      </c>
      <c r="AC162" s="78" t="str">
        <f t="shared" si="34"/>
        <v>NA</v>
      </c>
      <c r="AD162" s="191"/>
      <c r="AE162" s="52">
        <f t="shared" si="35"/>
        <v>0</v>
      </c>
      <c r="AF162" s="77" t="str">
        <f t="shared" si="36"/>
        <v>No hay ejecución</v>
      </c>
      <c r="AG162" s="78" t="str">
        <f t="shared" si="37"/>
        <v>NA</v>
      </c>
      <c r="AH162" s="191"/>
    </row>
    <row r="163" spans="1:34" s="79" customFormat="1" ht="58" customHeight="1" thickTop="1" thickBot="1">
      <c r="A163" s="50">
        <v>149</v>
      </c>
      <c r="B163" s="96" t="s">
        <v>245</v>
      </c>
      <c r="C163" s="96">
        <v>0</v>
      </c>
      <c r="D163" s="96">
        <v>0</v>
      </c>
      <c r="E163" s="96">
        <v>0</v>
      </c>
      <c r="F163" s="96" t="s">
        <v>76</v>
      </c>
      <c r="G163" s="96">
        <v>22</v>
      </c>
      <c r="H163" s="115" t="s">
        <v>4452</v>
      </c>
      <c r="I163" s="98" t="s">
        <v>3080</v>
      </c>
      <c r="J163" s="169" t="s">
        <v>1287</v>
      </c>
      <c r="K163" s="99" t="s">
        <v>1288</v>
      </c>
      <c r="L163" s="51">
        <v>3</v>
      </c>
      <c r="M163" s="51">
        <v>9</v>
      </c>
      <c r="N163" s="155">
        <f t="shared" si="26"/>
        <v>12</v>
      </c>
      <c r="O163" s="51">
        <v>8</v>
      </c>
      <c r="P163" s="51">
        <v>7</v>
      </c>
      <c r="Q163" s="155">
        <f t="shared" si="27"/>
        <v>15</v>
      </c>
      <c r="R163" s="155">
        <f t="shared" si="28"/>
        <v>27</v>
      </c>
      <c r="S163" s="78" t="s">
        <v>3076</v>
      </c>
      <c r="T163" s="78" t="s">
        <v>3077</v>
      </c>
      <c r="U163" s="190">
        <f t="shared" si="29"/>
        <v>12</v>
      </c>
      <c r="V163" s="191"/>
      <c r="W163" s="77" t="str">
        <f t="shared" si="30"/>
        <v>No hay ejecución</v>
      </c>
      <c r="X163" s="78" t="str">
        <f t="shared" si="31"/>
        <v>NA</v>
      </c>
      <c r="Y163" s="191"/>
      <c r="Z163" s="190">
        <f t="shared" si="32"/>
        <v>15</v>
      </c>
      <c r="AA163" s="191"/>
      <c r="AB163" s="77" t="str">
        <f t="shared" si="33"/>
        <v>No hay ejecución</v>
      </c>
      <c r="AC163" s="78" t="str">
        <f t="shared" si="34"/>
        <v>NA</v>
      </c>
      <c r="AD163" s="191"/>
      <c r="AE163" s="52">
        <f t="shared" si="35"/>
        <v>0</v>
      </c>
      <c r="AF163" s="77" t="str">
        <f t="shared" si="36"/>
        <v>No hay ejecución</v>
      </c>
      <c r="AG163" s="78" t="str">
        <f t="shared" si="37"/>
        <v>NA</v>
      </c>
      <c r="AH163" s="191"/>
    </row>
    <row r="164" spans="1:34" s="79" customFormat="1" ht="58" customHeight="1" thickTop="1" thickBot="1">
      <c r="A164" s="50">
        <v>150</v>
      </c>
      <c r="B164" s="96" t="s">
        <v>245</v>
      </c>
      <c r="C164" s="96">
        <v>0</v>
      </c>
      <c r="D164" s="96">
        <v>0</v>
      </c>
      <c r="E164" s="96">
        <v>0</v>
      </c>
      <c r="F164" s="96" t="s">
        <v>76</v>
      </c>
      <c r="G164" s="96">
        <v>22</v>
      </c>
      <c r="H164" s="115" t="s">
        <v>4452</v>
      </c>
      <c r="I164" s="98" t="s">
        <v>3094</v>
      </c>
      <c r="J164" s="169" t="s">
        <v>1287</v>
      </c>
      <c r="K164" s="99" t="s">
        <v>1288</v>
      </c>
      <c r="L164" s="51">
        <v>3</v>
      </c>
      <c r="M164" s="51">
        <v>10</v>
      </c>
      <c r="N164" s="155">
        <f t="shared" si="26"/>
        <v>13</v>
      </c>
      <c r="O164" s="51">
        <v>13</v>
      </c>
      <c r="P164" s="51">
        <v>10</v>
      </c>
      <c r="Q164" s="155">
        <f t="shared" si="27"/>
        <v>23</v>
      </c>
      <c r="R164" s="155">
        <f t="shared" si="28"/>
        <v>36</v>
      </c>
      <c r="S164" s="78" t="s">
        <v>3076</v>
      </c>
      <c r="T164" s="78" t="s">
        <v>3077</v>
      </c>
      <c r="U164" s="190">
        <f t="shared" si="29"/>
        <v>13</v>
      </c>
      <c r="V164" s="191"/>
      <c r="W164" s="77" t="str">
        <f t="shared" si="30"/>
        <v>No hay ejecución</v>
      </c>
      <c r="X164" s="78" t="str">
        <f t="shared" si="31"/>
        <v>NA</v>
      </c>
      <c r="Y164" s="191"/>
      <c r="Z164" s="190">
        <f t="shared" si="32"/>
        <v>23</v>
      </c>
      <c r="AA164" s="191"/>
      <c r="AB164" s="77" t="str">
        <f t="shared" si="33"/>
        <v>No hay ejecución</v>
      </c>
      <c r="AC164" s="78" t="str">
        <f t="shared" si="34"/>
        <v>NA</v>
      </c>
      <c r="AD164" s="191"/>
      <c r="AE164" s="52">
        <f t="shared" si="35"/>
        <v>0</v>
      </c>
      <c r="AF164" s="77" t="str">
        <f t="shared" si="36"/>
        <v>No hay ejecución</v>
      </c>
      <c r="AG164" s="78" t="str">
        <f t="shared" si="37"/>
        <v>NA</v>
      </c>
      <c r="AH164" s="191"/>
    </row>
    <row r="165" spans="1:34" s="79" customFormat="1" ht="58" customHeight="1" thickTop="1" thickBot="1">
      <c r="A165" s="50">
        <v>151</v>
      </c>
      <c r="B165" s="96" t="s">
        <v>245</v>
      </c>
      <c r="C165" s="96">
        <v>0</v>
      </c>
      <c r="D165" s="96">
        <v>0</v>
      </c>
      <c r="E165" s="96">
        <v>0</v>
      </c>
      <c r="F165" s="96" t="s">
        <v>76</v>
      </c>
      <c r="G165" s="96">
        <v>22</v>
      </c>
      <c r="H165" s="115" t="s">
        <v>4452</v>
      </c>
      <c r="I165" s="98" t="s">
        <v>3091</v>
      </c>
      <c r="J165" s="169" t="s">
        <v>1287</v>
      </c>
      <c r="K165" s="99" t="s">
        <v>1288</v>
      </c>
      <c r="L165" s="51">
        <v>7</v>
      </c>
      <c r="M165" s="51">
        <v>11</v>
      </c>
      <c r="N165" s="155">
        <f t="shared" si="26"/>
        <v>18</v>
      </c>
      <c r="O165" s="51">
        <v>11</v>
      </c>
      <c r="P165" s="51">
        <v>11</v>
      </c>
      <c r="Q165" s="155">
        <f t="shared" si="27"/>
        <v>22</v>
      </c>
      <c r="R165" s="155">
        <f t="shared" si="28"/>
        <v>40</v>
      </c>
      <c r="S165" s="78" t="s">
        <v>3076</v>
      </c>
      <c r="T165" s="78" t="s">
        <v>3077</v>
      </c>
      <c r="U165" s="190">
        <f t="shared" si="29"/>
        <v>18</v>
      </c>
      <c r="V165" s="191"/>
      <c r="W165" s="77" t="str">
        <f t="shared" si="30"/>
        <v>No hay ejecución</v>
      </c>
      <c r="X165" s="78" t="str">
        <f t="shared" si="31"/>
        <v>NA</v>
      </c>
      <c r="Y165" s="191"/>
      <c r="Z165" s="190">
        <f t="shared" si="32"/>
        <v>22</v>
      </c>
      <c r="AA165" s="191"/>
      <c r="AB165" s="77" t="str">
        <f t="shared" si="33"/>
        <v>No hay ejecución</v>
      </c>
      <c r="AC165" s="78" t="str">
        <f t="shared" si="34"/>
        <v>NA</v>
      </c>
      <c r="AD165" s="191"/>
      <c r="AE165" s="52">
        <f t="shared" si="35"/>
        <v>0</v>
      </c>
      <c r="AF165" s="77" t="str">
        <f t="shared" si="36"/>
        <v>No hay ejecución</v>
      </c>
      <c r="AG165" s="78" t="str">
        <f t="shared" si="37"/>
        <v>NA</v>
      </c>
      <c r="AH165" s="191"/>
    </row>
    <row r="166" spans="1:34" s="79" customFormat="1" ht="58" customHeight="1" thickTop="1" thickBot="1">
      <c r="A166" s="50">
        <v>152</v>
      </c>
      <c r="B166" s="96" t="s">
        <v>245</v>
      </c>
      <c r="C166" s="96">
        <v>0</v>
      </c>
      <c r="D166" s="96">
        <v>0</v>
      </c>
      <c r="E166" s="96">
        <v>0</v>
      </c>
      <c r="F166" s="96" t="s">
        <v>76</v>
      </c>
      <c r="G166" s="96">
        <v>22</v>
      </c>
      <c r="H166" s="115" t="s">
        <v>4452</v>
      </c>
      <c r="I166" s="98" t="s">
        <v>3093</v>
      </c>
      <c r="J166" s="169" t="s">
        <v>482</v>
      </c>
      <c r="K166" s="99" t="s">
        <v>4453</v>
      </c>
      <c r="L166" s="51">
        <v>1</v>
      </c>
      <c r="M166" s="51">
        <v>2</v>
      </c>
      <c r="N166" s="155">
        <f t="shared" si="26"/>
        <v>3</v>
      </c>
      <c r="O166" s="51">
        <v>2</v>
      </c>
      <c r="P166" s="51">
        <v>2</v>
      </c>
      <c r="Q166" s="155">
        <f t="shared" si="27"/>
        <v>4</v>
      </c>
      <c r="R166" s="155">
        <f t="shared" si="28"/>
        <v>7</v>
      </c>
      <c r="S166" s="78" t="s">
        <v>3076</v>
      </c>
      <c r="T166" s="78" t="s">
        <v>3077</v>
      </c>
      <c r="U166" s="190">
        <f t="shared" si="29"/>
        <v>3</v>
      </c>
      <c r="V166" s="191"/>
      <c r="W166" s="77" t="str">
        <f t="shared" si="30"/>
        <v>No hay ejecución</v>
      </c>
      <c r="X166" s="78" t="str">
        <f t="shared" si="31"/>
        <v>NA</v>
      </c>
      <c r="Y166" s="191"/>
      <c r="Z166" s="190">
        <f t="shared" si="32"/>
        <v>4</v>
      </c>
      <c r="AA166" s="191"/>
      <c r="AB166" s="77" t="str">
        <f t="shared" si="33"/>
        <v>No hay ejecución</v>
      </c>
      <c r="AC166" s="78" t="str">
        <f t="shared" si="34"/>
        <v>NA</v>
      </c>
      <c r="AD166" s="191"/>
      <c r="AE166" s="52">
        <f t="shared" si="35"/>
        <v>0</v>
      </c>
      <c r="AF166" s="77" t="str">
        <f t="shared" si="36"/>
        <v>No hay ejecución</v>
      </c>
      <c r="AG166" s="78" t="str">
        <f t="shared" si="37"/>
        <v>NA</v>
      </c>
      <c r="AH166" s="191"/>
    </row>
    <row r="167" spans="1:34" s="79" customFormat="1" ht="58" customHeight="1" thickTop="1" thickBot="1">
      <c r="A167" s="50">
        <v>153</v>
      </c>
      <c r="B167" s="96" t="s">
        <v>245</v>
      </c>
      <c r="C167" s="96">
        <v>0</v>
      </c>
      <c r="D167" s="96">
        <v>0</v>
      </c>
      <c r="E167" s="96">
        <v>0</v>
      </c>
      <c r="F167" s="96" t="s">
        <v>76</v>
      </c>
      <c r="G167" s="96">
        <v>22</v>
      </c>
      <c r="H167" s="115" t="s">
        <v>4452</v>
      </c>
      <c r="I167" s="98" t="s">
        <v>2696</v>
      </c>
      <c r="J167" s="169" t="s">
        <v>1287</v>
      </c>
      <c r="K167" s="99" t="s">
        <v>1288</v>
      </c>
      <c r="L167" s="51">
        <v>10</v>
      </c>
      <c r="M167" s="51">
        <v>17</v>
      </c>
      <c r="N167" s="155">
        <f t="shared" si="26"/>
        <v>27</v>
      </c>
      <c r="O167" s="51">
        <v>10</v>
      </c>
      <c r="P167" s="51">
        <v>3</v>
      </c>
      <c r="Q167" s="155">
        <f t="shared" si="27"/>
        <v>13</v>
      </c>
      <c r="R167" s="155">
        <f t="shared" si="28"/>
        <v>40</v>
      </c>
      <c r="S167" s="78" t="s">
        <v>3076</v>
      </c>
      <c r="T167" s="78" t="s">
        <v>3077</v>
      </c>
      <c r="U167" s="190">
        <f t="shared" si="29"/>
        <v>27</v>
      </c>
      <c r="V167" s="191"/>
      <c r="W167" s="77" t="str">
        <f t="shared" si="30"/>
        <v>No hay ejecución</v>
      </c>
      <c r="X167" s="78" t="str">
        <f t="shared" si="31"/>
        <v>NA</v>
      </c>
      <c r="Y167" s="191"/>
      <c r="Z167" s="190">
        <f t="shared" si="32"/>
        <v>13</v>
      </c>
      <c r="AA167" s="191"/>
      <c r="AB167" s="77" t="str">
        <f t="shared" si="33"/>
        <v>No hay ejecución</v>
      </c>
      <c r="AC167" s="78" t="str">
        <f t="shared" si="34"/>
        <v>NA</v>
      </c>
      <c r="AD167" s="191"/>
      <c r="AE167" s="52">
        <f t="shared" si="35"/>
        <v>0</v>
      </c>
      <c r="AF167" s="77" t="str">
        <f t="shared" si="36"/>
        <v>No hay ejecución</v>
      </c>
      <c r="AG167" s="78" t="str">
        <f t="shared" si="37"/>
        <v>NA</v>
      </c>
      <c r="AH167" s="191"/>
    </row>
    <row r="168" spans="1:34" s="79" customFormat="1" ht="58" customHeight="1" thickTop="1" thickBot="1">
      <c r="A168" s="50">
        <v>154</v>
      </c>
      <c r="B168" s="96" t="s">
        <v>245</v>
      </c>
      <c r="C168" s="96">
        <v>0</v>
      </c>
      <c r="D168" s="96">
        <v>0</v>
      </c>
      <c r="E168" s="96">
        <v>0</v>
      </c>
      <c r="F168" s="96" t="s">
        <v>76</v>
      </c>
      <c r="G168" s="96">
        <v>22</v>
      </c>
      <c r="H168" s="115" t="s">
        <v>4452</v>
      </c>
      <c r="I168" s="98" t="s">
        <v>2695</v>
      </c>
      <c r="J168" s="169" t="s">
        <v>497</v>
      </c>
      <c r="K168" s="99" t="s">
        <v>1421</v>
      </c>
      <c r="L168" s="51">
        <v>0</v>
      </c>
      <c r="M168" s="51">
        <v>1</v>
      </c>
      <c r="N168" s="155">
        <f t="shared" si="26"/>
        <v>1</v>
      </c>
      <c r="O168" s="51">
        <v>0</v>
      </c>
      <c r="P168" s="51">
        <v>0</v>
      </c>
      <c r="Q168" s="155">
        <f t="shared" si="27"/>
        <v>0</v>
      </c>
      <c r="R168" s="155">
        <f t="shared" si="28"/>
        <v>1</v>
      </c>
      <c r="S168" s="78" t="s">
        <v>3076</v>
      </c>
      <c r="T168" s="78" t="s">
        <v>3077</v>
      </c>
      <c r="U168" s="190">
        <f t="shared" si="29"/>
        <v>1</v>
      </c>
      <c r="V168" s="191"/>
      <c r="W168" s="77" t="str">
        <f t="shared" si="30"/>
        <v>No hay ejecución</v>
      </c>
      <c r="X168" s="78" t="str">
        <f t="shared" si="31"/>
        <v>NA</v>
      </c>
      <c r="Y168" s="191"/>
      <c r="Z168" s="190">
        <f t="shared" si="32"/>
        <v>0</v>
      </c>
      <c r="AA168" s="191"/>
      <c r="AB168" s="77" t="str">
        <f t="shared" si="33"/>
        <v>No hay ejecución</v>
      </c>
      <c r="AC168" s="78" t="str">
        <f t="shared" si="34"/>
        <v>NA</v>
      </c>
      <c r="AD168" s="191"/>
      <c r="AE168" s="52">
        <f t="shared" si="35"/>
        <v>0</v>
      </c>
      <c r="AF168" s="77" t="str">
        <f t="shared" si="36"/>
        <v>No hay ejecución</v>
      </c>
      <c r="AG168" s="78" t="str">
        <f t="shared" si="37"/>
        <v>NA</v>
      </c>
      <c r="AH168" s="191"/>
    </row>
    <row r="169" spans="1:34" s="79" customFormat="1" ht="58" customHeight="1" thickTop="1" thickBot="1">
      <c r="A169" s="50">
        <v>155</v>
      </c>
      <c r="B169" s="96" t="s">
        <v>245</v>
      </c>
      <c r="C169" s="96">
        <v>0</v>
      </c>
      <c r="D169" s="96">
        <v>0</v>
      </c>
      <c r="E169" s="96">
        <v>0</v>
      </c>
      <c r="F169" s="96" t="s">
        <v>76</v>
      </c>
      <c r="G169" s="96">
        <v>22</v>
      </c>
      <c r="H169" s="115" t="s">
        <v>4452</v>
      </c>
      <c r="I169" s="98" t="s">
        <v>3075</v>
      </c>
      <c r="J169" s="169" t="s">
        <v>497</v>
      </c>
      <c r="K169" s="99" t="s">
        <v>1421</v>
      </c>
      <c r="L169" s="51">
        <v>56</v>
      </c>
      <c r="M169" s="51">
        <v>19</v>
      </c>
      <c r="N169" s="155">
        <f t="shared" si="26"/>
        <v>75</v>
      </c>
      <c r="O169" s="51">
        <v>1</v>
      </c>
      <c r="P169" s="51">
        <v>0</v>
      </c>
      <c r="Q169" s="155">
        <f t="shared" si="27"/>
        <v>1</v>
      </c>
      <c r="R169" s="155">
        <f t="shared" si="28"/>
        <v>76</v>
      </c>
      <c r="S169" s="78" t="s">
        <v>3076</v>
      </c>
      <c r="T169" s="78" t="s">
        <v>3077</v>
      </c>
      <c r="U169" s="190">
        <f t="shared" si="29"/>
        <v>75</v>
      </c>
      <c r="V169" s="191"/>
      <c r="W169" s="77" t="str">
        <f t="shared" si="30"/>
        <v>No hay ejecución</v>
      </c>
      <c r="X169" s="78" t="str">
        <f t="shared" si="31"/>
        <v>NA</v>
      </c>
      <c r="Y169" s="191"/>
      <c r="Z169" s="190">
        <f t="shared" si="32"/>
        <v>1</v>
      </c>
      <c r="AA169" s="191"/>
      <c r="AB169" s="77" t="str">
        <f t="shared" si="33"/>
        <v>No hay ejecución</v>
      </c>
      <c r="AC169" s="78" t="str">
        <f t="shared" si="34"/>
        <v>NA</v>
      </c>
      <c r="AD169" s="191"/>
      <c r="AE169" s="52">
        <f t="shared" si="35"/>
        <v>0</v>
      </c>
      <c r="AF169" s="77" t="str">
        <f t="shared" si="36"/>
        <v>No hay ejecución</v>
      </c>
      <c r="AG169" s="78" t="str">
        <f t="shared" si="37"/>
        <v>NA</v>
      </c>
      <c r="AH169" s="191"/>
    </row>
    <row r="170" spans="1:34" s="79" customFormat="1" ht="58" customHeight="1" thickTop="1" thickBot="1">
      <c r="A170" s="50">
        <v>156</v>
      </c>
      <c r="B170" s="96" t="s">
        <v>245</v>
      </c>
      <c r="C170" s="96">
        <v>0</v>
      </c>
      <c r="D170" s="96">
        <v>0</v>
      </c>
      <c r="E170" s="96">
        <v>0</v>
      </c>
      <c r="F170" s="96" t="s">
        <v>76</v>
      </c>
      <c r="G170" s="96">
        <v>22</v>
      </c>
      <c r="H170" s="115" t="s">
        <v>4452</v>
      </c>
      <c r="I170" s="98" t="s">
        <v>2676</v>
      </c>
      <c r="J170" s="169" t="s">
        <v>1287</v>
      </c>
      <c r="K170" s="99" t="s">
        <v>1288</v>
      </c>
      <c r="L170" s="51">
        <v>0</v>
      </c>
      <c r="M170" s="51">
        <v>3</v>
      </c>
      <c r="N170" s="155">
        <f t="shared" si="26"/>
        <v>3</v>
      </c>
      <c r="O170" s="51">
        <v>2</v>
      </c>
      <c r="P170" s="51">
        <v>2</v>
      </c>
      <c r="Q170" s="155">
        <f t="shared" si="27"/>
        <v>4</v>
      </c>
      <c r="R170" s="155">
        <f t="shared" si="28"/>
        <v>7</v>
      </c>
      <c r="S170" s="78" t="s">
        <v>3076</v>
      </c>
      <c r="T170" s="78" t="s">
        <v>3077</v>
      </c>
      <c r="U170" s="190">
        <f t="shared" si="29"/>
        <v>3</v>
      </c>
      <c r="V170" s="191"/>
      <c r="W170" s="77" t="str">
        <f t="shared" si="30"/>
        <v>No hay ejecución</v>
      </c>
      <c r="X170" s="78" t="str">
        <f t="shared" si="31"/>
        <v>NA</v>
      </c>
      <c r="Y170" s="191"/>
      <c r="Z170" s="190">
        <f t="shared" si="32"/>
        <v>4</v>
      </c>
      <c r="AA170" s="191"/>
      <c r="AB170" s="77" t="str">
        <f t="shared" si="33"/>
        <v>No hay ejecución</v>
      </c>
      <c r="AC170" s="78" t="str">
        <f t="shared" si="34"/>
        <v>NA</v>
      </c>
      <c r="AD170" s="191"/>
      <c r="AE170" s="52">
        <f t="shared" si="35"/>
        <v>0</v>
      </c>
      <c r="AF170" s="77" t="str">
        <f t="shared" si="36"/>
        <v>No hay ejecución</v>
      </c>
      <c r="AG170" s="78" t="str">
        <f t="shared" si="37"/>
        <v>NA</v>
      </c>
      <c r="AH170" s="191"/>
    </row>
    <row r="171" spans="1:34" s="79" customFormat="1" ht="58" customHeight="1" thickTop="1" thickBot="1">
      <c r="A171" s="50">
        <v>157</v>
      </c>
      <c r="B171" s="96" t="s">
        <v>245</v>
      </c>
      <c r="C171" s="96">
        <v>0</v>
      </c>
      <c r="D171" s="96">
        <v>0</v>
      </c>
      <c r="E171" s="96">
        <v>0</v>
      </c>
      <c r="F171" s="96" t="s">
        <v>76</v>
      </c>
      <c r="G171" s="96">
        <v>22</v>
      </c>
      <c r="H171" s="115" t="s">
        <v>336</v>
      </c>
      <c r="I171" s="98" t="s">
        <v>3080</v>
      </c>
      <c r="J171" s="169" t="s">
        <v>548</v>
      </c>
      <c r="K171" s="99" t="s">
        <v>2847</v>
      </c>
      <c r="L171" s="51">
        <v>0</v>
      </c>
      <c r="M171" s="51">
        <v>1</v>
      </c>
      <c r="N171" s="155">
        <f t="shared" si="26"/>
        <v>1</v>
      </c>
      <c r="O171" s="51">
        <v>1</v>
      </c>
      <c r="P171" s="51">
        <v>0</v>
      </c>
      <c r="Q171" s="155">
        <f t="shared" si="27"/>
        <v>1</v>
      </c>
      <c r="R171" s="155">
        <f t="shared" si="28"/>
        <v>2</v>
      </c>
      <c r="S171" s="78" t="s">
        <v>3076</v>
      </c>
      <c r="T171" s="78" t="s">
        <v>3077</v>
      </c>
      <c r="U171" s="190">
        <f t="shared" si="29"/>
        <v>1</v>
      </c>
      <c r="V171" s="191"/>
      <c r="W171" s="77" t="str">
        <f t="shared" si="30"/>
        <v>No hay ejecución</v>
      </c>
      <c r="X171" s="78" t="str">
        <f t="shared" si="31"/>
        <v>NA</v>
      </c>
      <c r="Y171" s="191"/>
      <c r="Z171" s="190">
        <f t="shared" si="32"/>
        <v>1</v>
      </c>
      <c r="AA171" s="191"/>
      <c r="AB171" s="77" t="str">
        <f t="shared" si="33"/>
        <v>No hay ejecución</v>
      </c>
      <c r="AC171" s="78" t="str">
        <f t="shared" si="34"/>
        <v>NA</v>
      </c>
      <c r="AD171" s="191"/>
      <c r="AE171" s="52">
        <f t="shared" si="35"/>
        <v>0</v>
      </c>
      <c r="AF171" s="77" t="str">
        <f t="shared" si="36"/>
        <v>No hay ejecución</v>
      </c>
      <c r="AG171" s="78" t="str">
        <f t="shared" si="37"/>
        <v>NA</v>
      </c>
      <c r="AH171" s="191"/>
    </row>
    <row r="172" spans="1:34" s="79" customFormat="1" ht="58" customHeight="1" thickTop="1" thickBot="1">
      <c r="A172" s="50">
        <v>158</v>
      </c>
      <c r="B172" s="96" t="s">
        <v>245</v>
      </c>
      <c r="C172" s="96">
        <v>0</v>
      </c>
      <c r="D172" s="96">
        <v>0</v>
      </c>
      <c r="E172" s="96">
        <v>0</v>
      </c>
      <c r="F172" s="96" t="s">
        <v>76</v>
      </c>
      <c r="G172" s="96">
        <v>22</v>
      </c>
      <c r="H172" s="115" t="s">
        <v>336</v>
      </c>
      <c r="I172" s="98" t="s">
        <v>3080</v>
      </c>
      <c r="J172" s="169" t="s">
        <v>1194</v>
      </c>
      <c r="K172" s="99" t="s">
        <v>2847</v>
      </c>
      <c r="L172" s="51">
        <v>0</v>
      </c>
      <c r="M172" s="51">
        <v>1</v>
      </c>
      <c r="N172" s="155">
        <f t="shared" si="26"/>
        <v>1</v>
      </c>
      <c r="O172" s="51">
        <v>0</v>
      </c>
      <c r="P172" s="51">
        <v>0</v>
      </c>
      <c r="Q172" s="155">
        <f t="shared" si="27"/>
        <v>0</v>
      </c>
      <c r="R172" s="155">
        <f t="shared" si="28"/>
        <v>1</v>
      </c>
      <c r="S172" s="78" t="s">
        <v>3076</v>
      </c>
      <c r="T172" s="78" t="s">
        <v>3077</v>
      </c>
      <c r="U172" s="190">
        <f t="shared" si="29"/>
        <v>1</v>
      </c>
      <c r="V172" s="191"/>
      <c r="W172" s="77" t="str">
        <f t="shared" si="30"/>
        <v>No hay ejecución</v>
      </c>
      <c r="X172" s="78" t="str">
        <f t="shared" si="31"/>
        <v>NA</v>
      </c>
      <c r="Y172" s="191"/>
      <c r="Z172" s="190">
        <f t="shared" si="32"/>
        <v>0</v>
      </c>
      <c r="AA172" s="191"/>
      <c r="AB172" s="77" t="str">
        <f t="shared" si="33"/>
        <v>No hay ejecución</v>
      </c>
      <c r="AC172" s="78" t="str">
        <f t="shared" si="34"/>
        <v>NA</v>
      </c>
      <c r="AD172" s="191"/>
      <c r="AE172" s="52">
        <f t="shared" si="35"/>
        <v>0</v>
      </c>
      <c r="AF172" s="77" t="str">
        <f t="shared" si="36"/>
        <v>No hay ejecución</v>
      </c>
      <c r="AG172" s="78" t="str">
        <f t="shared" si="37"/>
        <v>NA</v>
      </c>
      <c r="AH172" s="191"/>
    </row>
    <row r="173" spans="1:34" s="79" customFormat="1" ht="58" customHeight="1" thickTop="1" thickBot="1">
      <c r="A173" s="50">
        <v>159</v>
      </c>
      <c r="B173" s="96" t="s">
        <v>245</v>
      </c>
      <c r="C173" s="96">
        <v>0</v>
      </c>
      <c r="D173" s="96">
        <v>0</v>
      </c>
      <c r="E173" s="96">
        <v>0</v>
      </c>
      <c r="F173" s="96" t="s">
        <v>76</v>
      </c>
      <c r="G173" s="96">
        <v>22</v>
      </c>
      <c r="H173" s="115" t="s">
        <v>336</v>
      </c>
      <c r="I173" s="98" t="s">
        <v>3080</v>
      </c>
      <c r="J173" s="169" t="s">
        <v>497</v>
      </c>
      <c r="K173" s="99" t="s">
        <v>1421</v>
      </c>
      <c r="L173" s="51">
        <v>1</v>
      </c>
      <c r="M173" s="51">
        <v>1</v>
      </c>
      <c r="N173" s="155">
        <f t="shared" si="26"/>
        <v>2</v>
      </c>
      <c r="O173" s="51">
        <v>0</v>
      </c>
      <c r="P173" s="51">
        <v>1</v>
      </c>
      <c r="Q173" s="155">
        <f t="shared" si="27"/>
        <v>1</v>
      </c>
      <c r="R173" s="155">
        <f t="shared" si="28"/>
        <v>3</v>
      </c>
      <c r="S173" s="78" t="s">
        <v>3076</v>
      </c>
      <c r="T173" s="78" t="s">
        <v>3077</v>
      </c>
      <c r="U173" s="190">
        <f t="shared" si="29"/>
        <v>2</v>
      </c>
      <c r="V173" s="191"/>
      <c r="W173" s="77" t="str">
        <f t="shared" si="30"/>
        <v>No hay ejecución</v>
      </c>
      <c r="X173" s="78" t="str">
        <f t="shared" si="31"/>
        <v>NA</v>
      </c>
      <c r="Y173" s="191"/>
      <c r="Z173" s="190">
        <f t="shared" si="32"/>
        <v>1</v>
      </c>
      <c r="AA173" s="191"/>
      <c r="AB173" s="77" t="str">
        <f t="shared" si="33"/>
        <v>No hay ejecución</v>
      </c>
      <c r="AC173" s="78" t="str">
        <f t="shared" si="34"/>
        <v>NA</v>
      </c>
      <c r="AD173" s="191"/>
      <c r="AE173" s="52">
        <f t="shared" si="35"/>
        <v>0</v>
      </c>
      <c r="AF173" s="77" t="str">
        <f t="shared" si="36"/>
        <v>No hay ejecución</v>
      </c>
      <c r="AG173" s="78" t="str">
        <f t="shared" si="37"/>
        <v>NA</v>
      </c>
      <c r="AH173" s="191"/>
    </row>
    <row r="174" spans="1:34" s="79" customFormat="1" ht="58" customHeight="1" thickTop="1" thickBot="1">
      <c r="A174" s="50">
        <v>160</v>
      </c>
      <c r="B174" s="96" t="s">
        <v>245</v>
      </c>
      <c r="C174" s="96">
        <v>0</v>
      </c>
      <c r="D174" s="96">
        <v>0</v>
      </c>
      <c r="E174" s="96">
        <v>0</v>
      </c>
      <c r="F174" s="96" t="s">
        <v>76</v>
      </c>
      <c r="G174" s="96">
        <v>22</v>
      </c>
      <c r="H174" s="115" t="s">
        <v>336</v>
      </c>
      <c r="I174" s="98" t="s">
        <v>3095</v>
      </c>
      <c r="J174" s="169" t="s">
        <v>1014</v>
      </c>
      <c r="K174" s="99" t="s">
        <v>2847</v>
      </c>
      <c r="L174" s="51">
        <v>12</v>
      </c>
      <c r="M174" s="51">
        <v>9</v>
      </c>
      <c r="N174" s="155">
        <f t="shared" si="26"/>
        <v>21</v>
      </c>
      <c r="O174" s="51">
        <v>8</v>
      </c>
      <c r="P174" s="51">
        <v>8</v>
      </c>
      <c r="Q174" s="155">
        <f t="shared" si="27"/>
        <v>16</v>
      </c>
      <c r="R174" s="155">
        <f t="shared" si="28"/>
        <v>37</v>
      </c>
      <c r="S174" s="78" t="s">
        <v>3076</v>
      </c>
      <c r="T174" s="78" t="s">
        <v>3077</v>
      </c>
      <c r="U174" s="190">
        <f t="shared" si="29"/>
        <v>21</v>
      </c>
      <c r="V174" s="191"/>
      <c r="W174" s="77" t="str">
        <f t="shared" si="30"/>
        <v>No hay ejecución</v>
      </c>
      <c r="X174" s="78" t="str">
        <f t="shared" si="31"/>
        <v>NA</v>
      </c>
      <c r="Y174" s="191"/>
      <c r="Z174" s="190">
        <f t="shared" si="32"/>
        <v>16</v>
      </c>
      <c r="AA174" s="191"/>
      <c r="AB174" s="77" t="str">
        <f t="shared" si="33"/>
        <v>No hay ejecución</v>
      </c>
      <c r="AC174" s="78" t="str">
        <f t="shared" si="34"/>
        <v>NA</v>
      </c>
      <c r="AD174" s="191"/>
      <c r="AE174" s="52">
        <f t="shared" si="35"/>
        <v>0</v>
      </c>
      <c r="AF174" s="77" t="str">
        <f t="shared" si="36"/>
        <v>No hay ejecución</v>
      </c>
      <c r="AG174" s="78" t="str">
        <f t="shared" si="37"/>
        <v>NA</v>
      </c>
      <c r="AH174" s="191"/>
    </row>
    <row r="175" spans="1:34" s="79" customFormat="1" ht="58" customHeight="1" thickTop="1" thickBot="1">
      <c r="A175" s="50">
        <v>161</v>
      </c>
      <c r="B175" s="96" t="s">
        <v>245</v>
      </c>
      <c r="C175" s="96">
        <v>0</v>
      </c>
      <c r="D175" s="96">
        <v>0</v>
      </c>
      <c r="E175" s="96">
        <v>0</v>
      </c>
      <c r="F175" s="96" t="s">
        <v>76</v>
      </c>
      <c r="G175" s="96">
        <v>22</v>
      </c>
      <c r="H175" s="115" t="s">
        <v>336</v>
      </c>
      <c r="I175" s="98" t="s">
        <v>3090</v>
      </c>
      <c r="J175" s="169" t="s">
        <v>2399</v>
      </c>
      <c r="K175" s="99" t="s">
        <v>2847</v>
      </c>
      <c r="L175" s="51">
        <v>10</v>
      </c>
      <c r="M175" s="51">
        <v>0</v>
      </c>
      <c r="N175" s="155">
        <f t="shared" si="26"/>
        <v>10</v>
      </c>
      <c r="O175" s="51">
        <v>0</v>
      </c>
      <c r="P175" s="51">
        <v>0</v>
      </c>
      <c r="Q175" s="155">
        <f t="shared" si="27"/>
        <v>0</v>
      </c>
      <c r="R175" s="155">
        <f t="shared" si="28"/>
        <v>10</v>
      </c>
      <c r="S175" s="78" t="s">
        <v>3076</v>
      </c>
      <c r="T175" s="78" t="s">
        <v>3077</v>
      </c>
      <c r="U175" s="190">
        <f t="shared" si="29"/>
        <v>10</v>
      </c>
      <c r="V175" s="191"/>
      <c r="W175" s="77" t="str">
        <f t="shared" si="30"/>
        <v>No hay ejecución</v>
      </c>
      <c r="X175" s="78" t="str">
        <f t="shared" si="31"/>
        <v>NA</v>
      </c>
      <c r="Y175" s="191"/>
      <c r="Z175" s="190">
        <f t="shared" si="32"/>
        <v>0</v>
      </c>
      <c r="AA175" s="191"/>
      <c r="AB175" s="77" t="str">
        <f t="shared" si="33"/>
        <v>No hay ejecución</v>
      </c>
      <c r="AC175" s="78" t="str">
        <f t="shared" si="34"/>
        <v>NA</v>
      </c>
      <c r="AD175" s="191"/>
      <c r="AE175" s="52">
        <f t="shared" si="35"/>
        <v>0</v>
      </c>
      <c r="AF175" s="77" t="str">
        <f t="shared" si="36"/>
        <v>No hay ejecución</v>
      </c>
      <c r="AG175" s="78" t="str">
        <f t="shared" si="37"/>
        <v>NA</v>
      </c>
      <c r="AH175" s="191"/>
    </row>
    <row r="176" spans="1:34" s="79" customFormat="1" ht="58" customHeight="1" thickTop="1" thickBot="1">
      <c r="A176" s="50">
        <v>162</v>
      </c>
      <c r="B176" s="96" t="s">
        <v>245</v>
      </c>
      <c r="C176" s="96">
        <v>0</v>
      </c>
      <c r="D176" s="96">
        <v>0</v>
      </c>
      <c r="E176" s="96">
        <v>0</v>
      </c>
      <c r="F176" s="96" t="s">
        <v>76</v>
      </c>
      <c r="G176" s="96">
        <v>22</v>
      </c>
      <c r="H176" s="115" t="s">
        <v>336</v>
      </c>
      <c r="I176" s="98" t="s">
        <v>3090</v>
      </c>
      <c r="J176" s="169" t="s">
        <v>1287</v>
      </c>
      <c r="K176" s="99" t="s">
        <v>2847</v>
      </c>
      <c r="L176" s="51">
        <v>2</v>
      </c>
      <c r="M176" s="51">
        <v>6</v>
      </c>
      <c r="N176" s="155">
        <f t="shared" si="26"/>
        <v>8</v>
      </c>
      <c r="O176" s="51">
        <v>6</v>
      </c>
      <c r="P176" s="51">
        <v>6</v>
      </c>
      <c r="Q176" s="155">
        <f t="shared" si="27"/>
        <v>12</v>
      </c>
      <c r="R176" s="155">
        <f t="shared" si="28"/>
        <v>20</v>
      </c>
      <c r="S176" s="78" t="s">
        <v>3076</v>
      </c>
      <c r="T176" s="78" t="s">
        <v>3077</v>
      </c>
      <c r="U176" s="190">
        <f t="shared" si="29"/>
        <v>8</v>
      </c>
      <c r="V176" s="191"/>
      <c r="W176" s="77" t="str">
        <f t="shared" si="30"/>
        <v>No hay ejecución</v>
      </c>
      <c r="X176" s="78" t="str">
        <f t="shared" si="31"/>
        <v>NA</v>
      </c>
      <c r="Y176" s="191"/>
      <c r="Z176" s="190">
        <f t="shared" si="32"/>
        <v>12</v>
      </c>
      <c r="AA176" s="191"/>
      <c r="AB176" s="77" t="str">
        <f t="shared" si="33"/>
        <v>No hay ejecución</v>
      </c>
      <c r="AC176" s="78" t="str">
        <f t="shared" si="34"/>
        <v>NA</v>
      </c>
      <c r="AD176" s="191"/>
      <c r="AE176" s="52">
        <f t="shared" si="35"/>
        <v>0</v>
      </c>
      <c r="AF176" s="77" t="str">
        <f t="shared" si="36"/>
        <v>No hay ejecución</v>
      </c>
      <c r="AG176" s="78" t="str">
        <f t="shared" si="37"/>
        <v>NA</v>
      </c>
      <c r="AH176" s="191"/>
    </row>
    <row r="177" spans="1:34" s="79" customFormat="1" ht="58" customHeight="1" thickTop="1" thickBot="1">
      <c r="A177" s="50">
        <v>163</v>
      </c>
      <c r="B177" s="96" t="s">
        <v>245</v>
      </c>
      <c r="C177" s="96">
        <v>0</v>
      </c>
      <c r="D177" s="96">
        <v>0</v>
      </c>
      <c r="E177" s="96">
        <v>0</v>
      </c>
      <c r="F177" s="96" t="s">
        <v>76</v>
      </c>
      <c r="G177" s="96">
        <v>22</v>
      </c>
      <c r="H177" s="115" t="s">
        <v>336</v>
      </c>
      <c r="I177" s="98" t="s">
        <v>3096</v>
      </c>
      <c r="J177" s="169" t="s">
        <v>1287</v>
      </c>
      <c r="K177" s="99" t="s">
        <v>1288</v>
      </c>
      <c r="L177" s="51">
        <v>0</v>
      </c>
      <c r="M177" s="51">
        <v>1</v>
      </c>
      <c r="N177" s="155">
        <f t="shared" si="26"/>
        <v>1</v>
      </c>
      <c r="O177" s="51">
        <v>1</v>
      </c>
      <c r="P177" s="51">
        <v>0</v>
      </c>
      <c r="Q177" s="155">
        <f t="shared" si="27"/>
        <v>1</v>
      </c>
      <c r="R177" s="155">
        <f t="shared" si="28"/>
        <v>2</v>
      </c>
      <c r="S177" s="78" t="s">
        <v>3076</v>
      </c>
      <c r="T177" s="78" t="s">
        <v>3077</v>
      </c>
      <c r="U177" s="190">
        <f t="shared" si="29"/>
        <v>1</v>
      </c>
      <c r="V177" s="191"/>
      <c r="W177" s="77" t="str">
        <f t="shared" si="30"/>
        <v>No hay ejecución</v>
      </c>
      <c r="X177" s="78" t="str">
        <f t="shared" si="31"/>
        <v>NA</v>
      </c>
      <c r="Y177" s="191"/>
      <c r="Z177" s="190">
        <f t="shared" si="32"/>
        <v>1</v>
      </c>
      <c r="AA177" s="191"/>
      <c r="AB177" s="77" t="str">
        <f t="shared" si="33"/>
        <v>No hay ejecución</v>
      </c>
      <c r="AC177" s="78" t="str">
        <f t="shared" si="34"/>
        <v>NA</v>
      </c>
      <c r="AD177" s="191"/>
      <c r="AE177" s="52">
        <f t="shared" si="35"/>
        <v>0</v>
      </c>
      <c r="AF177" s="77" t="str">
        <f t="shared" si="36"/>
        <v>No hay ejecución</v>
      </c>
      <c r="AG177" s="78" t="str">
        <f t="shared" si="37"/>
        <v>NA</v>
      </c>
      <c r="AH177" s="191"/>
    </row>
    <row r="178" spans="1:34" s="79" customFormat="1" ht="58" customHeight="1" thickTop="1" thickBot="1">
      <c r="A178" s="50">
        <v>164</v>
      </c>
      <c r="B178" s="96" t="s">
        <v>245</v>
      </c>
      <c r="C178" s="96">
        <v>0</v>
      </c>
      <c r="D178" s="96">
        <v>0</v>
      </c>
      <c r="E178" s="96">
        <v>0</v>
      </c>
      <c r="F178" s="96" t="s">
        <v>81</v>
      </c>
      <c r="G178" s="96">
        <v>22</v>
      </c>
      <c r="H178" s="115" t="s">
        <v>392</v>
      </c>
      <c r="I178" s="98" t="s">
        <v>3097</v>
      </c>
      <c r="J178" s="169" t="s">
        <v>501</v>
      </c>
      <c r="K178" s="99" t="s">
        <v>2847</v>
      </c>
      <c r="L178" s="51">
        <v>5</v>
      </c>
      <c r="M178" s="51">
        <v>0</v>
      </c>
      <c r="N178" s="155">
        <f t="shared" si="26"/>
        <v>5</v>
      </c>
      <c r="O178" s="51">
        <v>0</v>
      </c>
      <c r="P178" s="51">
        <v>0</v>
      </c>
      <c r="Q178" s="155">
        <f t="shared" si="27"/>
        <v>0</v>
      </c>
      <c r="R178" s="155">
        <f t="shared" si="28"/>
        <v>5</v>
      </c>
      <c r="S178" s="78" t="s">
        <v>3076</v>
      </c>
      <c r="T178" s="78" t="s">
        <v>3077</v>
      </c>
      <c r="U178" s="190">
        <f t="shared" si="29"/>
        <v>5</v>
      </c>
      <c r="V178" s="191"/>
      <c r="W178" s="77" t="str">
        <f t="shared" si="30"/>
        <v>No hay ejecución</v>
      </c>
      <c r="X178" s="78" t="str">
        <f t="shared" si="31"/>
        <v>NA</v>
      </c>
      <c r="Y178" s="191"/>
      <c r="Z178" s="190">
        <f t="shared" si="32"/>
        <v>0</v>
      </c>
      <c r="AA178" s="191"/>
      <c r="AB178" s="77" t="str">
        <f t="shared" si="33"/>
        <v>No hay ejecución</v>
      </c>
      <c r="AC178" s="78" t="str">
        <f t="shared" si="34"/>
        <v>NA</v>
      </c>
      <c r="AD178" s="191"/>
      <c r="AE178" s="52">
        <f t="shared" si="35"/>
        <v>0</v>
      </c>
      <c r="AF178" s="77" t="str">
        <f t="shared" si="36"/>
        <v>No hay ejecución</v>
      </c>
      <c r="AG178" s="78" t="str">
        <f t="shared" si="37"/>
        <v>NA</v>
      </c>
      <c r="AH178" s="191"/>
    </row>
    <row r="179" spans="1:34" s="79" customFormat="1" ht="58" customHeight="1" thickTop="1" thickBot="1">
      <c r="A179" s="50">
        <v>165</v>
      </c>
      <c r="B179" s="96" t="s">
        <v>245</v>
      </c>
      <c r="C179" s="96">
        <v>0</v>
      </c>
      <c r="D179" s="96">
        <v>0</v>
      </c>
      <c r="E179" s="96">
        <v>0</v>
      </c>
      <c r="F179" s="96" t="s">
        <v>81</v>
      </c>
      <c r="G179" s="96">
        <v>22</v>
      </c>
      <c r="H179" s="115" t="s">
        <v>392</v>
      </c>
      <c r="I179" s="98" t="s">
        <v>2678</v>
      </c>
      <c r="J179" s="169" t="s">
        <v>1287</v>
      </c>
      <c r="K179" s="99" t="s">
        <v>2847</v>
      </c>
      <c r="L179" s="51">
        <v>8</v>
      </c>
      <c r="M179" s="51">
        <v>4</v>
      </c>
      <c r="N179" s="155">
        <f t="shared" si="26"/>
        <v>12</v>
      </c>
      <c r="O179" s="51">
        <v>4</v>
      </c>
      <c r="P179" s="51">
        <v>4</v>
      </c>
      <c r="Q179" s="155">
        <f t="shared" si="27"/>
        <v>8</v>
      </c>
      <c r="R179" s="155">
        <f t="shared" si="28"/>
        <v>20</v>
      </c>
      <c r="S179" s="78" t="s">
        <v>3076</v>
      </c>
      <c r="T179" s="78" t="s">
        <v>3077</v>
      </c>
      <c r="U179" s="190">
        <f t="shared" si="29"/>
        <v>12</v>
      </c>
      <c r="V179" s="191"/>
      <c r="W179" s="77" t="str">
        <f t="shared" si="30"/>
        <v>No hay ejecución</v>
      </c>
      <c r="X179" s="78" t="str">
        <f t="shared" si="31"/>
        <v>NA</v>
      </c>
      <c r="Y179" s="191"/>
      <c r="Z179" s="190">
        <f t="shared" si="32"/>
        <v>8</v>
      </c>
      <c r="AA179" s="191"/>
      <c r="AB179" s="77" t="str">
        <f t="shared" si="33"/>
        <v>No hay ejecución</v>
      </c>
      <c r="AC179" s="78" t="str">
        <f t="shared" si="34"/>
        <v>NA</v>
      </c>
      <c r="AD179" s="191"/>
      <c r="AE179" s="52">
        <f t="shared" si="35"/>
        <v>0</v>
      </c>
      <c r="AF179" s="77" t="str">
        <f t="shared" si="36"/>
        <v>No hay ejecución</v>
      </c>
      <c r="AG179" s="78" t="str">
        <f t="shared" si="37"/>
        <v>NA</v>
      </c>
      <c r="AH179" s="191"/>
    </row>
    <row r="180" spans="1:34" s="79" customFormat="1" ht="58" customHeight="1" thickTop="1" thickBot="1">
      <c r="A180" s="50">
        <v>166</v>
      </c>
      <c r="B180" s="96" t="s">
        <v>245</v>
      </c>
      <c r="C180" s="96">
        <v>0</v>
      </c>
      <c r="D180" s="96">
        <v>0</v>
      </c>
      <c r="E180" s="96">
        <v>0</v>
      </c>
      <c r="F180" s="96" t="s">
        <v>81</v>
      </c>
      <c r="G180" s="96">
        <v>22</v>
      </c>
      <c r="H180" s="115" t="s">
        <v>392</v>
      </c>
      <c r="I180" s="98" t="s">
        <v>3075</v>
      </c>
      <c r="J180" s="169" t="s">
        <v>497</v>
      </c>
      <c r="K180" s="99" t="s">
        <v>1421</v>
      </c>
      <c r="L180" s="51">
        <v>15</v>
      </c>
      <c r="M180" s="51">
        <v>10</v>
      </c>
      <c r="N180" s="155">
        <f t="shared" si="26"/>
        <v>25</v>
      </c>
      <c r="O180" s="51">
        <v>0</v>
      </c>
      <c r="P180" s="51">
        <v>0</v>
      </c>
      <c r="Q180" s="155">
        <f t="shared" si="27"/>
        <v>0</v>
      </c>
      <c r="R180" s="155">
        <f t="shared" si="28"/>
        <v>25</v>
      </c>
      <c r="S180" s="78" t="s">
        <v>3076</v>
      </c>
      <c r="T180" s="78" t="s">
        <v>3077</v>
      </c>
      <c r="U180" s="190">
        <f t="shared" si="29"/>
        <v>25</v>
      </c>
      <c r="V180" s="191"/>
      <c r="W180" s="77" t="str">
        <f t="shared" si="30"/>
        <v>No hay ejecución</v>
      </c>
      <c r="X180" s="78" t="str">
        <f t="shared" si="31"/>
        <v>NA</v>
      </c>
      <c r="Y180" s="191"/>
      <c r="Z180" s="190">
        <f t="shared" si="32"/>
        <v>0</v>
      </c>
      <c r="AA180" s="191"/>
      <c r="AB180" s="77" t="str">
        <f t="shared" si="33"/>
        <v>No hay ejecución</v>
      </c>
      <c r="AC180" s="78" t="str">
        <f t="shared" si="34"/>
        <v>NA</v>
      </c>
      <c r="AD180" s="191"/>
      <c r="AE180" s="52">
        <f t="shared" si="35"/>
        <v>0</v>
      </c>
      <c r="AF180" s="77" t="str">
        <f t="shared" si="36"/>
        <v>No hay ejecución</v>
      </c>
      <c r="AG180" s="78" t="str">
        <f t="shared" si="37"/>
        <v>NA</v>
      </c>
      <c r="AH180" s="191"/>
    </row>
    <row r="181" spans="1:34" s="79" customFormat="1" ht="58" customHeight="1" thickTop="1" thickBot="1">
      <c r="A181" s="50">
        <v>167</v>
      </c>
      <c r="B181" s="96" t="s">
        <v>245</v>
      </c>
      <c r="C181" s="96">
        <v>0</v>
      </c>
      <c r="D181" s="96">
        <v>0</v>
      </c>
      <c r="E181" s="96">
        <v>0</v>
      </c>
      <c r="F181" s="96" t="s">
        <v>81</v>
      </c>
      <c r="G181" s="96">
        <v>22</v>
      </c>
      <c r="H181" s="115" t="s">
        <v>392</v>
      </c>
      <c r="I181" s="98" t="s">
        <v>3075</v>
      </c>
      <c r="J181" s="169" t="s">
        <v>497</v>
      </c>
      <c r="K181" s="99" t="s">
        <v>2847</v>
      </c>
      <c r="L181" s="51">
        <v>8</v>
      </c>
      <c r="M181" s="51">
        <v>3</v>
      </c>
      <c r="N181" s="155">
        <f t="shared" si="26"/>
        <v>11</v>
      </c>
      <c r="O181" s="51">
        <v>0</v>
      </c>
      <c r="P181" s="51">
        <v>3</v>
      </c>
      <c r="Q181" s="155">
        <f t="shared" si="27"/>
        <v>3</v>
      </c>
      <c r="R181" s="155">
        <f t="shared" si="28"/>
        <v>14</v>
      </c>
      <c r="S181" s="78" t="s">
        <v>3076</v>
      </c>
      <c r="T181" s="78" t="s">
        <v>3077</v>
      </c>
      <c r="U181" s="190">
        <f t="shared" si="29"/>
        <v>11</v>
      </c>
      <c r="V181" s="191"/>
      <c r="W181" s="77" t="str">
        <f t="shared" si="30"/>
        <v>No hay ejecución</v>
      </c>
      <c r="X181" s="78" t="str">
        <f t="shared" si="31"/>
        <v>NA</v>
      </c>
      <c r="Y181" s="191"/>
      <c r="Z181" s="190">
        <f t="shared" si="32"/>
        <v>3</v>
      </c>
      <c r="AA181" s="191"/>
      <c r="AB181" s="77" t="str">
        <f t="shared" si="33"/>
        <v>No hay ejecución</v>
      </c>
      <c r="AC181" s="78" t="str">
        <f t="shared" si="34"/>
        <v>NA</v>
      </c>
      <c r="AD181" s="191"/>
      <c r="AE181" s="52">
        <f t="shared" si="35"/>
        <v>0</v>
      </c>
      <c r="AF181" s="77" t="str">
        <f t="shared" si="36"/>
        <v>No hay ejecución</v>
      </c>
      <c r="AG181" s="78" t="str">
        <f t="shared" si="37"/>
        <v>NA</v>
      </c>
      <c r="AH181" s="191"/>
    </row>
    <row r="182" spans="1:34" s="79" customFormat="1" ht="58" customHeight="1" thickTop="1" thickBot="1">
      <c r="A182" s="50">
        <v>168</v>
      </c>
      <c r="B182" s="96" t="s">
        <v>245</v>
      </c>
      <c r="C182" s="96">
        <v>0</v>
      </c>
      <c r="D182" s="96">
        <v>0</v>
      </c>
      <c r="E182" s="96">
        <v>0</v>
      </c>
      <c r="F182" s="96" t="s">
        <v>81</v>
      </c>
      <c r="G182" s="96">
        <v>22</v>
      </c>
      <c r="H182" s="115" t="s">
        <v>392</v>
      </c>
      <c r="I182" s="98" t="s">
        <v>3075</v>
      </c>
      <c r="J182" s="169" t="s">
        <v>497</v>
      </c>
      <c r="K182" s="99" t="s">
        <v>845</v>
      </c>
      <c r="L182" s="51">
        <v>24</v>
      </c>
      <c r="M182" s="51">
        <v>0</v>
      </c>
      <c r="N182" s="155">
        <f t="shared" si="26"/>
        <v>24</v>
      </c>
      <c r="O182" s="51">
        <v>0</v>
      </c>
      <c r="P182" s="51">
        <v>0</v>
      </c>
      <c r="Q182" s="155">
        <f t="shared" si="27"/>
        <v>0</v>
      </c>
      <c r="R182" s="155">
        <f t="shared" si="28"/>
        <v>24</v>
      </c>
      <c r="S182" s="78" t="s">
        <v>3076</v>
      </c>
      <c r="T182" s="78" t="s">
        <v>3077</v>
      </c>
      <c r="U182" s="190">
        <f t="shared" si="29"/>
        <v>24</v>
      </c>
      <c r="V182" s="191"/>
      <c r="W182" s="77" t="str">
        <f t="shared" si="30"/>
        <v>No hay ejecución</v>
      </c>
      <c r="X182" s="78" t="str">
        <f t="shared" si="31"/>
        <v>NA</v>
      </c>
      <c r="Y182" s="191"/>
      <c r="Z182" s="190">
        <f t="shared" si="32"/>
        <v>0</v>
      </c>
      <c r="AA182" s="191"/>
      <c r="AB182" s="77" t="str">
        <f t="shared" si="33"/>
        <v>No hay ejecución</v>
      </c>
      <c r="AC182" s="78" t="str">
        <f t="shared" si="34"/>
        <v>NA</v>
      </c>
      <c r="AD182" s="191"/>
      <c r="AE182" s="52">
        <f t="shared" si="35"/>
        <v>0</v>
      </c>
      <c r="AF182" s="77" t="str">
        <f t="shared" si="36"/>
        <v>No hay ejecución</v>
      </c>
      <c r="AG182" s="78" t="str">
        <f t="shared" si="37"/>
        <v>NA</v>
      </c>
      <c r="AH182" s="191"/>
    </row>
    <row r="183" spans="1:34" s="79" customFormat="1" ht="58" customHeight="1" thickTop="1" thickBot="1">
      <c r="A183" s="50">
        <v>169</v>
      </c>
      <c r="B183" s="96" t="s">
        <v>245</v>
      </c>
      <c r="C183" s="96">
        <v>0</v>
      </c>
      <c r="D183" s="96">
        <v>0</v>
      </c>
      <c r="E183" s="96">
        <v>0</v>
      </c>
      <c r="F183" s="96" t="s">
        <v>81</v>
      </c>
      <c r="G183" s="96">
        <v>22</v>
      </c>
      <c r="H183" s="115" t="s">
        <v>392</v>
      </c>
      <c r="I183" s="98" t="s">
        <v>3085</v>
      </c>
      <c r="J183" s="169" t="s">
        <v>1196</v>
      </c>
      <c r="K183" s="99" t="s">
        <v>993</v>
      </c>
      <c r="L183" s="51">
        <v>1</v>
      </c>
      <c r="M183" s="51">
        <v>2</v>
      </c>
      <c r="N183" s="155">
        <f t="shared" si="26"/>
        <v>3</v>
      </c>
      <c r="O183" s="51">
        <v>3</v>
      </c>
      <c r="P183" s="51">
        <v>0</v>
      </c>
      <c r="Q183" s="155">
        <f t="shared" si="27"/>
        <v>3</v>
      </c>
      <c r="R183" s="155">
        <f t="shared" si="28"/>
        <v>6</v>
      </c>
      <c r="S183" s="78" t="s">
        <v>3076</v>
      </c>
      <c r="T183" s="78" t="s">
        <v>3077</v>
      </c>
      <c r="U183" s="190">
        <f t="shared" si="29"/>
        <v>3</v>
      </c>
      <c r="V183" s="191"/>
      <c r="W183" s="77" t="str">
        <f t="shared" si="30"/>
        <v>No hay ejecución</v>
      </c>
      <c r="X183" s="78" t="str">
        <f t="shared" si="31"/>
        <v>NA</v>
      </c>
      <c r="Y183" s="191"/>
      <c r="Z183" s="190">
        <f t="shared" si="32"/>
        <v>3</v>
      </c>
      <c r="AA183" s="191"/>
      <c r="AB183" s="77" t="str">
        <f t="shared" si="33"/>
        <v>No hay ejecución</v>
      </c>
      <c r="AC183" s="78" t="str">
        <f t="shared" si="34"/>
        <v>NA</v>
      </c>
      <c r="AD183" s="191"/>
      <c r="AE183" s="52">
        <f t="shared" si="35"/>
        <v>0</v>
      </c>
      <c r="AF183" s="77" t="str">
        <f t="shared" si="36"/>
        <v>No hay ejecución</v>
      </c>
      <c r="AG183" s="78" t="str">
        <f t="shared" si="37"/>
        <v>NA</v>
      </c>
      <c r="AH183" s="191"/>
    </row>
    <row r="184" spans="1:34" s="79" customFormat="1" ht="58" customHeight="1" thickTop="1" thickBot="1">
      <c r="A184" s="50">
        <v>170</v>
      </c>
      <c r="B184" s="96" t="s">
        <v>245</v>
      </c>
      <c r="C184" s="96">
        <v>0</v>
      </c>
      <c r="D184" s="96">
        <v>0</v>
      </c>
      <c r="E184" s="96">
        <v>0</v>
      </c>
      <c r="F184" s="96" t="s">
        <v>81</v>
      </c>
      <c r="G184" s="96">
        <v>22</v>
      </c>
      <c r="H184" s="115" t="s">
        <v>392</v>
      </c>
      <c r="I184" s="98" t="s">
        <v>3085</v>
      </c>
      <c r="J184" s="169" t="s">
        <v>1287</v>
      </c>
      <c r="K184" s="99" t="s">
        <v>1288</v>
      </c>
      <c r="L184" s="51">
        <v>2</v>
      </c>
      <c r="M184" s="51">
        <v>5</v>
      </c>
      <c r="N184" s="155">
        <f t="shared" si="26"/>
        <v>7</v>
      </c>
      <c r="O184" s="51">
        <v>6</v>
      </c>
      <c r="P184" s="51">
        <v>3</v>
      </c>
      <c r="Q184" s="155">
        <f t="shared" si="27"/>
        <v>9</v>
      </c>
      <c r="R184" s="155">
        <f t="shared" si="28"/>
        <v>16</v>
      </c>
      <c r="S184" s="78" t="s">
        <v>3076</v>
      </c>
      <c r="T184" s="78" t="s">
        <v>3077</v>
      </c>
      <c r="U184" s="190">
        <f t="shared" si="29"/>
        <v>7</v>
      </c>
      <c r="V184" s="191"/>
      <c r="W184" s="77" t="str">
        <f t="shared" si="30"/>
        <v>No hay ejecución</v>
      </c>
      <c r="X184" s="78" t="str">
        <f t="shared" si="31"/>
        <v>NA</v>
      </c>
      <c r="Y184" s="191"/>
      <c r="Z184" s="190">
        <f t="shared" si="32"/>
        <v>9</v>
      </c>
      <c r="AA184" s="191"/>
      <c r="AB184" s="77" t="str">
        <f t="shared" si="33"/>
        <v>No hay ejecución</v>
      </c>
      <c r="AC184" s="78" t="str">
        <f t="shared" si="34"/>
        <v>NA</v>
      </c>
      <c r="AD184" s="191"/>
      <c r="AE184" s="52">
        <f t="shared" si="35"/>
        <v>0</v>
      </c>
      <c r="AF184" s="77" t="str">
        <f t="shared" si="36"/>
        <v>No hay ejecución</v>
      </c>
      <c r="AG184" s="78" t="str">
        <f t="shared" si="37"/>
        <v>NA</v>
      </c>
      <c r="AH184" s="191"/>
    </row>
    <row r="185" spans="1:34" s="79" customFormat="1" ht="58" customHeight="1" thickTop="1" thickBot="1">
      <c r="A185" s="50">
        <v>171</v>
      </c>
      <c r="B185" s="96" t="s">
        <v>245</v>
      </c>
      <c r="C185" s="96">
        <v>0</v>
      </c>
      <c r="D185" s="96">
        <v>0</v>
      </c>
      <c r="E185" s="96">
        <v>0</v>
      </c>
      <c r="F185" s="96" t="s">
        <v>81</v>
      </c>
      <c r="G185" s="96">
        <v>22</v>
      </c>
      <c r="H185" s="115" t="s">
        <v>392</v>
      </c>
      <c r="I185" s="98" t="s">
        <v>3078</v>
      </c>
      <c r="J185" s="169" t="s">
        <v>497</v>
      </c>
      <c r="K185" s="99" t="s">
        <v>1421</v>
      </c>
      <c r="L185" s="51">
        <v>25</v>
      </c>
      <c r="M185" s="51">
        <v>0</v>
      </c>
      <c r="N185" s="155">
        <f t="shared" si="26"/>
        <v>25</v>
      </c>
      <c r="O185" s="51">
        <v>0</v>
      </c>
      <c r="P185" s="51">
        <v>5</v>
      </c>
      <c r="Q185" s="155">
        <f t="shared" si="27"/>
        <v>5</v>
      </c>
      <c r="R185" s="155">
        <f t="shared" si="28"/>
        <v>30</v>
      </c>
      <c r="S185" s="78" t="s">
        <v>3076</v>
      </c>
      <c r="T185" s="78" t="s">
        <v>3077</v>
      </c>
      <c r="U185" s="190">
        <f t="shared" si="29"/>
        <v>25</v>
      </c>
      <c r="V185" s="191"/>
      <c r="W185" s="77" t="str">
        <f t="shared" si="30"/>
        <v>No hay ejecución</v>
      </c>
      <c r="X185" s="78" t="str">
        <f t="shared" si="31"/>
        <v>NA</v>
      </c>
      <c r="Y185" s="191"/>
      <c r="Z185" s="190">
        <f t="shared" si="32"/>
        <v>5</v>
      </c>
      <c r="AA185" s="191"/>
      <c r="AB185" s="77" t="str">
        <f t="shared" si="33"/>
        <v>No hay ejecución</v>
      </c>
      <c r="AC185" s="78" t="str">
        <f t="shared" si="34"/>
        <v>NA</v>
      </c>
      <c r="AD185" s="191"/>
      <c r="AE185" s="52">
        <f t="shared" si="35"/>
        <v>0</v>
      </c>
      <c r="AF185" s="77" t="str">
        <f t="shared" si="36"/>
        <v>No hay ejecución</v>
      </c>
      <c r="AG185" s="78" t="str">
        <f t="shared" si="37"/>
        <v>NA</v>
      </c>
      <c r="AH185" s="191"/>
    </row>
    <row r="186" spans="1:34" s="79" customFormat="1" ht="58" customHeight="1" thickTop="1" thickBot="1">
      <c r="A186" s="50">
        <v>172</v>
      </c>
      <c r="B186" s="96" t="s">
        <v>245</v>
      </c>
      <c r="C186" s="96">
        <v>0</v>
      </c>
      <c r="D186" s="96">
        <v>0</v>
      </c>
      <c r="E186" s="96">
        <v>0</v>
      </c>
      <c r="F186" s="96" t="s">
        <v>81</v>
      </c>
      <c r="G186" s="96">
        <v>22</v>
      </c>
      <c r="H186" s="115" t="s">
        <v>392</v>
      </c>
      <c r="I186" s="98" t="s">
        <v>2695</v>
      </c>
      <c r="J186" s="169" t="s">
        <v>497</v>
      </c>
      <c r="K186" s="99" t="s">
        <v>1421</v>
      </c>
      <c r="L186" s="51">
        <v>6</v>
      </c>
      <c r="M186" s="51">
        <v>0</v>
      </c>
      <c r="N186" s="155">
        <f t="shared" si="26"/>
        <v>6</v>
      </c>
      <c r="O186" s="51">
        <v>0</v>
      </c>
      <c r="P186" s="51">
        <v>0</v>
      </c>
      <c r="Q186" s="155">
        <f t="shared" si="27"/>
        <v>0</v>
      </c>
      <c r="R186" s="155">
        <f t="shared" si="28"/>
        <v>6</v>
      </c>
      <c r="S186" s="78" t="s">
        <v>3076</v>
      </c>
      <c r="T186" s="78" t="s">
        <v>3077</v>
      </c>
      <c r="U186" s="190">
        <f t="shared" si="29"/>
        <v>6</v>
      </c>
      <c r="V186" s="191"/>
      <c r="W186" s="77" t="str">
        <f t="shared" si="30"/>
        <v>No hay ejecución</v>
      </c>
      <c r="X186" s="78" t="str">
        <f t="shared" si="31"/>
        <v>NA</v>
      </c>
      <c r="Y186" s="191"/>
      <c r="Z186" s="190">
        <f t="shared" si="32"/>
        <v>0</v>
      </c>
      <c r="AA186" s="191"/>
      <c r="AB186" s="77" t="str">
        <f t="shared" si="33"/>
        <v>No hay ejecución</v>
      </c>
      <c r="AC186" s="78" t="str">
        <f t="shared" si="34"/>
        <v>NA</v>
      </c>
      <c r="AD186" s="191"/>
      <c r="AE186" s="52">
        <f t="shared" si="35"/>
        <v>0</v>
      </c>
      <c r="AF186" s="77" t="str">
        <f t="shared" si="36"/>
        <v>No hay ejecución</v>
      </c>
      <c r="AG186" s="78" t="str">
        <f t="shared" si="37"/>
        <v>NA</v>
      </c>
      <c r="AH186" s="191"/>
    </row>
    <row r="187" spans="1:34" s="79" customFormat="1" ht="58" customHeight="1" thickTop="1" thickBot="1">
      <c r="A187" s="50">
        <v>173</v>
      </c>
      <c r="B187" s="96" t="s">
        <v>245</v>
      </c>
      <c r="C187" s="96">
        <v>0</v>
      </c>
      <c r="D187" s="96">
        <v>0</v>
      </c>
      <c r="E187" s="96">
        <v>0</v>
      </c>
      <c r="F187" s="96" t="s">
        <v>81</v>
      </c>
      <c r="G187" s="96">
        <v>22</v>
      </c>
      <c r="H187" s="115" t="s">
        <v>392</v>
      </c>
      <c r="I187" s="98" t="s">
        <v>2696</v>
      </c>
      <c r="J187" s="169" t="s">
        <v>1287</v>
      </c>
      <c r="K187" s="99" t="s">
        <v>1288</v>
      </c>
      <c r="L187" s="51">
        <v>8</v>
      </c>
      <c r="M187" s="51">
        <v>0</v>
      </c>
      <c r="N187" s="155">
        <f t="shared" si="26"/>
        <v>8</v>
      </c>
      <c r="O187" s="51">
        <v>8</v>
      </c>
      <c r="P187" s="51">
        <v>0</v>
      </c>
      <c r="Q187" s="155">
        <f t="shared" si="27"/>
        <v>8</v>
      </c>
      <c r="R187" s="155">
        <f t="shared" si="28"/>
        <v>16</v>
      </c>
      <c r="S187" s="78" t="s">
        <v>3076</v>
      </c>
      <c r="T187" s="78" t="s">
        <v>3077</v>
      </c>
      <c r="U187" s="190">
        <f t="shared" si="29"/>
        <v>8</v>
      </c>
      <c r="V187" s="191"/>
      <c r="W187" s="77" t="str">
        <f t="shared" si="30"/>
        <v>No hay ejecución</v>
      </c>
      <c r="X187" s="78" t="str">
        <f t="shared" si="31"/>
        <v>NA</v>
      </c>
      <c r="Y187" s="191"/>
      <c r="Z187" s="190">
        <f t="shared" si="32"/>
        <v>8</v>
      </c>
      <c r="AA187" s="191"/>
      <c r="AB187" s="77" t="str">
        <f t="shared" si="33"/>
        <v>No hay ejecución</v>
      </c>
      <c r="AC187" s="78" t="str">
        <f t="shared" si="34"/>
        <v>NA</v>
      </c>
      <c r="AD187" s="191"/>
      <c r="AE187" s="52">
        <f t="shared" si="35"/>
        <v>0</v>
      </c>
      <c r="AF187" s="77" t="str">
        <f t="shared" si="36"/>
        <v>No hay ejecución</v>
      </c>
      <c r="AG187" s="78" t="str">
        <f t="shared" si="37"/>
        <v>NA</v>
      </c>
      <c r="AH187" s="191"/>
    </row>
    <row r="188" spans="1:34" s="79" customFormat="1" ht="58" customHeight="1" thickTop="1" thickBot="1">
      <c r="A188" s="50">
        <v>174</v>
      </c>
      <c r="B188" s="96" t="s">
        <v>245</v>
      </c>
      <c r="C188" s="96">
        <v>0</v>
      </c>
      <c r="D188" s="96">
        <v>0</v>
      </c>
      <c r="E188" s="96">
        <v>0</v>
      </c>
      <c r="F188" s="96" t="s">
        <v>81</v>
      </c>
      <c r="G188" s="96">
        <v>22</v>
      </c>
      <c r="H188" s="115" t="s">
        <v>392</v>
      </c>
      <c r="I188" s="98" t="s">
        <v>2701</v>
      </c>
      <c r="J188" s="169" t="s">
        <v>1287</v>
      </c>
      <c r="K188" s="99" t="s">
        <v>2847</v>
      </c>
      <c r="L188" s="51">
        <v>4</v>
      </c>
      <c r="M188" s="51">
        <v>0</v>
      </c>
      <c r="N188" s="155">
        <f t="shared" si="26"/>
        <v>4</v>
      </c>
      <c r="O188" s="51">
        <v>0</v>
      </c>
      <c r="P188" s="51">
        <v>0</v>
      </c>
      <c r="Q188" s="155">
        <f t="shared" si="27"/>
        <v>0</v>
      </c>
      <c r="R188" s="155">
        <f t="shared" si="28"/>
        <v>4</v>
      </c>
      <c r="S188" s="78" t="s">
        <v>3076</v>
      </c>
      <c r="T188" s="78" t="s">
        <v>3077</v>
      </c>
      <c r="U188" s="190">
        <f t="shared" si="29"/>
        <v>4</v>
      </c>
      <c r="V188" s="191"/>
      <c r="W188" s="77" t="str">
        <f t="shared" si="30"/>
        <v>No hay ejecución</v>
      </c>
      <c r="X188" s="78" t="str">
        <f t="shared" si="31"/>
        <v>NA</v>
      </c>
      <c r="Y188" s="191"/>
      <c r="Z188" s="190">
        <f t="shared" si="32"/>
        <v>0</v>
      </c>
      <c r="AA188" s="191"/>
      <c r="AB188" s="77" t="str">
        <f t="shared" si="33"/>
        <v>No hay ejecución</v>
      </c>
      <c r="AC188" s="78" t="str">
        <f t="shared" si="34"/>
        <v>NA</v>
      </c>
      <c r="AD188" s="191"/>
      <c r="AE188" s="52">
        <f t="shared" si="35"/>
        <v>0</v>
      </c>
      <c r="AF188" s="77" t="str">
        <f t="shared" si="36"/>
        <v>No hay ejecución</v>
      </c>
      <c r="AG188" s="78" t="str">
        <f t="shared" si="37"/>
        <v>NA</v>
      </c>
      <c r="AH188" s="191"/>
    </row>
    <row r="189" spans="1:34" s="79" customFormat="1" ht="58" customHeight="1" thickTop="1" thickBot="1">
      <c r="A189" s="50">
        <v>175</v>
      </c>
      <c r="B189" s="96" t="s">
        <v>245</v>
      </c>
      <c r="C189" s="96">
        <v>0</v>
      </c>
      <c r="D189" s="96">
        <v>0</v>
      </c>
      <c r="E189" s="96">
        <v>0</v>
      </c>
      <c r="F189" s="96" t="s">
        <v>81</v>
      </c>
      <c r="G189" s="96">
        <v>22</v>
      </c>
      <c r="H189" s="115" t="s">
        <v>392</v>
      </c>
      <c r="I189" s="98" t="s">
        <v>336</v>
      </c>
      <c r="J189" s="169" t="s">
        <v>1287</v>
      </c>
      <c r="K189" s="99" t="s">
        <v>2847</v>
      </c>
      <c r="L189" s="51">
        <v>8</v>
      </c>
      <c r="M189" s="51">
        <v>4</v>
      </c>
      <c r="N189" s="155">
        <f t="shared" si="26"/>
        <v>12</v>
      </c>
      <c r="O189" s="51">
        <v>4</v>
      </c>
      <c r="P189" s="51">
        <v>4</v>
      </c>
      <c r="Q189" s="155">
        <f t="shared" si="27"/>
        <v>8</v>
      </c>
      <c r="R189" s="155">
        <f t="shared" si="28"/>
        <v>20</v>
      </c>
      <c r="S189" s="78" t="s">
        <v>3076</v>
      </c>
      <c r="T189" s="78" t="s">
        <v>3077</v>
      </c>
      <c r="U189" s="190">
        <f t="shared" si="29"/>
        <v>12</v>
      </c>
      <c r="V189" s="191"/>
      <c r="W189" s="77" t="str">
        <f t="shared" si="30"/>
        <v>No hay ejecución</v>
      </c>
      <c r="X189" s="78" t="str">
        <f t="shared" si="31"/>
        <v>NA</v>
      </c>
      <c r="Y189" s="191"/>
      <c r="Z189" s="190">
        <f t="shared" si="32"/>
        <v>8</v>
      </c>
      <c r="AA189" s="191"/>
      <c r="AB189" s="77" t="str">
        <f t="shared" si="33"/>
        <v>No hay ejecución</v>
      </c>
      <c r="AC189" s="78" t="str">
        <f t="shared" si="34"/>
        <v>NA</v>
      </c>
      <c r="AD189" s="191"/>
      <c r="AE189" s="52">
        <f t="shared" si="35"/>
        <v>0</v>
      </c>
      <c r="AF189" s="77" t="str">
        <f t="shared" si="36"/>
        <v>No hay ejecución</v>
      </c>
      <c r="AG189" s="78" t="str">
        <f t="shared" si="37"/>
        <v>NA</v>
      </c>
      <c r="AH189" s="191"/>
    </row>
    <row r="190" spans="1:34" s="79" customFormat="1" ht="58" customHeight="1" thickTop="1" thickBot="1">
      <c r="A190" s="50">
        <v>176</v>
      </c>
      <c r="B190" s="96" t="s">
        <v>245</v>
      </c>
      <c r="C190" s="96">
        <v>0</v>
      </c>
      <c r="D190" s="96">
        <v>0</v>
      </c>
      <c r="E190" s="96">
        <v>0</v>
      </c>
      <c r="F190" s="96" t="s">
        <v>81</v>
      </c>
      <c r="G190" s="96">
        <v>22</v>
      </c>
      <c r="H190" s="115" t="s">
        <v>392</v>
      </c>
      <c r="I190" s="98" t="s">
        <v>3098</v>
      </c>
      <c r="J190" s="169" t="s">
        <v>482</v>
      </c>
      <c r="K190" s="99" t="s">
        <v>2847</v>
      </c>
      <c r="L190" s="51">
        <v>0</v>
      </c>
      <c r="M190" s="51">
        <v>0</v>
      </c>
      <c r="N190" s="155">
        <f t="shared" si="26"/>
        <v>0</v>
      </c>
      <c r="O190" s="51">
        <v>0</v>
      </c>
      <c r="P190" s="51">
        <v>2</v>
      </c>
      <c r="Q190" s="155">
        <f t="shared" si="27"/>
        <v>2</v>
      </c>
      <c r="R190" s="155">
        <f t="shared" si="28"/>
        <v>2</v>
      </c>
      <c r="S190" s="78" t="s">
        <v>3076</v>
      </c>
      <c r="T190" s="78" t="s">
        <v>3077</v>
      </c>
      <c r="U190" s="190">
        <f t="shared" si="29"/>
        <v>0</v>
      </c>
      <c r="V190" s="191"/>
      <c r="W190" s="77" t="str">
        <f t="shared" si="30"/>
        <v>No hay ejecución</v>
      </c>
      <c r="X190" s="78" t="str">
        <f t="shared" si="31"/>
        <v>NA</v>
      </c>
      <c r="Y190" s="191"/>
      <c r="Z190" s="190">
        <f t="shared" si="32"/>
        <v>2</v>
      </c>
      <c r="AA190" s="191"/>
      <c r="AB190" s="77" t="str">
        <f t="shared" si="33"/>
        <v>No hay ejecución</v>
      </c>
      <c r="AC190" s="78" t="str">
        <f t="shared" si="34"/>
        <v>NA</v>
      </c>
      <c r="AD190" s="191"/>
      <c r="AE190" s="52">
        <f t="shared" si="35"/>
        <v>0</v>
      </c>
      <c r="AF190" s="77" t="str">
        <f t="shared" si="36"/>
        <v>No hay ejecución</v>
      </c>
      <c r="AG190" s="78" t="str">
        <f t="shared" si="37"/>
        <v>NA</v>
      </c>
      <c r="AH190" s="191"/>
    </row>
    <row r="191" spans="1:34" s="79" customFormat="1" ht="58" customHeight="1" thickTop="1" thickBot="1">
      <c r="A191" s="50">
        <v>177</v>
      </c>
      <c r="B191" s="96" t="s">
        <v>245</v>
      </c>
      <c r="C191" s="96">
        <v>0</v>
      </c>
      <c r="D191" s="96">
        <v>0</v>
      </c>
      <c r="E191" s="96">
        <v>0</v>
      </c>
      <c r="F191" s="96" t="s">
        <v>81</v>
      </c>
      <c r="G191" s="96">
        <v>22</v>
      </c>
      <c r="H191" s="115" t="s">
        <v>392</v>
      </c>
      <c r="I191" s="98" t="s">
        <v>3079</v>
      </c>
      <c r="J191" s="169" t="s">
        <v>1287</v>
      </c>
      <c r="K191" s="99" t="s">
        <v>1288</v>
      </c>
      <c r="L191" s="51">
        <v>3</v>
      </c>
      <c r="M191" s="51">
        <v>0</v>
      </c>
      <c r="N191" s="155">
        <f t="shared" si="26"/>
        <v>3</v>
      </c>
      <c r="O191" s="51">
        <v>0</v>
      </c>
      <c r="P191" s="51">
        <v>3</v>
      </c>
      <c r="Q191" s="155">
        <f t="shared" si="27"/>
        <v>3</v>
      </c>
      <c r="R191" s="155">
        <f t="shared" si="28"/>
        <v>6</v>
      </c>
      <c r="S191" s="78" t="s">
        <v>3076</v>
      </c>
      <c r="T191" s="78" t="s">
        <v>3077</v>
      </c>
      <c r="U191" s="190">
        <f t="shared" si="29"/>
        <v>3</v>
      </c>
      <c r="V191" s="191"/>
      <c r="W191" s="77" t="str">
        <f t="shared" si="30"/>
        <v>No hay ejecución</v>
      </c>
      <c r="X191" s="78" t="str">
        <f t="shared" si="31"/>
        <v>NA</v>
      </c>
      <c r="Y191" s="191"/>
      <c r="Z191" s="190">
        <f t="shared" si="32"/>
        <v>3</v>
      </c>
      <c r="AA191" s="191"/>
      <c r="AB191" s="77" t="str">
        <f t="shared" si="33"/>
        <v>No hay ejecución</v>
      </c>
      <c r="AC191" s="78" t="str">
        <f t="shared" si="34"/>
        <v>NA</v>
      </c>
      <c r="AD191" s="191"/>
      <c r="AE191" s="52">
        <f t="shared" si="35"/>
        <v>0</v>
      </c>
      <c r="AF191" s="77" t="str">
        <f t="shared" si="36"/>
        <v>No hay ejecución</v>
      </c>
      <c r="AG191" s="78" t="str">
        <f t="shared" si="37"/>
        <v>NA</v>
      </c>
      <c r="AH191" s="191"/>
    </row>
    <row r="192" spans="1:34" s="79" customFormat="1" ht="58" customHeight="1" thickTop="1" thickBot="1">
      <c r="A192" s="50">
        <v>178</v>
      </c>
      <c r="B192" s="96" t="s">
        <v>245</v>
      </c>
      <c r="C192" s="96">
        <v>0</v>
      </c>
      <c r="D192" s="96">
        <v>0</v>
      </c>
      <c r="E192" s="96">
        <v>0</v>
      </c>
      <c r="F192" s="96" t="s">
        <v>81</v>
      </c>
      <c r="G192" s="96">
        <v>22</v>
      </c>
      <c r="H192" s="115" t="s">
        <v>392</v>
      </c>
      <c r="I192" s="98" t="s">
        <v>3080</v>
      </c>
      <c r="J192" s="169" t="s">
        <v>1287</v>
      </c>
      <c r="K192" s="99" t="s">
        <v>1288</v>
      </c>
      <c r="L192" s="51">
        <v>8</v>
      </c>
      <c r="M192" s="51">
        <v>4</v>
      </c>
      <c r="N192" s="155">
        <f t="shared" si="26"/>
        <v>12</v>
      </c>
      <c r="O192" s="51">
        <v>4</v>
      </c>
      <c r="P192" s="51">
        <v>4</v>
      </c>
      <c r="Q192" s="155">
        <f t="shared" si="27"/>
        <v>8</v>
      </c>
      <c r="R192" s="155">
        <f t="shared" si="28"/>
        <v>20</v>
      </c>
      <c r="S192" s="78" t="s">
        <v>3076</v>
      </c>
      <c r="T192" s="78" t="s">
        <v>3077</v>
      </c>
      <c r="U192" s="190">
        <f t="shared" si="29"/>
        <v>12</v>
      </c>
      <c r="V192" s="191"/>
      <c r="W192" s="77" t="str">
        <f t="shared" si="30"/>
        <v>No hay ejecución</v>
      </c>
      <c r="X192" s="78" t="str">
        <f t="shared" si="31"/>
        <v>NA</v>
      </c>
      <c r="Y192" s="191"/>
      <c r="Z192" s="190">
        <f t="shared" si="32"/>
        <v>8</v>
      </c>
      <c r="AA192" s="191"/>
      <c r="AB192" s="77" t="str">
        <f t="shared" si="33"/>
        <v>No hay ejecución</v>
      </c>
      <c r="AC192" s="78" t="str">
        <f t="shared" si="34"/>
        <v>NA</v>
      </c>
      <c r="AD192" s="191"/>
      <c r="AE192" s="52">
        <f t="shared" si="35"/>
        <v>0</v>
      </c>
      <c r="AF192" s="77" t="str">
        <f t="shared" si="36"/>
        <v>No hay ejecución</v>
      </c>
      <c r="AG192" s="78" t="str">
        <f t="shared" si="37"/>
        <v>NA</v>
      </c>
      <c r="AH192" s="191"/>
    </row>
    <row r="193" spans="1:34" s="79" customFormat="1" ht="58" customHeight="1" thickTop="1" thickBot="1">
      <c r="A193" s="50">
        <v>179</v>
      </c>
      <c r="B193" s="96" t="s">
        <v>245</v>
      </c>
      <c r="C193" s="96">
        <v>0</v>
      </c>
      <c r="D193" s="96">
        <v>0</v>
      </c>
      <c r="E193" s="96">
        <v>0</v>
      </c>
      <c r="F193" s="96" t="s">
        <v>81</v>
      </c>
      <c r="G193" s="96">
        <v>22</v>
      </c>
      <c r="H193" s="115" t="s">
        <v>392</v>
      </c>
      <c r="I193" s="98" t="s">
        <v>3095</v>
      </c>
      <c r="J193" s="169" t="s">
        <v>1196</v>
      </c>
      <c r="K193" s="99" t="s">
        <v>993</v>
      </c>
      <c r="L193" s="51">
        <v>0</v>
      </c>
      <c r="M193" s="51">
        <v>0</v>
      </c>
      <c r="N193" s="155">
        <f t="shared" si="26"/>
        <v>0</v>
      </c>
      <c r="O193" s="51">
        <v>1</v>
      </c>
      <c r="P193" s="51">
        <v>0</v>
      </c>
      <c r="Q193" s="155">
        <f t="shared" si="27"/>
        <v>1</v>
      </c>
      <c r="R193" s="155">
        <f t="shared" si="28"/>
        <v>1</v>
      </c>
      <c r="S193" s="78" t="s">
        <v>3076</v>
      </c>
      <c r="T193" s="78" t="s">
        <v>3077</v>
      </c>
      <c r="U193" s="190">
        <f t="shared" si="29"/>
        <v>0</v>
      </c>
      <c r="V193" s="191"/>
      <c r="W193" s="77" t="str">
        <f t="shared" si="30"/>
        <v>No hay ejecución</v>
      </c>
      <c r="X193" s="78" t="str">
        <f t="shared" si="31"/>
        <v>NA</v>
      </c>
      <c r="Y193" s="191"/>
      <c r="Z193" s="190">
        <f t="shared" si="32"/>
        <v>1</v>
      </c>
      <c r="AA193" s="191"/>
      <c r="AB193" s="77" t="str">
        <f t="shared" si="33"/>
        <v>No hay ejecución</v>
      </c>
      <c r="AC193" s="78" t="str">
        <f t="shared" si="34"/>
        <v>NA</v>
      </c>
      <c r="AD193" s="191"/>
      <c r="AE193" s="52">
        <f t="shared" si="35"/>
        <v>0</v>
      </c>
      <c r="AF193" s="77" t="str">
        <f t="shared" si="36"/>
        <v>No hay ejecución</v>
      </c>
      <c r="AG193" s="78" t="str">
        <f t="shared" si="37"/>
        <v>NA</v>
      </c>
      <c r="AH193" s="191"/>
    </row>
    <row r="194" spans="1:34" s="79" customFormat="1" ht="58" customHeight="1" thickTop="1" thickBot="1">
      <c r="A194" s="50">
        <v>180</v>
      </c>
      <c r="B194" s="96" t="s">
        <v>245</v>
      </c>
      <c r="C194" s="96">
        <v>0</v>
      </c>
      <c r="D194" s="96">
        <v>0</v>
      </c>
      <c r="E194" s="96">
        <v>0</v>
      </c>
      <c r="F194" s="96" t="s">
        <v>81</v>
      </c>
      <c r="G194" s="96">
        <v>22</v>
      </c>
      <c r="H194" s="115" t="s">
        <v>392</v>
      </c>
      <c r="I194" s="98" t="s">
        <v>3083</v>
      </c>
      <c r="J194" s="169" t="s">
        <v>1287</v>
      </c>
      <c r="K194" s="99" t="s">
        <v>1288</v>
      </c>
      <c r="L194" s="51">
        <v>0</v>
      </c>
      <c r="M194" s="51">
        <v>8</v>
      </c>
      <c r="N194" s="155">
        <f t="shared" si="26"/>
        <v>8</v>
      </c>
      <c r="O194" s="51">
        <v>8</v>
      </c>
      <c r="P194" s="51">
        <v>0</v>
      </c>
      <c r="Q194" s="155">
        <f t="shared" si="27"/>
        <v>8</v>
      </c>
      <c r="R194" s="155">
        <f t="shared" si="28"/>
        <v>16</v>
      </c>
      <c r="S194" s="78" t="s">
        <v>3076</v>
      </c>
      <c r="T194" s="78" t="s">
        <v>3077</v>
      </c>
      <c r="U194" s="190">
        <f t="shared" si="29"/>
        <v>8</v>
      </c>
      <c r="V194" s="191"/>
      <c r="W194" s="77" t="str">
        <f t="shared" si="30"/>
        <v>No hay ejecución</v>
      </c>
      <c r="X194" s="78" t="str">
        <f t="shared" si="31"/>
        <v>NA</v>
      </c>
      <c r="Y194" s="191"/>
      <c r="Z194" s="190">
        <f t="shared" si="32"/>
        <v>8</v>
      </c>
      <c r="AA194" s="191"/>
      <c r="AB194" s="77" t="str">
        <f t="shared" si="33"/>
        <v>No hay ejecución</v>
      </c>
      <c r="AC194" s="78" t="str">
        <f t="shared" si="34"/>
        <v>NA</v>
      </c>
      <c r="AD194" s="191"/>
      <c r="AE194" s="52">
        <f t="shared" si="35"/>
        <v>0</v>
      </c>
      <c r="AF194" s="77" t="str">
        <f t="shared" si="36"/>
        <v>No hay ejecución</v>
      </c>
      <c r="AG194" s="78" t="str">
        <f t="shared" si="37"/>
        <v>NA</v>
      </c>
      <c r="AH194" s="191"/>
    </row>
    <row r="195" spans="1:34" s="79" customFormat="1" ht="58" customHeight="1" thickTop="1" thickBot="1">
      <c r="A195" s="50">
        <v>181</v>
      </c>
      <c r="B195" s="96" t="s">
        <v>245</v>
      </c>
      <c r="C195" s="96">
        <v>0</v>
      </c>
      <c r="D195" s="96">
        <v>0</v>
      </c>
      <c r="E195" s="96">
        <v>0</v>
      </c>
      <c r="F195" s="96" t="s">
        <v>81</v>
      </c>
      <c r="G195" s="96">
        <v>22</v>
      </c>
      <c r="H195" s="115" t="s">
        <v>392</v>
      </c>
      <c r="I195" s="98" t="s">
        <v>3090</v>
      </c>
      <c r="J195" s="169" t="s">
        <v>1287</v>
      </c>
      <c r="K195" s="99" t="s">
        <v>1288</v>
      </c>
      <c r="L195" s="51">
        <v>8</v>
      </c>
      <c r="M195" s="51">
        <v>4</v>
      </c>
      <c r="N195" s="155">
        <f t="shared" si="26"/>
        <v>12</v>
      </c>
      <c r="O195" s="51">
        <v>4</v>
      </c>
      <c r="P195" s="51">
        <v>4</v>
      </c>
      <c r="Q195" s="155">
        <f t="shared" si="27"/>
        <v>8</v>
      </c>
      <c r="R195" s="155">
        <f t="shared" si="28"/>
        <v>20</v>
      </c>
      <c r="S195" s="78" t="s">
        <v>3076</v>
      </c>
      <c r="T195" s="78" t="s">
        <v>3077</v>
      </c>
      <c r="U195" s="190">
        <f t="shared" si="29"/>
        <v>12</v>
      </c>
      <c r="V195" s="191"/>
      <c r="W195" s="77" t="str">
        <f t="shared" si="30"/>
        <v>No hay ejecución</v>
      </c>
      <c r="X195" s="78" t="str">
        <f t="shared" si="31"/>
        <v>NA</v>
      </c>
      <c r="Y195" s="191"/>
      <c r="Z195" s="190">
        <f t="shared" si="32"/>
        <v>8</v>
      </c>
      <c r="AA195" s="191"/>
      <c r="AB195" s="77" t="str">
        <f t="shared" si="33"/>
        <v>No hay ejecución</v>
      </c>
      <c r="AC195" s="78" t="str">
        <f t="shared" si="34"/>
        <v>NA</v>
      </c>
      <c r="AD195" s="191"/>
      <c r="AE195" s="52">
        <f t="shared" si="35"/>
        <v>0</v>
      </c>
      <c r="AF195" s="77" t="str">
        <f t="shared" si="36"/>
        <v>No hay ejecución</v>
      </c>
      <c r="AG195" s="78" t="str">
        <f t="shared" si="37"/>
        <v>NA</v>
      </c>
      <c r="AH195" s="191"/>
    </row>
    <row r="196" spans="1:34" s="79" customFormat="1" ht="58" customHeight="1" thickTop="1" thickBot="1">
      <c r="A196" s="50">
        <v>182</v>
      </c>
      <c r="B196" s="96" t="s">
        <v>245</v>
      </c>
      <c r="C196" s="96">
        <v>0</v>
      </c>
      <c r="D196" s="96">
        <v>0</v>
      </c>
      <c r="E196" s="96">
        <v>0</v>
      </c>
      <c r="F196" s="96" t="s">
        <v>81</v>
      </c>
      <c r="G196" s="96">
        <v>22</v>
      </c>
      <c r="H196" s="115" t="s">
        <v>392</v>
      </c>
      <c r="I196" s="98" t="s">
        <v>3096</v>
      </c>
      <c r="J196" s="169" t="s">
        <v>1287</v>
      </c>
      <c r="K196" s="99" t="s">
        <v>1288</v>
      </c>
      <c r="L196" s="51">
        <v>8</v>
      </c>
      <c r="M196" s="51">
        <v>10</v>
      </c>
      <c r="N196" s="155">
        <f t="shared" si="26"/>
        <v>18</v>
      </c>
      <c r="O196" s="51">
        <v>9</v>
      </c>
      <c r="P196" s="51">
        <v>5</v>
      </c>
      <c r="Q196" s="155">
        <f t="shared" si="27"/>
        <v>14</v>
      </c>
      <c r="R196" s="155">
        <f t="shared" si="28"/>
        <v>32</v>
      </c>
      <c r="S196" s="78" t="s">
        <v>3076</v>
      </c>
      <c r="T196" s="78" t="s">
        <v>3077</v>
      </c>
      <c r="U196" s="190">
        <f t="shared" si="29"/>
        <v>18</v>
      </c>
      <c r="V196" s="191"/>
      <c r="W196" s="77" t="str">
        <f t="shared" si="30"/>
        <v>No hay ejecución</v>
      </c>
      <c r="X196" s="78" t="str">
        <f t="shared" si="31"/>
        <v>NA</v>
      </c>
      <c r="Y196" s="191"/>
      <c r="Z196" s="190">
        <f t="shared" si="32"/>
        <v>14</v>
      </c>
      <c r="AA196" s="191"/>
      <c r="AB196" s="77" t="str">
        <f t="shared" si="33"/>
        <v>No hay ejecución</v>
      </c>
      <c r="AC196" s="78" t="str">
        <f t="shared" si="34"/>
        <v>NA</v>
      </c>
      <c r="AD196" s="191"/>
      <c r="AE196" s="52">
        <f t="shared" si="35"/>
        <v>0</v>
      </c>
      <c r="AF196" s="77" t="str">
        <f t="shared" si="36"/>
        <v>No hay ejecución</v>
      </c>
      <c r="AG196" s="78" t="str">
        <f t="shared" si="37"/>
        <v>NA</v>
      </c>
      <c r="AH196" s="191"/>
    </row>
    <row r="197" spans="1:34" s="79" customFormat="1" ht="58" customHeight="1" thickTop="1" thickBot="1">
      <c r="A197" s="50">
        <v>183</v>
      </c>
      <c r="B197" s="96" t="s">
        <v>245</v>
      </c>
      <c r="C197" s="96">
        <v>0</v>
      </c>
      <c r="D197" s="96">
        <v>0</v>
      </c>
      <c r="E197" s="96">
        <v>0</v>
      </c>
      <c r="F197" s="96" t="s">
        <v>86</v>
      </c>
      <c r="G197" s="96">
        <v>22</v>
      </c>
      <c r="H197" s="115" t="s">
        <v>392</v>
      </c>
      <c r="I197" s="98" t="s">
        <v>3097</v>
      </c>
      <c r="J197" s="169" t="s">
        <v>501</v>
      </c>
      <c r="K197" s="99" t="s">
        <v>2847</v>
      </c>
      <c r="L197" s="51">
        <v>0</v>
      </c>
      <c r="M197" s="51">
        <v>0</v>
      </c>
      <c r="N197" s="155">
        <f t="shared" si="26"/>
        <v>0</v>
      </c>
      <c r="O197" s="51">
        <v>1</v>
      </c>
      <c r="P197" s="51">
        <v>0</v>
      </c>
      <c r="Q197" s="155">
        <f t="shared" si="27"/>
        <v>1</v>
      </c>
      <c r="R197" s="155">
        <f t="shared" si="28"/>
        <v>1</v>
      </c>
      <c r="S197" s="78" t="s">
        <v>3076</v>
      </c>
      <c r="T197" s="78" t="s">
        <v>3077</v>
      </c>
      <c r="U197" s="190">
        <f t="shared" si="29"/>
        <v>0</v>
      </c>
      <c r="V197" s="191"/>
      <c r="W197" s="77" t="str">
        <f t="shared" si="30"/>
        <v>No hay ejecución</v>
      </c>
      <c r="X197" s="78" t="str">
        <f t="shared" si="31"/>
        <v>NA</v>
      </c>
      <c r="Y197" s="191"/>
      <c r="Z197" s="190">
        <f t="shared" si="32"/>
        <v>1</v>
      </c>
      <c r="AA197" s="191"/>
      <c r="AB197" s="77" t="str">
        <f t="shared" si="33"/>
        <v>No hay ejecución</v>
      </c>
      <c r="AC197" s="78" t="str">
        <f t="shared" si="34"/>
        <v>NA</v>
      </c>
      <c r="AD197" s="191"/>
      <c r="AE197" s="52">
        <f t="shared" si="35"/>
        <v>0</v>
      </c>
      <c r="AF197" s="77" t="str">
        <f t="shared" si="36"/>
        <v>No hay ejecución</v>
      </c>
      <c r="AG197" s="78" t="str">
        <f t="shared" si="37"/>
        <v>NA</v>
      </c>
      <c r="AH197" s="191"/>
    </row>
    <row r="198" spans="1:34" s="79" customFormat="1" ht="58" customHeight="1" thickTop="1" thickBot="1">
      <c r="A198" s="50">
        <v>184</v>
      </c>
      <c r="B198" s="96" t="s">
        <v>245</v>
      </c>
      <c r="C198" s="96">
        <v>0</v>
      </c>
      <c r="D198" s="96">
        <v>0</v>
      </c>
      <c r="E198" s="96">
        <v>0</v>
      </c>
      <c r="F198" s="96" t="s">
        <v>86</v>
      </c>
      <c r="G198" s="96">
        <v>22</v>
      </c>
      <c r="H198" s="115" t="s">
        <v>392</v>
      </c>
      <c r="I198" s="98" t="s">
        <v>3075</v>
      </c>
      <c r="J198" s="169" t="s">
        <v>497</v>
      </c>
      <c r="K198" s="99" t="s">
        <v>2435</v>
      </c>
      <c r="L198" s="51">
        <v>6</v>
      </c>
      <c r="M198" s="51">
        <v>2</v>
      </c>
      <c r="N198" s="155">
        <f t="shared" si="26"/>
        <v>8</v>
      </c>
      <c r="O198" s="51">
        <v>0</v>
      </c>
      <c r="P198" s="51">
        <v>1</v>
      </c>
      <c r="Q198" s="155">
        <f t="shared" si="27"/>
        <v>1</v>
      </c>
      <c r="R198" s="155">
        <f t="shared" si="28"/>
        <v>9</v>
      </c>
      <c r="S198" s="78" t="s">
        <v>3076</v>
      </c>
      <c r="T198" s="78" t="s">
        <v>3077</v>
      </c>
      <c r="U198" s="190">
        <f t="shared" si="29"/>
        <v>8</v>
      </c>
      <c r="V198" s="191"/>
      <c r="W198" s="77" t="str">
        <f t="shared" si="30"/>
        <v>No hay ejecución</v>
      </c>
      <c r="X198" s="78" t="str">
        <f t="shared" si="31"/>
        <v>NA</v>
      </c>
      <c r="Y198" s="191"/>
      <c r="Z198" s="190">
        <f t="shared" si="32"/>
        <v>1</v>
      </c>
      <c r="AA198" s="191"/>
      <c r="AB198" s="77" t="str">
        <f t="shared" si="33"/>
        <v>No hay ejecución</v>
      </c>
      <c r="AC198" s="78" t="str">
        <f t="shared" si="34"/>
        <v>NA</v>
      </c>
      <c r="AD198" s="191"/>
      <c r="AE198" s="52">
        <f t="shared" si="35"/>
        <v>0</v>
      </c>
      <c r="AF198" s="77" t="str">
        <f t="shared" si="36"/>
        <v>No hay ejecución</v>
      </c>
      <c r="AG198" s="78" t="str">
        <f t="shared" si="37"/>
        <v>NA</v>
      </c>
      <c r="AH198" s="191"/>
    </row>
    <row r="199" spans="1:34" s="79" customFormat="1" ht="58" customHeight="1" thickTop="1" thickBot="1">
      <c r="A199" s="50">
        <v>185</v>
      </c>
      <c r="B199" s="96" t="s">
        <v>245</v>
      </c>
      <c r="C199" s="96">
        <v>0</v>
      </c>
      <c r="D199" s="96">
        <v>0</v>
      </c>
      <c r="E199" s="96">
        <v>0</v>
      </c>
      <c r="F199" s="96" t="s">
        <v>86</v>
      </c>
      <c r="G199" s="96">
        <v>22</v>
      </c>
      <c r="H199" s="115" t="s">
        <v>392</v>
      </c>
      <c r="I199" s="98" t="s">
        <v>3085</v>
      </c>
      <c r="J199" s="169" t="s">
        <v>1287</v>
      </c>
      <c r="K199" s="99" t="s">
        <v>1421</v>
      </c>
      <c r="L199" s="51">
        <v>2</v>
      </c>
      <c r="M199" s="51">
        <v>4</v>
      </c>
      <c r="N199" s="155">
        <f t="shared" si="26"/>
        <v>6</v>
      </c>
      <c r="O199" s="51">
        <v>3</v>
      </c>
      <c r="P199" s="51">
        <v>2</v>
      </c>
      <c r="Q199" s="155">
        <f t="shared" si="27"/>
        <v>5</v>
      </c>
      <c r="R199" s="155">
        <f t="shared" si="28"/>
        <v>11</v>
      </c>
      <c r="S199" s="78" t="s">
        <v>3076</v>
      </c>
      <c r="T199" s="78" t="s">
        <v>3077</v>
      </c>
      <c r="U199" s="190">
        <f t="shared" si="29"/>
        <v>6</v>
      </c>
      <c r="V199" s="191"/>
      <c r="W199" s="77" t="str">
        <f t="shared" si="30"/>
        <v>No hay ejecución</v>
      </c>
      <c r="X199" s="78" t="str">
        <f t="shared" si="31"/>
        <v>NA</v>
      </c>
      <c r="Y199" s="191"/>
      <c r="Z199" s="190">
        <f t="shared" si="32"/>
        <v>5</v>
      </c>
      <c r="AA199" s="191"/>
      <c r="AB199" s="77" t="str">
        <f t="shared" si="33"/>
        <v>No hay ejecución</v>
      </c>
      <c r="AC199" s="78" t="str">
        <f t="shared" si="34"/>
        <v>NA</v>
      </c>
      <c r="AD199" s="191"/>
      <c r="AE199" s="52">
        <f t="shared" si="35"/>
        <v>0</v>
      </c>
      <c r="AF199" s="77" t="str">
        <f t="shared" si="36"/>
        <v>No hay ejecución</v>
      </c>
      <c r="AG199" s="78" t="str">
        <f t="shared" si="37"/>
        <v>NA</v>
      </c>
      <c r="AH199" s="191"/>
    </row>
    <row r="200" spans="1:34" s="79" customFormat="1" ht="58" customHeight="1" thickTop="1" thickBot="1">
      <c r="A200" s="50">
        <v>186</v>
      </c>
      <c r="B200" s="96" t="s">
        <v>245</v>
      </c>
      <c r="C200" s="96">
        <v>0</v>
      </c>
      <c r="D200" s="96">
        <v>0</v>
      </c>
      <c r="E200" s="96">
        <v>0</v>
      </c>
      <c r="F200" s="96" t="s">
        <v>86</v>
      </c>
      <c r="G200" s="96">
        <v>22</v>
      </c>
      <c r="H200" s="115" t="s">
        <v>392</v>
      </c>
      <c r="I200" s="98" t="s">
        <v>3078</v>
      </c>
      <c r="J200" s="169" t="s">
        <v>497</v>
      </c>
      <c r="K200" s="99" t="s">
        <v>2435</v>
      </c>
      <c r="L200" s="51">
        <v>1</v>
      </c>
      <c r="M200" s="51">
        <v>0</v>
      </c>
      <c r="N200" s="155">
        <f t="shared" si="26"/>
        <v>1</v>
      </c>
      <c r="O200" s="51">
        <v>0</v>
      </c>
      <c r="P200" s="51">
        <v>0</v>
      </c>
      <c r="Q200" s="155">
        <f t="shared" si="27"/>
        <v>0</v>
      </c>
      <c r="R200" s="155">
        <f t="shared" si="28"/>
        <v>1</v>
      </c>
      <c r="S200" s="78" t="s">
        <v>3076</v>
      </c>
      <c r="T200" s="78" t="s">
        <v>3077</v>
      </c>
      <c r="U200" s="190">
        <f t="shared" si="29"/>
        <v>1</v>
      </c>
      <c r="V200" s="191"/>
      <c r="W200" s="77" t="str">
        <f t="shared" si="30"/>
        <v>No hay ejecución</v>
      </c>
      <c r="X200" s="78" t="str">
        <f t="shared" si="31"/>
        <v>NA</v>
      </c>
      <c r="Y200" s="191"/>
      <c r="Z200" s="190">
        <f t="shared" si="32"/>
        <v>0</v>
      </c>
      <c r="AA200" s="191"/>
      <c r="AB200" s="77" t="str">
        <f t="shared" si="33"/>
        <v>No hay ejecución</v>
      </c>
      <c r="AC200" s="78" t="str">
        <f t="shared" si="34"/>
        <v>NA</v>
      </c>
      <c r="AD200" s="191"/>
      <c r="AE200" s="52">
        <f t="shared" si="35"/>
        <v>0</v>
      </c>
      <c r="AF200" s="77" t="str">
        <f t="shared" si="36"/>
        <v>No hay ejecución</v>
      </c>
      <c r="AG200" s="78" t="str">
        <f t="shared" si="37"/>
        <v>NA</v>
      </c>
      <c r="AH200" s="191"/>
    </row>
    <row r="201" spans="1:34" s="79" customFormat="1" ht="58" customHeight="1" thickTop="1" thickBot="1">
      <c r="A201" s="50">
        <v>187</v>
      </c>
      <c r="B201" s="96" t="s">
        <v>245</v>
      </c>
      <c r="C201" s="96">
        <v>0</v>
      </c>
      <c r="D201" s="96">
        <v>0</v>
      </c>
      <c r="E201" s="96">
        <v>0</v>
      </c>
      <c r="F201" s="96" t="s">
        <v>86</v>
      </c>
      <c r="G201" s="96">
        <v>22</v>
      </c>
      <c r="H201" s="115" t="s">
        <v>392</v>
      </c>
      <c r="I201" s="98" t="s">
        <v>3098</v>
      </c>
      <c r="J201" s="169" t="s">
        <v>482</v>
      </c>
      <c r="K201" s="99" t="s">
        <v>2847</v>
      </c>
      <c r="L201" s="51">
        <v>0</v>
      </c>
      <c r="M201" s="51">
        <v>0</v>
      </c>
      <c r="N201" s="155">
        <f t="shared" si="26"/>
        <v>0</v>
      </c>
      <c r="O201" s="51">
        <v>0</v>
      </c>
      <c r="P201" s="51">
        <v>1</v>
      </c>
      <c r="Q201" s="155">
        <f t="shared" si="27"/>
        <v>1</v>
      </c>
      <c r="R201" s="155">
        <f t="shared" si="28"/>
        <v>1</v>
      </c>
      <c r="S201" s="78" t="s">
        <v>3076</v>
      </c>
      <c r="T201" s="78" t="s">
        <v>3077</v>
      </c>
      <c r="U201" s="190">
        <f t="shared" si="29"/>
        <v>0</v>
      </c>
      <c r="V201" s="191"/>
      <c r="W201" s="77" t="str">
        <f t="shared" si="30"/>
        <v>No hay ejecución</v>
      </c>
      <c r="X201" s="78" t="str">
        <f t="shared" si="31"/>
        <v>NA</v>
      </c>
      <c r="Y201" s="191"/>
      <c r="Z201" s="190">
        <f t="shared" si="32"/>
        <v>1</v>
      </c>
      <c r="AA201" s="191"/>
      <c r="AB201" s="77" t="str">
        <f t="shared" si="33"/>
        <v>No hay ejecución</v>
      </c>
      <c r="AC201" s="78" t="str">
        <f t="shared" si="34"/>
        <v>NA</v>
      </c>
      <c r="AD201" s="191"/>
      <c r="AE201" s="52">
        <f t="shared" si="35"/>
        <v>0</v>
      </c>
      <c r="AF201" s="77" t="str">
        <f t="shared" si="36"/>
        <v>No hay ejecución</v>
      </c>
      <c r="AG201" s="78" t="str">
        <f t="shared" si="37"/>
        <v>NA</v>
      </c>
      <c r="AH201" s="191"/>
    </row>
    <row r="202" spans="1:34" s="79" customFormat="1" ht="58" customHeight="1" thickTop="1" thickBot="1">
      <c r="A202" s="50">
        <v>188</v>
      </c>
      <c r="B202" s="96" t="s">
        <v>245</v>
      </c>
      <c r="C202" s="96">
        <v>0</v>
      </c>
      <c r="D202" s="96">
        <v>0</v>
      </c>
      <c r="E202" s="96">
        <v>0</v>
      </c>
      <c r="F202" s="96" t="s">
        <v>86</v>
      </c>
      <c r="G202" s="96">
        <v>22</v>
      </c>
      <c r="H202" s="115" t="s">
        <v>392</v>
      </c>
      <c r="I202" s="98" t="s">
        <v>3099</v>
      </c>
      <c r="J202" s="169" t="s">
        <v>501</v>
      </c>
      <c r="K202" s="99" t="s">
        <v>845</v>
      </c>
      <c r="L202" s="51">
        <v>2</v>
      </c>
      <c r="M202" s="51">
        <v>0</v>
      </c>
      <c r="N202" s="155">
        <f t="shared" si="26"/>
        <v>2</v>
      </c>
      <c r="O202" s="51">
        <v>0</v>
      </c>
      <c r="P202" s="51">
        <v>0</v>
      </c>
      <c r="Q202" s="155">
        <f t="shared" si="27"/>
        <v>0</v>
      </c>
      <c r="R202" s="155">
        <f t="shared" si="28"/>
        <v>2</v>
      </c>
      <c r="S202" s="78" t="s">
        <v>3076</v>
      </c>
      <c r="T202" s="78" t="s">
        <v>3077</v>
      </c>
      <c r="U202" s="190">
        <f t="shared" si="29"/>
        <v>2</v>
      </c>
      <c r="V202" s="191"/>
      <c r="W202" s="77" t="str">
        <f t="shared" si="30"/>
        <v>No hay ejecución</v>
      </c>
      <c r="X202" s="78" t="str">
        <f t="shared" si="31"/>
        <v>NA</v>
      </c>
      <c r="Y202" s="191"/>
      <c r="Z202" s="190">
        <f t="shared" si="32"/>
        <v>0</v>
      </c>
      <c r="AA202" s="191"/>
      <c r="AB202" s="77" t="str">
        <f t="shared" si="33"/>
        <v>No hay ejecución</v>
      </c>
      <c r="AC202" s="78" t="str">
        <f t="shared" si="34"/>
        <v>NA</v>
      </c>
      <c r="AD202" s="191"/>
      <c r="AE202" s="52">
        <f t="shared" si="35"/>
        <v>0</v>
      </c>
      <c r="AF202" s="77" t="str">
        <f t="shared" si="36"/>
        <v>No hay ejecución</v>
      </c>
      <c r="AG202" s="78" t="str">
        <f t="shared" si="37"/>
        <v>NA</v>
      </c>
      <c r="AH202" s="191"/>
    </row>
    <row r="203" spans="1:34" s="79" customFormat="1" ht="58" customHeight="1" thickTop="1" thickBot="1">
      <c r="A203" s="50">
        <v>189</v>
      </c>
      <c r="B203" s="96" t="s">
        <v>245</v>
      </c>
      <c r="C203" s="96">
        <v>0</v>
      </c>
      <c r="D203" s="96">
        <v>0</v>
      </c>
      <c r="E203" s="96">
        <v>0</v>
      </c>
      <c r="F203" s="96" t="s">
        <v>86</v>
      </c>
      <c r="G203" s="96">
        <v>22</v>
      </c>
      <c r="H203" s="115" t="s">
        <v>392</v>
      </c>
      <c r="I203" s="98" t="s">
        <v>3099</v>
      </c>
      <c r="J203" s="169" t="s">
        <v>1287</v>
      </c>
      <c r="K203" s="99" t="s">
        <v>1288</v>
      </c>
      <c r="L203" s="51">
        <v>0</v>
      </c>
      <c r="M203" s="51">
        <v>1</v>
      </c>
      <c r="N203" s="155">
        <f t="shared" si="26"/>
        <v>1</v>
      </c>
      <c r="O203" s="51">
        <v>1</v>
      </c>
      <c r="P203" s="51">
        <v>1</v>
      </c>
      <c r="Q203" s="155">
        <f t="shared" si="27"/>
        <v>2</v>
      </c>
      <c r="R203" s="155">
        <f t="shared" si="28"/>
        <v>3</v>
      </c>
      <c r="S203" s="78" t="s">
        <v>3076</v>
      </c>
      <c r="T203" s="78" t="s">
        <v>3077</v>
      </c>
      <c r="U203" s="190">
        <f t="shared" si="29"/>
        <v>1</v>
      </c>
      <c r="V203" s="191"/>
      <c r="W203" s="77" t="str">
        <f t="shared" si="30"/>
        <v>No hay ejecución</v>
      </c>
      <c r="X203" s="78" t="str">
        <f t="shared" si="31"/>
        <v>NA</v>
      </c>
      <c r="Y203" s="191"/>
      <c r="Z203" s="190">
        <f t="shared" si="32"/>
        <v>2</v>
      </c>
      <c r="AA203" s="191"/>
      <c r="AB203" s="77" t="str">
        <f t="shared" si="33"/>
        <v>No hay ejecución</v>
      </c>
      <c r="AC203" s="78" t="str">
        <f t="shared" si="34"/>
        <v>NA</v>
      </c>
      <c r="AD203" s="191"/>
      <c r="AE203" s="52">
        <f t="shared" si="35"/>
        <v>0</v>
      </c>
      <c r="AF203" s="77" t="str">
        <f t="shared" si="36"/>
        <v>No hay ejecución</v>
      </c>
      <c r="AG203" s="78" t="str">
        <f t="shared" si="37"/>
        <v>NA</v>
      </c>
      <c r="AH203" s="191"/>
    </row>
    <row r="204" spans="1:34" s="79" customFormat="1" ht="58" customHeight="1" thickTop="1" thickBot="1">
      <c r="A204" s="50">
        <v>190</v>
      </c>
      <c r="B204" s="96" t="s">
        <v>245</v>
      </c>
      <c r="C204" s="96">
        <v>0</v>
      </c>
      <c r="D204" s="96">
        <v>0</v>
      </c>
      <c r="E204" s="96">
        <v>0</v>
      </c>
      <c r="F204" s="96" t="s">
        <v>86</v>
      </c>
      <c r="G204" s="96">
        <v>22</v>
      </c>
      <c r="H204" s="115" t="s">
        <v>392</v>
      </c>
      <c r="I204" s="98" t="s">
        <v>3094</v>
      </c>
      <c r="J204" s="169" t="s">
        <v>1287</v>
      </c>
      <c r="K204" s="99" t="s">
        <v>2847</v>
      </c>
      <c r="L204" s="51">
        <v>0</v>
      </c>
      <c r="M204" s="51">
        <v>1</v>
      </c>
      <c r="N204" s="155">
        <f t="shared" si="26"/>
        <v>1</v>
      </c>
      <c r="O204" s="51">
        <v>1</v>
      </c>
      <c r="P204" s="51">
        <v>1</v>
      </c>
      <c r="Q204" s="155">
        <f t="shared" si="27"/>
        <v>2</v>
      </c>
      <c r="R204" s="155">
        <f t="shared" si="28"/>
        <v>3</v>
      </c>
      <c r="S204" s="78" t="s">
        <v>3076</v>
      </c>
      <c r="T204" s="78" t="s">
        <v>3077</v>
      </c>
      <c r="U204" s="190">
        <f t="shared" si="29"/>
        <v>1</v>
      </c>
      <c r="V204" s="191"/>
      <c r="W204" s="77" t="str">
        <f t="shared" si="30"/>
        <v>No hay ejecución</v>
      </c>
      <c r="X204" s="78" t="str">
        <f t="shared" si="31"/>
        <v>NA</v>
      </c>
      <c r="Y204" s="191"/>
      <c r="Z204" s="190">
        <f t="shared" si="32"/>
        <v>2</v>
      </c>
      <c r="AA204" s="191"/>
      <c r="AB204" s="77" t="str">
        <f t="shared" si="33"/>
        <v>No hay ejecución</v>
      </c>
      <c r="AC204" s="78" t="str">
        <f t="shared" si="34"/>
        <v>NA</v>
      </c>
      <c r="AD204" s="191"/>
      <c r="AE204" s="52">
        <f t="shared" si="35"/>
        <v>0</v>
      </c>
      <c r="AF204" s="77" t="str">
        <f t="shared" si="36"/>
        <v>No hay ejecución</v>
      </c>
      <c r="AG204" s="78" t="str">
        <f t="shared" si="37"/>
        <v>NA</v>
      </c>
      <c r="AH204" s="191"/>
    </row>
    <row r="205" spans="1:34" s="79" customFormat="1" ht="58" customHeight="1" thickTop="1" thickBot="1">
      <c r="A205" s="50">
        <v>191</v>
      </c>
      <c r="B205" s="96" t="s">
        <v>245</v>
      </c>
      <c r="C205" s="96">
        <v>0</v>
      </c>
      <c r="D205" s="96">
        <v>0</v>
      </c>
      <c r="E205" s="96">
        <v>0</v>
      </c>
      <c r="F205" s="96" t="s">
        <v>86</v>
      </c>
      <c r="G205" s="96">
        <v>22</v>
      </c>
      <c r="H205" s="115" t="s">
        <v>392</v>
      </c>
      <c r="I205" s="98" t="s">
        <v>2709</v>
      </c>
      <c r="J205" s="169" t="s">
        <v>501</v>
      </c>
      <c r="K205" s="99" t="s">
        <v>2847</v>
      </c>
      <c r="L205" s="51">
        <v>2</v>
      </c>
      <c r="M205" s="51">
        <v>2</v>
      </c>
      <c r="N205" s="155">
        <f t="shared" si="26"/>
        <v>4</v>
      </c>
      <c r="O205" s="51">
        <v>2</v>
      </c>
      <c r="P205" s="51">
        <v>2</v>
      </c>
      <c r="Q205" s="155">
        <f t="shared" si="27"/>
        <v>4</v>
      </c>
      <c r="R205" s="155">
        <f t="shared" si="28"/>
        <v>8</v>
      </c>
      <c r="S205" s="78" t="s">
        <v>3076</v>
      </c>
      <c r="T205" s="78" t="s">
        <v>3077</v>
      </c>
      <c r="U205" s="190">
        <f t="shared" si="29"/>
        <v>4</v>
      </c>
      <c r="V205" s="191"/>
      <c r="W205" s="77" t="str">
        <f t="shared" si="30"/>
        <v>No hay ejecución</v>
      </c>
      <c r="X205" s="78" t="str">
        <f t="shared" si="31"/>
        <v>NA</v>
      </c>
      <c r="Y205" s="191"/>
      <c r="Z205" s="190">
        <f t="shared" si="32"/>
        <v>4</v>
      </c>
      <c r="AA205" s="191"/>
      <c r="AB205" s="77" t="str">
        <f t="shared" si="33"/>
        <v>No hay ejecución</v>
      </c>
      <c r="AC205" s="78" t="str">
        <f t="shared" si="34"/>
        <v>NA</v>
      </c>
      <c r="AD205" s="191"/>
      <c r="AE205" s="52">
        <f t="shared" si="35"/>
        <v>0</v>
      </c>
      <c r="AF205" s="77" t="str">
        <f t="shared" si="36"/>
        <v>No hay ejecución</v>
      </c>
      <c r="AG205" s="78" t="str">
        <f t="shared" si="37"/>
        <v>NA</v>
      </c>
      <c r="AH205" s="191"/>
    </row>
    <row r="206" spans="1:34" s="79" customFormat="1" ht="58" customHeight="1" thickTop="1" thickBot="1">
      <c r="A206" s="50">
        <v>192</v>
      </c>
      <c r="B206" s="96" t="s">
        <v>245</v>
      </c>
      <c r="C206" s="96">
        <v>0</v>
      </c>
      <c r="D206" s="96">
        <v>0</v>
      </c>
      <c r="E206" s="96">
        <v>0</v>
      </c>
      <c r="F206" s="96" t="s">
        <v>86</v>
      </c>
      <c r="G206" s="96">
        <v>22</v>
      </c>
      <c r="H206" s="115" t="s">
        <v>392</v>
      </c>
      <c r="I206" s="98" t="s">
        <v>3080</v>
      </c>
      <c r="J206" s="169" t="s">
        <v>2838</v>
      </c>
      <c r="K206" s="99" t="s">
        <v>993</v>
      </c>
      <c r="L206" s="51">
        <v>1</v>
      </c>
      <c r="M206" s="51">
        <v>1</v>
      </c>
      <c r="N206" s="155">
        <f t="shared" si="26"/>
        <v>2</v>
      </c>
      <c r="O206" s="51">
        <v>0</v>
      </c>
      <c r="P206" s="51">
        <v>0</v>
      </c>
      <c r="Q206" s="155">
        <f t="shared" si="27"/>
        <v>0</v>
      </c>
      <c r="R206" s="155">
        <f t="shared" si="28"/>
        <v>2</v>
      </c>
      <c r="S206" s="78" t="s">
        <v>3076</v>
      </c>
      <c r="T206" s="78" t="s">
        <v>3077</v>
      </c>
      <c r="U206" s="190">
        <f t="shared" si="29"/>
        <v>2</v>
      </c>
      <c r="V206" s="191"/>
      <c r="W206" s="77" t="str">
        <f t="shared" si="30"/>
        <v>No hay ejecución</v>
      </c>
      <c r="X206" s="78" t="str">
        <f t="shared" si="31"/>
        <v>NA</v>
      </c>
      <c r="Y206" s="191"/>
      <c r="Z206" s="190">
        <f t="shared" si="32"/>
        <v>0</v>
      </c>
      <c r="AA206" s="191"/>
      <c r="AB206" s="77" t="str">
        <f t="shared" si="33"/>
        <v>No hay ejecución</v>
      </c>
      <c r="AC206" s="78" t="str">
        <f t="shared" si="34"/>
        <v>NA</v>
      </c>
      <c r="AD206" s="191"/>
      <c r="AE206" s="52">
        <f t="shared" si="35"/>
        <v>0</v>
      </c>
      <c r="AF206" s="77" t="str">
        <f t="shared" si="36"/>
        <v>No hay ejecución</v>
      </c>
      <c r="AG206" s="78" t="str">
        <f t="shared" si="37"/>
        <v>NA</v>
      </c>
      <c r="AH206" s="191"/>
    </row>
    <row r="207" spans="1:34" s="79" customFormat="1" ht="58" customHeight="1" thickTop="1" thickBot="1">
      <c r="A207" s="50">
        <v>193</v>
      </c>
      <c r="B207" s="96" t="s">
        <v>245</v>
      </c>
      <c r="C207" s="96">
        <v>0</v>
      </c>
      <c r="D207" s="96">
        <v>0</v>
      </c>
      <c r="E207" s="96">
        <v>0</v>
      </c>
      <c r="F207" s="96" t="s">
        <v>86</v>
      </c>
      <c r="G207" s="96">
        <v>22</v>
      </c>
      <c r="H207" s="115" t="s">
        <v>392</v>
      </c>
      <c r="I207" s="98" t="s">
        <v>3095</v>
      </c>
      <c r="J207" s="169" t="s">
        <v>482</v>
      </c>
      <c r="K207" s="99" t="s">
        <v>993</v>
      </c>
      <c r="L207" s="51">
        <v>0</v>
      </c>
      <c r="M207" s="51">
        <v>0</v>
      </c>
      <c r="N207" s="155">
        <f t="shared" si="26"/>
        <v>0</v>
      </c>
      <c r="O207" s="51">
        <v>1</v>
      </c>
      <c r="P207" s="51">
        <v>1</v>
      </c>
      <c r="Q207" s="155">
        <f t="shared" si="27"/>
        <v>2</v>
      </c>
      <c r="R207" s="155">
        <f t="shared" si="28"/>
        <v>2</v>
      </c>
      <c r="S207" s="78" t="s">
        <v>3076</v>
      </c>
      <c r="T207" s="78" t="s">
        <v>3077</v>
      </c>
      <c r="U207" s="190">
        <f t="shared" si="29"/>
        <v>0</v>
      </c>
      <c r="V207" s="191"/>
      <c r="W207" s="77" t="str">
        <f t="shared" si="30"/>
        <v>No hay ejecución</v>
      </c>
      <c r="X207" s="78" t="str">
        <f t="shared" si="31"/>
        <v>NA</v>
      </c>
      <c r="Y207" s="191"/>
      <c r="Z207" s="190">
        <f t="shared" si="32"/>
        <v>2</v>
      </c>
      <c r="AA207" s="191"/>
      <c r="AB207" s="77" t="str">
        <f t="shared" si="33"/>
        <v>No hay ejecución</v>
      </c>
      <c r="AC207" s="78" t="str">
        <f t="shared" si="34"/>
        <v>NA</v>
      </c>
      <c r="AD207" s="191"/>
      <c r="AE207" s="52">
        <f t="shared" si="35"/>
        <v>0</v>
      </c>
      <c r="AF207" s="77" t="str">
        <f t="shared" si="36"/>
        <v>No hay ejecución</v>
      </c>
      <c r="AG207" s="78" t="str">
        <f t="shared" si="37"/>
        <v>NA</v>
      </c>
      <c r="AH207" s="191"/>
    </row>
    <row r="208" spans="1:34" s="79" customFormat="1" ht="58" customHeight="1" thickTop="1" thickBot="1">
      <c r="A208" s="50">
        <v>194</v>
      </c>
      <c r="B208" s="96" t="s">
        <v>245</v>
      </c>
      <c r="C208" s="96">
        <v>0</v>
      </c>
      <c r="D208" s="96">
        <v>0</v>
      </c>
      <c r="E208" s="96">
        <v>0</v>
      </c>
      <c r="F208" s="96" t="s">
        <v>86</v>
      </c>
      <c r="G208" s="96">
        <v>22</v>
      </c>
      <c r="H208" s="115" t="s">
        <v>392</v>
      </c>
      <c r="I208" s="98" t="s">
        <v>3083</v>
      </c>
      <c r="J208" s="169" t="s">
        <v>1287</v>
      </c>
      <c r="K208" s="99" t="s">
        <v>1288</v>
      </c>
      <c r="L208" s="51">
        <v>1</v>
      </c>
      <c r="M208" s="51">
        <v>0</v>
      </c>
      <c r="N208" s="155">
        <f t="shared" ref="N208:N271" si="38">L208+M208</f>
        <v>1</v>
      </c>
      <c r="O208" s="51">
        <v>1</v>
      </c>
      <c r="P208" s="51">
        <v>0</v>
      </c>
      <c r="Q208" s="155">
        <f t="shared" ref="Q208:Q271" si="39">O208+P208</f>
        <v>1</v>
      </c>
      <c r="R208" s="155">
        <f t="shared" ref="R208:R271" si="40">N208+Q208</f>
        <v>2</v>
      </c>
      <c r="S208" s="78" t="s">
        <v>3076</v>
      </c>
      <c r="T208" s="78" t="s">
        <v>3077</v>
      </c>
      <c r="U208" s="190">
        <f t="shared" ref="U208:U271" si="41">N208</f>
        <v>1</v>
      </c>
      <c r="V208" s="191"/>
      <c r="W208" s="77" t="str">
        <f t="shared" ref="W208:W271" si="42">IF(V208="","No hay ejecución",IF(AND(U208&gt;0), V208/U208,"No hay Programación"))</f>
        <v>No hay ejecución</v>
      </c>
      <c r="X208" s="78" t="str">
        <f t="shared" ref="X208:X271" si="43">IF(W208="No hay ejecución","NA",IF(W208&gt;=90%,"De acuerdo a lo programado",IF(W208&gt;=70%,"Atraso Leve",IF(W208&lt;70%,"En Riesgo de no Cumplimiento"))))</f>
        <v>NA</v>
      </c>
      <c r="Y208" s="191"/>
      <c r="Z208" s="190">
        <f t="shared" ref="Z208:Z271" si="44">+Q208</f>
        <v>1</v>
      </c>
      <c r="AA208" s="191"/>
      <c r="AB208" s="77" t="str">
        <f t="shared" ref="AB208:AB271" si="45">IF(AA208="","No hay ejecución",IF(AND(Z208&gt;0), AA208/Z208,"No hay Programación"))</f>
        <v>No hay ejecución</v>
      </c>
      <c r="AC208" s="78" t="str">
        <f t="shared" ref="AC208:AC271" si="46">IF(AB208="No hay ejecución","NA",IF(AB208&gt;=90%,"De acuerdo a lo programado",IF(AB208&gt;=70%,"Atraso Leve",IF(AB208&lt;70%,"En Riesgo de no Cumplimiento"))))</f>
        <v>NA</v>
      </c>
      <c r="AD208" s="191"/>
      <c r="AE208" s="52">
        <f t="shared" ref="AE208:AE271" si="47">V208+AA208</f>
        <v>0</v>
      </c>
      <c r="AF208" s="77" t="str">
        <f t="shared" ref="AF208:AF271" si="48">IF(AE208=0,"No hay ejecución",IF(AND(AE208&gt;0), AE208/R208,"No hay Programación"))</f>
        <v>No hay ejecución</v>
      </c>
      <c r="AG208" s="78" t="str">
        <f t="shared" ref="AG208:AG271" si="49">IF(AF208="No hay ejecución","NA",IF(AF208&gt;=90%,"De acuerdo a lo programado",IF(AF208&gt;=70%,"Atraso Leve",IF(AF208&lt;70%,"Incumplimiento"))))</f>
        <v>NA</v>
      </c>
      <c r="AH208" s="191"/>
    </row>
    <row r="209" spans="1:34" s="79" customFormat="1" ht="58" customHeight="1" thickTop="1" thickBot="1">
      <c r="A209" s="50">
        <v>195</v>
      </c>
      <c r="B209" s="96" t="s">
        <v>239</v>
      </c>
      <c r="C209" s="96">
        <v>0</v>
      </c>
      <c r="D209" s="96">
        <v>0</v>
      </c>
      <c r="E209" s="96">
        <v>0</v>
      </c>
      <c r="F209" s="96" t="s">
        <v>86</v>
      </c>
      <c r="G209" s="96">
        <v>22</v>
      </c>
      <c r="H209" s="115" t="s">
        <v>392</v>
      </c>
      <c r="I209" s="98" t="s">
        <v>3096</v>
      </c>
      <c r="J209" s="169" t="s">
        <v>1196</v>
      </c>
      <c r="K209" s="99" t="s">
        <v>993</v>
      </c>
      <c r="L209" s="51">
        <v>1</v>
      </c>
      <c r="M209" s="51">
        <v>1</v>
      </c>
      <c r="N209" s="155">
        <f t="shared" si="38"/>
        <v>2</v>
      </c>
      <c r="O209" s="51">
        <v>0</v>
      </c>
      <c r="P209" s="51">
        <v>0</v>
      </c>
      <c r="Q209" s="155">
        <f t="shared" si="39"/>
        <v>0</v>
      </c>
      <c r="R209" s="155">
        <f t="shared" si="40"/>
        <v>2</v>
      </c>
      <c r="S209" s="78" t="s">
        <v>3076</v>
      </c>
      <c r="T209" s="78" t="s">
        <v>3077</v>
      </c>
      <c r="U209" s="190">
        <f t="shared" si="41"/>
        <v>2</v>
      </c>
      <c r="V209" s="191"/>
      <c r="W209" s="77" t="str">
        <f t="shared" si="42"/>
        <v>No hay ejecución</v>
      </c>
      <c r="X209" s="78" t="str">
        <f t="shared" si="43"/>
        <v>NA</v>
      </c>
      <c r="Y209" s="191"/>
      <c r="Z209" s="190">
        <f t="shared" si="44"/>
        <v>0</v>
      </c>
      <c r="AA209" s="191"/>
      <c r="AB209" s="77" t="str">
        <f t="shared" si="45"/>
        <v>No hay ejecución</v>
      </c>
      <c r="AC209" s="78" t="str">
        <f t="shared" si="46"/>
        <v>NA</v>
      </c>
      <c r="AD209" s="191"/>
      <c r="AE209" s="52">
        <f t="shared" si="47"/>
        <v>0</v>
      </c>
      <c r="AF209" s="77" t="str">
        <f t="shared" si="48"/>
        <v>No hay ejecución</v>
      </c>
      <c r="AG209" s="78" t="str">
        <f t="shared" si="49"/>
        <v>NA</v>
      </c>
      <c r="AH209" s="191"/>
    </row>
    <row r="210" spans="1:34" s="79" customFormat="1" ht="58" customHeight="1" thickTop="1" thickBot="1">
      <c r="A210" s="50">
        <v>196</v>
      </c>
      <c r="B210" s="96" t="s">
        <v>245</v>
      </c>
      <c r="C210" s="96">
        <v>0</v>
      </c>
      <c r="D210" s="96">
        <v>0</v>
      </c>
      <c r="E210" s="96">
        <v>0</v>
      </c>
      <c r="F210" s="96" t="s">
        <v>98</v>
      </c>
      <c r="G210" s="96">
        <v>22</v>
      </c>
      <c r="H210" s="115" t="s">
        <v>2433</v>
      </c>
      <c r="I210" s="98" t="s">
        <v>2664</v>
      </c>
      <c r="J210" s="169" t="s">
        <v>497</v>
      </c>
      <c r="K210" s="99" t="s">
        <v>2435</v>
      </c>
      <c r="L210" s="51">
        <v>7</v>
      </c>
      <c r="M210" s="51">
        <v>11</v>
      </c>
      <c r="N210" s="155">
        <f t="shared" si="38"/>
        <v>18</v>
      </c>
      <c r="O210" s="51">
        <v>2</v>
      </c>
      <c r="P210" s="51">
        <v>0</v>
      </c>
      <c r="Q210" s="155">
        <f t="shared" si="39"/>
        <v>2</v>
      </c>
      <c r="R210" s="155">
        <f t="shared" si="40"/>
        <v>20</v>
      </c>
      <c r="S210" s="78" t="s">
        <v>3076</v>
      </c>
      <c r="T210" s="78" t="s">
        <v>3077</v>
      </c>
      <c r="U210" s="190">
        <f t="shared" si="41"/>
        <v>18</v>
      </c>
      <c r="V210" s="191"/>
      <c r="W210" s="77" t="str">
        <f t="shared" si="42"/>
        <v>No hay ejecución</v>
      </c>
      <c r="X210" s="78" t="str">
        <f t="shared" si="43"/>
        <v>NA</v>
      </c>
      <c r="Y210" s="191"/>
      <c r="Z210" s="190">
        <f t="shared" si="44"/>
        <v>2</v>
      </c>
      <c r="AA210" s="191"/>
      <c r="AB210" s="77" t="str">
        <f t="shared" si="45"/>
        <v>No hay ejecución</v>
      </c>
      <c r="AC210" s="78" t="str">
        <f t="shared" si="46"/>
        <v>NA</v>
      </c>
      <c r="AD210" s="191"/>
      <c r="AE210" s="52">
        <f t="shared" si="47"/>
        <v>0</v>
      </c>
      <c r="AF210" s="77" t="str">
        <f t="shared" si="48"/>
        <v>No hay ejecución</v>
      </c>
      <c r="AG210" s="78" t="str">
        <f t="shared" si="49"/>
        <v>NA</v>
      </c>
      <c r="AH210" s="191"/>
    </row>
    <row r="211" spans="1:34" s="79" customFormat="1" ht="58" customHeight="1" thickTop="1" thickBot="1">
      <c r="A211" s="50">
        <v>197</v>
      </c>
      <c r="B211" s="96" t="s">
        <v>245</v>
      </c>
      <c r="C211" s="96">
        <v>0</v>
      </c>
      <c r="D211" s="96">
        <v>0</v>
      </c>
      <c r="E211" s="96">
        <v>0</v>
      </c>
      <c r="F211" s="96" t="s">
        <v>98</v>
      </c>
      <c r="G211" s="96">
        <v>22</v>
      </c>
      <c r="H211" s="115" t="s">
        <v>2433</v>
      </c>
      <c r="I211" s="98" t="s">
        <v>3100</v>
      </c>
      <c r="J211" s="169" t="s">
        <v>2574</v>
      </c>
      <c r="K211" s="99" t="s">
        <v>2435</v>
      </c>
      <c r="L211" s="51">
        <v>1</v>
      </c>
      <c r="M211" s="51">
        <v>1</v>
      </c>
      <c r="N211" s="155">
        <f t="shared" si="38"/>
        <v>2</v>
      </c>
      <c r="O211" s="51">
        <v>1</v>
      </c>
      <c r="P211" s="51">
        <v>1</v>
      </c>
      <c r="Q211" s="155">
        <f t="shared" si="39"/>
        <v>2</v>
      </c>
      <c r="R211" s="155">
        <f t="shared" si="40"/>
        <v>4</v>
      </c>
      <c r="S211" s="78" t="s">
        <v>3076</v>
      </c>
      <c r="T211" s="78" t="s">
        <v>3077</v>
      </c>
      <c r="U211" s="190">
        <f t="shared" si="41"/>
        <v>2</v>
      </c>
      <c r="V211" s="191"/>
      <c r="W211" s="77" t="str">
        <f t="shared" si="42"/>
        <v>No hay ejecución</v>
      </c>
      <c r="X211" s="78" t="str">
        <f t="shared" si="43"/>
        <v>NA</v>
      </c>
      <c r="Y211" s="191"/>
      <c r="Z211" s="190">
        <f t="shared" si="44"/>
        <v>2</v>
      </c>
      <c r="AA211" s="191"/>
      <c r="AB211" s="77" t="str">
        <f t="shared" si="45"/>
        <v>No hay ejecución</v>
      </c>
      <c r="AC211" s="78" t="str">
        <f t="shared" si="46"/>
        <v>NA</v>
      </c>
      <c r="AD211" s="191"/>
      <c r="AE211" s="52">
        <f t="shared" si="47"/>
        <v>0</v>
      </c>
      <c r="AF211" s="77" t="str">
        <f t="shared" si="48"/>
        <v>No hay ejecución</v>
      </c>
      <c r="AG211" s="78" t="str">
        <f t="shared" si="49"/>
        <v>NA</v>
      </c>
      <c r="AH211" s="191"/>
    </row>
    <row r="212" spans="1:34" s="79" customFormat="1" ht="58" customHeight="1" thickTop="1" thickBot="1">
      <c r="A212" s="50">
        <v>198</v>
      </c>
      <c r="B212" s="96" t="s">
        <v>245</v>
      </c>
      <c r="C212" s="96">
        <v>0</v>
      </c>
      <c r="D212" s="96">
        <v>0</v>
      </c>
      <c r="E212" s="96">
        <v>0</v>
      </c>
      <c r="F212" s="96" t="s">
        <v>98</v>
      </c>
      <c r="G212" s="96">
        <v>22</v>
      </c>
      <c r="H212" s="115" t="s">
        <v>2433</v>
      </c>
      <c r="I212" s="98" t="s">
        <v>3086</v>
      </c>
      <c r="J212" s="169" t="s">
        <v>1287</v>
      </c>
      <c r="K212" s="99" t="s">
        <v>622</v>
      </c>
      <c r="L212" s="51">
        <v>2</v>
      </c>
      <c r="M212" s="51">
        <v>3</v>
      </c>
      <c r="N212" s="155">
        <f t="shared" si="38"/>
        <v>5</v>
      </c>
      <c r="O212" s="51">
        <v>2</v>
      </c>
      <c r="P212" s="51">
        <v>1</v>
      </c>
      <c r="Q212" s="155">
        <f t="shared" si="39"/>
        <v>3</v>
      </c>
      <c r="R212" s="155">
        <f t="shared" si="40"/>
        <v>8</v>
      </c>
      <c r="S212" s="78" t="s">
        <v>3076</v>
      </c>
      <c r="T212" s="78" t="s">
        <v>3077</v>
      </c>
      <c r="U212" s="190">
        <f t="shared" si="41"/>
        <v>5</v>
      </c>
      <c r="V212" s="191"/>
      <c r="W212" s="77" t="str">
        <f t="shared" si="42"/>
        <v>No hay ejecución</v>
      </c>
      <c r="X212" s="78" t="str">
        <f t="shared" si="43"/>
        <v>NA</v>
      </c>
      <c r="Y212" s="191"/>
      <c r="Z212" s="190">
        <f t="shared" si="44"/>
        <v>3</v>
      </c>
      <c r="AA212" s="191"/>
      <c r="AB212" s="77" t="str">
        <f t="shared" si="45"/>
        <v>No hay ejecución</v>
      </c>
      <c r="AC212" s="78" t="str">
        <f t="shared" si="46"/>
        <v>NA</v>
      </c>
      <c r="AD212" s="191"/>
      <c r="AE212" s="52">
        <f t="shared" si="47"/>
        <v>0</v>
      </c>
      <c r="AF212" s="77" t="str">
        <f t="shared" si="48"/>
        <v>No hay ejecución</v>
      </c>
      <c r="AG212" s="78" t="str">
        <f t="shared" si="49"/>
        <v>NA</v>
      </c>
      <c r="AH212" s="191"/>
    </row>
    <row r="213" spans="1:34" s="79" customFormat="1" ht="58" customHeight="1" thickTop="1" thickBot="1">
      <c r="A213" s="50">
        <v>199</v>
      </c>
      <c r="B213" s="96" t="s">
        <v>245</v>
      </c>
      <c r="C213" s="96">
        <v>0</v>
      </c>
      <c r="D213" s="96">
        <v>0</v>
      </c>
      <c r="E213" s="96">
        <v>0</v>
      </c>
      <c r="F213" s="96" t="s">
        <v>98</v>
      </c>
      <c r="G213" s="96">
        <v>22</v>
      </c>
      <c r="H213" s="115" t="s">
        <v>2433</v>
      </c>
      <c r="I213" s="98" t="s">
        <v>3086</v>
      </c>
      <c r="J213" s="169" t="s">
        <v>482</v>
      </c>
      <c r="K213" s="99" t="s">
        <v>993</v>
      </c>
      <c r="L213" s="51">
        <v>2</v>
      </c>
      <c r="M213" s="51">
        <v>1</v>
      </c>
      <c r="N213" s="155">
        <f t="shared" si="38"/>
        <v>3</v>
      </c>
      <c r="O213" s="51">
        <v>2</v>
      </c>
      <c r="P213" s="51">
        <v>1</v>
      </c>
      <c r="Q213" s="155">
        <f t="shared" si="39"/>
        <v>3</v>
      </c>
      <c r="R213" s="155">
        <f t="shared" si="40"/>
        <v>6</v>
      </c>
      <c r="S213" s="78" t="s">
        <v>3076</v>
      </c>
      <c r="T213" s="78" t="s">
        <v>3077</v>
      </c>
      <c r="U213" s="190">
        <f t="shared" si="41"/>
        <v>3</v>
      </c>
      <c r="V213" s="191"/>
      <c r="W213" s="77" t="str">
        <f t="shared" si="42"/>
        <v>No hay ejecución</v>
      </c>
      <c r="X213" s="78" t="str">
        <f t="shared" si="43"/>
        <v>NA</v>
      </c>
      <c r="Y213" s="191"/>
      <c r="Z213" s="190">
        <f t="shared" si="44"/>
        <v>3</v>
      </c>
      <c r="AA213" s="191"/>
      <c r="AB213" s="77" t="str">
        <f t="shared" si="45"/>
        <v>No hay ejecución</v>
      </c>
      <c r="AC213" s="78" t="str">
        <f t="shared" si="46"/>
        <v>NA</v>
      </c>
      <c r="AD213" s="191"/>
      <c r="AE213" s="52">
        <f t="shared" si="47"/>
        <v>0</v>
      </c>
      <c r="AF213" s="77" t="str">
        <f t="shared" si="48"/>
        <v>No hay ejecución</v>
      </c>
      <c r="AG213" s="78" t="str">
        <f t="shared" si="49"/>
        <v>NA</v>
      </c>
      <c r="AH213" s="191"/>
    </row>
    <row r="214" spans="1:34" s="79" customFormat="1" ht="58" customHeight="1" thickTop="1" thickBot="1">
      <c r="A214" s="50">
        <v>200</v>
      </c>
      <c r="B214" s="96" t="s">
        <v>245</v>
      </c>
      <c r="C214" s="96">
        <v>0</v>
      </c>
      <c r="D214" s="96">
        <v>0</v>
      </c>
      <c r="E214" s="96">
        <v>0</v>
      </c>
      <c r="F214" s="96" t="s">
        <v>98</v>
      </c>
      <c r="G214" s="96">
        <v>22</v>
      </c>
      <c r="H214" s="115" t="s">
        <v>2433</v>
      </c>
      <c r="I214" s="98" t="s">
        <v>3101</v>
      </c>
      <c r="J214" s="169" t="s">
        <v>482</v>
      </c>
      <c r="K214" s="99" t="s">
        <v>2435</v>
      </c>
      <c r="L214" s="51">
        <v>1</v>
      </c>
      <c r="M214" s="51">
        <v>1</v>
      </c>
      <c r="N214" s="155">
        <f t="shared" si="38"/>
        <v>2</v>
      </c>
      <c r="O214" s="51">
        <v>1</v>
      </c>
      <c r="P214" s="51">
        <v>1</v>
      </c>
      <c r="Q214" s="155">
        <f t="shared" si="39"/>
        <v>2</v>
      </c>
      <c r="R214" s="155">
        <f t="shared" si="40"/>
        <v>4</v>
      </c>
      <c r="S214" s="78" t="s">
        <v>3076</v>
      </c>
      <c r="T214" s="78" t="s">
        <v>3077</v>
      </c>
      <c r="U214" s="190">
        <f t="shared" si="41"/>
        <v>2</v>
      </c>
      <c r="V214" s="191"/>
      <c r="W214" s="77" t="str">
        <f t="shared" si="42"/>
        <v>No hay ejecución</v>
      </c>
      <c r="X214" s="78" t="str">
        <f t="shared" si="43"/>
        <v>NA</v>
      </c>
      <c r="Y214" s="191"/>
      <c r="Z214" s="190">
        <f t="shared" si="44"/>
        <v>2</v>
      </c>
      <c r="AA214" s="191"/>
      <c r="AB214" s="77" t="str">
        <f t="shared" si="45"/>
        <v>No hay ejecución</v>
      </c>
      <c r="AC214" s="78" t="str">
        <f t="shared" si="46"/>
        <v>NA</v>
      </c>
      <c r="AD214" s="191"/>
      <c r="AE214" s="52">
        <f t="shared" si="47"/>
        <v>0</v>
      </c>
      <c r="AF214" s="77" t="str">
        <f t="shared" si="48"/>
        <v>No hay ejecución</v>
      </c>
      <c r="AG214" s="78" t="str">
        <f t="shared" si="49"/>
        <v>NA</v>
      </c>
      <c r="AH214" s="191"/>
    </row>
    <row r="215" spans="1:34" s="79" customFormat="1" ht="58" customHeight="1" thickTop="1" thickBot="1">
      <c r="A215" s="50">
        <v>201</v>
      </c>
      <c r="B215" s="96" t="s">
        <v>245</v>
      </c>
      <c r="C215" s="96">
        <v>0</v>
      </c>
      <c r="D215" s="96">
        <v>0</v>
      </c>
      <c r="E215" s="96">
        <v>0</v>
      </c>
      <c r="F215" s="96" t="s">
        <v>98</v>
      </c>
      <c r="G215" s="96">
        <v>22</v>
      </c>
      <c r="H215" s="115" t="s">
        <v>2433</v>
      </c>
      <c r="I215" s="98" t="s">
        <v>2676</v>
      </c>
      <c r="J215" s="169" t="s">
        <v>497</v>
      </c>
      <c r="K215" s="99" t="s">
        <v>2435</v>
      </c>
      <c r="L215" s="51">
        <v>0</v>
      </c>
      <c r="M215" s="51">
        <v>0</v>
      </c>
      <c r="N215" s="155">
        <f t="shared" si="38"/>
        <v>0</v>
      </c>
      <c r="O215" s="51">
        <v>0</v>
      </c>
      <c r="P215" s="51">
        <v>1</v>
      </c>
      <c r="Q215" s="155">
        <f t="shared" si="39"/>
        <v>1</v>
      </c>
      <c r="R215" s="155">
        <f t="shared" si="40"/>
        <v>1</v>
      </c>
      <c r="S215" s="78" t="s">
        <v>3076</v>
      </c>
      <c r="T215" s="78" t="s">
        <v>3077</v>
      </c>
      <c r="U215" s="190">
        <f t="shared" si="41"/>
        <v>0</v>
      </c>
      <c r="V215" s="191"/>
      <c r="W215" s="77" t="str">
        <f t="shared" si="42"/>
        <v>No hay ejecución</v>
      </c>
      <c r="X215" s="78" t="str">
        <f t="shared" si="43"/>
        <v>NA</v>
      </c>
      <c r="Y215" s="191"/>
      <c r="Z215" s="190">
        <f t="shared" si="44"/>
        <v>1</v>
      </c>
      <c r="AA215" s="191"/>
      <c r="AB215" s="77" t="str">
        <f t="shared" si="45"/>
        <v>No hay ejecución</v>
      </c>
      <c r="AC215" s="78" t="str">
        <f t="shared" si="46"/>
        <v>NA</v>
      </c>
      <c r="AD215" s="191"/>
      <c r="AE215" s="52">
        <f t="shared" si="47"/>
        <v>0</v>
      </c>
      <c r="AF215" s="77" t="str">
        <f t="shared" si="48"/>
        <v>No hay ejecución</v>
      </c>
      <c r="AG215" s="78" t="str">
        <f t="shared" si="49"/>
        <v>NA</v>
      </c>
      <c r="AH215" s="191"/>
    </row>
    <row r="216" spans="1:34" s="79" customFormat="1" ht="58" customHeight="1" thickTop="1" thickBot="1">
      <c r="A216" s="50">
        <v>202</v>
      </c>
      <c r="B216" s="96" t="s">
        <v>245</v>
      </c>
      <c r="C216" s="96">
        <v>0</v>
      </c>
      <c r="D216" s="96">
        <v>0</v>
      </c>
      <c r="E216" s="96">
        <v>0</v>
      </c>
      <c r="F216" s="96" t="s">
        <v>98</v>
      </c>
      <c r="G216" s="96">
        <v>22</v>
      </c>
      <c r="H216" s="115" t="s">
        <v>2433</v>
      </c>
      <c r="I216" s="98" t="s">
        <v>3075</v>
      </c>
      <c r="J216" s="169" t="s">
        <v>497</v>
      </c>
      <c r="K216" s="99" t="s">
        <v>2435</v>
      </c>
      <c r="L216" s="51">
        <v>8</v>
      </c>
      <c r="M216" s="51">
        <v>19</v>
      </c>
      <c r="N216" s="155">
        <f t="shared" si="38"/>
        <v>27</v>
      </c>
      <c r="O216" s="51">
        <v>0</v>
      </c>
      <c r="P216" s="51">
        <v>7</v>
      </c>
      <c r="Q216" s="155">
        <f t="shared" si="39"/>
        <v>7</v>
      </c>
      <c r="R216" s="155">
        <f t="shared" si="40"/>
        <v>34</v>
      </c>
      <c r="S216" s="78" t="s">
        <v>3076</v>
      </c>
      <c r="T216" s="78" t="s">
        <v>3077</v>
      </c>
      <c r="U216" s="190">
        <f t="shared" si="41"/>
        <v>27</v>
      </c>
      <c r="V216" s="191"/>
      <c r="W216" s="77" t="str">
        <f t="shared" si="42"/>
        <v>No hay ejecución</v>
      </c>
      <c r="X216" s="78" t="str">
        <f t="shared" si="43"/>
        <v>NA</v>
      </c>
      <c r="Y216" s="191"/>
      <c r="Z216" s="190">
        <f t="shared" si="44"/>
        <v>7</v>
      </c>
      <c r="AA216" s="191"/>
      <c r="AB216" s="77" t="str">
        <f t="shared" si="45"/>
        <v>No hay ejecución</v>
      </c>
      <c r="AC216" s="78" t="str">
        <f t="shared" si="46"/>
        <v>NA</v>
      </c>
      <c r="AD216" s="191"/>
      <c r="AE216" s="52">
        <f t="shared" si="47"/>
        <v>0</v>
      </c>
      <c r="AF216" s="77" t="str">
        <f t="shared" si="48"/>
        <v>No hay ejecución</v>
      </c>
      <c r="AG216" s="78" t="str">
        <f t="shared" si="49"/>
        <v>NA</v>
      </c>
      <c r="AH216" s="191"/>
    </row>
    <row r="217" spans="1:34" s="79" customFormat="1" ht="58" customHeight="1" thickTop="1" thickBot="1">
      <c r="A217" s="50">
        <v>203</v>
      </c>
      <c r="B217" s="96" t="s">
        <v>245</v>
      </c>
      <c r="C217" s="96">
        <v>0</v>
      </c>
      <c r="D217" s="96">
        <v>0</v>
      </c>
      <c r="E217" s="96">
        <v>0</v>
      </c>
      <c r="F217" s="96" t="s">
        <v>98</v>
      </c>
      <c r="G217" s="96">
        <v>22</v>
      </c>
      <c r="H217" s="115" t="s">
        <v>2433</v>
      </c>
      <c r="I217" s="98" t="s">
        <v>3085</v>
      </c>
      <c r="J217" s="169" t="s">
        <v>1196</v>
      </c>
      <c r="K217" s="99" t="s">
        <v>993</v>
      </c>
      <c r="L217" s="51">
        <v>0</v>
      </c>
      <c r="M217" s="51">
        <v>1</v>
      </c>
      <c r="N217" s="155">
        <f t="shared" si="38"/>
        <v>1</v>
      </c>
      <c r="O217" s="51">
        <v>3</v>
      </c>
      <c r="P217" s="51">
        <v>0</v>
      </c>
      <c r="Q217" s="155">
        <f t="shared" si="39"/>
        <v>3</v>
      </c>
      <c r="R217" s="155">
        <f t="shared" si="40"/>
        <v>4</v>
      </c>
      <c r="S217" s="78" t="s">
        <v>3076</v>
      </c>
      <c r="T217" s="78" t="s">
        <v>3077</v>
      </c>
      <c r="U217" s="190">
        <f t="shared" si="41"/>
        <v>1</v>
      </c>
      <c r="V217" s="191"/>
      <c r="W217" s="77" t="str">
        <f t="shared" si="42"/>
        <v>No hay ejecución</v>
      </c>
      <c r="X217" s="78" t="str">
        <f t="shared" si="43"/>
        <v>NA</v>
      </c>
      <c r="Y217" s="191"/>
      <c r="Z217" s="190">
        <f t="shared" si="44"/>
        <v>3</v>
      </c>
      <c r="AA217" s="191"/>
      <c r="AB217" s="77" t="str">
        <f t="shared" si="45"/>
        <v>No hay ejecución</v>
      </c>
      <c r="AC217" s="78" t="str">
        <f t="shared" si="46"/>
        <v>NA</v>
      </c>
      <c r="AD217" s="191"/>
      <c r="AE217" s="52">
        <f t="shared" si="47"/>
        <v>0</v>
      </c>
      <c r="AF217" s="77" t="str">
        <f t="shared" si="48"/>
        <v>No hay ejecución</v>
      </c>
      <c r="AG217" s="78" t="str">
        <f t="shared" si="49"/>
        <v>NA</v>
      </c>
      <c r="AH217" s="191"/>
    </row>
    <row r="218" spans="1:34" s="79" customFormat="1" ht="58" customHeight="1" thickTop="1" thickBot="1">
      <c r="A218" s="50">
        <v>204</v>
      </c>
      <c r="B218" s="96" t="s">
        <v>245</v>
      </c>
      <c r="C218" s="96">
        <v>0</v>
      </c>
      <c r="D218" s="96">
        <v>0</v>
      </c>
      <c r="E218" s="96">
        <v>0</v>
      </c>
      <c r="F218" s="96" t="s">
        <v>98</v>
      </c>
      <c r="G218" s="96">
        <v>22</v>
      </c>
      <c r="H218" s="115" t="s">
        <v>2433</v>
      </c>
      <c r="I218" s="98" t="s">
        <v>2695</v>
      </c>
      <c r="J218" s="169" t="s">
        <v>497</v>
      </c>
      <c r="K218" s="99" t="s">
        <v>2435</v>
      </c>
      <c r="L218" s="51">
        <v>3</v>
      </c>
      <c r="M218" s="51">
        <v>11</v>
      </c>
      <c r="N218" s="155">
        <f t="shared" si="38"/>
        <v>14</v>
      </c>
      <c r="O218" s="51">
        <v>7</v>
      </c>
      <c r="P218" s="51">
        <v>3</v>
      </c>
      <c r="Q218" s="155">
        <f t="shared" si="39"/>
        <v>10</v>
      </c>
      <c r="R218" s="155">
        <f t="shared" si="40"/>
        <v>24</v>
      </c>
      <c r="S218" s="78" t="s">
        <v>3076</v>
      </c>
      <c r="T218" s="78" t="s">
        <v>3077</v>
      </c>
      <c r="U218" s="190">
        <f t="shared" si="41"/>
        <v>14</v>
      </c>
      <c r="V218" s="191"/>
      <c r="W218" s="77" t="str">
        <f t="shared" si="42"/>
        <v>No hay ejecución</v>
      </c>
      <c r="X218" s="78" t="str">
        <f t="shared" si="43"/>
        <v>NA</v>
      </c>
      <c r="Y218" s="191"/>
      <c r="Z218" s="190">
        <f t="shared" si="44"/>
        <v>10</v>
      </c>
      <c r="AA218" s="191"/>
      <c r="AB218" s="77" t="str">
        <f t="shared" si="45"/>
        <v>No hay ejecución</v>
      </c>
      <c r="AC218" s="78" t="str">
        <f t="shared" si="46"/>
        <v>NA</v>
      </c>
      <c r="AD218" s="191"/>
      <c r="AE218" s="52">
        <f t="shared" si="47"/>
        <v>0</v>
      </c>
      <c r="AF218" s="77" t="str">
        <f t="shared" si="48"/>
        <v>No hay ejecución</v>
      </c>
      <c r="AG218" s="78" t="str">
        <f t="shared" si="49"/>
        <v>NA</v>
      </c>
      <c r="AH218" s="191"/>
    </row>
    <row r="219" spans="1:34" s="79" customFormat="1" ht="58" customHeight="1" thickTop="1" thickBot="1">
      <c r="A219" s="50">
        <v>205</v>
      </c>
      <c r="B219" s="96" t="s">
        <v>245</v>
      </c>
      <c r="C219" s="96">
        <v>0</v>
      </c>
      <c r="D219" s="96">
        <v>0</v>
      </c>
      <c r="E219" s="96">
        <v>0</v>
      </c>
      <c r="F219" s="96" t="s">
        <v>98</v>
      </c>
      <c r="G219" s="96">
        <v>22</v>
      </c>
      <c r="H219" s="115" t="s">
        <v>2433</v>
      </c>
      <c r="I219" s="98" t="s">
        <v>284</v>
      </c>
      <c r="J219" s="169" t="s">
        <v>2574</v>
      </c>
      <c r="K219" s="99" t="s">
        <v>993</v>
      </c>
      <c r="L219" s="51">
        <v>1</v>
      </c>
      <c r="M219" s="51">
        <v>1</v>
      </c>
      <c r="N219" s="155">
        <f t="shared" si="38"/>
        <v>2</v>
      </c>
      <c r="O219" s="51">
        <v>1</v>
      </c>
      <c r="P219" s="51">
        <v>1</v>
      </c>
      <c r="Q219" s="155">
        <f t="shared" si="39"/>
        <v>2</v>
      </c>
      <c r="R219" s="155">
        <f t="shared" si="40"/>
        <v>4</v>
      </c>
      <c r="S219" s="78" t="s">
        <v>3076</v>
      </c>
      <c r="T219" s="78" t="s">
        <v>3077</v>
      </c>
      <c r="U219" s="190">
        <f t="shared" si="41"/>
        <v>2</v>
      </c>
      <c r="V219" s="191"/>
      <c r="W219" s="77" t="str">
        <f t="shared" si="42"/>
        <v>No hay ejecución</v>
      </c>
      <c r="X219" s="78" t="str">
        <f t="shared" si="43"/>
        <v>NA</v>
      </c>
      <c r="Y219" s="191"/>
      <c r="Z219" s="190">
        <f t="shared" si="44"/>
        <v>2</v>
      </c>
      <c r="AA219" s="191"/>
      <c r="AB219" s="77" t="str">
        <f t="shared" si="45"/>
        <v>No hay ejecución</v>
      </c>
      <c r="AC219" s="78" t="str">
        <f t="shared" si="46"/>
        <v>NA</v>
      </c>
      <c r="AD219" s="191"/>
      <c r="AE219" s="52">
        <f t="shared" si="47"/>
        <v>0</v>
      </c>
      <c r="AF219" s="77" t="str">
        <f t="shared" si="48"/>
        <v>No hay ejecución</v>
      </c>
      <c r="AG219" s="78" t="str">
        <f t="shared" si="49"/>
        <v>NA</v>
      </c>
      <c r="AH219" s="191"/>
    </row>
    <row r="220" spans="1:34" s="79" customFormat="1" ht="58" customHeight="1" thickTop="1" thickBot="1">
      <c r="A220" s="50">
        <v>206</v>
      </c>
      <c r="B220" s="96" t="s">
        <v>245</v>
      </c>
      <c r="C220" s="96">
        <v>0</v>
      </c>
      <c r="D220" s="96">
        <v>0</v>
      </c>
      <c r="E220" s="96">
        <v>0</v>
      </c>
      <c r="F220" s="96" t="s">
        <v>98</v>
      </c>
      <c r="G220" s="96">
        <v>22</v>
      </c>
      <c r="H220" s="115" t="s">
        <v>2433</v>
      </c>
      <c r="I220" s="98" t="s">
        <v>3091</v>
      </c>
      <c r="J220" s="169" t="s">
        <v>1552</v>
      </c>
      <c r="K220" s="99" t="s">
        <v>993</v>
      </c>
      <c r="L220" s="51">
        <v>0</v>
      </c>
      <c r="M220" s="51">
        <v>1</v>
      </c>
      <c r="N220" s="155">
        <f t="shared" si="38"/>
        <v>1</v>
      </c>
      <c r="O220" s="51">
        <v>0</v>
      </c>
      <c r="P220" s="51">
        <v>0</v>
      </c>
      <c r="Q220" s="155">
        <f t="shared" si="39"/>
        <v>0</v>
      </c>
      <c r="R220" s="155">
        <f t="shared" si="40"/>
        <v>1</v>
      </c>
      <c r="S220" s="78" t="s">
        <v>3076</v>
      </c>
      <c r="T220" s="78" t="s">
        <v>3077</v>
      </c>
      <c r="U220" s="190">
        <f t="shared" si="41"/>
        <v>1</v>
      </c>
      <c r="V220" s="191"/>
      <c r="W220" s="77" t="str">
        <f t="shared" si="42"/>
        <v>No hay ejecución</v>
      </c>
      <c r="X220" s="78" t="str">
        <f t="shared" si="43"/>
        <v>NA</v>
      </c>
      <c r="Y220" s="191"/>
      <c r="Z220" s="190">
        <f t="shared" si="44"/>
        <v>0</v>
      </c>
      <c r="AA220" s="191"/>
      <c r="AB220" s="77" t="str">
        <f t="shared" si="45"/>
        <v>No hay ejecución</v>
      </c>
      <c r="AC220" s="78" t="str">
        <f t="shared" si="46"/>
        <v>NA</v>
      </c>
      <c r="AD220" s="191"/>
      <c r="AE220" s="52">
        <f t="shared" si="47"/>
        <v>0</v>
      </c>
      <c r="AF220" s="77" t="str">
        <f t="shared" si="48"/>
        <v>No hay ejecución</v>
      </c>
      <c r="AG220" s="78" t="str">
        <f t="shared" si="49"/>
        <v>NA</v>
      </c>
      <c r="AH220" s="191"/>
    </row>
    <row r="221" spans="1:34" s="79" customFormat="1" ht="58" customHeight="1" thickTop="1" thickBot="1">
      <c r="A221" s="50">
        <v>207</v>
      </c>
      <c r="B221" s="96" t="s">
        <v>245</v>
      </c>
      <c r="C221" s="96">
        <v>0</v>
      </c>
      <c r="D221" s="96">
        <v>0</v>
      </c>
      <c r="E221" s="96">
        <v>0</v>
      </c>
      <c r="F221" s="96" t="s">
        <v>98</v>
      </c>
      <c r="G221" s="96">
        <v>22</v>
      </c>
      <c r="H221" s="115" t="s">
        <v>2433</v>
      </c>
      <c r="I221" s="98" t="s">
        <v>3091</v>
      </c>
      <c r="J221" s="169" t="s">
        <v>2574</v>
      </c>
      <c r="K221" s="99" t="s">
        <v>993</v>
      </c>
      <c r="L221" s="51">
        <v>1</v>
      </c>
      <c r="M221" s="51">
        <v>1</v>
      </c>
      <c r="N221" s="155">
        <f t="shared" si="38"/>
        <v>2</v>
      </c>
      <c r="O221" s="51">
        <v>1</v>
      </c>
      <c r="P221" s="51">
        <v>1</v>
      </c>
      <c r="Q221" s="155">
        <f t="shared" si="39"/>
        <v>2</v>
      </c>
      <c r="R221" s="155">
        <f t="shared" si="40"/>
        <v>4</v>
      </c>
      <c r="S221" s="78" t="s">
        <v>3076</v>
      </c>
      <c r="T221" s="78" t="s">
        <v>3077</v>
      </c>
      <c r="U221" s="190">
        <f t="shared" si="41"/>
        <v>2</v>
      </c>
      <c r="V221" s="191"/>
      <c r="W221" s="77" t="str">
        <f t="shared" si="42"/>
        <v>No hay ejecución</v>
      </c>
      <c r="X221" s="78" t="str">
        <f t="shared" si="43"/>
        <v>NA</v>
      </c>
      <c r="Y221" s="191"/>
      <c r="Z221" s="190">
        <f t="shared" si="44"/>
        <v>2</v>
      </c>
      <c r="AA221" s="191"/>
      <c r="AB221" s="77" t="str">
        <f t="shared" si="45"/>
        <v>No hay ejecución</v>
      </c>
      <c r="AC221" s="78" t="str">
        <f t="shared" si="46"/>
        <v>NA</v>
      </c>
      <c r="AD221" s="191"/>
      <c r="AE221" s="52">
        <f t="shared" si="47"/>
        <v>0</v>
      </c>
      <c r="AF221" s="77" t="str">
        <f t="shared" si="48"/>
        <v>No hay ejecución</v>
      </c>
      <c r="AG221" s="78" t="str">
        <f t="shared" si="49"/>
        <v>NA</v>
      </c>
      <c r="AH221" s="191"/>
    </row>
    <row r="222" spans="1:34" s="79" customFormat="1" ht="58" customHeight="1" thickTop="1" thickBot="1">
      <c r="A222" s="50">
        <v>208</v>
      </c>
      <c r="B222" s="96" t="s">
        <v>245</v>
      </c>
      <c r="C222" s="96">
        <v>0</v>
      </c>
      <c r="D222" s="96">
        <v>0</v>
      </c>
      <c r="E222" s="96">
        <v>0</v>
      </c>
      <c r="F222" s="96" t="s">
        <v>98</v>
      </c>
      <c r="G222" s="96">
        <v>22</v>
      </c>
      <c r="H222" s="115" t="s">
        <v>2433</v>
      </c>
      <c r="I222" s="98" t="s">
        <v>3102</v>
      </c>
      <c r="J222" s="169" t="s">
        <v>1552</v>
      </c>
      <c r="K222" s="99" t="s">
        <v>993</v>
      </c>
      <c r="L222" s="51">
        <v>0</v>
      </c>
      <c r="M222" s="51">
        <v>1</v>
      </c>
      <c r="N222" s="155">
        <f t="shared" si="38"/>
        <v>1</v>
      </c>
      <c r="O222" s="51">
        <v>0</v>
      </c>
      <c r="P222" s="51">
        <v>0</v>
      </c>
      <c r="Q222" s="155">
        <f t="shared" si="39"/>
        <v>0</v>
      </c>
      <c r="R222" s="155">
        <f t="shared" si="40"/>
        <v>1</v>
      </c>
      <c r="S222" s="78" t="s">
        <v>3076</v>
      </c>
      <c r="T222" s="78" t="s">
        <v>203</v>
      </c>
      <c r="U222" s="190">
        <f t="shared" si="41"/>
        <v>1</v>
      </c>
      <c r="V222" s="191"/>
      <c r="W222" s="77" t="str">
        <f t="shared" si="42"/>
        <v>No hay ejecución</v>
      </c>
      <c r="X222" s="78" t="str">
        <f t="shared" si="43"/>
        <v>NA</v>
      </c>
      <c r="Y222" s="191"/>
      <c r="Z222" s="190">
        <f t="shared" si="44"/>
        <v>0</v>
      </c>
      <c r="AA222" s="191"/>
      <c r="AB222" s="77" t="str">
        <f t="shared" si="45"/>
        <v>No hay ejecución</v>
      </c>
      <c r="AC222" s="78" t="str">
        <f t="shared" si="46"/>
        <v>NA</v>
      </c>
      <c r="AD222" s="191"/>
      <c r="AE222" s="52">
        <f t="shared" si="47"/>
        <v>0</v>
      </c>
      <c r="AF222" s="77" t="str">
        <f t="shared" si="48"/>
        <v>No hay ejecución</v>
      </c>
      <c r="AG222" s="78" t="str">
        <f t="shared" si="49"/>
        <v>NA</v>
      </c>
      <c r="AH222" s="191"/>
    </row>
    <row r="223" spans="1:34" s="79" customFormat="1" ht="58" customHeight="1" thickTop="1" thickBot="1">
      <c r="A223" s="50">
        <v>209</v>
      </c>
      <c r="B223" s="96" t="s">
        <v>245</v>
      </c>
      <c r="C223" s="96">
        <v>0</v>
      </c>
      <c r="D223" s="96">
        <v>0</v>
      </c>
      <c r="E223" s="96">
        <v>0</v>
      </c>
      <c r="F223" s="96" t="s">
        <v>98</v>
      </c>
      <c r="G223" s="96">
        <v>22</v>
      </c>
      <c r="H223" s="115" t="s">
        <v>2433</v>
      </c>
      <c r="I223" s="98" t="s">
        <v>3102</v>
      </c>
      <c r="J223" s="169" t="s">
        <v>1196</v>
      </c>
      <c r="K223" s="99" t="s">
        <v>993</v>
      </c>
      <c r="L223" s="51">
        <v>0</v>
      </c>
      <c r="M223" s="51">
        <v>1</v>
      </c>
      <c r="N223" s="155">
        <f t="shared" si="38"/>
        <v>1</v>
      </c>
      <c r="O223" s="51">
        <v>1</v>
      </c>
      <c r="P223" s="51">
        <v>0</v>
      </c>
      <c r="Q223" s="155">
        <f t="shared" si="39"/>
        <v>1</v>
      </c>
      <c r="R223" s="155">
        <f t="shared" si="40"/>
        <v>2</v>
      </c>
      <c r="S223" s="78" t="s">
        <v>3076</v>
      </c>
      <c r="T223" s="78" t="s">
        <v>203</v>
      </c>
      <c r="U223" s="190">
        <f t="shared" si="41"/>
        <v>1</v>
      </c>
      <c r="V223" s="191"/>
      <c r="W223" s="77" t="str">
        <f t="shared" si="42"/>
        <v>No hay ejecución</v>
      </c>
      <c r="X223" s="78" t="str">
        <f t="shared" si="43"/>
        <v>NA</v>
      </c>
      <c r="Y223" s="191"/>
      <c r="Z223" s="190">
        <f t="shared" si="44"/>
        <v>1</v>
      </c>
      <c r="AA223" s="191"/>
      <c r="AB223" s="77" t="str">
        <f t="shared" si="45"/>
        <v>No hay ejecución</v>
      </c>
      <c r="AC223" s="78" t="str">
        <f t="shared" si="46"/>
        <v>NA</v>
      </c>
      <c r="AD223" s="191"/>
      <c r="AE223" s="52">
        <f t="shared" si="47"/>
        <v>0</v>
      </c>
      <c r="AF223" s="77" t="str">
        <f t="shared" si="48"/>
        <v>No hay ejecución</v>
      </c>
      <c r="AG223" s="78" t="str">
        <f t="shared" si="49"/>
        <v>NA</v>
      </c>
      <c r="AH223" s="191"/>
    </row>
    <row r="224" spans="1:34" s="79" customFormat="1" ht="58" customHeight="1" thickTop="1" thickBot="1">
      <c r="A224" s="50">
        <v>210</v>
      </c>
      <c r="B224" s="96" t="s">
        <v>245</v>
      </c>
      <c r="C224" s="96">
        <v>0</v>
      </c>
      <c r="D224" s="96">
        <v>0</v>
      </c>
      <c r="E224" s="96">
        <v>0</v>
      </c>
      <c r="F224" s="96" t="s">
        <v>98</v>
      </c>
      <c r="G224" s="96">
        <v>22</v>
      </c>
      <c r="H224" s="115" t="s">
        <v>2433</v>
      </c>
      <c r="I224" s="98" t="s">
        <v>3102</v>
      </c>
      <c r="J224" s="169" t="s">
        <v>1293</v>
      </c>
      <c r="K224" s="99" t="s">
        <v>993</v>
      </c>
      <c r="L224" s="51">
        <v>0</v>
      </c>
      <c r="M224" s="51">
        <v>2</v>
      </c>
      <c r="N224" s="155">
        <f t="shared" si="38"/>
        <v>2</v>
      </c>
      <c r="O224" s="51">
        <v>2</v>
      </c>
      <c r="P224" s="51">
        <v>2</v>
      </c>
      <c r="Q224" s="155">
        <f t="shared" si="39"/>
        <v>4</v>
      </c>
      <c r="R224" s="155">
        <f t="shared" si="40"/>
        <v>6</v>
      </c>
      <c r="S224" s="78" t="s">
        <v>3076</v>
      </c>
      <c r="T224" s="78" t="s">
        <v>3077</v>
      </c>
      <c r="U224" s="190">
        <f t="shared" si="41"/>
        <v>2</v>
      </c>
      <c r="V224" s="191"/>
      <c r="W224" s="77" t="str">
        <f t="shared" si="42"/>
        <v>No hay ejecución</v>
      </c>
      <c r="X224" s="78" t="str">
        <f t="shared" si="43"/>
        <v>NA</v>
      </c>
      <c r="Y224" s="191"/>
      <c r="Z224" s="190">
        <f t="shared" si="44"/>
        <v>4</v>
      </c>
      <c r="AA224" s="191"/>
      <c r="AB224" s="77" t="str">
        <f t="shared" si="45"/>
        <v>No hay ejecución</v>
      </c>
      <c r="AC224" s="78" t="str">
        <f t="shared" si="46"/>
        <v>NA</v>
      </c>
      <c r="AD224" s="191"/>
      <c r="AE224" s="52">
        <f t="shared" si="47"/>
        <v>0</v>
      </c>
      <c r="AF224" s="77" t="str">
        <f t="shared" si="48"/>
        <v>No hay ejecución</v>
      </c>
      <c r="AG224" s="78" t="str">
        <f t="shared" si="49"/>
        <v>NA</v>
      </c>
      <c r="AH224" s="191"/>
    </row>
    <row r="225" spans="1:34" s="79" customFormat="1" ht="58" customHeight="1" thickTop="1" thickBot="1">
      <c r="A225" s="50">
        <v>211</v>
      </c>
      <c r="B225" s="96" t="s">
        <v>245</v>
      </c>
      <c r="C225" s="96">
        <v>0</v>
      </c>
      <c r="D225" s="96">
        <v>0</v>
      </c>
      <c r="E225" s="96">
        <v>0</v>
      </c>
      <c r="F225" s="96" t="s">
        <v>98</v>
      </c>
      <c r="G225" s="96">
        <v>22</v>
      </c>
      <c r="H225" s="115" t="s">
        <v>2433</v>
      </c>
      <c r="I225" s="98" t="s">
        <v>3094</v>
      </c>
      <c r="J225" s="169" t="s">
        <v>1196</v>
      </c>
      <c r="K225" s="99" t="s">
        <v>993</v>
      </c>
      <c r="L225" s="51">
        <v>0</v>
      </c>
      <c r="M225" s="51">
        <v>0</v>
      </c>
      <c r="N225" s="155">
        <f t="shared" si="38"/>
        <v>0</v>
      </c>
      <c r="O225" s="51">
        <v>2</v>
      </c>
      <c r="P225" s="51">
        <v>0</v>
      </c>
      <c r="Q225" s="155">
        <f t="shared" si="39"/>
        <v>2</v>
      </c>
      <c r="R225" s="155">
        <f t="shared" si="40"/>
        <v>2</v>
      </c>
      <c r="S225" s="78" t="s">
        <v>3076</v>
      </c>
      <c r="T225" s="78" t="s">
        <v>3077</v>
      </c>
      <c r="U225" s="190">
        <f t="shared" si="41"/>
        <v>0</v>
      </c>
      <c r="V225" s="191"/>
      <c r="W225" s="77" t="str">
        <f t="shared" si="42"/>
        <v>No hay ejecución</v>
      </c>
      <c r="X225" s="78" t="str">
        <f t="shared" si="43"/>
        <v>NA</v>
      </c>
      <c r="Y225" s="191"/>
      <c r="Z225" s="190">
        <f t="shared" si="44"/>
        <v>2</v>
      </c>
      <c r="AA225" s="191"/>
      <c r="AB225" s="77" t="str">
        <f t="shared" si="45"/>
        <v>No hay ejecución</v>
      </c>
      <c r="AC225" s="78" t="str">
        <f t="shared" si="46"/>
        <v>NA</v>
      </c>
      <c r="AD225" s="191"/>
      <c r="AE225" s="52">
        <f t="shared" si="47"/>
        <v>0</v>
      </c>
      <c r="AF225" s="77" t="str">
        <f t="shared" si="48"/>
        <v>No hay ejecución</v>
      </c>
      <c r="AG225" s="78" t="str">
        <f t="shared" si="49"/>
        <v>NA</v>
      </c>
      <c r="AH225" s="191"/>
    </row>
    <row r="226" spans="1:34" s="79" customFormat="1" ht="58" customHeight="1" thickTop="1" thickBot="1">
      <c r="A226" s="50">
        <v>212</v>
      </c>
      <c r="B226" s="96" t="s">
        <v>245</v>
      </c>
      <c r="C226" s="96">
        <v>0</v>
      </c>
      <c r="D226" s="96">
        <v>0</v>
      </c>
      <c r="E226" s="96">
        <v>0</v>
      </c>
      <c r="F226" s="96" t="s">
        <v>98</v>
      </c>
      <c r="G226" s="96">
        <v>22</v>
      </c>
      <c r="H226" s="115" t="s">
        <v>2433</v>
      </c>
      <c r="I226" s="98" t="s">
        <v>2709</v>
      </c>
      <c r="J226" s="169" t="s">
        <v>2574</v>
      </c>
      <c r="K226" s="99" t="s">
        <v>2435</v>
      </c>
      <c r="L226" s="51">
        <v>9</v>
      </c>
      <c r="M226" s="51">
        <v>6</v>
      </c>
      <c r="N226" s="155">
        <f t="shared" si="38"/>
        <v>15</v>
      </c>
      <c r="O226" s="51">
        <v>7</v>
      </c>
      <c r="P226" s="51">
        <v>6</v>
      </c>
      <c r="Q226" s="155">
        <f t="shared" si="39"/>
        <v>13</v>
      </c>
      <c r="R226" s="155">
        <f t="shared" si="40"/>
        <v>28</v>
      </c>
      <c r="S226" s="78" t="s">
        <v>3076</v>
      </c>
      <c r="T226" s="78" t="s">
        <v>3077</v>
      </c>
      <c r="U226" s="190">
        <f t="shared" si="41"/>
        <v>15</v>
      </c>
      <c r="V226" s="191"/>
      <c r="W226" s="77" t="str">
        <f t="shared" si="42"/>
        <v>No hay ejecución</v>
      </c>
      <c r="X226" s="78" t="str">
        <f t="shared" si="43"/>
        <v>NA</v>
      </c>
      <c r="Y226" s="191"/>
      <c r="Z226" s="190">
        <f t="shared" si="44"/>
        <v>13</v>
      </c>
      <c r="AA226" s="191"/>
      <c r="AB226" s="77" t="str">
        <f t="shared" si="45"/>
        <v>No hay ejecución</v>
      </c>
      <c r="AC226" s="78" t="str">
        <f t="shared" si="46"/>
        <v>NA</v>
      </c>
      <c r="AD226" s="191"/>
      <c r="AE226" s="52">
        <f t="shared" si="47"/>
        <v>0</v>
      </c>
      <c r="AF226" s="77" t="str">
        <f t="shared" si="48"/>
        <v>No hay ejecución</v>
      </c>
      <c r="AG226" s="78" t="str">
        <f t="shared" si="49"/>
        <v>NA</v>
      </c>
      <c r="AH226" s="191"/>
    </row>
    <row r="227" spans="1:34" s="79" customFormat="1" ht="58" customHeight="1" thickTop="1" thickBot="1">
      <c r="A227" s="50">
        <v>213</v>
      </c>
      <c r="B227" s="96" t="s">
        <v>245</v>
      </c>
      <c r="C227" s="96">
        <v>0</v>
      </c>
      <c r="D227" s="96">
        <v>0</v>
      </c>
      <c r="E227" s="96">
        <v>0</v>
      </c>
      <c r="F227" s="96" t="s">
        <v>98</v>
      </c>
      <c r="G227" s="96">
        <v>22</v>
      </c>
      <c r="H227" s="115" t="s">
        <v>2433</v>
      </c>
      <c r="I227" s="98" t="s">
        <v>2709</v>
      </c>
      <c r="J227" s="169" t="s">
        <v>482</v>
      </c>
      <c r="K227" s="99" t="s">
        <v>993</v>
      </c>
      <c r="L227" s="51">
        <v>2</v>
      </c>
      <c r="M227" s="51">
        <v>3</v>
      </c>
      <c r="N227" s="155">
        <f t="shared" si="38"/>
        <v>5</v>
      </c>
      <c r="O227" s="51">
        <v>1</v>
      </c>
      <c r="P227" s="51">
        <v>2</v>
      </c>
      <c r="Q227" s="155">
        <f t="shared" si="39"/>
        <v>3</v>
      </c>
      <c r="R227" s="155">
        <f t="shared" si="40"/>
        <v>8</v>
      </c>
      <c r="S227" s="78" t="s">
        <v>3076</v>
      </c>
      <c r="T227" s="78" t="s">
        <v>3077</v>
      </c>
      <c r="U227" s="190">
        <f t="shared" si="41"/>
        <v>5</v>
      </c>
      <c r="V227" s="191"/>
      <c r="W227" s="77" t="str">
        <f t="shared" si="42"/>
        <v>No hay ejecución</v>
      </c>
      <c r="X227" s="78" t="str">
        <f t="shared" si="43"/>
        <v>NA</v>
      </c>
      <c r="Y227" s="191"/>
      <c r="Z227" s="190">
        <f t="shared" si="44"/>
        <v>3</v>
      </c>
      <c r="AA227" s="191"/>
      <c r="AB227" s="77" t="str">
        <f t="shared" si="45"/>
        <v>No hay ejecución</v>
      </c>
      <c r="AC227" s="78" t="str">
        <f t="shared" si="46"/>
        <v>NA</v>
      </c>
      <c r="AD227" s="191"/>
      <c r="AE227" s="52">
        <f t="shared" si="47"/>
        <v>0</v>
      </c>
      <c r="AF227" s="77" t="str">
        <f t="shared" si="48"/>
        <v>No hay ejecución</v>
      </c>
      <c r="AG227" s="78" t="str">
        <f t="shared" si="49"/>
        <v>NA</v>
      </c>
      <c r="AH227" s="191"/>
    </row>
    <row r="228" spans="1:34" s="79" customFormat="1" ht="58" customHeight="1" thickTop="1" thickBot="1">
      <c r="A228" s="50">
        <v>214</v>
      </c>
      <c r="B228" s="96" t="s">
        <v>245</v>
      </c>
      <c r="C228" s="96">
        <v>0</v>
      </c>
      <c r="D228" s="96">
        <v>0</v>
      </c>
      <c r="E228" s="96">
        <v>0</v>
      </c>
      <c r="F228" s="96" t="s">
        <v>98</v>
      </c>
      <c r="G228" s="96">
        <v>22</v>
      </c>
      <c r="H228" s="115" t="s">
        <v>2433</v>
      </c>
      <c r="I228" s="98" t="s">
        <v>2709</v>
      </c>
      <c r="J228" s="169" t="s">
        <v>497</v>
      </c>
      <c r="K228" s="99" t="s">
        <v>2435</v>
      </c>
      <c r="L228" s="51">
        <v>0</v>
      </c>
      <c r="M228" s="51">
        <v>2</v>
      </c>
      <c r="N228" s="155">
        <f t="shared" si="38"/>
        <v>2</v>
      </c>
      <c r="O228" s="51">
        <v>0</v>
      </c>
      <c r="P228" s="51">
        <v>0</v>
      </c>
      <c r="Q228" s="155">
        <f t="shared" si="39"/>
        <v>0</v>
      </c>
      <c r="R228" s="155">
        <f t="shared" si="40"/>
        <v>2</v>
      </c>
      <c r="S228" s="78" t="s">
        <v>3076</v>
      </c>
      <c r="T228" s="78" t="s">
        <v>3077</v>
      </c>
      <c r="U228" s="190">
        <f t="shared" si="41"/>
        <v>2</v>
      </c>
      <c r="V228" s="191"/>
      <c r="W228" s="77" t="str">
        <f t="shared" si="42"/>
        <v>No hay ejecución</v>
      </c>
      <c r="X228" s="78" t="str">
        <f t="shared" si="43"/>
        <v>NA</v>
      </c>
      <c r="Y228" s="191"/>
      <c r="Z228" s="190">
        <f t="shared" si="44"/>
        <v>0</v>
      </c>
      <c r="AA228" s="191"/>
      <c r="AB228" s="77" t="str">
        <f t="shared" si="45"/>
        <v>No hay ejecución</v>
      </c>
      <c r="AC228" s="78" t="str">
        <f t="shared" si="46"/>
        <v>NA</v>
      </c>
      <c r="AD228" s="191"/>
      <c r="AE228" s="52">
        <f t="shared" si="47"/>
        <v>0</v>
      </c>
      <c r="AF228" s="77" t="str">
        <f t="shared" si="48"/>
        <v>No hay ejecución</v>
      </c>
      <c r="AG228" s="78" t="str">
        <f t="shared" si="49"/>
        <v>NA</v>
      </c>
      <c r="AH228" s="191"/>
    </row>
    <row r="229" spans="1:34" s="79" customFormat="1" ht="58" customHeight="1" thickTop="1" thickBot="1">
      <c r="A229" s="50">
        <v>215</v>
      </c>
      <c r="B229" s="96" t="s">
        <v>245</v>
      </c>
      <c r="C229" s="96">
        <v>0</v>
      </c>
      <c r="D229" s="96">
        <v>0</v>
      </c>
      <c r="E229" s="96">
        <v>0</v>
      </c>
      <c r="F229" s="96" t="s">
        <v>98</v>
      </c>
      <c r="G229" s="96">
        <v>22</v>
      </c>
      <c r="H229" s="115" t="s">
        <v>2433</v>
      </c>
      <c r="I229" s="98" t="s">
        <v>2709</v>
      </c>
      <c r="J229" s="169" t="s">
        <v>1194</v>
      </c>
      <c r="K229" s="99" t="s">
        <v>993</v>
      </c>
      <c r="L229" s="51">
        <v>0</v>
      </c>
      <c r="M229" s="51">
        <v>1</v>
      </c>
      <c r="N229" s="155">
        <f t="shared" si="38"/>
        <v>1</v>
      </c>
      <c r="O229" s="51">
        <v>0</v>
      </c>
      <c r="P229" s="51">
        <v>0</v>
      </c>
      <c r="Q229" s="155">
        <f t="shared" si="39"/>
        <v>0</v>
      </c>
      <c r="R229" s="155">
        <f t="shared" si="40"/>
        <v>1</v>
      </c>
      <c r="S229" s="78" t="s">
        <v>3076</v>
      </c>
      <c r="T229" s="78" t="s">
        <v>3077</v>
      </c>
      <c r="U229" s="190">
        <f t="shared" si="41"/>
        <v>1</v>
      </c>
      <c r="V229" s="191"/>
      <c r="W229" s="77" t="str">
        <f t="shared" si="42"/>
        <v>No hay ejecución</v>
      </c>
      <c r="X229" s="78" t="str">
        <f t="shared" si="43"/>
        <v>NA</v>
      </c>
      <c r="Y229" s="191"/>
      <c r="Z229" s="190">
        <f t="shared" si="44"/>
        <v>0</v>
      </c>
      <c r="AA229" s="191"/>
      <c r="AB229" s="77" t="str">
        <f t="shared" si="45"/>
        <v>No hay ejecución</v>
      </c>
      <c r="AC229" s="78" t="str">
        <f t="shared" si="46"/>
        <v>NA</v>
      </c>
      <c r="AD229" s="191"/>
      <c r="AE229" s="52">
        <f t="shared" si="47"/>
        <v>0</v>
      </c>
      <c r="AF229" s="77" t="str">
        <f t="shared" si="48"/>
        <v>No hay ejecución</v>
      </c>
      <c r="AG229" s="78" t="str">
        <f t="shared" si="49"/>
        <v>NA</v>
      </c>
      <c r="AH229" s="191"/>
    </row>
    <row r="230" spans="1:34" s="79" customFormat="1" ht="58" customHeight="1" thickTop="1" thickBot="1">
      <c r="A230" s="50">
        <v>216</v>
      </c>
      <c r="B230" s="96" t="s">
        <v>245</v>
      </c>
      <c r="C230" s="96">
        <v>0</v>
      </c>
      <c r="D230" s="96">
        <v>0</v>
      </c>
      <c r="E230" s="96">
        <v>0</v>
      </c>
      <c r="F230" s="96" t="s">
        <v>98</v>
      </c>
      <c r="G230" s="96">
        <v>22</v>
      </c>
      <c r="H230" s="115" t="s">
        <v>2433</v>
      </c>
      <c r="I230" s="98" t="s">
        <v>3103</v>
      </c>
      <c r="J230" s="169" t="s">
        <v>497</v>
      </c>
      <c r="K230" s="99" t="s">
        <v>993</v>
      </c>
      <c r="L230" s="51">
        <v>0</v>
      </c>
      <c r="M230" s="51">
        <v>0</v>
      </c>
      <c r="N230" s="155">
        <f t="shared" si="38"/>
        <v>0</v>
      </c>
      <c r="O230" s="51">
        <v>4</v>
      </c>
      <c r="P230" s="51">
        <v>4</v>
      </c>
      <c r="Q230" s="155">
        <f t="shared" si="39"/>
        <v>8</v>
      </c>
      <c r="R230" s="155">
        <f t="shared" si="40"/>
        <v>8</v>
      </c>
      <c r="S230" s="78" t="s">
        <v>3076</v>
      </c>
      <c r="T230" s="78" t="s">
        <v>3077</v>
      </c>
      <c r="U230" s="190">
        <f t="shared" si="41"/>
        <v>0</v>
      </c>
      <c r="V230" s="191"/>
      <c r="W230" s="77" t="str">
        <f t="shared" si="42"/>
        <v>No hay ejecución</v>
      </c>
      <c r="X230" s="78" t="str">
        <f t="shared" si="43"/>
        <v>NA</v>
      </c>
      <c r="Y230" s="191"/>
      <c r="Z230" s="190">
        <f t="shared" si="44"/>
        <v>8</v>
      </c>
      <c r="AA230" s="191"/>
      <c r="AB230" s="77" t="str">
        <f t="shared" si="45"/>
        <v>No hay ejecución</v>
      </c>
      <c r="AC230" s="78" t="str">
        <f t="shared" si="46"/>
        <v>NA</v>
      </c>
      <c r="AD230" s="191"/>
      <c r="AE230" s="52">
        <f t="shared" si="47"/>
        <v>0</v>
      </c>
      <c r="AF230" s="77" t="str">
        <f t="shared" si="48"/>
        <v>No hay ejecución</v>
      </c>
      <c r="AG230" s="78" t="str">
        <f t="shared" si="49"/>
        <v>NA</v>
      </c>
      <c r="AH230" s="191"/>
    </row>
    <row r="231" spans="1:34" s="79" customFormat="1" ht="58" customHeight="1" thickTop="1" thickBot="1">
      <c r="A231" s="50">
        <v>217</v>
      </c>
      <c r="B231" s="96" t="s">
        <v>245</v>
      </c>
      <c r="C231" s="96">
        <v>0</v>
      </c>
      <c r="D231" s="96">
        <v>0</v>
      </c>
      <c r="E231" s="96">
        <v>0</v>
      </c>
      <c r="F231" s="96" t="s">
        <v>98</v>
      </c>
      <c r="G231" s="96">
        <v>22</v>
      </c>
      <c r="H231" s="115" t="s">
        <v>2433</v>
      </c>
      <c r="I231" s="98" t="s">
        <v>3103</v>
      </c>
      <c r="J231" s="169" t="s">
        <v>1196</v>
      </c>
      <c r="K231" s="99" t="s">
        <v>993</v>
      </c>
      <c r="L231" s="51">
        <v>1</v>
      </c>
      <c r="M231" s="51">
        <v>1</v>
      </c>
      <c r="N231" s="155">
        <f t="shared" si="38"/>
        <v>2</v>
      </c>
      <c r="O231" s="51">
        <v>5</v>
      </c>
      <c r="P231" s="51">
        <v>6</v>
      </c>
      <c r="Q231" s="155">
        <f t="shared" si="39"/>
        <v>11</v>
      </c>
      <c r="R231" s="155">
        <f t="shared" si="40"/>
        <v>13</v>
      </c>
      <c r="S231" s="78" t="s">
        <v>3076</v>
      </c>
      <c r="T231" s="78" t="s">
        <v>3077</v>
      </c>
      <c r="U231" s="190">
        <f t="shared" si="41"/>
        <v>2</v>
      </c>
      <c r="V231" s="191"/>
      <c r="W231" s="77" t="str">
        <f t="shared" si="42"/>
        <v>No hay ejecución</v>
      </c>
      <c r="X231" s="78" t="str">
        <f t="shared" si="43"/>
        <v>NA</v>
      </c>
      <c r="Y231" s="191"/>
      <c r="Z231" s="190">
        <f t="shared" si="44"/>
        <v>11</v>
      </c>
      <c r="AA231" s="191"/>
      <c r="AB231" s="77" t="str">
        <f t="shared" si="45"/>
        <v>No hay ejecución</v>
      </c>
      <c r="AC231" s="78" t="str">
        <f t="shared" si="46"/>
        <v>NA</v>
      </c>
      <c r="AD231" s="191"/>
      <c r="AE231" s="52">
        <f t="shared" si="47"/>
        <v>0</v>
      </c>
      <c r="AF231" s="77" t="str">
        <f t="shared" si="48"/>
        <v>No hay ejecución</v>
      </c>
      <c r="AG231" s="78" t="str">
        <f t="shared" si="49"/>
        <v>NA</v>
      </c>
      <c r="AH231" s="191"/>
    </row>
    <row r="232" spans="1:34" s="79" customFormat="1" ht="58" customHeight="1" thickTop="1" thickBot="1">
      <c r="A232" s="50">
        <v>218</v>
      </c>
      <c r="B232" s="96" t="s">
        <v>245</v>
      </c>
      <c r="C232" s="96">
        <v>0</v>
      </c>
      <c r="D232" s="96">
        <v>0</v>
      </c>
      <c r="E232" s="96">
        <v>0</v>
      </c>
      <c r="F232" s="96" t="s">
        <v>98</v>
      </c>
      <c r="G232" s="96">
        <v>22</v>
      </c>
      <c r="H232" s="115" t="s">
        <v>2433</v>
      </c>
      <c r="I232" s="98" t="s">
        <v>3103</v>
      </c>
      <c r="J232" s="169" t="s">
        <v>482</v>
      </c>
      <c r="K232" s="99" t="s">
        <v>993</v>
      </c>
      <c r="L232" s="51">
        <v>0</v>
      </c>
      <c r="M232" s="51">
        <v>0</v>
      </c>
      <c r="N232" s="155">
        <f t="shared" si="38"/>
        <v>0</v>
      </c>
      <c r="O232" s="51">
        <v>1</v>
      </c>
      <c r="P232" s="51">
        <v>1</v>
      </c>
      <c r="Q232" s="155">
        <f t="shared" si="39"/>
        <v>2</v>
      </c>
      <c r="R232" s="155">
        <f t="shared" si="40"/>
        <v>2</v>
      </c>
      <c r="S232" s="78" t="s">
        <v>3076</v>
      </c>
      <c r="T232" s="78" t="s">
        <v>3077</v>
      </c>
      <c r="U232" s="190">
        <f t="shared" si="41"/>
        <v>0</v>
      </c>
      <c r="V232" s="191"/>
      <c r="W232" s="77" t="str">
        <f t="shared" si="42"/>
        <v>No hay ejecución</v>
      </c>
      <c r="X232" s="78" t="str">
        <f t="shared" si="43"/>
        <v>NA</v>
      </c>
      <c r="Y232" s="191"/>
      <c r="Z232" s="190">
        <f t="shared" si="44"/>
        <v>2</v>
      </c>
      <c r="AA232" s="191"/>
      <c r="AB232" s="77" t="str">
        <f t="shared" si="45"/>
        <v>No hay ejecución</v>
      </c>
      <c r="AC232" s="78" t="str">
        <f t="shared" si="46"/>
        <v>NA</v>
      </c>
      <c r="AD232" s="191"/>
      <c r="AE232" s="52">
        <f t="shared" si="47"/>
        <v>0</v>
      </c>
      <c r="AF232" s="77" t="str">
        <f t="shared" si="48"/>
        <v>No hay ejecución</v>
      </c>
      <c r="AG232" s="78" t="str">
        <f t="shared" si="49"/>
        <v>NA</v>
      </c>
      <c r="AH232" s="191"/>
    </row>
    <row r="233" spans="1:34" s="79" customFormat="1" ht="58" customHeight="1" thickTop="1" thickBot="1">
      <c r="A233" s="50">
        <v>219</v>
      </c>
      <c r="B233" s="96" t="s">
        <v>245</v>
      </c>
      <c r="C233" s="96">
        <v>0</v>
      </c>
      <c r="D233" s="96">
        <v>0</v>
      </c>
      <c r="E233" s="96">
        <v>0</v>
      </c>
      <c r="F233" s="96" t="s">
        <v>98</v>
      </c>
      <c r="G233" s="96">
        <v>22</v>
      </c>
      <c r="H233" s="115" t="s">
        <v>2433</v>
      </c>
      <c r="I233" s="98" t="s">
        <v>3104</v>
      </c>
      <c r="J233" s="169" t="s">
        <v>1287</v>
      </c>
      <c r="K233" s="99" t="s">
        <v>1288</v>
      </c>
      <c r="L233" s="51">
        <v>2</v>
      </c>
      <c r="M233" s="51">
        <v>4</v>
      </c>
      <c r="N233" s="155">
        <f t="shared" si="38"/>
        <v>6</v>
      </c>
      <c r="O233" s="51">
        <v>10</v>
      </c>
      <c r="P233" s="51">
        <v>10</v>
      </c>
      <c r="Q233" s="155">
        <f t="shared" si="39"/>
        <v>20</v>
      </c>
      <c r="R233" s="155">
        <f t="shared" si="40"/>
        <v>26</v>
      </c>
      <c r="S233" s="78" t="s">
        <v>3076</v>
      </c>
      <c r="T233" s="78" t="s">
        <v>3077</v>
      </c>
      <c r="U233" s="190">
        <f t="shared" si="41"/>
        <v>6</v>
      </c>
      <c r="V233" s="191"/>
      <c r="W233" s="77" t="str">
        <f t="shared" si="42"/>
        <v>No hay ejecución</v>
      </c>
      <c r="X233" s="78" t="str">
        <f t="shared" si="43"/>
        <v>NA</v>
      </c>
      <c r="Y233" s="191"/>
      <c r="Z233" s="190">
        <f t="shared" si="44"/>
        <v>20</v>
      </c>
      <c r="AA233" s="191"/>
      <c r="AB233" s="77" t="str">
        <f t="shared" si="45"/>
        <v>No hay ejecución</v>
      </c>
      <c r="AC233" s="78" t="str">
        <f t="shared" si="46"/>
        <v>NA</v>
      </c>
      <c r="AD233" s="191"/>
      <c r="AE233" s="52">
        <f t="shared" si="47"/>
        <v>0</v>
      </c>
      <c r="AF233" s="77" t="str">
        <f t="shared" si="48"/>
        <v>No hay ejecución</v>
      </c>
      <c r="AG233" s="78" t="str">
        <f t="shared" si="49"/>
        <v>NA</v>
      </c>
      <c r="AH233" s="191"/>
    </row>
    <row r="234" spans="1:34" s="79" customFormat="1" ht="58" customHeight="1" thickTop="1" thickBot="1">
      <c r="A234" s="50">
        <v>220</v>
      </c>
      <c r="B234" s="96" t="s">
        <v>245</v>
      </c>
      <c r="C234" s="96">
        <v>0</v>
      </c>
      <c r="D234" s="96">
        <v>0</v>
      </c>
      <c r="E234" s="96">
        <v>0</v>
      </c>
      <c r="F234" s="96" t="s">
        <v>98</v>
      </c>
      <c r="G234" s="96">
        <v>22</v>
      </c>
      <c r="H234" s="115" t="s">
        <v>2433</v>
      </c>
      <c r="I234" s="98" t="s">
        <v>2710</v>
      </c>
      <c r="J234" s="169" t="s">
        <v>2574</v>
      </c>
      <c r="K234" s="99" t="s">
        <v>993</v>
      </c>
      <c r="L234" s="51">
        <v>1</v>
      </c>
      <c r="M234" s="51">
        <v>2</v>
      </c>
      <c r="N234" s="155">
        <f t="shared" si="38"/>
        <v>3</v>
      </c>
      <c r="O234" s="51">
        <v>3</v>
      </c>
      <c r="P234" s="51">
        <v>2</v>
      </c>
      <c r="Q234" s="155">
        <f t="shared" si="39"/>
        <v>5</v>
      </c>
      <c r="R234" s="155">
        <f t="shared" si="40"/>
        <v>8</v>
      </c>
      <c r="S234" s="78" t="s">
        <v>3076</v>
      </c>
      <c r="T234" s="78" t="s">
        <v>3077</v>
      </c>
      <c r="U234" s="190">
        <f t="shared" si="41"/>
        <v>3</v>
      </c>
      <c r="V234" s="191"/>
      <c r="W234" s="77" t="str">
        <f t="shared" si="42"/>
        <v>No hay ejecución</v>
      </c>
      <c r="X234" s="78" t="str">
        <f t="shared" si="43"/>
        <v>NA</v>
      </c>
      <c r="Y234" s="191"/>
      <c r="Z234" s="190">
        <f t="shared" si="44"/>
        <v>5</v>
      </c>
      <c r="AA234" s="191"/>
      <c r="AB234" s="77" t="str">
        <f t="shared" si="45"/>
        <v>No hay ejecución</v>
      </c>
      <c r="AC234" s="78" t="str">
        <f t="shared" si="46"/>
        <v>NA</v>
      </c>
      <c r="AD234" s="191"/>
      <c r="AE234" s="52">
        <f t="shared" si="47"/>
        <v>0</v>
      </c>
      <c r="AF234" s="77" t="str">
        <f t="shared" si="48"/>
        <v>No hay ejecución</v>
      </c>
      <c r="AG234" s="78" t="str">
        <f t="shared" si="49"/>
        <v>NA</v>
      </c>
      <c r="AH234" s="191"/>
    </row>
    <row r="235" spans="1:34" s="79" customFormat="1" ht="58" customHeight="1" thickTop="1" thickBot="1">
      <c r="A235" s="50">
        <v>221</v>
      </c>
      <c r="B235" s="96" t="s">
        <v>245</v>
      </c>
      <c r="C235" s="96">
        <v>0</v>
      </c>
      <c r="D235" s="96">
        <v>0</v>
      </c>
      <c r="E235" s="96">
        <v>0</v>
      </c>
      <c r="F235" s="96" t="s">
        <v>98</v>
      </c>
      <c r="G235" s="96">
        <v>22</v>
      </c>
      <c r="H235" s="115" t="s">
        <v>2433</v>
      </c>
      <c r="I235" s="98" t="s">
        <v>2710</v>
      </c>
      <c r="J235" s="169" t="s">
        <v>1231</v>
      </c>
      <c r="K235" s="99" t="s">
        <v>1288</v>
      </c>
      <c r="L235" s="51">
        <v>12</v>
      </c>
      <c r="M235" s="51">
        <v>13</v>
      </c>
      <c r="N235" s="155">
        <f t="shared" si="38"/>
        <v>25</v>
      </c>
      <c r="O235" s="51">
        <v>10</v>
      </c>
      <c r="P235" s="51">
        <v>7</v>
      </c>
      <c r="Q235" s="155">
        <f t="shared" si="39"/>
        <v>17</v>
      </c>
      <c r="R235" s="155">
        <f t="shared" si="40"/>
        <v>42</v>
      </c>
      <c r="S235" s="78" t="s">
        <v>3076</v>
      </c>
      <c r="T235" s="78" t="s">
        <v>3077</v>
      </c>
      <c r="U235" s="190">
        <f t="shared" si="41"/>
        <v>25</v>
      </c>
      <c r="V235" s="191"/>
      <c r="W235" s="77" t="str">
        <f t="shared" si="42"/>
        <v>No hay ejecución</v>
      </c>
      <c r="X235" s="78" t="str">
        <f t="shared" si="43"/>
        <v>NA</v>
      </c>
      <c r="Y235" s="191"/>
      <c r="Z235" s="190">
        <f t="shared" si="44"/>
        <v>17</v>
      </c>
      <c r="AA235" s="191"/>
      <c r="AB235" s="77" t="str">
        <f t="shared" si="45"/>
        <v>No hay ejecución</v>
      </c>
      <c r="AC235" s="78" t="str">
        <f t="shared" si="46"/>
        <v>NA</v>
      </c>
      <c r="AD235" s="191"/>
      <c r="AE235" s="52">
        <f t="shared" si="47"/>
        <v>0</v>
      </c>
      <c r="AF235" s="77" t="str">
        <f t="shared" si="48"/>
        <v>No hay ejecución</v>
      </c>
      <c r="AG235" s="78" t="str">
        <f t="shared" si="49"/>
        <v>NA</v>
      </c>
      <c r="AH235" s="191"/>
    </row>
    <row r="236" spans="1:34" s="79" customFormat="1" ht="58" customHeight="1" thickTop="1" thickBot="1">
      <c r="A236" s="50">
        <v>222</v>
      </c>
      <c r="B236" s="96" t="s">
        <v>245</v>
      </c>
      <c r="C236" s="96">
        <v>0</v>
      </c>
      <c r="D236" s="96">
        <v>0</v>
      </c>
      <c r="E236" s="96">
        <v>0</v>
      </c>
      <c r="F236" s="96" t="s">
        <v>98</v>
      </c>
      <c r="G236" s="96">
        <v>22</v>
      </c>
      <c r="H236" s="115" t="s">
        <v>2433</v>
      </c>
      <c r="I236" s="98" t="s">
        <v>3080</v>
      </c>
      <c r="J236" s="169" t="s">
        <v>1196</v>
      </c>
      <c r="K236" s="99" t="s">
        <v>993</v>
      </c>
      <c r="L236" s="51">
        <v>0</v>
      </c>
      <c r="M236" s="51">
        <v>1</v>
      </c>
      <c r="N236" s="155">
        <f t="shared" si="38"/>
        <v>1</v>
      </c>
      <c r="O236" s="51">
        <v>1</v>
      </c>
      <c r="P236" s="51">
        <v>1</v>
      </c>
      <c r="Q236" s="155">
        <f t="shared" si="39"/>
        <v>2</v>
      </c>
      <c r="R236" s="155">
        <f t="shared" si="40"/>
        <v>3</v>
      </c>
      <c r="S236" s="78" t="s">
        <v>3076</v>
      </c>
      <c r="T236" s="78" t="s">
        <v>3077</v>
      </c>
      <c r="U236" s="190">
        <f t="shared" si="41"/>
        <v>1</v>
      </c>
      <c r="V236" s="191"/>
      <c r="W236" s="77" t="str">
        <f t="shared" si="42"/>
        <v>No hay ejecución</v>
      </c>
      <c r="X236" s="78" t="str">
        <f t="shared" si="43"/>
        <v>NA</v>
      </c>
      <c r="Y236" s="191"/>
      <c r="Z236" s="190">
        <f t="shared" si="44"/>
        <v>2</v>
      </c>
      <c r="AA236" s="191"/>
      <c r="AB236" s="77" t="str">
        <f t="shared" si="45"/>
        <v>No hay ejecución</v>
      </c>
      <c r="AC236" s="78" t="str">
        <f t="shared" si="46"/>
        <v>NA</v>
      </c>
      <c r="AD236" s="191"/>
      <c r="AE236" s="52">
        <f t="shared" si="47"/>
        <v>0</v>
      </c>
      <c r="AF236" s="77" t="str">
        <f t="shared" si="48"/>
        <v>No hay ejecución</v>
      </c>
      <c r="AG236" s="78" t="str">
        <f t="shared" si="49"/>
        <v>NA</v>
      </c>
      <c r="AH236" s="191"/>
    </row>
    <row r="237" spans="1:34" s="79" customFormat="1" ht="58" customHeight="1" thickTop="1" thickBot="1">
      <c r="A237" s="50">
        <v>223</v>
      </c>
      <c r="B237" s="96" t="s">
        <v>245</v>
      </c>
      <c r="C237" s="96">
        <v>0</v>
      </c>
      <c r="D237" s="96">
        <v>0</v>
      </c>
      <c r="E237" s="96">
        <v>0</v>
      </c>
      <c r="F237" s="96" t="s">
        <v>98</v>
      </c>
      <c r="G237" s="96">
        <v>22</v>
      </c>
      <c r="H237" s="115" t="s">
        <v>2433</v>
      </c>
      <c r="I237" s="98" t="s">
        <v>3080</v>
      </c>
      <c r="J237" s="169" t="s">
        <v>1552</v>
      </c>
      <c r="K237" s="99" t="s">
        <v>993</v>
      </c>
      <c r="L237" s="51">
        <v>0</v>
      </c>
      <c r="M237" s="51">
        <v>3</v>
      </c>
      <c r="N237" s="155">
        <f t="shared" si="38"/>
        <v>3</v>
      </c>
      <c r="O237" s="51">
        <v>0</v>
      </c>
      <c r="P237" s="51">
        <v>1</v>
      </c>
      <c r="Q237" s="155">
        <f t="shared" si="39"/>
        <v>1</v>
      </c>
      <c r="R237" s="155">
        <f t="shared" si="40"/>
        <v>4</v>
      </c>
      <c r="S237" s="78" t="s">
        <v>3076</v>
      </c>
      <c r="T237" s="78" t="s">
        <v>3077</v>
      </c>
      <c r="U237" s="190">
        <f t="shared" si="41"/>
        <v>3</v>
      </c>
      <c r="V237" s="191"/>
      <c r="W237" s="77" t="str">
        <f t="shared" si="42"/>
        <v>No hay ejecución</v>
      </c>
      <c r="X237" s="78" t="str">
        <f t="shared" si="43"/>
        <v>NA</v>
      </c>
      <c r="Y237" s="191"/>
      <c r="Z237" s="190">
        <f t="shared" si="44"/>
        <v>1</v>
      </c>
      <c r="AA237" s="191"/>
      <c r="AB237" s="77" t="str">
        <f t="shared" si="45"/>
        <v>No hay ejecución</v>
      </c>
      <c r="AC237" s="78" t="str">
        <f t="shared" si="46"/>
        <v>NA</v>
      </c>
      <c r="AD237" s="191"/>
      <c r="AE237" s="52">
        <f t="shared" si="47"/>
        <v>0</v>
      </c>
      <c r="AF237" s="77" t="str">
        <f t="shared" si="48"/>
        <v>No hay ejecución</v>
      </c>
      <c r="AG237" s="78" t="str">
        <f t="shared" si="49"/>
        <v>NA</v>
      </c>
      <c r="AH237" s="191"/>
    </row>
    <row r="238" spans="1:34" s="79" customFormat="1" ht="58" customHeight="1" thickTop="1" thickBot="1">
      <c r="A238" s="50">
        <v>224</v>
      </c>
      <c r="B238" s="96" t="s">
        <v>245</v>
      </c>
      <c r="C238" s="96">
        <v>0</v>
      </c>
      <c r="D238" s="96">
        <v>0</v>
      </c>
      <c r="E238" s="96">
        <v>0</v>
      </c>
      <c r="F238" s="96" t="s">
        <v>98</v>
      </c>
      <c r="G238" s="96">
        <v>22</v>
      </c>
      <c r="H238" s="115" t="s">
        <v>2433</v>
      </c>
      <c r="I238" s="98" t="s">
        <v>3080</v>
      </c>
      <c r="J238" s="169" t="s">
        <v>1293</v>
      </c>
      <c r="K238" s="99" t="s">
        <v>993</v>
      </c>
      <c r="L238" s="51">
        <v>2</v>
      </c>
      <c r="M238" s="51">
        <v>3</v>
      </c>
      <c r="N238" s="155">
        <f t="shared" si="38"/>
        <v>5</v>
      </c>
      <c r="O238" s="51">
        <v>1</v>
      </c>
      <c r="P238" s="51">
        <v>1</v>
      </c>
      <c r="Q238" s="155">
        <f t="shared" si="39"/>
        <v>2</v>
      </c>
      <c r="R238" s="155">
        <f t="shared" si="40"/>
        <v>7</v>
      </c>
      <c r="S238" s="78" t="s">
        <v>3076</v>
      </c>
      <c r="T238" s="78" t="s">
        <v>3077</v>
      </c>
      <c r="U238" s="190">
        <f t="shared" si="41"/>
        <v>5</v>
      </c>
      <c r="V238" s="191"/>
      <c r="W238" s="77" t="str">
        <f t="shared" si="42"/>
        <v>No hay ejecución</v>
      </c>
      <c r="X238" s="78" t="str">
        <f t="shared" si="43"/>
        <v>NA</v>
      </c>
      <c r="Y238" s="191"/>
      <c r="Z238" s="190">
        <f t="shared" si="44"/>
        <v>2</v>
      </c>
      <c r="AA238" s="191"/>
      <c r="AB238" s="77" t="str">
        <f t="shared" si="45"/>
        <v>No hay ejecución</v>
      </c>
      <c r="AC238" s="78" t="str">
        <f t="shared" si="46"/>
        <v>NA</v>
      </c>
      <c r="AD238" s="191"/>
      <c r="AE238" s="52">
        <f t="shared" si="47"/>
        <v>0</v>
      </c>
      <c r="AF238" s="77" t="str">
        <f t="shared" si="48"/>
        <v>No hay ejecución</v>
      </c>
      <c r="AG238" s="78" t="str">
        <f t="shared" si="49"/>
        <v>NA</v>
      </c>
      <c r="AH238" s="191"/>
    </row>
    <row r="239" spans="1:34" s="79" customFormat="1" ht="58" customHeight="1" thickTop="1" thickBot="1">
      <c r="A239" s="50">
        <v>225</v>
      </c>
      <c r="B239" s="96" t="s">
        <v>245</v>
      </c>
      <c r="C239" s="96">
        <v>0</v>
      </c>
      <c r="D239" s="96">
        <v>0</v>
      </c>
      <c r="E239" s="96">
        <v>0</v>
      </c>
      <c r="F239" s="96" t="s">
        <v>98</v>
      </c>
      <c r="G239" s="96">
        <v>22</v>
      </c>
      <c r="H239" s="115" t="s">
        <v>2433</v>
      </c>
      <c r="I239" s="98" t="s">
        <v>3080</v>
      </c>
      <c r="J239" s="169" t="s">
        <v>482</v>
      </c>
      <c r="K239" s="99" t="s">
        <v>622</v>
      </c>
      <c r="L239" s="51">
        <v>0</v>
      </c>
      <c r="M239" s="51">
        <v>6</v>
      </c>
      <c r="N239" s="155">
        <f t="shared" si="38"/>
        <v>6</v>
      </c>
      <c r="O239" s="51">
        <v>2</v>
      </c>
      <c r="P239" s="51">
        <v>2</v>
      </c>
      <c r="Q239" s="155">
        <f t="shared" si="39"/>
        <v>4</v>
      </c>
      <c r="R239" s="155">
        <f t="shared" si="40"/>
        <v>10</v>
      </c>
      <c r="S239" s="78" t="s">
        <v>3076</v>
      </c>
      <c r="T239" s="78" t="s">
        <v>3077</v>
      </c>
      <c r="U239" s="190">
        <f t="shared" si="41"/>
        <v>6</v>
      </c>
      <c r="V239" s="191"/>
      <c r="W239" s="77" t="str">
        <f t="shared" si="42"/>
        <v>No hay ejecución</v>
      </c>
      <c r="X239" s="78" t="str">
        <f t="shared" si="43"/>
        <v>NA</v>
      </c>
      <c r="Y239" s="191"/>
      <c r="Z239" s="190">
        <f t="shared" si="44"/>
        <v>4</v>
      </c>
      <c r="AA239" s="191"/>
      <c r="AB239" s="77" t="str">
        <f t="shared" si="45"/>
        <v>No hay ejecución</v>
      </c>
      <c r="AC239" s="78" t="str">
        <f t="shared" si="46"/>
        <v>NA</v>
      </c>
      <c r="AD239" s="191"/>
      <c r="AE239" s="52">
        <f t="shared" si="47"/>
        <v>0</v>
      </c>
      <c r="AF239" s="77" t="str">
        <f t="shared" si="48"/>
        <v>No hay ejecución</v>
      </c>
      <c r="AG239" s="78" t="str">
        <f t="shared" si="49"/>
        <v>NA</v>
      </c>
      <c r="AH239" s="191"/>
    </row>
    <row r="240" spans="1:34" s="79" customFormat="1" ht="58" customHeight="1" thickTop="1" thickBot="1">
      <c r="A240" s="50">
        <v>226</v>
      </c>
      <c r="B240" s="96" t="s">
        <v>245</v>
      </c>
      <c r="C240" s="96">
        <v>0</v>
      </c>
      <c r="D240" s="96">
        <v>0</v>
      </c>
      <c r="E240" s="96">
        <v>0</v>
      </c>
      <c r="F240" s="96" t="s">
        <v>98</v>
      </c>
      <c r="G240" s="96">
        <v>22</v>
      </c>
      <c r="H240" s="115" t="s">
        <v>2433</v>
      </c>
      <c r="I240" s="98" t="s">
        <v>3105</v>
      </c>
      <c r="J240" s="169" t="s">
        <v>482</v>
      </c>
      <c r="K240" s="99" t="s">
        <v>993</v>
      </c>
      <c r="L240" s="51">
        <v>0</v>
      </c>
      <c r="M240" s="51">
        <v>0</v>
      </c>
      <c r="N240" s="155">
        <f t="shared" si="38"/>
        <v>0</v>
      </c>
      <c r="O240" s="51">
        <v>1</v>
      </c>
      <c r="P240" s="51">
        <v>0</v>
      </c>
      <c r="Q240" s="155">
        <f t="shared" si="39"/>
        <v>1</v>
      </c>
      <c r="R240" s="155">
        <f t="shared" si="40"/>
        <v>1</v>
      </c>
      <c r="S240" s="78" t="s">
        <v>3076</v>
      </c>
      <c r="T240" s="78" t="s">
        <v>3077</v>
      </c>
      <c r="U240" s="190">
        <f t="shared" si="41"/>
        <v>0</v>
      </c>
      <c r="V240" s="191"/>
      <c r="W240" s="77" t="str">
        <f t="shared" si="42"/>
        <v>No hay ejecución</v>
      </c>
      <c r="X240" s="78" t="str">
        <f t="shared" si="43"/>
        <v>NA</v>
      </c>
      <c r="Y240" s="191"/>
      <c r="Z240" s="190">
        <f t="shared" si="44"/>
        <v>1</v>
      </c>
      <c r="AA240" s="191"/>
      <c r="AB240" s="77" t="str">
        <f t="shared" si="45"/>
        <v>No hay ejecución</v>
      </c>
      <c r="AC240" s="78" t="str">
        <f t="shared" si="46"/>
        <v>NA</v>
      </c>
      <c r="AD240" s="191"/>
      <c r="AE240" s="52">
        <f t="shared" si="47"/>
        <v>0</v>
      </c>
      <c r="AF240" s="77" t="str">
        <f t="shared" si="48"/>
        <v>No hay ejecución</v>
      </c>
      <c r="AG240" s="78" t="str">
        <f t="shared" si="49"/>
        <v>NA</v>
      </c>
      <c r="AH240" s="191"/>
    </row>
    <row r="241" spans="1:34" s="79" customFormat="1" ht="58" customHeight="1" thickTop="1" thickBot="1">
      <c r="A241" s="50">
        <v>227</v>
      </c>
      <c r="B241" s="96" t="s">
        <v>245</v>
      </c>
      <c r="C241" s="96">
        <v>0</v>
      </c>
      <c r="D241" s="96">
        <v>0</v>
      </c>
      <c r="E241" s="96">
        <v>0</v>
      </c>
      <c r="F241" s="96" t="s">
        <v>98</v>
      </c>
      <c r="G241" s="96">
        <v>22</v>
      </c>
      <c r="H241" s="115" t="s">
        <v>2433</v>
      </c>
      <c r="I241" s="98" t="s">
        <v>3083</v>
      </c>
      <c r="J241" s="169" t="s">
        <v>1196</v>
      </c>
      <c r="K241" s="99" t="s">
        <v>993</v>
      </c>
      <c r="L241" s="51">
        <v>0</v>
      </c>
      <c r="M241" s="51">
        <v>0</v>
      </c>
      <c r="N241" s="155">
        <f t="shared" si="38"/>
        <v>0</v>
      </c>
      <c r="O241" s="51">
        <v>1</v>
      </c>
      <c r="P241" s="51">
        <v>0</v>
      </c>
      <c r="Q241" s="155">
        <f t="shared" si="39"/>
        <v>1</v>
      </c>
      <c r="R241" s="155">
        <f t="shared" si="40"/>
        <v>1</v>
      </c>
      <c r="S241" s="78" t="s">
        <v>3076</v>
      </c>
      <c r="T241" s="78" t="s">
        <v>3077</v>
      </c>
      <c r="U241" s="190">
        <f t="shared" si="41"/>
        <v>0</v>
      </c>
      <c r="V241" s="191"/>
      <c r="W241" s="77" t="str">
        <f t="shared" si="42"/>
        <v>No hay ejecución</v>
      </c>
      <c r="X241" s="78" t="str">
        <f t="shared" si="43"/>
        <v>NA</v>
      </c>
      <c r="Y241" s="191"/>
      <c r="Z241" s="190">
        <f t="shared" si="44"/>
        <v>1</v>
      </c>
      <c r="AA241" s="191"/>
      <c r="AB241" s="77" t="str">
        <f t="shared" si="45"/>
        <v>No hay ejecución</v>
      </c>
      <c r="AC241" s="78" t="str">
        <f t="shared" si="46"/>
        <v>NA</v>
      </c>
      <c r="AD241" s="191"/>
      <c r="AE241" s="52">
        <f t="shared" si="47"/>
        <v>0</v>
      </c>
      <c r="AF241" s="77" t="str">
        <f t="shared" si="48"/>
        <v>No hay ejecución</v>
      </c>
      <c r="AG241" s="78" t="str">
        <f t="shared" si="49"/>
        <v>NA</v>
      </c>
      <c r="AH241" s="191"/>
    </row>
    <row r="242" spans="1:34" s="79" customFormat="1" ht="58" customHeight="1" thickTop="1" thickBot="1">
      <c r="A242" s="50">
        <v>228</v>
      </c>
      <c r="B242" s="96" t="s">
        <v>245</v>
      </c>
      <c r="C242" s="96">
        <v>0</v>
      </c>
      <c r="D242" s="96">
        <v>0</v>
      </c>
      <c r="E242" s="96">
        <v>0</v>
      </c>
      <c r="F242" s="96" t="s">
        <v>98</v>
      </c>
      <c r="G242" s="96">
        <v>22</v>
      </c>
      <c r="H242" s="115" t="s">
        <v>2433</v>
      </c>
      <c r="I242" s="98" t="s">
        <v>3083</v>
      </c>
      <c r="J242" s="169" t="s">
        <v>1552</v>
      </c>
      <c r="K242" s="99" t="s">
        <v>993</v>
      </c>
      <c r="L242" s="51">
        <v>0</v>
      </c>
      <c r="M242" s="51">
        <v>0</v>
      </c>
      <c r="N242" s="155">
        <f t="shared" si="38"/>
        <v>0</v>
      </c>
      <c r="O242" s="51">
        <v>1</v>
      </c>
      <c r="P242" s="51">
        <v>0</v>
      </c>
      <c r="Q242" s="155">
        <f t="shared" si="39"/>
        <v>1</v>
      </c>
      <c r="R242" s="155">
        <f t="shared" si="40"/>
        <v>1</v>
      </c>
      <c r="S242" s="78" t="s">
        <v>3076</v>
      </c>
      <c r="T242" s="78" t="s">
        <v>3077</v>
      </c>
      <c r="U242" s="190">
        <f t="shared" si="41"/>
        <v>0</v>
      </c>
      <c r="V242" s="191"/>
      <c r="W242" s="77" t="str">
        <f t="shared" si="42"/>
        <v>No hay ejecución</v>
      </c>
      <c r="X242" s="78" t="str">
        <f t="shared" si="43"/>
        <v>NA</v>
      </c>
      <c r="Y242" s="191"/>
      <c r="Z242" s="190">
        <f t="shared" si="44"/>
        <v>1</v>
      </c>
      <c r="AA242" s="191"/>
      <c r="AB242" s="77" t="str">
        <f t="shared" si="45"/>
        <v>No hay ejecución</v>
      </c>
      <c r="AC242" s="78" t="str">
        <f t="shared" si="46"/>
        <v>NA</v>
      </c>
      <c r="AD242" s="191"/>
      <c r="AE242" s="52">
        <f t="shared" si="47"/>
        <v>0</v>
      </c>
      <c r="AF242" s="77" t="str">
        <f t="shared" si="48"/>
        <v>No hay ejecución</v>
      </c>
      <c r="AG242" s="78" t="str">
        <f t="shared" si="49"/>
        <v>NA</v>
      </c>
      <c r="AH242" s="191"/>
    </row>
    <row r="243" spans="1:34" s="79" customFormat="1" ht="58" customHeight="1" thickTop="1" thickBot="1">
      <c r="A243" s="50">
        <v>229</v>
      </c>
      <c r="B243" s="96" t="s">
        <v>245</v>
      </c>
      <c r="C243" s="96">
        <v>0</v>
      </c>
      <c r="D243" s="96">
        <v>0</v>
      </c>
      <c r="E243" s="96">
        <v>0</v>
      </c>
      <c r="F243" s="96" t="s">
        <v>98</v>
      </c>
      <c r="G243" s="96">
        <v>22</v>
      </c>
      <c r="H243" s="115" t="s">
        <v>2433</v>
      </c>
      <c r="I243" s="98" t="s">
        <v>3083</v>
      </c>
      <c r="J243" s="169" t="s">
        <v>482</v>
      </c>
      <c r="K243" s="99" t="s">
        <v>993</v>
      </c>
      <c r="L243" s="51">
        <v>0</v>
      </c>
      <c r="M243" s="51">
        <v>0</v>
      </c>
      <c r="N243" s="155">
        <f t="shared" si="38"/>
        <v>0</v>
      </c>
      <c r="O243" s="51">
        <v>1</v>
      </c>
      <c r="P243" s="51">
        <v>1</v>
      </c>
      <c r="Q243" s="155">
        <f t="shared" si="39"/>
        <v>2</v>
      </c>
      <c r="R243" s="155">
        <f t="shared" si="40"/>
        <v>2</v>
      </c>
      <c r="S243" s="78" t="s">
        <v>3076</v>
      </c>
      <c r="T243" s="78" t="s">
        <v>3077</v>
      </c>
      <c r="U243" s="190">
        <f t="shared" si="41"/>
        <v>0</v>
      </c>
      <c r="V243" s="191"/>
      <c r="W243" s="77" t="str">
        <f t="shared" si="42"/>
        <v>No hay ejecución</v>
      </c>
      <c r="X243" s="78" t="str">
        <f t="shared" si="43"/>
        <v>NA</v>
      </c>
      <c r="Y243" s="191"/>
      <c r="Z243" s="190">
        <f t="shared" si="44"/>
        <v>2</v>
      </c>
      <c r="AA243" s="191"/>
      <c r="AB243" s="77" t="str">
        <f t="shared" si="45"/>
        <v>No hay ejecución</v>
      </c>
      <c r="AC243" s="78" t="str">
        <f t="shared" si="46"/>
        <v>NA</v>
      </c>
      <c r="AD243" s="191"/>
      <c r="AE243" s="52">
        <f t="shared" si="47"/>
        <v>0</v>
      </c>
      <c r="AF243" s="77" t="str">
        <f t="shared" si="48"/>
        <v>No hay ejecución</v>
      </c>
      <c r="AG243" s="78" t="str">
        <f t="shared" si="49"/>
        <v>NA</v>
      </c>
      <c r="AH243" s="191"/>
    </row>
    <row r="244" spans="1:34" s="79" customFormat="1" ht="58" customHeight="1" thickTop="1" thickBot="1">
      <c r="A244" s="50">
        <v>230</v>
      </c>
      <c r="B244" s="96" t="s">
        <v>245</v>
      </c>
      <c r="C244" s="96">
        <v>0</v>
      </c>
      <c r="D244" s="96">
        <v>0</v>
      </c>
      <c r="E244" s="96">
        <v>0</v>
      </c>
      <c r="F244" s="96" t="s">
        <v>98</v>
      </c>
      <c r="G244" s="96">
        <v>22</v>
      </c>
      <c r="H244" s="115" t="s">
        <v>2433</v>
      </c>
      <c r="I244" s="98" t="s">
        <v>2711</v>
      </c>
      <c r="J244" s="169" t="s">
        <v>1196</v>
      </c>
      <c r="K244" s="99" t="s">
        <v>993</v>
      </c>
      <c r="L244" s="51">
        <v>0</v>
      </c>
      <c r="M244" s="51">
        <v>0</v>
      </c>
      <c r="N244" s="155">
        <f t="shared" si="38"/>
        <v>0</v>
      </c>
      <c r="O244" s="51">
        <v>1</v>
      </c>
      <c r="P244" s="51">
        <v>0</v>
      </c>
      <c r="Q244" s="155">
        <f t="shared" si="39"/>
        <v>1</v>
      </c>
      <c r="R244" s="155">
        <f t="shared" si="40"/>
        <v>1</v>
      </c>
      <c r="S244" s="78" t="s">
        <v>3076</v>
      </c>
      <c r="T244" s="78" t="s">
        <v>203</v>
      </c>
      <c r="U244" s="190">
        <f t="shared" si="41"/>
        <v>0</v>
      </c>
      <c r="V244" s="191"/>
      <c r="W244" s="77" t="str">
        <f t="shared" si="42"/>
        <v>No hay ejecución</v>
      </c>
      <c r="X244" s="78" t="str">
        <f t="shared" si="43"/>
        <v>NA</v>
      </c>
      <c r="Y244" s="191"/>
      <c r="Z244" s="190">
        <f t="shared" si="44"/>
        <v>1</v>
      </c>
      <c r="AA244" s="191"/>
      <c r="AB244" s="77" t="str">
        <f t="shared" si="45"/>
        <v>No hay ejecución</v>
      </c>
      <c r="AC244" s="78" t="str">
        <f t="shared" si="46"/>
        <v>NA</v>
      </c>
      <c r="AD244" s="191"/>
      <c r="AE244" s="52">
        <f t="shared" si="47"/>
        <v>0</v>
      </c>
      <c r="AF244" s="77" t="str">
        <f t="shared" si="48"/>
        <v>No hay ejecución</v>
      </c>
      <c r="AG244" s="78" t="str">
        <f t="shared" si="49"/>
        <v>NA</v>
      </c>
      <c r="AH244" s="191"/>
    </row>
    <row r="245" spans="1:34" s="79" customFormat="1" ht="58" customHeight="1" thickTop="1" thickBot="1">
      <c r="A245" s="50">
        <v>231</v>
      </c>
      <c r="B245" s="96" t="s">
        <v>245</v>
      </c>
      <c r="C245" s="96">
        <v>0</v>
      </c>
      <c r="D245" s="96">
        <v>0</v>
      </c>
      <c r="E245" s="96">
        <v>0</v>
      </c>
      <c r="F245" s="96" t="s">
        <v>98</v>
      </c>
      <c r="G245" s="96">
        <v>22</v>
      </c>
      <c r="H245" s="115" t="s">
        <v>2433</v>
      </c>
      <c r="I245" s="98" t="s">
        <v>2711</v>
      </c>
      <c r="J245" s="169" t="s">
        <v>1279</v>
      </c>
      <c r="K245" s="99" t="s">
        <v>993</v>
      </c>
      <c r="L245" s="51">
        <v>1</v>
      </c>
      <c r="M245" s="51">
        <v>9</v>
      </c>
      <c r="N245" s="155">
        <f t="shared" si="38"/>
        <v>10</v>
      </c>
      <c r="O245" s="51">
        <v>1</v>
      </c>
      <c r="P245" s="51">
        <v>1</v>
      </c>
      <c r="Q245" s="155">
        <f t="shared" si="39"/>
        <v>2</v>
      </c>
      <c r="R245" s="155">
        <f t="shared" si="40"/>
        <v>12</v>
      </c>
      <c r="S245" s="78" t="s">
        <v>3076</v>
      </c>
      <c r="T245" s="78" t="s">
        <v>203</v>
      </c>
      <c r="U245" s="190">
        <f t="shared" si="41"/>
        <v>10</v>
      </c>
      <c r="V245" s="191"/>
      <c r="W245" s="77" t="str">
        <f t="shared" si="42"/>
        <v>No hay ejecución</v>
      </c>
      <c r="X245" s="78" t="str">
        <f t="shared" si="43"/>
        <v>NA</v>
      </c>
      <c r="Y245" s="191"/>
      <c r="Z245" s="190">
        <f t="shared" si="44"/>
        <v>2</v>
      </c>
      <c r="AA245" s="191"/>
      <c r="AB245" s="77" t="str">
        <f t="shared" si="45"/>
        <v>No hay ejecución</v>
      </c>
      <c r="AC245" s="78" t="str">
        <f t="shared" si="46"/>
        <v>NA</v>
      </c>
      <c r="AD245" s="191"/>
      <c r="AE245" s="52">
        <f t="shared" si="47"/>
        <v>0</v>
      </c>
      <c r="AF245" s="77" t="str">
        <f t="shared" si="48"/>
        <v>No hay ejecución</v>
      </c>
      <c r="AG245" s="78" t="str">
        <f t="shared" si="49"/>
        <v>NA</v>
      </c>
      <c r="AH245" s="191"/>
    </row>
    <row r="246" spans="1:34" s="79" customFormat="1" ht="58" customHeight="1" thickTop="1" thickBot="1">
      <c r="A246" s="50">
        <v>232</v>
      </c>
      <c r="B246" s="96" t="s">
        <v>245</v>
      </c>
      <c r="C246" s="96">
        <v>0</v>
      </c>
      <c r="D246" s="96">
        <v>0</v>
      </c>
      <c r="E246" s="96">
        <v>0</v>
      </c>
      <c r="F246" s="96" t="s">
        <v>98</v>
      </c>
      <c r="G246" s="96">
        <v>22</v>
      </c>
      <c r="H246" s="115" t="s">
        <v>2433</v>
      </c>
      <c r="I246" s="98" t="s">
        <v>2711</v>
      </c>
      <c r="J246" s="169" t="s">
        <v>482</v>
      </c>
      <c r="K246" s="99" t="s">
        <v>993</v>
      </c>
      <c r="L246" s="51">
        <v>0</v>
      </c>
      <c r="M246" s="51">
        <v>0</v>
      </c>
      <c r="N246" s="155">
        <f t="shared" si="38"/>
        <v>0</v>
      </c>
      <c r="O246" s="51">
        <v>1</v>
      </c>
      <c r="P246" s="51">
        <v>2</v>
      </c>
      <c r="Q246" s="155">
        <f t="shared" si="39"/>
        <v>3</v>
      </c>
      <c r="R246" s="155">
        <f t="shared" si="40"/>
        <v>3</v>
      </c>
      <c r="S246" s="78" t="s">
        <v>3076</v>
      </c>
      <c r="T246" s="78" t="s">
        <v>3077</v>
      </c>
      <c r="U246" s="190">
        <f t="shared" si="41"/>
        <v>0</v>
      </c>
      <c r="V246" s="191"/>
      <c r="W246" s="77" t="str">
        <f t="shared" si="42"/>
        <v>No hay ejecución</v>
      </c>
      <c r="X246" s="78" t="str">
        <f t="shared" si="43"/>
        <v>NA</v>
      </c>
      <c r="Y246" s="191"/>
      <c r="Z246" s="190">
        <f t="shared" si="44"/>
        <v>3</v>
      </c>
      <c r="AA246" s="191"/>
      <c r="AB246" s="77" t="str">
        <f t="shared" si="45"/>
        <v>No hay ejecución</v>
      </c>
      <c r="AC246" s="78" t="str">
        <f t="shared" si="46"/>
        <v>NA</v>
      </c>
      <c r="AD246" s="191"/>
      <c r="AE246" s="52">
        <f t="shared" si="47"/>
        <v>0</v>
      </c>
      <c r="AF246" s="77" t="str">
        <f t="shared" si="48"/>
        <v>No hay ejecución</v>
      </c>
      <c r="AG246" s="78" t="str">
        <f t="shared" si="49"/>
        <v>NA</v>
      </c>
      <c r="AH246" s="191"/>
    </row>
    <row r="247" spans="1:34" s="79" customFormat="1" ht="58" customHeight="1" thickTop="1" thickBot="1">
      <c r="A247" s="50">
        <v>233</v>
      </c>
      <c r="B247" s="96" t="s">
        <v>245</v>
      </c>
      <c r="C247" s="96">
        <v>0</v>
      </c>
      <c r="D247" s="96">
        <v>0</v>
      </c>
      <c r="E247" s="96">
        <v>0</v>
      </c>
      <c r="F247" s="96" t="s">
        <v>98</v>
      </c>
      <c r="G247" s="96">
        <v>22</v>
      </c>
      <c r="H247" s="115" t="s">
        <v>2433</v>
      </c>
      <c r="I247" s="98" t="s">
        <v>2712</v>
      </c>
      <c r="J247" s="169" t="s">
        <v>482</v>
      </c>
      <c r="K247" s="99" t="s">
        <v>993</v>
      </c>
      <c r="L247" s="51">
        <v>1</v>
      </c>
      <c r="M247" s="51">
        <v>4</v>
      </c>
      <c r="N247" s="155">
        <f t="shared" si="38"/>
        <v>5</v>
      </c>
      <c r="O247" s="51">
        <v>4</v>
      </c>
      <c r="P247" s="51">
        <v>2</v>
      </c>
      <c r="Q247" s="155">
        <f t="shared" si="39"/>
        <v>6</v>
      </c>
      <c r="R247" s="155">
        <f t="shared" si="40"/>
        <v>11</v>
      </c>
      <c r="S247" s="78" t="s">
        <v>3076</v>
      </c>
      <c r="T247" s="78" t="s">
        <v>3077</v>
      </c>
      <c r="U247" s="190">
        <f t="shared" si="41"/>
        <v>5</v>
      </c>
      <c r="V247" s="191"/>
      <c r="W247" s="77" t="str">
        <f t="shared" si="42"/>
        <v>No hay ejecución</v>
      </c>
      <c r="X247" s="78" t="str">
        <f t="shared" si="43"/>
        <v>NA</v>
      </c>
      <c r="Y247" s="191"/>
      <c r="Z247" s="190">
        <f t="shared" si="44"/>
        <v>6</v>
      </c>
      <c r="AA247" s="191"/>
      <c r="AB247" s="77" t="str">
        <f t="shared" si="45"/>
        <v>No hay ejecución</v>
      </c>
      <c r="AC247" s="78" t="str">
        <f t="shared" si="46"/>
        <v>NA</v>
      </c>
      <c r="AD247" s="191"/>
      <c r="AE247" s="52">
        <f t="shared" si="47"/>
        <v>0</v>
      </c>
      <c r="AF247" s="77" t="str">
        <f t="shared" si="48"/>
        <v>No hay ejecución</v>
      </c>
      <c r="AG247" s="78" t="str">
        <f t="shared" si="49"/>
        <v>NA</v>
      </c>
      <c r="AH247" s="191"/>
    </row>
    <row r="248" spans="1:34" s="79" customFormat="1" ht="58" customHeight="1" thickTop="1" thickBot="1">
      <c r="A248" s="50">
        <v>234</v>
      </c>
      <c r="B248" s="96" t="s">
        <v>245</v>
      </c>
      <c r="C248" s="96">
        <v>0</v>
      </c>
      <c r="D248" s="96">
        <v>0</v>
      </c>
      <c r="E248" s="96">
        <v>0</v>
      </c>
      <c r="F248" s="96" t="s">
        <v>103</v>
      </c>
      <c r="G248" s="96">
        <v>22</v>
      </c>
      <c r="H248" s="115" t="s">
        <v>2438</v>
      </c>
      <c r="I248" s="98" t="s">
        <v>3091</v>
      </c>
      <c r="J248" s="169" t="s">
        <v>482</v>
      </c>
      <c r="K248" s="99" t="s">
        <v>993</v>
      </c>
      <c r="L248" s="51">
        <v>1</v>
      </c>
      <c r="M248" s="51">
        <v>1</v>
      </c>
      <c r="N248" s="155">
        <f t="shared" si="38"/>
        <v>2</v>
      </c>
      <c r="O248" s="51">
        <v>5</v>
      </c>
      <c r="P248" s="51">
        <v>0</v>
      </c>
      <c r="Q248" s="155">
        <f t="shared" si="39"/>
        <v>5</v>
      </c>
      <c r="R248" s="155">
        <f t="shared" si="40"/>
        <v>7</v>
      </c>
      <c r="S248" s="78" t="s">
        <v>3076</v>
      </c>
      <c r="T248" s="78" t="s">
        <v>3077</v>
      </c>
      <c r="U248" s="190">
        <f t="shared" si="41"/>
        <v>2</v>
      </c>
      <c r="V248" s="191"/>
      <c r="W248" s="77" t="str">
        <f t="shared" si="42"/>
        <v>No hay ejecución</v>
      </c>
      <c r="X248" s="78" t="str">
        <f t="shared" si="43"/>
        <v>NA</v>
      </c>
      <c r="Y248" s="191"/>
      <c r="Z248" s="190">
        <f t="shared" si="44"/>
        <v>5</v>
      </c>
      <c r="AA248" s="191"/>
      <c r="AB248" s="77" t="str">
        <f t="shared" si="45"/>
        <v>No hay ejecución</v>
      </c>
      <c r="AC248" s="78" t="str">
        <f t="shared" si="46"/>
        <v>NA</v>
      </c>
      <c r="AD248" s="191"/>
      <c r="AE248" s="52">
        <f t="shared" si="47"/>
        <v>0</v>
      </c>
      <c r="AF248" s="77" t="str">
        <f t="shared" si="48"/>
        <v>No hay ejecución</v>
      </c>
      <c r="AG248" s="78" t="str">
        <f t="shared" si="49"/>
        <v>NA</v>
      </c>
      <c r="AH248" s="191"/>
    </row>
    <row r="249" spans="1:34" s="79" customFormat="1" ht="58" customHeight="1" thickTop="1" thickBot="1">
      <c r="A249" s="50">
        <v>235</v>
      </c>
      <c r="B249" s="96" t="s">
        <v>245</v>
      </c>
      <c r="C249" s="96">
        <v>0</v>
      </c>
      <c r="D249" s="96">
        <v>0</v>
      </c>
      <c r="E249" s="96">
        <v>0</v>
      </c>
      <c r="F249" s="96" t="s">
        <v>103</v>
      </c>
      <c r="G249" s="96">
        <v>22</v>
      </c>
      <c r="H249" s="115" t="s">
        <v>2438</v>
      </c>
      <c r="I249" s="98" t="s">
        <v>2709</v>
      </c>
      <c r="J249" s="169" t="s">
        <v>1196</v>
      </c>
      <c r="K249" s="99" t="s">
        <v>993</v>
      </c>
      <c r="L249" s="51">
        <v>0</v>
      </c>
      <c r="M249" s="51">
        <v>1</v>
      </c>
      <c r="N249" s="155">
        <f t="shared" si="38"/>
        <v>1</v>
      </c>
      <c r="O249" s="51">
        <v>1</v>
      </c>
      <c r="P249" s="51">
        <v>0</v>
      </c>
      <c r="Q249" s="155">
        <f t="shared" si="39"/>
        <v>1</v>
      </c>
      <c r="R249" s="155">
        <f t="shared" si="40"/>
        <v>2</v>
      </c>
      <c r="S249" s="78" t="s">
        <v>3076</v>
      </c>
      <c r="T249" s="78" t="s">
        <v>3077</v>
      </c>
      <c r="U249" s="190">
        <f t="shared" si="41"/>
        <v>1</v>
      </c>
      <c r="V249" s="191"/>
      <c r="W249" s="77" t="str">
        <f t="shared" si="42"/>
        <v>No hay ejecución</v>
      </c>
      <c r="X249" s="78" t="str">
        <f t="shared" si="43"/>
        <v>NA</v>
      </c>
      <c r="Y249" s="191"/>
      <c r="Z249" s="190">
        <f t="shared" si="44"/>
        <v>1</v>
      </c>
      <c r="AA249" s="191"/>
      <c r="AB249" s="77" t="str">
        <f t="shared" si="45"/>
        <v>No hay ejecución</v>
      </c>
      <c r="AC249" s="78" t="str">
        <f t="shared" si="46"/>
        <v>NA</v>
      </c>
      <c r="AD249" s="191"/>
      <c r="AE249" s="52">
        <f t="shared" si="47"/>
        <v>0</v>
      </c>
      <c r="AF249" s="77" t="str">
        <f t="shared" si="48"/>
        <v>No hay ejecución</v>
      </c>
      <c r="AG249" s="78" t="str">
        <f t="shared" si="49"/>
        <v>NA</v>
      </c>
      <c r="AH249" s="191"/>
    </row>
    <row r="250" spans="1:34" s="79" customFormat="1" ht="58" customHeight="1" thickTop="1" thickBot="1">
      <c r="A250" s="50">
        <v>236</v>
      </c>
      <c r="B250" s="96" t="s">
        <v>245</v>
      </c>
      <c r="C250" s="96">
        <v>0</v>
      </c>
      <c r="D250" s="96">
        <v>0</v>
      </c>
      <c r="E250" s="96">
        <v>0</v>
      </c>
      <c r="F250" s="96" t="s">
        <v>103</v>
      </c>
      <c r="G250" s="96">
        <v>22</v>
      </c>
      <c r="H250" s="115" t="s">
        <v>2438</v>
      </c>
      <c r="I250" s="98" t="s">
        <v>2709</v>
      </c>
      <c r="J250" s="169" t="s">
        <v>497</v>
      </c>
      <c r="K250" s="99" t="s">
        <v>845</v>
      </c>
      <c r="L250" s="51">
        <v>3</v>
      </c>
      <c r="M250" s="51">
        <v>8</v>
      </c>
      <c r="N250" s="155">
        <f t="shared" si="38"/>
        <v>11</v>
      </c>
      <c r="O250" s="51">
        <v>4</v>
      </c>
      <c r="P250" s="51">
        <v>5</v>
      </c>
      <c r="Q250" s="155">
        <f t="shared" si="39"/>
        <v>9</v>
      </c>
      <c r="R250" s="155">
        <f t="shared" si="40"/>
        <v>20</v>
      </c>
      <c r="S250" s="78" t="s">
        <v>3076</v>
      </c>
      <c r="T250" s="78" t="s">
        <v>3077</v>
      </c>
      <c r="U250" s="190">
        <f t="shared" si="41"/>
        <v>11</v>
      </c>
      <c r="V250" s="191"/>
      <c r="W250" s="77" t="str">
        <f t="shared" si="42"/>
        <v>No hay ejecución</v>
      </c>
      <c r="X250" s="78" t="str">
        <f t="shared" si="43"/>
        <v>NA</v>
      </c>
      <c r="Y250" s="191"/>
      <c r="Z250" s="190">
        <f t="shared" si="44"/>
        <v>9</v>
      </c>
      <c r="AA250" s="191"/>
      <c r="AB250" s="77" t="str">
        <f t="shared" si="45"/>
        <v>No hay ejecución</v>
      </c>
      <c r="AC250" s="78" t="str">
        <f t="shared" si="46"/>
        <v>NA</v>
      </c>
      <c r="AD250" s="191"/>
      <c r="AE250" s="52">
        <f t="shared" si="47"/>
        <v>0</v>
      </c>
      <c r="AF250" s="77" t="str">
        <f t="shared" si="48"/>
        <v>No hay ejecución</v>
      </c>
      <c r="AG250" s="78" t="str">
        <f t="shared" si="49"/>
        <v>NA</v>
      </c>
      <c r="AH250" s="191"/>
    </row>
    <row r="251" spans="1:34" s="79" customFormat="1" ht="58" customHeight="1" thickTop="1" thickBot="1">
      <c r="A251" s="50">
        <v>237</v>
      </c>
      <c r="B251" s="96" t="s">
        <v>245</v>
      </c>
      <c r="C251" s="96">
        <v>0</v>
      </c>
      <c r="D251" s="96">
        <v>0</v>
      </c>
      <c r="E251" s="96">
        <v>0</v>
      </c>
      <c r="F251" s="96" t="s">
        <v>103</v>
      </c>
      <c r="G251" s="96">
        <v>22</v>
      </c>
      <c r="H251" s="115" t="s">
        <v>2438</v>
      </c>
      <c r="I251" s="98" t="s">
        <v>2709</v>
      </c>
      <c r="J251" s="169" t="s">
        <v>1061</v>
      </c>
      <c r="K251" s="99" t="s">
        <v>2847</v>
      </c>
      <c r="L251" s="51">
        <v>2</v>
      </c>
      <c r="M251" s="51">
        <v>3</v>
      </c>
      <c r="N251" s="155">
        <f t="shared" si="38"/>
        <v>5</v>
      </c>
      <c r="O251" s="51">
        <v>0</v>
      </c>
      <c r="P251" s="51">
        <v>0</v>
      </c>
      <c r="Q251" s="155">
        <f t="shared" si="39"/>
        <v>0</v>
      </c>
      <c r="R251" s="155">
        <f t="shared" si="40"/>
        <v>5</v>
      </c>
      <c r="S251" s="78" t="s">
        <v>3076</v>
      </c>
      <c r="T251" s="78" t="s">
        <v>3077</v>
      </c>
      <c r="U251" s="190">
        <f t="shared" si="41"/>
        <v>5</v>
      </c>
      <c r="V251" s="191"/>
      <c r="W251" s="77" t="str">
        <f t="shared" si="42"/>
        <v>No hay ejecución</v>
      </c>
      <c r="X251" s="78" t="str">
        <f t="shared" si="43"/>
        <v>NA</v>
      </c>
      <c r="Y251" s="191"/>
      <c r="Z251" s="190">
        <f t="shared" si="44"/>
        <v>0</v>
      </c>
      <c r="AA251" s="191"/>
      <c r="AB251" s="77" t="str">
        <f t="shared" si="45"/>
        <v>No hay ejecución</v>
      </c>
      <c r="AC251" s="78" t="str">
        <f t="shared" si="46"/>
        <v>NA</v>
      </c>
      <c r="AD251" s="191"/>
      <c r="AE251" s="52">
        <f t="shared" si="47"/>
        <v>0</v>
      </c>
      <c r="AF251" s="77" t="str">
        <f t="shared" si="48"/>
        <v>No hay ejecución</v>
      </c>
      <c r="AG251" s="78" t="str">
        <f t="shared" si="49"/>
        <v>NA</v>
      </c>
      <c r="AH251" s="191"/>
    </row>
    <row r="252" spans="1:34" s="79" customFormat="1" ht="58" customHeight="1" thickTop="1" thickBot="1">
      <c r="A252" s="50">
        <v>238</v>
      </c>
      <c r="B252" s="96" t="s">
        <v>245</v>
      </c>
      <c r="C252" s="96">
        <v>0</v>
      </c>
      <c r="D252" s="96">
        <v>0</v>
      </c>
      <c r="E252" s="96">
        <v>0</v>
      </c>
      <c r="F252" s="96" t="s">
        <v>103</v>
      </c>
      <c r="G252" s="96">
        <v>22</v>
      </c>
      <c r="H252" s="115" t="s">
        <v>2438</v>
      </c>
      <c r="I252" s="98" t="s">
        <v>2709</v>
      </c>
      <c r="J252" s="169" t="s">
        <v>482</v>
      </c>
      <c r="K252" s="99" t="s">
        <v>622</v>
      </c>
      <c r="L252" s="51">
        <v>1</v>
      </c>
      <c r="M252" s="51">
        <v>3</v>
      </c>
      <c r="N252" s="155">
        <f t="shared" si="38"/>
        <v>4</v>
      </c>
      <c r="O252" s="51">
        <v>4</v>
      </c>
      <c r="P252" s="51">
        <v>3</v>
      </c>
      <c r="Q252" s="155">
        <f t="shared" si="39"/>
        <v>7</v>
      </c>
      <c r="R252" s="155">
        <f t="shared" si="40"/>
        <v>11</v>
      </c>
      <c r="S252" s="78" t="s">
        <v>3076</v>
      </c>
      <c r="T252" s="78" t="s">
        <v>3077</v>
      </c>
      <c r="U252" s="190">
        <f t="shared" si="41"/>
        <v>4</v>
      </c>
      <c r="V252" s="191"/>
      <c r="W252" s="77" t="str">
        <f t="shared" si="42"/>
        <v>No hay ejecución</v>
      </c>
      <c r="X252" s="78" t="str">
        <f t="shared" si="43"/>
        <v>NA</v>
      </c>
      <c r="Y252" s="191"/>
      <c r="Z252" s="190">
        <f t="shared" si="44"/>
        <v>7</v>
      </c>
      <c r="AA252" s="191"/>
      <c r="AB252" s="77" t="str">
        <f t="shared" si="45"/>
        <v>No hay ejecución</v>
      </c>
      <c r="AC252" s="78" t="str">
        <f t="shared" si="46"/>
        <v>NA</v>
      </c>
      <c r="AD252" s="191"/>
      <c r="AE252" s="52">
        <f t="shared" si="47"/>
        <v>0</v>
      </c>
      <c r="AF252" s="77" t="str">
        <f t="shared" si="48"/>
        <v>No hay ejecución</v>
      </c>
      <c r="AG252" s="78" t="str">
        <f t="shared" si="49"/>
        <v>NA</v>
      </c>
      <c r="AH252" s="191"/>
    </row>
    <row r="253" spans="1:34" s="79" customFormat="1" ht="58" customHeight="1" thickTop="1" thickBot="1">
      <c r="A253" s="50">
        <v>239</v>
      </c>
      <c r="B253" s="96" t="s">
        <v>245</v>
      </c>
      <c r="C253" s="96">
        <v>0</v>
      </c>
      <c r="D253" s="96">
        <v>0</v>
      </c>
      <c r="E253" s="96">
        <v>0</v>
      </c>
      <c r="F253" s="96" t="s">
        <v>103</v>
      </c>
      <c r="G253" s="96">
        <v>22</v>
      </c>
      <c r="H253" s="115" t="s">
        <v>2438</v>
      </c>
      <c r="I253" s="98" t="s">
        <v>2709</v>
      </c>
      <c r="J253" s="169" t="s">
        <v>2574</v>
      </c>
      <c r="K253" s="99" t="s">
        <v>845</v>
      </c>
      <c r="L253" s="51">
        <v>2</v>
      </c>
      <c r="M253" s="51">
        <v>1</v>
      </c>
      <c r="N253" s="155">
        <f t="shared" si="38"/>
        <v>3</v>
      </c>
      <c r="O253" s="51">
        <v>0</v>
      </c>
      <c r="P253" s="51">
        <v>1</v>
      </c>
      <c r="Q253" s="155">
        <f t="shared" si="39"/>
        <v>1</v>
      </c>
      <c r="R253" s="155">
        <f t="shared" si="40"/>
        <v>4</v>
      </c>
      <c r="S253" s="78" t="s">
        <v>3076</v>
      </c>
      <c r="T253" s="78" t="s">
        <v>3077</v>
      </c>
      <c r="U253" s="190">
        <f t="shared" si="41"/>
        <v>3</v>
      </c>
      <c r="V253" s="191"/>
      <c r="W253" s="77" t="str">
        <f t="shared" si="42"/>
        <v>No hay ejecución</v>
      </c>
      <c r="X253" s="78" t="str">
        <f t="shared" si="43"/>
        <v>NA</v>
      </c>
      <c r="Y253" s="191"/>
      <c r="Z253" s="190">
        <f t="shared" si="44"/>
        <v>1</v>
      </c>
      <c r="AA253" s="191"/>
      <c r="AB253" s="77" t="str">
        <f t="shared" si="45"/>
        <v>No hay ejecución</v>
      </c>
      <c r="AC253" s="78" t="str">
        <f t="shared" si="46"/>
        <v>NA</v>
      </c>
      <c r="AD253" s="191"/>
      <c r="AE253" s="52">
        <f t="shared" si="47"/>
        <v>0</v>
      </c>
      <c r="AF253" s="77" t="str">
        <f t="shared" si="48"/>
        <v>No hay ejecución</v>
      </c>
      <c r="AG253" s="78" t="str">
        <f t="shared" si="49"/>
        <v>NA</v>
      </c>
      <c r="AH253" s="191"/>
    </row>
    <row r="254" spans="1:34" s="79" customFormat="1" ht="58" customHeight="1" thickTop="1" thickBot="1">
      <c r="A254" s="50">
        <v>240</v>
      </c>
      <c r="B254" s="96" t="s">
        <v>245</v>
      </c>
      <c r="C254" s="96">
        <v>0</v>
      </c>
      <c r="D254" s="96">
        <v>0</v>
      </c>
      <c r="E254" s="96">
        <v>0</v>
      </c>
      <c r="F254" s="96" t="s">
        <v>103</v>
      </c>
      <c r="G254" s="96">
        <v>22</v>
      </c>
      <c r="H254" s="115" t="s">
        <v>2438</v>
      </c>
      <c r="I254" s="98" t="s">
        <v>2710</v>
      </c>
      <c r="J254" s="169" t="s">
        <v>2574</v>
      </c>
      <c r="K254" s="99" t="s">
        <v>622</v>
      </c>
      <c r="L254" s="51">
        <v>4</v>
      </c>
      <c r="M254" s="51">
        <v>0</v>
      </c>
      <c r="N254" s="155">
        <f t="shared" si="38"/>
        <v>4</v>
      </c>
      <c r="O254" s="51">
        <v>2</v>
      </c>
      <c r="P254" s="51">
        <v>0</v>
      </c>
      <c r="Q254" s="155">
        <f t="shared" si="39"/>
        <v>2</v>
      </c>
      <c r="R254" s="155">
        <f t="shared" si="40"/>
        <v>6</v>
      </c>
      <c r="S254" s="78" t="s">
        <v>3076</v>
      </c>
      <c r="T254" s="78" t="s">
        <v>3077</v>
      </c>
      <c r="U254" s="190">
        <f t="shared" si="41"/>
        <v>4</v>
      </c>
      <c r="V254" s="191"/>
      <c r="W254" s="77" t="str">
        <f t="shared" si="42"/>
        <v>No hay ejecución</v>
      </c>
      <c r="X254" s="78" t="str">
        <f t="shared" si="43"/>
        <v>NA</v>
      </c>
      <c r="Y254" s="191"/>
      <c r="Z254" s="190">
        <f t="shared" si="44"/>
        <v>2</v>
      </c>
      <c r="AA254" s="191"/>
      <c r="AB254" s="77" t="str">
        <f t="shared" si="45"/>
        <v>No hay ejecución</v>
      </c>
      <c r="AC254" s="78" t="str">
        <f t="shared" si="46"/>
        <v>NA</v>
      </c>
      <c r="AD254" s="191"/>
      <c r="AE254" s="52">
        <f t="shared" si="47"/>
        <v>0</v>
      </c>
      <c r="AF254" s="77" t="str">
        <f t="shared" si="48"/>
        <v>No hay ejecución</v>
      </c>
      <c r="AG254" s="78" t="str">
        <f t="shared" si="49"/>
        <v>NA</v>
      </c>
      <c r="AH254" s="191"/>
    </row>
    <row r="255" spans="1:34" s="79" customFormat="1" ht="58" customHeight="1" thickTop="1" thickBot="1">
      <c r="A255" s="50">
        <v>241</v>
      </c>
      <c r="B255" s="96" t="s">
        <v>245</v>
      </c>
      <c r="C255" s="96">
        <v>0</v>
      </c>
      <c r="D255" s="96">
        <v>0</v>
      </c>
      <c r="E255" s="96">
        <v>0</v>
      </c>
      <c r="F255" s="96" t="s">
        <v>103</v>
      </c>
      <c r="G255" s="96">
        <v>22</v>
      </c>
      <c r="H255" s="115" t="s">
        <v>2438</v>
      </c>
      <c r="I255" s="98" t="s">
        <v>2710</v>
      </c>
      <c r="J255" s="169" t="s">
        <v>1061</v>
      </c>
      <c r="K255" s="99" t="s">
        <v>622</v>
      </c>
      <c r="L255" s="51">
        <v>1</v>
      </c>
      <c r="M255" s="51">
        <v>0</v>
      </c>
      <c r="N255" s="155">
        <f t="shared" si="38"/>
        <v>1</v>
      </c>
      <c r="O255" s="51">
        <v>1</v>
      </c>
      <c r="P255" s="51">
        <v>0</v>
      </c>
      <c r="Q255" s="155">
        <f t="shared" si="39"/>
        <v>1</v>
      </c>
      <c r="R255" s="155">
        <f t="shared" si="40"/>
        <v>2</v>
      </c>
      <c r="S255" s="78" t="s">
        <v>3076</v>
      </c>
      <c r="T255" s="78" t="s">
        <v>3077</v>
      </c>
      <c r="U255" s="190">
        <f t="shared" si="41"/>
        <v>1</v>
      </c>
      <c r="V255" s="191"/>
      <c r="W255" s="77" t="str">
        <f t="shared" si="42"/>
        <v>No hay ejecución</v>
      </c>
      <c r="X255" s="78" t="str">
        <f t="shared" si="43"/>
        <v>NA</v>
      </c>
      <c r="Y255" s="191"/>
      <c r="Z255" s="190">
        <f t="shared" si="44"/>
        <v>1</v>
      </c>
      <c r="AA255" s="191"/>
      <c r="AB255" s="77" t="str">
        <f t="shared" si="45"/>
        <v>No hay ejecución</v>
      </c>
      <c r="AC255" s="78" t="str">
        <f t="shared" si="46"/>
        <v>NA</v>
      </c>
      <c r="AD255" s="191"/>
      <c r="AE255" s="52">
        <f t="shared" si="47"/>
        <v>0</v>
      </c>
      <c r="AF255" s="77" t="str">
        <f t="shared" si="48"/>
        <v>No hay ejecución</v>
      </c>
      <c r="AG255" s="78" t="str">
        <f t="shared" si="49"/>
        <v>NA</v>
      </c>
      <c r="AH255" s="191"/>
    </row>
    <row r="256" spans="1:34" s="79" customFormat="1" ht="58" customHeight="1" thickTop="1" thickBot="1">
      <c r="A256" s="50">
        <v>242</v>
      </c>
      <c r="B256" s="96" t="s">
        <v>245</v>
      </c>
      <c r="C256" s="96">
        <v>0</v>
      </c>
      <c r="D256" s="96">
        <v>0</v>
      </c>
      <c r="E256" s="96">
        <v>0</v>
      </c>
      <c r="F256" s="96" t="s">
        <v>103</v>
      </c>
      <c r="G256" s="96">
        <v>22</v>
      </c>
      <c r="H256" s="115" t="s">
        <v>2438</v>
      </c>
      <c r="I256" s="98" t="s">
        <v>3079</v>
      </c>
      <c r="J256" s="169" t="s">
        <v>1552</v>
      </c>
      <c r="K256" s="99" t="s">
        <v>993</v>
      </c>
      <c r="L256" s="51">
        <v>0</v>
      </c>
      <c r="M256" s="51">
        <v>2</v>
      </c>
      <c r="N256" s="155">
        <f t="shared" si="38"/>
        <v>2</v>
      </c>
      <c r="O256" s="51">
        <v>1</v>
      </c>
      <c r="P256" s="51">
        <v>0</v>
      </c>
      <c r="Q256" s="155">
        <f t="shared" si="39"/>
        <v>1</v>
      </c>
      <c r="R256" s="155">
        <f t="shared" si="40"/>
        <v>3</v>
      </c>
      <c r="S256" s="78" t="s">
        <v>3076</v>
      </c>
      <c r="T256" s="78" t="s">
        <v>3077</v>
      </c>
      <c r="U256" s="190">
        <f t="shared" si="41"/>
        <v>2</v>
      </c>
      <c r="V256" s="191"/>
      <c r="W256" s="77" t="str">
        <f t="shared" si="42"/>
        <v>No hay ejecución</v>
      </c>
      <c r="X256" s="78" t="str">
        <f t="shared" si="43"/>
        <v>NA</v>
      </c>
      <c r="Y256" s="191"/>
      <c r="Z256" s="190">
        <f t="shared" si="44"/>
        <v>1</v>
      </c>
      <c r="AA256" s="191"/>
      <c r="AB256" s="77" t="str">
        <f t="shared" si="45"/>
        <v>No hay ejecución</v>
      </c>
      <c r="AC256" s="78" t="str">
        <f t="shared" si="46"/>
        <v>NA</v>
      </c>
      <c r="AD256" s="191"/>
      <c r="AE256" s="52">
        <f t="shared" si="47"/>
        <v>0</v>
      </c>
      <c r="AF256" s="77" t="str">
        <f t="shared" si="48"/>
        <v>No hay ejecución</v>
      </c>
      <c r="AG256" s="78" t="str">
        <f t="shared" si="49"/>
        <v>NA</v>
      </c>
      <c r="AH256" s="191"/>
    </row>
    <row r="257" spans="1:34" s="79" customFormat="1" ht="58" customHeight="1" thickTop="1" thickBot="1">
      <c r="A257" s="50">
        <v>243</v>
      </c>
      <c r="B257" s="96" t="s">
        <v>245</v>
      </c>
      <c r="C257" s="96">
        <v>0</v>
      </c>
      <c r="D257" s="96">
        <v>0</v>
      </c>
      <c r="E257" s="96">
        <v>0</v>
      </c>
      <c r="F257" s="96" t="s">
        <v>103</v>
      </c>
      <c r="G257" s="96">
        <v>22</v>
      </c>
      <c r="H257" s="115" t="s">
        <v>2438</v>
      </c>
      <c r="I257" s="98" t="s">
        <v>4454</v>
      </c>
      <c r="J257" s="169" t="s">
        <v>1552</v>
      </c>
      <c r="K257" s="99" t="s">
        <v>993</v>
      </c>
      <c r="L257" s="51">
        <v>0</v>
      </c>
      <c r="M257" s="51">
        <v>0</v>
      </c>
      <c r="N257" s="155">
        <f t="shared" si="38"/>
        <v>0</v>
      </c>
      <c r="O257" s="51">
        <v>1</v>
      </c>
      <c r="P257" s="51">
        <v>0</v>
      </c>
      <c r="Q257" s="155">
        <f t="shared" si="39"/>
        <v>1</v>
      </c>
      <c r="R257" s="155">
        <f t="shared" si="40"/>
        <v>1</v>
      </c>
      <c r="S257" s="78" t="s">
        <v>3076</v>
      </c>
      <c r="T257" s="78" t="s">
        <v>3077</v>
      </c>
      <c r="U257" s="190">
        <f t="shared" si="41"/>
        <v>0</v>
      </c>
      <c r="V257" s="191"/>
      <c r="W257" s="77" t="str">
        <f t="shared" si="42"/>
        <v>No hay ejecución</v>
      </c>
      <c r="X257" s="78" t="str">
        <f t="shared" si="43"/>
        <v>NA</v>
      </c>
      <c r="Y257" s="191"/>
      <c r="Z257" s="190">
        <f t="shared" si="44"/>
        <v>1</v>
      </c>
      <c r="AA257" s="191"/>
      <c r="AB257" s="77" t="str">
        <f t="shared" si="45"/>
        <v>No hay ejecución</v>
      </c>
      <c r="AC257" s="78" t="str">
        <f t="shared" si="46"/>
        <v>NA</v>
      </c>
      <c r="AD257" s="191"/>
      <c r="AE257" s="52">
        <f t="shared" si="47"/>
        <v>0</v>
      </c>
      <c r="AF257" s="77" t="str">
        <f t="shared" si="48"/>
        <v>No hay ejecución</v>
      </c>
      <c r="AG257" s="78" t="str">
        <f t="shared" si="49"/>
        <v>NA</v>
      </c>
      <c r="AH257" s="191"/>
    </row>
    <row r="258" spans="1:34" s="79" customFormat="1" ht="58" customHeight="1" thickTop="1" thickBot="1">
      <c r="A258" s="50">
        <v>244</v>
      </c>
      <c r="B258" s="96" t="s">
        <v>245</v>
      </c>
      <c r="C258" s="96">
        <v>0</v>
      </c>
      <c r="D258" s="96">
        <v>0</v>
      </c>
      <c r="E258" s="96">
        <v>0</v>
      </c>
      <c r="F258" s="96" t="s">
        <v>107</v>
      </c>
      <c r="G258" s="96">
        <v>22</v>
      </c>
      <c r="H258" s="115" t="s">
        <v>2438</v>
      </c>
      <c r="I258" s="98" t="s">
        <v>3101</v>
      </c>
      <c r="J258" s="169" t="s">
        <v>1287</v>
      </c>
      <c r="K258" s="99" t="s">
        <v>1288</v>
      </c>
      <c r="L258" s="51">
        <v>0</v>
      </c>
      <c r="M258" s="51">
        <v>4</v>
      </c>
      <c r="N258" s="155">
        <f t="shared" si="38"/>
        <v>4</v>
      </c>
      <c r="O258" s="51">
        <v>8</v>
      </c>
      <c r="P258" s="51">
        <v>4</v>
      </c>
      <c r="Q258" s="155">
        <f t="shared" si="39"/>
        <v>12</v>
      </c>
      <c r="R258" s="155">
        <f t="shared" si="40"/>
        <v>16</v>
      </c>
      <c r="S258" s="78" t="s">
        <v>3076</v>
      </c>
      <c r="T258" s="78" t="s">
        <v>3077</v>
      </c>
      <c r="U258" s="190">
        <f t="shared" si="41"/>
        <v>4</v>
      </c>
      <c r="V258" s="191"/>
      <c r="W258" s="77" t="str">
        <f t="shared" si="42"/>
        <v>No hay ejecución</v>
      </c>
      <c r="X258" s="78" t="str">
        <f t="shared" si="43"/>
        <v>NA</v>
      </c>
      <c r="Y258" s="191"/>
      <c r="Z258" s="190">
        <f t="shared" si="44"/>
        <v>12</v>
      </c>
      <c r="AA258" s="191"/>
      <c r="AB258" s="77" t="str">
        <f t="shared" si="45"/>
        <v>No hay ejecución</v>
      </c>
      <c r="AC258" s="78" t="str">
        <f t="shared" si="46"/>
        <v>NA</v>
      </c>
      <c r="AD258" s="191"/>
      <c r="AE258" s="52">
        <f t="shared" si="47"/>
        <v>0</v>
      </c>
      <c r="AF258" s="77" t="str">
        <f t="shared" si="48"/>
        <v>No hay ejecución</v>
      </c>
      <c r="AG258" s="78" t="str">
        <f t="shared" si="49"/>
        <v>NA</v>
      </c>
      <c r="AH258" s="191"/>
    </row>
    <row r="259" spans="1:34" s="79" customFormat="1" ht="58" customHeight="1" thickTop="1" thickBot="1">
      <c r="A259" s="50">
        <v>245</v>
      </c>
      <c r="B259" s="96" t="s">
        <v>245</v>
      </c>
      <c r="C259" s="96">
        <v>0</v>
      </c>
      <c r="D259" s="96">
        <v>0</v>
      </c>
      <c r="E259" s="96">
        <v>0</v>
      </c>
      <c r="F259" s="96" t="s">
        <v>107</v>
      </c>
      <c r="G259" s="96">
        <v>22</v>
      </c>
      <c r="H259" s="115" t="s">
        <v>2438</v>
      </c>
      <c r="I259" s="98" t="s">
        <v>3075</v>
      </c>
      <c r="J259" s="169" t="s">
        <v>497</v>
      </c>
      <c r="K259" s="99" t="s">
        <v>1421</v>
      </c>
      <c r="L259" s="51">
        <v>8</v>
      </c>
      <c r="M259" s="51">
        <v>8</v>
      </c>
      <c r="N259" s="155">
        <f t="shared" si="38"/>
        <v>16</v>
      </c>
      <c r="O259" s="51">
        <v>0</v>
      </c>
      <c r="P259" s="51">
        <v>0</v>
      </c>
      <c r="Q259" s="155">
        <f t="shared" si="39"/>
        <v>0</v>
      </c>
      <c r="R259" s="155">
        <f t="shared" si="40"/>
        <v>16</v>
      </c>
      <c r="S259" s="78" t="s">
        <v>3076</v>
      </c>
      <c r="T259" s="78" t="s">
        <v>3077</v>
      </c>
      <c r="U259" s="190">
        <f t="shared" si="41"/>
        <v>16</v>
      </c>
      <c r="V259" s="191"/>
      <c r="W259" s="77" t="str">
        <f t="shared" si="42"/>
        <v>No hay ejecución</v>
      </c>
      <c r="X259" s="78" t="str">
        <f t="shared" si="43"/>
        <v>NA</v>
      </c>
      <c r="Y259" s="191"/>
      <c r="Z259" s="190">
        <f t="shared" si="44"/>
        <v>0</v>
      </c>
      <c r="AA259" s="191"/>
      <c r="AB259" s="77" t="str">
        <f t="shared" si="45"/>
        <v>No hay ejecución</v>
      </c>
      <c r="AC259" s="78" t="str">
        <f t="shared" si="46"/>
        <v>NA</v>
      </c>
      <c r="AD259" s="191"/>
      <c r="AE259" s="52">
        <f t="shared" si="47"/>
        <v>0</v>
      </c>
      <c r="AF259" s="77" t="str">
        <f t="shared" si="48"/>
        <v>No hay ejecución</v>
      </c>
      <c r="AG259" s="78" t="str">
        <f t="shared" si="49"/>
        <v>NA</v>
      </c>
      <c r="AH259" s="191"/>
    </row>
    <row r="260" spans="1:34" s="79" customFormat="1" ht="58" customHeight="1" thickTop="1" thickBot="1">
      <c r="A260" s="50">
        <v>246</v>
      </c>
      <c r="B260" s="96" t="s">
        <v>245</v>
      </c>
      <c r="C260" s="96">
        <v>0</v>
      </c>
      <c r="D260" s="96">
        <v>0</v>
      </c>
      <c r="E260" s="96">
        <v>0</v>
      </c>
      <c r="F260" s="96" t="s">
        <v>107</v>
      </c>
      <c r="G260" s="96">
        <v>22</v>
      </c>
      <c r="H260" s="115" t="s">
        <v>2438</v>
      </c>
      <c r="I260" s="98" t="s">
        <v>3075</v>
      </c>
      <c r="J260" s="169" t="s">
        <v>1293</v>
      </c>
      <c r="K260" s="99" t="s">
        <v>2847</v>
      </c>
      <c r="L260" s="51">
        <v>0</v>
      </c>
      <c r="M260" s="51">
        <v>4</v>
      </c>
      <c r="N260" s="155">
        <f t="shared" si="38"/>
        <v>4</v>
      </c>
      <c r="O260" s="51">
        <v>3</v>
      </c>
      <c r="P260" s="51">
        <v>2</v>
      </c>
      <c r="Q260" s="155">
        <f t="shared" si="39"/>
        <v>5</v>
      </c>
      <c r="R260" s="155">
        <f t="shared" si="40"/>
        <v>9</v>
      </c>
      <c r="S260" s="78" t="s">
        <v>3076</v>
      </c>
      <c r="T260" s="78" t="s">
        <v>3077</v>
      </c>
      <c r="U260" s="190">
        <f t="shared" si="41"/>
        <v>4</v>
      </c>
      <c r="V260" s="191"/>
      <c r="W260" s="77" t="str">
        <f t="shared" si="42"/>
        <v>No hay ejecución</v>
      </c>
      <c r="X260" s="78" t="str">
        <f t="shared" si="43"/>
        <v>NA</v>
      </c>
      <c r="Y260" s="191"/>
      <c r="Z260" s="190">
        <f t="shared" si="44"/>
        <v>5</v>
      </c>
      <c r="AA260" s="191"/>
      <c r="AB260" s="77" t="str">
        <f t="shared" si="45"/>
        <v>No hay ejecución</v>
      </c>
      <c r="AC260" s="78" t="str">
        <f t="shared" si="46"/>
        <v>NA</v>
      </c>
      <c r="AD260" s="191"/>
      <c r="AE260" s="52">
        <f t="shared" si="47"/>
        <v>0</v>
      </c>
      <c r="AF260" s="77" t="str">
        <f t="shared" si="48"/>
        <v>No hay ejecución</v>
      </c>
      <c r="AG260" s="78" t="str">
        <f t="shared" si="49"/>
        <v>NA</v>
      </c>
      <c r="AH260" s="191"/>
    </row>
    <row r="261" spans="1:34" s="79" customFormat="1" ht="58" customHeight="1" thickTop="1" thickBot="1">
      <c r="A261" s="50">
        <v>247</v>
      </c>
      <c r="B261" s="96" t="s">
        <v>245</v>
      </c>
      <c r="C261" s="96">
        <v>0</v>
      </c>
      <c r="D261" s="96">
        <v>0</v>
      </c>
      <c r="E261" s="96">
        <v>0</v>
      </c>
      <c r="F261" s="96" t="s">
        <v>107</v>
      </c>
      <c r="G261" s="96">
        <v>22</v>
      </c>
      <c r="H261" s="115" t="s">
        <v>2438</v>
      </c>
      <c r="I261" s="98" t="s">
        <v>2695</v>
      </c>
      <c r="J261" s="169" t="s">
        <v>497</v>
      </c>
      <c r="K261" s="99" t="s">
        <v>1421</v>
      </c>
      <c r="L261" s="51">
        <v>0</v>
      </c>
      <c r="M261" s="51">
        <v>8</v>
      </c>
      <c r="N261" s="155">
        <f t="shared" si="38"/>
        <v>8</v>
      </c>
      <c r="O261" s="51">
        <v>4</v>
      </c>
      <c r="P261" s="51">
        <v>0</v>
      </c>
      <c r="Q261" s="155">
        <f t="shared" si="39"/>
        <v>4</v>
      </c>
      <c r="R261" s="155">
        <f t="shared" si="40"/>
        <v>12</v>
      </c>
      <c r="S261" s="78" t="s">
        <v>3076</v>
      </c>
      <c r="T261" s="78" t="s">
        <v>3077</v>
      </c>
      <c r="U261" s="190">
        <f t="shared" si="41"/>
        <v>8</v>
      </c>
      <c r="V261" s="191"/>
      <c r="W261" s="77" t="str">
        <f t="shared" si="42"/>
        <v>No hay ejecución</v>
      </c>
      <c r="X261" s="78" t="str">
        <f t="shared" si="43"/>
        <v>NA</v>
      </c>
      <c r="Y261" s="191"/>
      <c r="Z261" s="190">
        <f t="shared" si="44"/>
        <v>4</v>
      </c>
      <c r="AA261" s="191"/>
      <c r="AB261" s="77" t="str">
        <f t="shared" si="45"/>
        <v>No hay ejecución</v>
      </c>
      <c r="AC261" s="78" t="str">
        <f t="shared" si="46"/>
        <v>NA</v>
      </c>
      <c r="AD261" s="191"/>
      <c r="AE261" s="52">
        <f t="shared" si="47"/>
        <v>0</v>
      </c>
      <c r="AF261" s="77" t="str">
        <f t="shared" si="48"/>
        <v>No hay ejecución</v>
      </c>
      <c r="AG261" s="78" t="str">
        <f t="shared" si="49"/>
        <v>NA</v>
      </c>
      <c r="AH261" s="191"/>
    </row>
    <row r="262" spans="1:34" s="79" customFormat="1" ht="58" customHeight="1" thickTop="1" thickBot="1">
      <c r="A262" s="50">
        <v>248</v>
      </c>
      <c r="B262" s="96" t="s">
        <v>245</v>
      </c>
      <c r="C262" s="96">
        <v>0</v>
      </c>
      <c r="D262" s="96">
        <v>0</v>
      </c>
      <c r="E262" s="96">
        <v>0</v>
      </c>
      <c r="F262" s="96" t="s">
        <v>107</v>
      </c>
      <c r="G262" s="96">
        <v>22</v>
      </c>
      <c r="H262" s="115" t="s">
        <v>2438</v>
      </c>
      <c r="I262" s="98" t="s">
        <v>3106</v>
      </c>
      <c r="J262" s="169" t="s">
        <v>1287</v>
      </c>
      <c r="K262" s="99" t="s">
        <v>1288</v>
      </c>
      <c r="L262" s="51">
        <v>33</v>
      </c>
      <c r="M262" s="51">
        <v>48</v>
      </c>
      <c r="N262" s="155">
        <f t="shared" si="38"/>
        <v>81</v>
      </c>
      <c r="O262" s="51">
        <v>48</v>
      </c>
      <c r="P262" s="51">
        <v>7</v>
      </c>
      <c r="Q262" s="155">
        <f t="shared" si="39"/>
        <v>55</v>
      </c>
      <c r="R262" s="155">
        <f t="shared" si="40"/>
        <v>136</v>
      </c>
      <c r="S262" s="78" t="s">
        <v>3076</v>
      </c>
      <c r="T262" s="78" t="s">
        <v>3077</v>
      </c>
      <c r="U262" s="190">
        <f t="shared" si="41"/>
        <v>81</v>
      </c>
      <c r="V262" s="191"/>
      <c r="W262" s="77" t="str">
        <f t="shared" si="42"/>
        <v>No hay ejecución</v>
      </c>
      <c r="X262" s="78" t="str">
        <f t="shared" si="43"/>
        <v>NA</v>
      </c>
      <c r="Y262" s="191"/>
      <c r="Z262" s="190">
        <f t="shared" si="44"/>
        <v>55</v>
      </c>
      <c r="AA262" s="191"/>
      <c r="AB262" s="77" t="str">
        <f t="shared" si="45"/>
        <v>No hay ejecución</v>
      </c>
      <c r="AC262" s="78" t="str">
        <f t="shared" si="46"/>
        <v>NA</v>
      </c>
      <c r="AD262" s="191"/>
      <c r="AE262" s="52">
        <f t="shared" si="47"/>
        <v>0</v>
      </c>
      <c r="AF262" s="77" t="str">
        <f t="shared" si="48"/>
        <v>No hay ejecución</v>
      </c>
      <c r="AG262" s="78" t="str">
        <f t="shared" si="49"/>
        <v>NA</v>
      </c>
      <c r="AH262" s="191"/>
    </row>
    <row r="263" spans="1:34" s="79" customFormat="1" ht="58" customHeight="1" thickTop="1" thickBot="1">
      <c r="A263" s="50">
        <v>249</v>
      </c>
      <c r="B263" s="96" t="s">
        <v>245</v>
      </c>
      <c r="C263" s="96">
        <v>0</v>
      </c>
      <c r="D263" s="96">
        <v>0</v>
      </c>
      <c r="E263" s="96">
        <v>0</v>
      </c>
      <c r="F263" s="96" t="s">
        <v>107</v>
      </c>
      <c r="G263" s="96">
        <v>22</v>
      </c>
      <c r="H263" s="115" t="s">
        <v>2438</v>
      </c>
      <c r="I263" s="98" t="s">
        <v>3098</v>
      </c>
      <c r="J263" s="169" t="s">
        <v>1287</v>
      </c>
      <c r="K263" s="99" t="s">
        <v>1288</v>
      </c>
      <c r="L263" s="51">
        <v>0</v>
      </c>
      <c r="M263" s="51">
        <v>3</v>
      </c>
      <c r="N263" s="155">
        <f t="shared" si="38"/>
        <v>3</v>
      </c>
      <c r="O263" s="51">
        <v>3</v>
      </c>
      <c r="P263" s="51">
        <v>2</v>
      </c>
      <c r="Q263" s="155">
        <f t="shared" si="39"/>
        <v>5</v>
      </c>
      <c r="R263" s="155">
        <f t="shared" si="40"/>
        <v>8</v>
      </c>
      <c r="S263" s="78" t="s">
        <v>3076</v>
      </c>
      <c r="T263" s="78" t="s">
        <v>3077</v>
      </c>
      <c r="U263" s="190">
        <f t="shared" si="41"/>
        <v>3</v>
      </c>
      <c r="V263" s="191"/>
      <c r="W263" s="77" t="str">
        <f t="shared" si="42"/>
        <v>No hay ejecución</v>
      </c>
      <c r="X263" s="78" t="str">
        <f t="shared" si="43"/>
        <v>NA</v>
      </c>
      <c r="Y263" s="191"/>
      <c r="Z263" s="190">
        <f t="shared" si="44"/>
        <v>5</v>
      </c>
      <c r="AA263" s="191"/>
      <c r="AB263" s="77" t="str">
        <f t="shared" si="45"/>
        <v>No hay ejecución</v>
      </c>
      <c r="AC263" s="78" t="str">
        <f t="shared" si="46"/>
        <v>NA</v>
      </c>
      <c r="AD263" s="191"/>
      <c r="AE263" s="52">
        <f t="shared" si="47"/>
        <v>0</v>
      </c>
      <c r="AF263" s="77" t="str">
        <f t="shared" si="48"/>
        <v>No hay ejecución</v>
      </c>
      <c r="AG263" s="78" t="str">
        <f t="shared" si="49"/>
        <v>NA</v>
      </c>
      <c r="AH263" s="191"/>
    </row>
    <row r="264" spans="1:34" s="79" customFormat="1" ht="58" customHeight="1" thickTop="1" thickBot="1">
      <c r="A264" s="50">
        <v>250</v>
      </c>
      <c r="B264" s="96" t="s">
        <v>245</v>
      </c>
      <c r="C264" s="96">
        <v>0</v>
      </c>
      <c r="D264" s="96">
        <v>0</v>
      </c>
      <c r="E264" s="96">
        <v>0</v>
      </c>
      <c r="F264" s="96" t="s">
        <v>107</v>
      </c>
      <c r="G264" s="96">
        <v>22</v>
      </c>
      <c r="H264" s="115" t="s">
        <v>2438</v>
      </c>
      <c r="I264" s="98" t="s">
        <v>3099</v>
      </c>
      <c r="J264" s="169" t="s">
        <v>1287</v>
      </c>
      <c r="K264" s="99" t="s">
        <v>1288</v>
      </c>
      <c r="L264" s="51">
        <v>6</v>
      </c>
      <c r="M264" s="51">
        <v>2</v>
      </c>
      <c r="N264" s="155">
        <f t="shared" si="38"/>
        <v>8</v>
      </c>
      <c r="O264" s="51">
        <v>2</v>
      </c>
      <c r="P264" s="51">
        <v>6</v>
      </c>
      <c r="Q264" s="155">
        <f t="shared" si="39"/>
        <v>8</v>
      </c>
      <c r="R264" s="155">
        <f t="shared" si="40"/>
        <v>16</v>
      </c>
      <c r="S264" s="78" t="s">
        <v>3076</v>
      </c>
      <c r="T264" s="78" t="s">
        <v>3077</v>
      </c>
      <c r="U264" s="190">
        <f t="shared" si="41"/>
        <v>8</v>
      </c>
      <c r="V264" s="191"/>
      <c r="W264" s="77" t="str">
        <f t="shared" si="42"/>
        <v>No hay ejecución</v>
      </c>
      <c r="X264" s="78" t="str">
        <f t="shared" si="43"/>
        <v>NA</v>
      </c>
      <c r="Y264" s="191"/>
      <c r="Z264" s="190">
        <f t="shared" si="44"/>
        <v>8</v>
      </c>
      <c r="AA264" s="191"/>
      <c r="AB264" s="77" t="str">
        <f t="shared" si="45"/>
        <v>No hay ejecución</v>
      </c>
      <c r="AC264" s="78" t="str">
        <f t="shared" si="46"/>
        <v>NA</v>
      </c>
      <c r="AD264" s="191"/>
      <c r="AE264" s="52">
        <f t="shared" si="47"/>
        <v>0</v>
      </c>
      <c r="AF264" s="77" t="str">
        <f t="shared" si="48"/>
        <v>No hay ejecución</v>
      </c>
      <c r="AG264" s="78" t="str">
        <f t="shared" si="49"/>
        <v>NA</v>
      </c>
      <c r="AH264" s="191"/>
    </row>
    <row r="265" spans="1:34" s="79" customFormat="1" ht="58" customHeight="1" thickTop="1" thickBot="1">
      <c r="A265" s="50">
        <v>251</v>
      </c>
      <c r="B265" s="96" t="s">
        <v>245</v>
      </c>
      <c r="C265" s="96">
        <v>0</v>
      </c>
      <c r="D265" s="96">
        <v>0</v>
      </c>
      <c r="E265" s="96">
        <v>0</v>
      </c>
      <c r="F265" s="96" t="s">
        <v>107</v>
      </c>
      <c r="G265" s="96">
        <v>22</v>
      </c>
      <c r="H265" s="115" t="s">
        <v>2438</v>
      </c>
      <c r="I265" s="98" t="s">
        <v>2709</v>
      </c>
      <c r="J265" s="169" t="s">
        <v>1279</v>
      </c>
      <c r="K265" s="99" t="s">
        <v>993</v>
      </c>
      <c r="L265" s="51">
        <v>0</v>
      </c>
      <c r="M265" s="51">
        <v>1</v>
      </c>
      <c r="N265" s="155">
        <f t="shared" si="38"/>
        <v>1</v>
      </c>
      <c r="O265" s="51">
        <v>1</v>
      </c>
      <c r="P265" s="51">
        <v>1</v>
      </c>
      <c r="Q265" s="155">
        <f t="shared" si="39"/>
        <v>2</v>
      </c>
      <c r="R265" s="155">
        <f t="shared" si="40"/>
        <v>3</v>
      </c>
      <c r="S265" s="78" t="s">
        <v>3076</v>
      </c>
      <c r="T265" s="78" t="s">
        <v>3077</v>
      </c>
      <c r="U265" s="190">
        <f t="shared" si="41"/>
        <v>1</v>
      </c>
      <c r="V265" s="191"/>
      <c r="W265" s="77" t="str">
        <f t="shared" si="42"/>
        <v>No hay ejecución</v>
      </c>
      <c r="X265" s="78" t="str">
        <f t="shared" si="43"/>
        <v>NA</v>
      </c>
      <c r="Y265" s="191"/>
      <c r="Z265" s="190">
        <f t="shared" si="44"/>
        <v>2</v>
      </c>
      <c r="AA265" s="191"/>
      <c r="AB265" s="77" t="str">
        <f t="shared" si="45"/>
        <v>No hay ejecución</v>
      </c>
      <c r="AC265" s="78" t="str">
        <f t="shared" si="46"/>
        <v>NA</v>
      </c>
      <c r="AD265" s="191"/>
      <c r="AE265" s="52">
        <f t="shared" si="47"/>
        <v>0</v>
      </c>
      <c r="AF265" s="77" t="str">
        <f t="shared" si="48"/>
        <v>No hay ejecución</v>
      </c>
      <c r="AG265" s="78" t="str">
        <f t="shared" si="49"/>
        <v>NA</v>
      </c>
      <c r="AH265" s="191"/>
    </row>
    <row r="266" spans="1:34" s="79" customFormat="1" ht="58" customHeight="1" thickTop="1" thickBot="1">
      <c r="A266" s="50">
        <v>252</v>
      </c>
      <c r="B266" s="96" t="s">
        <v>245</v>
      </c>
      <c r="C266" s="96">
        <v>0</v>
      </c>
      <c r="D266" s="96">
        <v>0</v>
      </c>
      <c r="E266" s="96">
        <v>0</v>
      </c>
      <c r="F266" s="96" t="s">
        <v>107</v>
      </c>
      <c r="G266" s="96">
        <v>22</v>
      </c>
      <c r="H266" s="115" t="s">
        <v>2438</v>
      </c>
      <c r="I266" s="98" t="s">
        <v>2709</v>
      </c>
      <c r="J266" s="169" t="s">
        <v>497</v>
      </c>
      <c r="K266" s="99" t="s">
        <v>845</v>
      </c>
      <c r="L266" s="51">
        <v>2</v>
      </c>
      <c r="M266" s="51">
        <v>0</v>
      </c>
      <c r="N266" s="155">
        <f t="shared" si="38"/>
        <v>2</v>
      </c>
      <c r="O266" s="51">
        <v>0</v>
      </c>
      <c r="P266" s="51">
        <v>0</v>
      </c>
      <c r="Q266" s="155">
        <f t="shared" si="39"/>
        <v>0</v>
      </c>
      <c r="R266" s="155">
        <f t="shared" si="40"/>
        <v>2</v>
      </c>
      <c r="S266" s="78" t="s">
        <v>3076</v>
      </c>
      <c r="T266" s="78" t="s">
        <v>3077</v>
      </c>
      <c r="U266" s="190">
        <f t="shared" si="41"/>
        <v>2</v>
      </c>
      <c r="V266" s="191"/>
      <c r="W266" s="77" t="str">
        <f t="shared" si="42"/>
        <v>No hay ejecución</v>
      </c>
      <c r="X266" s="78" t="str">
        <f t="shared" si="43"/>
        <v>NA</v>
      </c>
      <c r="Y266" s="191"/>
      <c r="Z266" s="190">
        <f t="shared" si="44"/>
        <v>0</v>
      </c>
      <c r="AA266" s="191"/>
      <c r="AB266" s="77" t="str">
        <f t="shared" si="45"/>
        <v>No hay ejecución</v>
      </c>
      <c r="AC266" s="78" t="str">
        <f t="shared" si="46"/>
        <v>NA</v>
      </c>
      <c r="AD266" s="191"/>
      <c r="AE266" s="52">
        <f t="shared" si="47"/>
        <v>0</v>
      </c>
      <c r="AF266" s="77" t="str">
        <f t="shared" si="48"/>
        <v>No hay ejecución</v>
      </c>
      <c r="AG266" s="78" t="str">
        <f t="shared" si="49"/>
        <v>NA</v>
      </c>
      <c r="AH266" s="191"/>
    </row>
    <row r="267" spans="1:34" s="79" customFormat="1" ht="58" customHeight="1" thickTop="1" thickBot="1">
      <c r="A267" s="50">
        <v>253</v>
      </c>
      <c r="B267" s="96" t="s">
        <v>245</v>
      </c>
      <c r="C267" s="96">
        <v>0</v>
      </c>
      <c r="D267" s="96">
        <v>0</v>
      </c>
      <c r="E267" s="96">
        <v>0</v>
      </c>
      <c r="F267" s="96" t="s">
        <v>107</v>
      </c>
      <c r="G267" s="96">
        <v>22</v>
      </c>
      <c r="H267" s="115" t="s">
        <v>2438</v>
      </c>
      <c r="I267" s="98" t="s">
        <v>2709</v>
      </c>
      <c r="J267" s="169" t="s">
        <v>1293</v>
      </c>
      <c r="K267" s="99" t="s">
        <v>2847</v>
      </c>
      <c r="L267" s="51">
        <v>4</v>
      </c>
      <c r="M267" s="51">
        <v>4</v>
      </c>
      <c r="N267" s="155">
        <f t="shared" si="38"/>
        <v>8</v>
      </c>
      <c r="O267" s="51">
        <v>5</v>
      </c>
      <c r="P267" s="51">
        <v>5</v>
      </c>
      <c r="Q267" s="155">
        <f t="shared" si="39"/>
        <v>10</v>
      </c>
      <c r="R267" s="155">
        <f t="shared" si="40"/>
        <v>18</v>
      </c>
      <c r="S267" s="78" t="s">
        <v>3076</v>
      </c>
      <c r="T267" s="78" t="s">
        <v>3077</v>
      </c>
      <c r="U267" s="190">
        <f t="shared" si="41"/>
        <v>8</v>
      </c>
      <c r="V267" s="191"/>
      <c r="W267" s="77" t="str">
        <f t="shared" si="42"/>
        <v>No hay ejecución</v>
      </c>
      <c r="X267" s="78" t="str">
        <f t="shared" si="43"/>
        <v>NA</v>
      </c>
      <c r="Y267" s="191"/>
      <c r="Z267" s="190">
        <f t="shared" si="44"/>
        <v>10</v>
      </c>
      <c r="AA267" s="191"/>
      <c r="AB267" s="77" t="str">
        <f t="shared" si="45"/>
        <v>No hay ejecución</v>
      </c>
      <c r="AC267" s="78" t="str">
        <f t="shared" si="46"/>
        <v>NA</v>
      </c>
      <c r="AD267" s="191"/>
      <c r="AE267" s="52">
        <f t="shared" si="47"/>
        <v>0</v>
      </c>
      <c r="AF267" s="77" t="str">
        <f t="shared" si="48"/>
        <v>No hay ejecución</v>
      </c>
      <c r="AG267" s="78" t="str">
        <f t="shared" si="49"/>
        <v>NA</v>
      </c>
      <c r="AH267" s="191"/>
    </row>
    <row r="268" spans="1:34" s="79" customFormat="1" ht="58" customHeight="1" thickTop="1" thickBot="1">
      <c r="A268" s="50">
        <v>254</v>
      </c>
      <c r="B268" s="96" t="s">
        <v>245</v>
      </c>
      <c r="C268" s="96">
        <v>0</v>
      </c>
      <c r="D268" s="96">
        <v>0</v>
      </c>
      <c r="E268" s="96">
        <v>0</v>
      </c>
      <c r="F268" s="96" t="s">
        <v>107</v>
      </c>
      <c r="G268" s="96">
        <v>22</v>
      </c>
      <c r="H268" s="115" t="s">
        <v>2438</v>
      </c>
      <c r="I268" s="98" t="s">
        <v>2709</v>
      </c>
      <c r="J268" s="169" t="s">
        <v>1287</v>
      </c>
      <c r="K268" s="99" t="s">
        <v>1288</v>
      </c>
      <c r="L268" s="51">
        <v>5</v>
      </c>
      <c r="M268" s="51">
        <v>9</v>
      </c>
      <c r="N268" s="155">
        <f t="shared" si="38"/>
        <v>14</v>
      </c>
      <c r="O268" s="51">
        <v>6</v>
      </c>
      <c r="P268" s="51">
        <v>8</v>
      </c>
      <c r="Q268" s="155">
        <f t="shared" si="39"/>
        <v>14</v>
      </c>
      <c r="R268" s="155">
        <f t="shared" si="40"/>
        <v>28</v>
      </c>
      <c r="S268" s="78" t="s">
        <v>3076</v>
      </c>
      <c r="T268" s="78" t="s">
        <v>3077</v>
      </c>
      <c r="U268" s="190">
        <f t="shared" si="41"/>
        <v>14</v>
      </c>
      <c r="V268" s="191"/>
      <c r="W268" s="77" t="str">
        <f t="shared" si="42"/>
        <v>No hay ejecución</v>
      </c>
      <c r="X268" s="78" t="str">
        <f t="shared" si="43"/>
        <v>NA</v>
      </c>
      <c r="Y268" s="191"/>
      <c r="Z268" s="190">
        <f t="shared" si="44"/>
        <v>14</v>
      </c>
      <c r="AA268" s="191"/>
      <c r="AB268" s="77" t="str">
        <f t="shared" si="45"/>
        <v>No hay ejecución</v>
      </c>
      <c r="AC268" s="78" t="str">
        <f t="shared" si="46"/>
        <v>NA</v>
      </c>
      <c r="AD268" s="191"/>
      <c r="AE268" s="52">
        <f t="shared" si="47"/>
        <v>0</v>
      </c>
      <c r="AF268" s="77" t="str">
        <f t="shared" si="48"/>
        <v>No hay ejecución</v>
      </c>
      <c r="AG268" s="78" t="str">
        <f t="shared" si="49"/>
        <v>NA</v>
      </c>
      <c r="AH268" s="191"/>
    </row>
    <row r="269" spans="1:34" s="79" customFormat="1" ht="58" customHeight="1" thickTop="1" thickBot="1">
      <c r="A269" s="50">
        <v>255</v>
      </c>
      <c r="B269" s="96" t="s">
        <v>245</v>
      </c>
      <c r="C269" s="96">
        <v>0</v>
      </c>
      <c r="D269" s="96">
        <v>0</v>
      </c>
      <c r="E269" s="96">
        <v>0</v>
      </c>
      <c r="F269" s="96" t="s">
        <v>107</v>
      </c>
      <c r="G269" s="96">
        <v>22</v>
      </c>
      <c r="H269" s="115" t="s">
        <v>2438</v>
      </c>
      <c r="I269" s="98" t="s">
        <v>3079</v>
      </c>
      <c r="J269" s="169" t="s">
        <v>1287</v>
      </c>
      <c r="K269" s="99" t="s">
        <v>1288</v>
      </c>
      <c r="L269" s="51">
        <v>3</v>
      </c>
      <c r="M269" s="51">
        <v>3</v>
      </c>
      <c r="N269" s="155">
        <f t="shared" si="38"/>
        <v>6</v>
      </c>
      <c r="O269" s="51">
        <v>3</v>
      </c>
      <c r="P269" s="51">
        <v>2</v>
      </c>
      <c r="Q269" s="155">
        <f t="shared" si="39"/>
        <v>5</v>
      </c>
      <c r="R269" s="155">
        <f t="shared" si="40"/>
        <v>11</v>
      </c>
      <c r="S269" s="78" t="s">
        <v>3076</v>
      </c>
      <c r="T269" s="78" t="s">
        <v>3077</v>
      </c>
      <c r="U269" s="190">
        <f t="shared" si="41"/>
        <v>6</v>
      </c>
      <c r="V269" s="191"/>
      <c r="W269" s="77" t="str">
        <f t="shared" si="42"/>
        <v>No hay ejecución</v>
      </c>
      <c r="X269" s="78" t="str">
        <f t="shared" si="43"/>
        <v>NA</v>
      </c>
      <c r="Y269" s="191"/>
      <c r="Z269" s="190">
        <f t="shared" si="44"/>
        <v>5</v>
      </c>
      <c r="AA269" s="191"/>
      <c r="AB269" s="77" t="str">
        <f t="shared" si="45"/>
        <v>No hay ejecución</v>
      </c>
      <c r="AC269" s="78" t="str">
        <f t="shared" si="46"/>
        <v>NA</v>
      </c>
      <c r="AD269" s="191"/>
      <c r="AE269" s="52">
        <f t="shared" si="47"/>
        <v>0</v>
      </c>
      <c r="AF269" s="77" t="str">
        <f t="shared" si="48"/>
        <v>No hay ejecución</v>
      </c>
      <c r="AG269" s="78" t="str">
        <f t="shared" si="49"/>
        <v>NA</v>
      </c>
      <c r="AH269" s="191"/>
    </row>
    <row r="270" spans="1:34" s="79" customFormat="1" ht="58" customHeight="1" thickTop="1" thickBot="1">
      <c r="A270" s="50">
        <v>256</v>
      </c>
      <c r="B270" s="96" t="s">
        <v>245</v>
      </c>
      <c r="C270" s="96">
        <v>0</v>
      </c>
      <c r="D270" s="96">
        <v>0</v>
      </c>
      <c r="E270" s="96">
        <v>0</v>
      </c>
      <c r="F270" s="96" t="s">
        <v>107</v>
      </c>
      <c r="G270" s="96">
        <v>22</v>
      </c>
      <c r="H270" s="115" t="s">
        <v>2438</v>
      </c>
      <c r="I270" s="98" t="s">
        <v>3080</v>
      </c>
      <c r="J270" s="169" t="s">
        <v>482</v>
      </c>
      <c r="K270" s="99" t="s">
        <v>993</v>
      </c>
      <c r="L270" s="51">
        <v>1</v>
      </c>
      <c r="M270" s="51">
        <v>1</v>
      </c>
      <c r="N270" s="155">
        <f t="shared" si="38"/>
        <v>2</v>
      </c>
      <c r="O270" s="51">
        <v>1</v>
      </c>
      <c r="P270" s="51">
        <v>1</v>
      </c>
      <c r="Q270" s="155">
        <f t="shared" si="39"/>
        <v>2</v>
      </c>
      <c r="R270" s="155">
        <f t="shared" si="40"/>
        <v>4</v>
      </c>
      <c r="S270" s="78" t="s">
        <v>3076</v>
      </c>
      <c r="T270" s="78" t="s">
        <v>3077</v>
      </c>
      <c r="U270" s="190">
        <f t="shared" si="41"/>
        <v>2</v>
      </c>
      <c r="V270" s="191"/>
      <c r="W270" s="77" t="str">
        <f t="shared" si="42"/>
        <v>No hay ejecución</v>
      </c>
      <c r="X270" s="78" t="str">
        <f t="shared" si="43"/>
        <v>NA</v>
      </c>
      <c r="Y270" s="191"/>
      <c r="Z270" s="190">
        <f t="shared" si="44"/>
        <v>2</v>
      </c>
      <c r="AA270" s="191"/>
      <c r="AB270" s="77" t="str">
        <f t="shared" si="45"/>
        <v>No hay ejecución</v>
      </c>
      <c r="AC270" s="78" t="str">
        <f t="shared" si="46"/>
        <v>NA</v>
      </c>
      <c r="AD270" s="191"/>
      <c r="AE270" s="52">
        <f t="shared" si="47"/>
        <v>0</v>
      </c>
      <c r="AF270" s="77" t="str">
        <f t="shared" si="48"/>
        <v>No hay ejecución</v>
      </c>
      <c r="AG270" s="78" t="str">
        <f t="shared" si="49"/>
        <v>NA</v>
      </c>
      <c r="AH270" s="191"/>
    </row>
    <row r="271" spans="1:34" s="79" customFormat="1" ht="58" customHeight="1" thickTop="1" thickBot="1">
      <c r="A271" s="50">
        <v>257</v>
      </c>
      <c r="B271" s="96" t="s">
        <v>260</v>
      </c>
      <c r="C271" s="96">
        <v>0</v>
      </c>
      <c r="D271" s="96">
        <v>0</v>
      </c>
      <c r="E271" s="96">
        <v>0</v>
      </c>
      <c r="F271" s="96" t="s">
        <v>111</v>
      </c>
      <c r="G271" s="96">
        <v>22</v>
      </c>
      <c r="H271" s="115" t="s">
        <v>2577</v>
      </c>
      <c r="I271" s="98" t="s">
        <v>341</v>
      </c>
      <c r="J271" s="169" t="s">
        <v>1287</v>
      </c>
      <c r="K271" s="99" t="s">
        <v>993</v>
      </c>
      <c r="L271" s="51">
        <v>0</v>
      </c>
      <c r="M271" s="51">
        <v>4</v>
      </c>
      <c r="N271" s="155">
        <f t="shared" si="38"/>
        <v>4</v>
      </c>
      <c r="O271" s="51">
        <v>4</v>
      </c>
      <c r="P271" s="51">
        <v>4</v>
      </c>
      <c r="Q271" s="155">
        <f t="shared" si="39"/>
        <v>8</v>
      </c>
      <c r="R271" s="155">
        <f t="shared" si="40"/>
        <v>12</v>
      </c>
      <c r="S271" s="78" t="s">
        <v>3076</v>
      </c>
      <c r="T271" s="78" t="s">
        <v>3077</v>
      </c>
      <c r="U271" s="190">
        <f t="shared" si="41"/>
        <v>4</v>
      </c>
      <c r="V271" s="191"/>
      <c r="W271" s="77" t="str">
        <f t="shared" si="42"/>
        <v>No hay ejecución</v>
      </c>
      <c r="X271" s="78" t="str">
        <f t="shared" si="43"/>
        <v>NA</v>
      </c>
      <c r="Y271" s="191"/>
      <c r="Z271" s="190">
        <f t="shared" si="44"/>
        <v>8</v>
      </c>
      <c r="AA271" s="191"/>
      <c r="AB271" s="77" t="str">
        <f t="shared" si="45"/>
        <v>No hay ejecución</v>
      </c>
      <c r="AC271" s="78" t="str">
        <f t="shared" si="46"/>
        <v>NA</v>
      </c>
      <c r="AD271" s="191"/>
      <c r="AE271" s="52">
        <f t="shared" si="47"/>
        <v>0</v>
      </c>
      <c r="AF271" s="77" t="str">
        <f t="shared" si="48"/>
        <v>No hay ejecución</v>
      </c>
      <c r="AG271" s="78" t="str">
        <f t="shared" si="49"/>
        <v>NA</v>
      </c>
      <c r="AH271" s="191"/>
    </row>
    <row r="272" spans="1:34" s="79" customFormat="1" ht="58" customHeight="1" thickTop="1" thickBot="1">
      <c r="A272" s="50">
        <v>258</v>
      </c>
      <c r="B272" s="96" t="s">
        <v>260</v>
      </c>
      <c r="C272" s="96">
        <v>0</v>
      </c>
      <c r="D272" s="96">
        <v>0</v>
      </c>
      <c r="E272" s="96">
        <v>0</v>
      </c>
      <c r="F272" s="96" t="s">
        <v>111</v>
      </c>
      <c r="G272" s="96">
        <v>22</v>
      </c>
      <c r="H272" s="115" t="s">
        <v>284</v>
      </c>
      <c r="I272" s="98" t="s">
        <v>3075</v>
      </c>
      <c r="J272" s="169" t="s">
        <v>497</v>
      </c>
      <c r="K272" s="99" t="s">
        <v>2847</v>
      </c>
      <c r="L272" s="51">
        <v>10</v>
      </c>
      <c r="M272" s="51">
        <v>4</v>
      </c>
      <c r="N272" s="155">
        <f t="shared" ref="N272:N294" si="50">L272+M272</f>
        <v>14</v>
      </c>
      <c r="O272" s="51">
        <v>4</v>
      </c>
      <c r="P272" s="51">
        <v>0</v>
      </c>
      <c r="Q272" s="155">
        <f t="shared" ref="Q272:Q294" si="51">O272+P272</f>
        <v>4</v>
      </c>
      <c r="R272" s="155">
        <f t="shared" ref="R272:R294" si="52">N272+Q272</f>
        <v>18</v>
      </c>
      <c r="S272" s="78" t="s">
        <v>3076</v>
      </c>
      <c r="T272" s="78" t="s">
        <v>3077</v>
      </c>
      <c r="U272" s="190">
        <f t="shared" ref="U272:U294" si="53">N272</f>
        <v>14</v>
      </c>
      <c r="V272" s="191"/>
      <c r="W272" s="77" t="str">
        <f t="shared" ref="W272:W294" si="54">IF(V272="","No hay ejecución",IF(AND(U272&gt;0), V272/U272,"No hay Programación"))</f>
        <v>No hay ejecución</v>
      </c>
      <c r="X272" s="78" t="str">
        <f t="shared" ref="X272:X294" si="55">IF(W272="No hay ejecución","NA",IF(W272&gt;=90%,"De acuerdo a lo programado",IF(W272&gt;=70%,"Atraso Leve",IF(W272&lt;70%,"En Riesgo de no Cumplimiento"))))</f>
        <v>NA</v>
      </c>
      <c r="Y272" s="191"/>
      <c r="Z272" s="190">
        <f t="shared" ref="Z272:Z294" si="56">+Q272</f>
        <v>4</v>
      </c>
      <c r="AA272" s="191"/>
      <c r="AB272" s="77" t="str">
        <f t="shared" ref="AB272:AB294" si="57">IF(AA272="","No hay ejecución",IF(AND(Z272&gt;0), AA272/Z272,"No hay Programación"))</f>
        <v>No hay ejecución</v>
      </c>
      <c r="AC272" s="78" t="str">
        <f t="shared" ref="AC272:AC294" si="58">IF(AB272="No hay ejecución","NA",IF(AB272&gt;=90%,"De acuerdo a lo programado",IF(AB272&gt;=70%,"Atraso Leve",IF(AB272&lt;70%,"En Riesgo de no Cumplimiento"))))</f>
        <v>NA</v>
      </c>
      <c r="AD272" s="191"/>
      <c r="AE272" s="52">
        <f t="shared" ref="AE272:AE294" si="59">V272+AA272</f>
        <v>0</v>
      </c>
      <c r="AF272" s="77" t="str">
        <f t="shared" ref="AF272:AF294" si="60">IF(AE272=0,"No hay ejecución",IF(AND(AE272&gt;0), AE272/R272,"No hay Programación"))</f>
        <v>No hay ejecución</v>
      </c>
      <c r="AG272" s="78" t="str">
        <f t="shared" ref="AG272:AG333" si="61">IF(AF272="No hay ejecución","NA",IF(AF272&gt;=90%,"De acuerdo a lo programado",IF(AF272&gt;=70%,"Atraso Leve",IF(AF272&lt;70%,"Incumplimiento"))))</f>
        <v>NA</v>
      </c>
      <c r="AH272" s="191"/>
    </row>
    <row r="273" spans="1:34" s="79" customFormat="1" ht="58" customHeight="1" thickTop="1" thickBot="1">
      <c r="A273" s="50">
        <v>259</v>
      </c>
      <c r="B273" s="96" t="s">
        <v>260</v>
      </c>
      <c r="C273" s="96">
        <v>0</v>
      </c>
      <c r="D273" s="96">
        <v>0</v>
      </c>
      <c r="E273" s="96">
        <v>0</v>
      </c>
      <c r="F273" s="96" t="s">
        <v>111</v>
      </c>
      <c r="G273" s="96">
        <v>22</v>
      </c>
      <c r="H273" s="115" t="s">
        <v>358</v>
      </c>
      <c r="I273" s="98" t="s">
        <v>3075</v>
      </c>
      <c r="J273" s="169" t="s">
        <v>497</v>
      </c>
      <c r="K273" s="99" t="s">
        <v>2847</v>
      </c>
      <c r="L273" s="51">
        <v>2</v>
      </c>
      <c r="M273" s="51">
        <v>0</v>
      </c>
      <c r="N273" s="155">
        <f t="shared" si="50"/>
        <v>2</v>
      </c>
      <c r="O273" s="51">
        <v>0</v>
      </c>
      <c r="P273" s="51">
        <v>0</v>
      </c>
      <c r="Q273" s="155">
        <f t="shared" si="51"/>
        <v>0</v>
      </c>
      <c r="R273" s="155">
        <f t="shared" si="52"/>
        <v>2</v>
      </c>
      <c r="S273" s="78" t="s">
        <v>3076</v>
      </c>
      <c r="T273" s="78" t="s">
        <v>3077</v>
      </c>
      <c r="U273" s="190">
        <f t="shared" si="53"/>
        <v>2</v>
      </c>
      <c r="V273" s="191"/>
      <c r="W273" s="77" t="str">
        <f t="shared" si="54"/>
        <v>No hay ejecución</v>
      </c>
      <c r="X273" s="78" t="str">
        <f t="shared" si="55"/>
        <v>NA</v>
      </c>
      <c r="Y273" s="191"/>
      <c r="Z273" s="190">
        <f t="shared" si="56"/>
        <v>0</v>
      </c>
      <c r="AA273" s="191"/>
      <c r="AB273" s="77" t="str">
        <f t="shared" si="57"/>
        <v>No hay ejecución</v>
      </c>
      <c r="AC273" s="78" t="str">
        <f t="shared" si="58"/>
        <v>NA</v>
      </c>
      <c r="AD273" s="191"/>
      <c r="AE273" s="52">
        <f t="shared" si="59"/>
        <v>0</v>
      </c>
      <c r="AF273" s="77" t="str">
        <f t="shared" si="60"/>
        <v>No hay ejecución</v>
      </c>
      <c r="AG273" s="78" t="str">
        <f t="shared" si="61"/>
        <v>NA</v>
      </c>
      <c r="AH273" s="191"/>
    </row>
    <row r="274" spans="1:34" s="79" customFormat="1" ht="58" customHeight="1" thickTop="1" thickBot="1">
      <c r="A274" s="50">
        <v>260</v>
      </c>
      <c r="B274" s="96" t="s">
        <v>260</v>
      </c>
      <c r="C274" s="96">
        <v>0</v>
      </c>
      <c r="D274" s="96">
        <v>0</v>
      </c>
      <c r="E274" s="96">
        <v>0</v>
      </c>
      <c r="F274" s="96" t="s">
        <v>111</v>
      </c>
      <c r="G274" s="96">
        <v>22</v>
      </c>
      <c r="H274" s="115" t="s">
        <v>312</v>
      </c>
      <c r="I274" s="98" t="s">
        <v>3075</v>
      </c>
      <c r="J274" s="169" t="s">
        <v>497</v>
      </c>
      <c r="K274" s="99" t="s">
        <v>2847</v>
      </c>
      <c r="L274" s="51">
        <v>2</v>
      </c>
      <c r="M274" s="51">
        <v>0</v>
      </c>
      <c r="N274" s="155">
        <f t="shared" si="50"/>
        <v>2</v>
      </c>
      <c r="O274" s="51">
        <v>0</v>
      </c>
      <c r="P274" s="51">
        <v>0</v>
      </c>
      <c r="Q274" s="155">
        <f t="shared" si="51"/>
        <v>0</v>
      </c>
      <c r="R274" s="155">
        <f t="shared" si="52"/>
        <v>2</v>
      </c>
      <c r="S274" s="78" t="s">
        <v>3076</v>
      </c>
      <c r="T274" s="78" t="s">
        <v>3077</v>
      </c>
      <c r="U274" s="190">
        <f t="shared" si="53"/>
        <v>2</v>
      </c>
      <c r="V274" s="191"/>
      <c r="W274" s="77" t="str">
        <f t="shared" si="54"/>
        <v>No hay ejecución</v>
      </c>
      <c r="X274" s="78" t="str">
        <f t="shared" si="55"/>
        <v>NA</v>
      </c>
      <c r="Y274" s="191"/>
      <c r="Z274" s="190">
        <f t="shared" si="56"/>
        <v>0</v>
      </c>
      <c r="AA274" s="191"/>
      <c r="AB274" s="77" t="str">
        <f t="shared" si="57"/>
        <v>No hay ejecución</v>
      </c>
      <c r="AC274" s="78" t="str">
        <f t="shared" si="58"/>
        <v>NA</v>
      </c>
      <c r="AD274" s="191"/>
      <c r="AE274" s="52">
        <f t="shared" si="59"/>
        <v>0</v>
      </c>
      <c r="AF274" s="77" t="str">
        <f t="shared" si="60"/>
        <v>No hay ejecución</v>
      </c>
      <c r="AG274" s="78" t="str">
        <f t="shared" si="61"/>
        <v>NA</v>
      </c>
      <c r="AH274" s="191"/>
    </row>
    <row r="275" spans="1:34" s="79" customFormat="1" ht="58" customHeight="1" thickTop="1" thickBot="1">
      <c r="A275" s="50">
        <v>261</v>
      </c>
      <c r="B275" s="96" t="s">
        <v>260</v>
      </c>
      <c r="C275" s="96">
        <v>0</v>
      </c>
      <c r="D275" s="96">
        <v>0</v>
      </c>
      <c r="E275" s="96">
        <v>0</v>
      </c>
      <c r="F275" s="96" t="s">
        <v>111</v>
      </c>
      <c r="G275" s="96">
        <v>22</v>
      </c>
      <c r="H275" s="115" t="s">
        <v>2577</v>
      </c>
      <c r="I275" s="98" t="s">
        <v>3075</v>
      </c>
      <c r="J275" s="169" t="s">
        <v>497</v>
      </c>
      <c r="K275" s="99" t="s">
        <v>2847</v>
      </c>
      <c r="L275" s="51">
        <v>2</v>
      </c>
      <c r="M275" s="51">
        <v>2</v>
      </c>
      <c r="N275" s="155">
        <f t="shared" si="50"/>
        <v>4</v>
      </c>
      <c r="O275" s="51">
        <v>2</v>
      </c>
      <c r="P275" s="51">
        <v>1</v>
      </c>
      <c r="Q275" s="155">
        <f t="shared" si="51"/>
        <v>3</v>
      </c>
      <c r="R275" s="155">
        <f t="shared" si="52"/>
        <v>7</v>
      </c>
      <c r="S275" s="78" t="s">
        <v>3076</v>
      </c>
      <c r="T275" s="78" t="s">
        <v>3077</v>
      </c>
      <c r="U275" s="190">
        <f t="shared" si="53"/>
        <v>4</v>
      </c>
      <c r="V275" s="191"/>
      <c r="W275" s="77" t="str">
        <f t="shared" si="54"/>
        <v>No hay ejecución</v>
      </c>
      <c r="X275" s="78" t="str">
        <f t="shared" si="55"/>
        <v>NA</v>
      </c>
      <c r="Y275" s="191"/>
      <c r="Z275" s="190">
        <f t="shared" si="56"/>
        <v>3</v>
      </c>
      <c r="AA275" s="191"/>
      <c r="AB275" s="77" t="str">
        <f t="shared" si="57"/>
        <v>No hay ejecución</v>
      </c>
      <c r="AC275" s="78" t="str">
        <f t="shared" si="58"/>
        <v>NA</v>
      </c>
      <c r="AD275" s="191"/>
      <c r="AE275" s="52">
        <f t="shared" si="59"/>
        <v>0</v>
      </c>
      <c r="AF275" s="77" t="str">
        <f t="shared" si="60"/>
        <v>No hay ejecución</v>
      </c>
      <c r="AG275" s="78" t="str">
        <f t="shared" si="61"/>
        <v>NA</v>
      </c>
      <c r="AH275" s="191"/>
    </row>
    <row r="276" spans="1:34" s="79" customFormat="1" ht="58" customHeight="1" thickTop="1" thickBot="1">
      <c r="A276" s="50">
        <v>262</v>
      </c>
      <c r="B276" s="96" t="s">
        <v>260</v>
      </c>
      <c r="C276" s="96">
        <v>0</v>
      </c>
      <c r="D276" s="96">
        <v>0</v>
      </c>
      <c r="E276" s="96">
        <v>0</v>
      </c>
      <c r="F276" s="96" t="s">
        <v>111</v>
      </c>
      <c r="G276" s="96">
        <v>22</v>
      </c>
      <c r="H276" s="115" t="s">
        <v>284</v>
      </c>
      <c r="I276" s="98" t="s">
        <v>3085</v>
      </c>
      <c r="J276" s="169" t="s">
        <v>1196</v>
      </c>
      <c r="K276" s="99" t="s">
        <v>993</v>
      </c>
      <c r="L276" s="51">
        <v>0</v>
      </c>
      <c r="M276" s="51">
        <v>0</v>
      </c>
      <c r="N276" s="155">
        <f t="shared" si="50"/>
        <v>0</v>
      </c>
      <c r="O276" s="51">
        <v>1</v>
      </c>
      <c r="P276" s="51">
        <v>0</v>
      </c>
      <c r="Q276" s="155">
        <f t="shared" si="51"/>
        <v>1</v>
      </c>
      <c r="R276" s="155">
        <f t="shared" si="52"/>
        <v>1</v>
      </c>
      <c r="S276" s="78" t="s">
        <v>3076</v>
      </c>
      <c r="T276" s="78" t="s">
        <v>3077</v>
      </c>
      <c r="U276" s="190">
        <f t="shared" si="53"/>
        <v>0</v>
      </c>
      <c r="V276" s="191"/>
      <c r="W276" s="77" t="str">
        <f t="shared" si="54"/>
        <v>No hay ejecución</v>
      </c>
      <c r="X276" s="78" t="str">
        <f t="shared" si="55"/>
        <v>NA</v>
      </c>
      <c r="Y276" s="191"/>
      <c r="Z276" s="190">
        <f t="shared" si="56"/>
        <v>1</v>
      </c>
      <c r="AA276" s="191"/>
      <c r="AB276" s="77" t="str">
        <f t="shared" si="57"/>
        <v>No hay ejecución</v>
      </c>
      <c r="AC276" s="78" t="str">
        <f t="shared" si="58"/>
        <v>NA</v>
      </c>
      <c r="AD276" s="191"/>
      <c r="AE276" s="52">
        <f t="shared" si="59"/>
        <v>0</v>
      </c>
      <c r="AF276" s="77" t="str">
        <f t="shared" si="60"/>
        <v>No hay ejecución</v>
      </c>
      <c r="AG276" s="78" t="str">
        <f t="shared" si="61"/>
        <v>NA</v>
      </c>
      <c r="AH276" s="191"/>
    </row>
    <row r="277" spans="1:34" s="79" customFormat="1" ht="58" customHeight="1" thickTop="1" thickBot="1">
      <c r="A277" s="50">
        <v>263</v>
      </c>
      <c r="B277" s="96" t="s">
        <v>260</v>
      </c>
      <c r="C277" s="96">
        <v>0</v>
      </c>
      <c r="D277" s="96">
        <v>0</v>
      </c>
      <c r="E277" s="96">
        <v>0</v>
      </c>
      <c r="F277" s="96" t="s">
        <v>111</v>
      </c>
      <c r="G277" s="96">
        <v>22</v>
      </c>
      <c r="H277" s="115" t="s">
        <v>301</v>
      </c>
      <c r="I277" s="98" t="s">
        <v>3102</v>
      </c>
      <c r="J277" s="169" t="s">
        <v>1279</v>
      </c>
      <c r="K277" s="99" t="s">
        <v>993</v>
      </c>
      <c r="L277" s="51">
        <v>1</v>
      </c>
      <c r="M277" s="51">
        <v>2</v>
      </c>
      <c r="N277" s="155">
        <f t="shared" si="50"/>
        <v>3</v>
      </c>
      <c r="O277" s="51">
        <v>4</v>
      </c>
      <c r="P277" s="51">
        <v>4</v>
      </c>
      <c r="Q277" s="155">
        <f t="shared" si="51"/>
        <v>8</v>
      </c>
      <c r="R277" s="155">
        <f t="shared" si="52"/>
        <v>11</v>
      </c>
      <c r="S277" s="78" t="s">
        <v>3076</v>
      </c>
      <c r="T277" s="78" t="s">
        <v>3077</v>
      </c>
      <c r="U277" s="190">
        <f t="shared" si="53"/>
        <v>3</v>
      </c>
      <c r="V277" s="191"/>
      <c r="W277" s="77" t="str">
        <f t="shared" si="54"/>
        <v>No hay ejecución</v>
      </c>
      <c r="X277" s="78" t="str">
        <f t="shared" si="55"/>
        <v>NA</v>
      </c>
      <c r="Y277" s="191"/>
      <c r="Z277" s="190">
        <f t="shared" si="56"/>
        <v>8</v>
      </c>
      <c r="AA277" s="191"/>
      <c r="AB277" s="77" t="str">
        <f t="shared" si="57"/>
        <v>No hay ejecución</v>
      </c>
      <c r="AC277" s="78" t="str">
        <f t="shared" si="58"/>
        <v>NA</v>
      </c>
      <c r="AD277" s="191"/>
      <c r="AE277" s="52">
        <f t="shared" si="59"/>
        <v>0</v>
      </c>
      <c r="AF277" s="77" t="str">
        <f t="shared" si="60"/>
        <v>No hay ejecución</v>
      </c>
      <c r="AG277" s="78" t="str">
        <f t="shared" si="61"/>
        <v>NA</v>
      </c>
      <c r="AH277" s="191"/>
    </row>
    <row r="278" spans="1:34" s="79" customFormat="1" ht="58" customHeight="1" thickTop="1" thickBot="1">
      <c r="A278" s="50">
        <v>264</v>
      </c>
      <c r="B278" s="96" t="s">
        <v>260</v>
      </c>
      <c r="C278" s="96">
        <v>0</v>
      </c>
      <c r="D278" s="96">
        <v>0</v>
      </c>
      <c r="E278" s="96">
        <v>0</v>
      </c>
      <c r="F278" s="96" t="s">
        <v>111</v>
      </c>
      <c r="G278" s="96">
        <v>22</v>
      </c>
      <c r="H278" s="115" t="s">
        <v>301</v>
      </c>
      <c r="I278" s="98" t="s">
        <v>3102</v>
      </c>
      <c r="J278" s="169" t="s">
        <v>1196</v>
      </c>
      <c r="K278" s="99" t="s">
        <v>993</v>
      </c>
      <c r="L278" s="51">
        <v>0</v>
      </c>
      <c r="M278" s="51">
        <v>1</v>
      </c>
      <c r="N278" s="155">
        <f t="shared" si="50"/>
        <v>1</v>
      </c>
      <c r="O278" s="51">
        <v>0</v>
      </c>
      <c r="P278" s="51">
        <v>1</v>
      </c>
      <c r="Q278" s="155">
        <f t="shared" si="51"/>
        <v>1</v>
      </c>
      <c r="R278" s="155">
        <f t="shared" si="52"/>
        <v>2</v>
      </c>
      <c r="S278" s="78" t="s">
        <v>3076</v>
      </c>
      <c r="T278" s="78" t="s">
        <v>3077</v>
      </c>
      <c r="U278" s="190">
        <f t="shared" si="53"/>
        <v>1</v>
      </c>
      <c r="V278" s="191"/>
      <c r="W278" s="77" t="str">
        <f t="shared" si="54"/>
        <v>No hay ejecución</v>
      </c>
      <c r="X278" s="78" t="str">
        <f t="shared" si="55"/>
        <v>NA</v>
      </c>
      <c r="Y278" s="191"/>
      <c r="Z278" s="190">
        <f t="shared" si="56"/>
        <v>1</v>
      </c>
      <c r="AA278" s="191"/>
      <c r="AB278" s="77" t="str">
        <f t="shared" si="57"/>
        <v>No hay ejecución</v>
      </c>
      <c r="AC278" s="78" t="str">
        <f t="shared" si="58"/>
        <v>NA</v>
      </c>
      <c r="AD278" s="191"/>
      <c r="AE278" s="52">
        <f t="shared" si="59"/>
        <v>0</v>
      </c>
      <c r="AF278" s="77" t="str">
        <f t="shared" si="60"/>
        <v>No hay ejecución</v>
      </c>
      <c r="AG278" s="78" t="str">
        <f t="shared" si="61"/>
        <v>NA</v>
      </c>
      <c r="AH278" s="191"/>
    </row>
    <row r="279" spans="1:34" s="79" customFormat="1" ht="58" customHeight="1" thickTop="1" thickBot="1">
      <c r="A279" s="50">
        <v>265</v>
      </c>
      <c r="B279" s="96" t="s">
        <v>260</v>
      </c>
      <c r="C279" s="96">
        <v>0</v>
      </c>
      <c r="D279" s="96">
        <v>0</v>
      </c>
      <c r="E279" s="96">
        <v>0</v>
      </c>
      <c r="F279" s="96" t="s">
        <v>111</v>
      </c>
      <c r="G279" s="96">
        <v>22</v>
      </c>
      <c r="H279" s="115" t="s">
        <v>301</v>
      </c>
      <c r="I279" s="98" t="s">
        <v>3102</v>
      </c>
      <c r="J279" s="169" t="s">
        <v>1061</v>
      </c>
      <c r="K279" s="99" t="s">
        <v>993</v>
      </c>
      <c r="L279" s="51">
        <v>0</v>
      </c>
      <c r="M279" s="51">
        <v>0</v>
      </c>
      <c r="N279" s="155">
        <f t="shared" si="50"/>
        <v>0</v>
      </c>
      <c r="O279" s="51">
        <v>3</v>
      </c>
      <c r="P279" s="51">
        <v>0</v>
      </c>
      <c r="Q279" s="155">
        <f t="shared" si="51"/>
        <v>3</v>
      </c>
      <c r="R279" s="155">
        <f t="shared" si="52"/>
        <v>3</v>
      </c>
      <c r="S279" s="78" t="s">
        <v>3076</v>
      </c>
      <c r="T279" s="78" t="s">
        <v>3077</v>
      </c>
      <c r="U279" s="190">
        <f t="shared" si="53"/>
        <v>0</v>
      </c>
      <c r="V279" s="191"/>
      <c r="W279" s="77" t="str">
        <f t="shared" si="54"/>
        <v>No hay ejecución</v>
      </c>
      <c r="X279" s="78" t="str">
        <f t="shared" si="55"/>
        <v>NA</v>
      </c>
      <c r="Y279" s="191"/>
      <c r="Z279" s="190">
        <f t="shared" si="56"/>
        <v>3</v>
      </c>
      <c r="AA279" s="191"/>
      <c r="AB279" s="77" t="str">
        <f t="shared" si="57"/>
        <v>No hay ejecución</v>
      </c>
      <c r="AC279" s="78" t="str">
        <f t="shared" si="58"/>
        <v>NA</v>
      </c>
      <c r="AD279" s="191"/>
      <c r="AE279" s="52">
        <f t="shared" si="59"/>
        <v>0</v>
      </c>
      <c r="AF279" s="77" t="str">
        <f t="shared" si="60"/>
        <v>No hay ejecución</v>
      </c>
      <c r="AG279" s="78" t="str">
        <f t="shared" si="61"/>
        <v>NA</v>
      </c>
      <c r="AH279" s="191"/>
    </row>
    <row r="280" spans="1:34" s="79" customFormat="1" ht="58" customHeight="1" thickTop="1" thickBot="1">
      <c r="A280" s="50">
        <v>266</v>
      </c>
      <c r="B280" s="96" t="s">
        <v>260</v>
      </c>
      <c r="C280" s="96">
        <v>0</v>
      </c>
      <c r="D280" s="96">
        <v>0</v>
      </c>
      <c r="E280" s="96">
        <v>0</v>
      </c>
      <c r="F280" s="96" t="s">
        <v>111</v>
      </c>
      <c r="G280" s="96">
        <v>22</v>
      </c>
      <c r="H280" s="115" t="s">
        <v>2577</v>
      </c>
      <c r="I280" s="98" t="s">
        <v>3102</v>
      </c>
      <c r="J280" s="169" t="s">
        <v>1196</v>
      </c>
      <c r="K280" s="99" t="s">
        <v>993</v>
      </c>
      <c r="L280" s="51">
        <v>0</v>
      </c>
      <c r="M280" s="51">
        <v>1</v>
      </c>
      <c r="N280" s="155">
        <f t="shared" si="50"/>
        <v>1</v>
      </c>
      <c r="O280" s="51">
        <v>0</v>
      </c>
      <c r="P280" s="51">
        <v>1</v>
      </c>
      <c r="Q280" s="155">
        <f t="shared" si="51"/>
        <v>1</v>
      </c>
      <c r="R280" s="155">
        <f t="shared" si="52"/>
        <v>2</v>
      </c>
      <c r="S280" s="78" t="s">
        <v>3076</v>
      </c>
      <c r="T280" s="78" t="s">
        <v>3077</v>
      </c>
      <c r="U280" s="190">
        <f t="shared" si="53"/>
        <v>1</v>
      </c>
      <c r="V280" s="191"/>
      <c r="W280" s="77" t="str">
        <f t="shared" si="54"/>
        <v>No hay ejecución</v>
      </c>
      <c r="X280" s="78" t="str">
        <f t="shared" si="55"/>
        <v>NA</v>
      </c>
      <c r="Y280" s="191"/>
      <c r="Z280" s="190">
        <f t="shared" si="56"/>
        <v>1</v>
      </c>
      <c r="AA280" s="191"/>
      <c r="AB280" s="77" t="str">
        <f t="shared" si="57"/>
        <v>No hay ejecución</v>
      </c>
      <c r="AC280" s="78" t="str">
        <f t="shared" si="58"/>
        <v>NA</v>
      </c>
      <c r="AD280" s="191"/>
      <c r="AE280" s="52">
        <f t="shared" si="59"/>
        <v>0</v>
      </c>
      <c r="AF280" s="77" t="str">
        <f t="shared" si="60"/>
        <v>No hay ejecución</v>
      </c>
      <c r="AG280" s="78" t="str">
        <f t="shared" si="61"/>
        <v>NA</v>
      </c>
      <c r="AH280" s="191"/>
    </row>
    <row r="281" spans="1:34" s="79" customFormat="1" ht="58" customHeight="1" thickTop="1" thickBot="1">
      <c r="A281" s="50">
        <v>267</v>
      </c>
      <c r="B281" s="96" t="s">
        <v>260</v>
      </c>
      <c r="C281" s="96">
        <v>0</v>
      </c>
      <c r="D281" s="96">
        <v>0</v>
      </c>
      <c r="E281" s="96">
        <v>0</v>
      </c>
      <c r="F281" s="96" t="s">
        <v>111</v>
      </c>
      <c r="G281" s="96">
        <v>22</v>
      </c>
      <c r="H281" s="115" t="s">
        <v>341</v>
      </c>
      <c r="I281" s="98" t="s">
        <v>3102</v>
      </c>
      <c r="J281" s="169" t="s">
        <v>1287</v>
      </c>
      <c r="K281" s="99" t="s">
        <v>993</v>
      </c>
      <c r="L281" s="51">
        <v>1</v>
      </c>
      <c r="M281" s="51">
        <v>3</v>
      </c>
      <c r="N281" s="155">
        <f t="shared" si="50"/>
        <v>4</v>
      </c>
      <c r="O281" s="51">
        <v>3</v>
      </c>
      <c r="P281" s="51">
        <v>4</v>
      </c>
      <c r="Q281" s="155">
        <f t="shared" si="51"/>
        <v>7</v>
      </c>
      <c r="R281" s="155">
        <f t="shared" si="52"/>
        <v>11</v>
      </c>
      <c r="S281" s="78" t="s">
        <v>3076</v>
      </c>
      <c r="T281" s="78" t="s">
        <v>3077</v>
      </c>
      <c r="U281" s="190">
        <f t="shared" si="53"/>
        <v>4</v>
      </c>
      <c r="V281" s="191"/>
      <c r="W281" s="77" t="str">
        <f t="shared" si="54"/>
        <v>No hay ejecución</v>
      </c>
      <c r="X281" s="78" t="str">
        <f t="shared" si="55"/>
        <v>NA</v>
      </c>
      <c r="Y281" s="191"/>
      <c r="Z281" s="190">
        <f t="shared" si="56"/>
        <v>7</v>
      </c>
      <c r="AA281" s="191"/>
      <c r="AB281" s="77" t="str">
        <f t="shared" si="57"/>
        <v>No hay ejecución</v>
      </c>
      <c r="AC281" s="78" t="str">
        <f t="shared" si="58"/>
        <v>NA</v>
      </c>
      <c r="AD281" s="191"/>
      <c r="AE281" s="52">
        <f t="shared" si="59"/>
        <v>0</v>
      </c>
      <c r="AF281" s="77" t="str">
        <f t="shared" si="60"/>
        <v>No hay ejecución</v>
      </c>
      <c r="AG281" s="78" t="str">
        <f t="shared" si="61"/>
        <v>NA</v>
      </c>
      <c r="AH281" s="191"/>
    </row>
    <row r="282" spans="1:34" s="79" customFormat="1" ht="58" customHeight="1" thickTop="1" thickBot="1">
      <c r="A282" s="50">
        <v>268</v>
      </c>
      <c r="B282" s="96" t="s">
        <v>260</v>
      </c>
      <c r="C282" s="96">
        <v>0</v>
      </c>
      <c r="D282" s="96">
        <v>0</v>
      </c>
      <c r="E282" s="96">
        <v>0</v>
      </c>
      <c r="F282" s="96" t="s">
        <v>111</v>
      </c>
      <c r="G282" s="96">
        <v>22</v>
      </c>
      <c r="H282" s="115" t="s">
        <v>284</v>
      </c>
      <c r="I282" s="98" t="s">
        <v>3102</v>
      </c>
      <c r="J282" s="169" t="s">
        <v>1552</v>
      </c>
      <c r="K282" s="99" t="s">
        <v>993</v>
      </c>
      <c r="L282" s="51">
        <v>0</v>
      </c>
      <c r="M282" s="51">
        <v>1</v>
      </c>
      <c r="N282" s="155">
        <f t="shared" si="50"/>
        <v>1</v>
      </c>
      <c r="O282" s="51">
        <v>1</v>
      </c>
      <c r="P282" s="51">
        <v>0</v>
      </c>
      <c r="Q282" s="155">
        <f t="shared" si="51"/>
        <v>1</v>
      </c>
      <c r="R282" s="155">
        <f t="shared" si="52"/>
        <v>2</v>
      </c>
      <c r="S282" s="78" t="s">
        <v>3076</v>
      </c>
      <c r="T282" s="78" t="s">
        <v>3077</v>
      </c>
      <c r="U282" s="190">
        <f t="shared" si="53"/>
        <v>1</v>
      </c>
      <c r="V282" s="191"/>
      <c r="W282" s="77" t="str">
        <f t="shared" si="54"/>
        <v>No hay ejecución</v>
      </c>
      <c r="X282" s="78" t="str">
        <f t="shared" si="55"/>
        <v>NA</v>
      </c>
      <c r="Y282" s="191"/>
      <c r="Z282" s="190">
        <f t="shared" si="56"/>
        <v>1</v>
      </c>
      <c r="AA282" s="191"/>
      <c r="AB282" s="77" t="str">
        <f t="shared" si="57"/>
        <v>No hay ejecución</v>
      </c>
      <c r="AC282" s="78" t="str">
        <f t="shared" si="58"/>
        <v>NA</v>
      </c>
      <c r="AD282" s="191"/>
      <c r="AE282" s="52">
        <f t="shared" si="59"/>
        <v>0</v>
      </c>
      <c r="AF282" s="77" t="str">
        <f t="shared" si="60"/>
        <v>No hay ejecución</v>
      </c>
      <c r="AG282" s="78" t="str">
        <f t="shared" si="61"/>
        <v>NA</v>
      </c>
      <c r="AH282" s="191"/>
    </row>
    <row r="283" spans="1:34" s="79" customFormat="1" ht="58" customHeight="1" thickTop="1" thickBot="1">
      <c r="A283" s="50">
        <v>269</v>
      </c>
      <c r="B283" s="96" t="s">
        <v>260</v>
      </c>
      <c r="C283" s="96">
        <v>0</v>
      </c>
      <c r="D283" s="96">
        <v>0</v>
      </c>
      <c r="E283" s="96">
        <v>0</v>
      </c>
      <c r="F283" s="96" t="s">
        <v>111</v>
      </c>
      <c r="G283" s="96">
        <v>22</v>
      </c>
      <c r="H283" s="115" t="s">
        <v>284</v>
      </c>
      <c r="I283" s="98" t="s">
        <v>3102</v>
      </c>
      <c r="J283" s="169" t="s">
        <v>2838</v>
      </c>
      <c r="K283" s="99" t="s">
        <v>993</v>
      </c>
      <c r="L283" s="51">
        <v>1</v>
      </c>
      <c r="M283" s="51">
        <v>0</v>
      </c>
      <c r="N283" s="155">
        <f t="shared" si="50"/>
        <v>1</v>
      </c>
      <c r="O283" s="51">
        <v>2</v>
      </c>
      <c r="P283" s="51">
        <v>0</v>
      </c>
      <c r="Q283" s="155">
        <f t="shared" si="51"/>
        <v>2</v>
      </c>
      <c r="R283" s="155">
        <f t="shared" si="52"/>
        <v>3</v>
      </c>
      <c r="S283" s="78" t="s">
        <v>3076</v>
      </c>
      <c r="T283" s="78" t="s">
        <v>3077</v>
      </c>
      <c r="U283" s="190">
        <f t="shared" si="53"/>
        <v>1</v>
      </c>
      <c r="V283" s="191"/>
      <c r="W283" s="77" t="str">
        <f t="shared" si="54"/>
        <v>No hay ejecución</v>
      </c>
      <c r="X283" s="78" t="str">
        <f t="shared" si="55"/>
        <v>NA</v>
      </c>
      <c r="Y283" s="191"/>
      <c r="Z283" s="190">
        <f t="shared" si="56"/>
        <v>2</v>
      </c>
      <c r="AA283" s="191"/>
      <c r="AB283" s="77" t="str">
        <f t="shared" si="57"/>
        <v>No hay ejecución</v>
      </c>
      <c r="AC283" s="78" t="str">
        <f t="shared" si="58"/>
        <v>NA</v>
      </c>
      <c r="AD283" s="191"/>
      <c r="AE283" s="52">
        <f t="shared" si="59"/>
        <v>0</v>
      </c>
      <c r="AF283" s="77" t="str">
        <f t="shared" si="60"/>
        <v>No hay ejecución</v>
      </c>
      <c r="AG283" s="78" t="str">
        <f t="shared" si="61"/>
        <v>NA</v>
      </c>
      <c r="AH283" s="191"/>
    </row>
    <row r="284" spans="1:34" s="79" customFormat="1" ht="58" customHeight="1" thickTop="1" thickBot="1">
      <c r="A284" s="50">
        <v>270</v>
      </c>
      <c r="B284" s="96" t="s">
        <v>260</v>
      </c>
      <c r="C284" s="96">
        <v>0</v>
      </c>
      <c r="D284" s="96">
        <v>0</v>
      </c>
      <c r="E284" s="96">
        <v>0</v>
      </c>
      <c r="F284" s="96" t="s">
        <v>111</v>
      </c>
      <c r="G284" s="96">
        <v>22</v>
      </c>
      <c r="H284" s="115" t="s">
        <v>284</v>
      </c>
      <c r="I284" s="98" t="s">
        <v>3102</v>
      </c>
      <c r="J284" s="169" t="s">
        <v>1287</v>
      </c>
      <c r="K284" s="99" t="s">
        <v>1288</v>
      </c>
      <c r="L284" s="51">
        <v>0</v>
      </c>
      <c r="M284" s="51">
        <v>0</v>
      </c>
      <c r="N284" s="155">
        <f t="shared" si="50"/>
        <v>0</v>
      </c>
      <c r="O284" s="51">
        <v>4</v>
      </c>
      <c r="P284" s="51">
        <v>0</v>
      </c>
      <c r="Q284" s="155">
        <f t="shared" si="51"/>
        <v>4</v>
      </c>
      <c r="R284" s="155">
        <f t="shared" si="52"/>
        <v>4</v>
      </c>
      <c r="S284" s="78" t="s">
        <v>3076</v>
      </c>
      <c r="T284" s="78" t="s">
        <v>3077</v>
      </c>
      <c r="U284" s="190">
        <f t="shared" si="53"/>
        <v>0</v>
      </c>
      <c r="V284" s="191"/>
      <c r="W284" s="77" t="str">
        <f t="shared" si="54"/>
        <v>No hay ejecución</v>
      </c>
      <c r="X284" s="78" t="str">
        <f t="shared" si="55"/>
        <v>NA</v>
      </c>
      <c r="Y284" s="191"/>
      <c r="Z284" s="190">
        <f t="shared" si="56"/>
        <v>4</v>
      </c>
      <c r="AA284" s="191"/>
      <c r="AB284" s="77" t="str">
        <f t="shared" si="57"/>
        <v>No hay ejecución</v>
      </c>
      <c r="AC284" s="78" t="str">
        <f t="shared" si="58"/>
        <v>NA</v>
      </c>
      <c r="AD284" s="191"/>
      <c r="AE284" s="52">
        <f t="shared" si="59"/>
        <v>0</v>
      </c>
      <c r="AF284" s="77" t="str">
        <f t="shared" si="60"/>
        <v>No hay ejecución</v>
      </c>
      <c r="AG284" s="78" t="str">
        <f t="shared" si="61"/>
        <v>NA</v>
      </c>
      <c r="AH284" s="191"/>
    </row>
    <row r="285" spans="1:34" s="79" customFormat="1" ht="58" customHeight="1" thickTop="1" thickBot="1">
      <c r="A285" s="50">
        <v>271</v>
      </c>
      <c r="B285" s="96" t="s">
        <v>260</v>
      </c>
      <c r="C285" s="96">
        <v>0</v>
      </c>
      <c r="D285" s="96">
        <v>0</v>
      </c>
      <c r="E285" s="96">
        <v>0</v>
      </c>
      <c r="F285" s="96" t="s">
        <v>111</v>
      </c>
      <c r="G285" s="96">
        <v>22</v>
      </c>
      <c r="H285" s="115" t="s">
        <v>284</v>
      </c>
      <c r="I285" s="98" t="s">
        <v>3102</v>
      </c>
      <c r="J285" s="169" t="s">
        <v>1287</v>
      </c>
      <c r="K285" s="99" t="s">
        <v>993</v>
      </c>
      <c r="L285" s="51">
        <v>1</v>
      </c>
      <c r="M285" s="51">
        <v>2</v>
      </c>
      <c r="N285" s="155">
        <f t="shared" si="50"/>
        <v>3</v>
      </c>
      <c r="O285" s="51">
        <v>1</v>
      </c>
      <c r="P285" s="51">
        <v>3</v>
      </c>
      <c r="Q285" s="155">
        <f t="shared" si="51"/>
        <v>4</v>
      </c>
      <c r="R285" s="155">
        <f t="shared" si="52"/>
        <v>7</v>
      </c>
      <c r="S285" s="78" t="s">
        <v>3076</v>
      </c>
      <c r="T285" s="78" t="s">
        <v>3077</v>
      </c>
      <c r="U285" s="190">
        <f t="shared" si="53"/>
        <v>3</v>
      </c>
      <c r="V285" s="191"/>
      <c r="W285" s="77" t="str">
        <f t="shared" si="54"/>
        <v>No hay ejecución</v>
      </c>
      <c r="X285" s="78" t="str">
        <f t="shared" si="55"/>
        <v>NA</v>
      </c>
      <c r="Y285" s="191"/>
      <c r="Z285" s="190">
        <f t="shared" si="56"/>
        <v>4</v>
      </c>
      <c r="AA285" s="191"/>
      <c r="AB285" s="77" t="str">
        <f t="shared" si="57"/>
        <v>No hay ejecución</v>
      </c>
      <c r="AC285" s="78" t="str">
        <f t="shared" si="58"/>
        <v>NA</v>
      </c>
      <c r="AD285" s="191"/>
      <c r="AE285" s="52">
        <f t="shared" si="59"/>
        <v>0</v>
      </c>
      <c r="AF285" s="77" t="str">
        <f t="shared" si="60"/>
        <v>No hay ejecución</v>
      </c>
      <c r="AG285" s="78" t="str">
        <f t="shared" si="61"/>
        <v>NA</v>
      </c>
      <c r="AH285" s="191"/>
    </row>
    <row r="286" spans="1:34" s="79" customFormat="1" ht="58" customHeight="1" thickTop="1" thickBot="1">
      <c r="A286" s="50">
        <v>272</v>
      </c>
      <c r="B286" s="96" t="s">
        <v>260</v>
      </c>
      <c r="C286" s="96">
        <v>0</v>
      </c>
      <c r="D286" s="96">
        <v>0</v>
      </c>
      <c r="E286" s="96">
        <v>0</v>
      </c>
      <c r="F286" s="96" t="s">
        <v>111</v>
      </c>
      <c r="G286" s="96">
        <v>22</v>
      </c>
      <c r="H286" s="115" t="s">
        <v>312</v>
      </c>
      <c r="I286" s="98" t="s">
        <v>2709</v>
      </c>
      <c r="J286" s="169" t="s">
        <v>1287</v>
      </c>
      <c r="K286" s="99" t="s">
        <v>993</v>
      </c>
      <c r="L286" s="51">
        <v>0</v>
      </c>
      <c r="M286" s="51">
        <v>0</v>
      </c>
      <c r="N286" s="155">
        <f t="shared" si="50"/>
        <v>0</v>
      </c>
      <c r="O286" s="51">
        <v>0</v>
      </c>
      <c r="P286" s="51">
        <v>2</v>
      </c>
      <c r="Q286" s="155">
        <f t="shared" si="51"/>
        <v>2</v>
      </c>
      <c r="R286" s="155">
        <f t="shared" si="52"/>
        <v>2</v>
      </c>
      <c r="S286" s="78" t="s">
        <v>3076</v>
      </c>
      <c r="T286" s="78" t="s">
        <v>3077</v>
      </c>
      <c r="U286" s="190">
        <f t="shared" si="53"/>
        <v>0</v>
      </c>
      <c r="V286" s="191"/>
      <c r="W286" s="77" t="str">
        <f t="shared" si="54"/>
        <v>No hay ejecución</v>
      </c>
      <c r="X286" s="78" t="str">
        <f t="shared" si="55"/>
        <v>NA</v>
      </c>
      <c r="Y286" s="191"/>
      <c r="Z286" s="190">
        <f t="shared" si="56"/>
        <v>2</v>
      </c>
      <c r="AA286" s="191"/>
      <c r="AB286" s="77" t="str">
        <f t="shared" si="57"/>
        <v>No hay ejecución</v>
      </c>
      <c r="AC286" s="78" t="str">
        <f t="shared" si="58"/>
        <v>NA</v>
      </c>
      <c r="AD286" s="191"/>
      <c r="AE286" s="52">
        <f t="shared" si="59"/>
        <v>0</v>
      </c>
      <c r="AF286" s="77" t="str">
        <f t="shared" si="60"/>
        <v>No hay ejecución</v>
      </c>
      <c r="AG286" s="78" t="str">
        <f t="shared" si="61"/>
        <v>NA</v>
      </c>
      <c r="AH286" s="191"/>
    </row>
    <row r="287" spans="1:34" s="79" customFormat="1" ht="58" customHeight="1" thickTop="1" thickBot="1">
      <c r="A287" s="50">
        <v>273</v>
      </c>
      <c r="B287" s="96" t="s">
        <v>260</v>
      </c>
      <c r="C287" s="96">
        <v>0</v>
      </c>
      <c r="D287" s="96">
        <v>0</v>
      </c>
      <c r="E287" s="96">
        <v>0</v>
      </c>
      <c r="F287" s="96" t="s">
        <v>111</v>
      </c>
      <c r="G287" s="96">
        <v>22</v>
      </c>
      <c r="H287" s="115" t="s">
        <v>2577</v>
      </c>
      <c r="I287" s="98" t="s">
        <v>3080</v>
      </c>
      <c r="J287" s="169" t="s">
        <v>1287</v>
      </c>
      <c r="K287" s="99" t="s">
        <v>993</v>
      </c>
      <c r="L287" s="51">
        <v>2</v>
      </c>
      <c r="M287" s="51">
        <v>2</v>
      </c>
      <c r="N287" s="155">
        <f t="shared" si="50"/>
        <v>4</v>
      </c>
      <c r="O287" s="51">
        <v>2</v>
      </c>
      <c r="P287" s="51">
        <v>1</v>
      </c>
      <c r="Q287" s="155">
        <f t="shared" si="51"/>
        <v>3</v>
      </c>
      <c r="R287" s="155">
        <f t="shared" si="52"/>
        <v>7</v>
      </c>
      <c r="S287" s="78" t="s">
        <v>3076</v>
      </c>
      <c r="T287" s="78" t="s">
        <v>3077</v>
      </c>
      <c r="U287" s="190">
        <f t="shared" si="53"/>
        <v>4</v>
      </c>
      <c r="V287" s="191"/>
      <c r="W287" s="77" t="str">
        <f t="shared" si="54"/>
        <v>No hay ejecución</v>
      </c>
      <c r="X287" s="78" t="str">
        <f t="shared" si="55"/>
        <v>NA</v>
      </c>
      <c r="Y287" s="191"/>
      <c r="Z287" s="190">
        <f t="shared" si="56"/>
        <v>3</v>
      </c>
      <c r="AA287" s="191"/>
      <c r="AB287" s="77" t="str">
        <f t="shared" si="57"/>
        <v>No hay ejecución</v>
      </c>
      <c r="AC287" s="78" t="str">
        <f t="shared" si="58"/>
        <v>NA</v>
      </c>
      <c r="AD287" s="191"/>
      <c r="AE287" s="52">
        <f t="shared" si="59"/>
        <v>0</v>
      </c>
      <c r="AF287" s="77" t="str">
        <f t="shared" si="60"/>
        <v>No hay ejecución</v>
      </c>
      <c r="AG287" s="78" t="str">
        <f t="shared" si="61"/>
        <v>NA</v>
      </c>
      <c r="AH287" s="191"/>
    </row>
    <row r="288" spans="1:34" s="79" customFormat="1" ht="58" customHeight="1" thickTop="1" thickBot="1">
      <c r="A288" s="50">
        <v>274</v>
      </c>
      <c r="B288" s="96" t="s">
        <v>260</v>
      </c>
      <c r="C288" s="96">
        <v>0</v>
      </c>
      <c r="D288" s="96">
        <v>0</v>
      </c>
      <c r="E288" s="96">
        <v>0</v>
      </c>
      <c r="F288" s="96" t="s">
        <v>111</v>
      </c>
      <c r="G288" s="96">
        <v>22</v>
      </c>
      <c r="H288" s="115" t="s">
        <v>284</v>
      </c>
      <c r="I288" s="98" t="s">
        <v>3080</v>
      </c>
      <c r="J288" s="169" t="s">
        <v>497</v>
      </c>
      <c r="K288" s="99" t="s">
        <v>2847</v>
      </c>
      <c r="L288" s="51">
        <v>2</v>
      </c>
      <c r="M288" s="51">
        <v>0</v>
      </c>
      <c r="N288" s="155">
        <f t="shared" si="50"/>
        <v>2</v>
      </c>
      <c r="O288" s="51">
        <v>0</v>
      </c>
      <c r="P288" s="51">
        <v>0</v>
      </c>
      <c r="Q288" s="155">
        <f t="shared" si="51"/>
        <v>0</v>
      </c>
      <c r="R288" s="155">
        <f t="shared" si="52"/>
        <v>2</v>
      </c>
      <c r="S288" s="78" t="s">
        <v>3076</v>
      </c>
      <c r="T288" s="78" t="s">
        <v>3077</v>
      </c>
      <c r="U288" s="190">
        <f t="shared" si="53"/>
        <v>2</v>
      </c>
      <c r="V288" s="191"/>
      <c r="W288" s="77" t="str">
        <f t="shared" si="54"/>
        <v>No hay ejecución</v>
      </c>
      <c r="X288" s="78" t="str">
        <f t="shared" si="55"/>
        <v>NA</v>
      </c>
      <c r="Y288" s="191"/>
      <c r="Z288" s="190">
        <f t="shared" si="56"/>
        <v>0</v>
      </c>
      <c r="AA288" s="191"/>
      <c r="AB288" s="77" t="str">
        <f t="shared" si="57"/>
        <v>No hay ejecución</v>
      </c>
      <c r="AC288" s="78" t="str">
        <f t="shared" si="58"/>
        <v>NA</v>
      </c>
      <c r="AD288" s="191"/>
      <c r="AE288" s="52">
        <f t="shared" si="59"/>
        <v>0</v>
      </c>
      <c r="AF288" s="77" t="str">
        <f t="shared" si="60"/>
        <v>No hay ejecución</v>
      </c>
      <c r="AG288" s="78" t="str">
        <f t="shared" si="61"/>
        <v>NA</v>
      </c>
      <c r="AH288" s="191"/>
    </row>
    <row r="289" spans="1:34" s="79" customFormat="1" ht="58" customHeight="1" thickTop="1" thickBot="1">
      <c r="A289" s="50">
        <v>275</v>
      </c>
      <c r="B289" s="96" t="s">
        <v>3107</v>
      </c>
      <c r="C289" s="96">
        <v>0</v>
      </c>
      <c r="D289" s="96">
        <v>0</v>
      </c>
      <c r="E289" s="96">
        <v>0</v>
      </c>
      <c r="F289" s="96" t="s">
        <v>3108</v>
      </c>
      <c r="G289" s="96">
        <v>23</v>
      </c>
      <c r="H289" s="115" t="s">
        <v>284</v>
      </c>
      <c r="I289" s="98" t="s">
        <v>3080</v>
      </c>
      <c r="J289" s="169" t="s">
        <v>1287</v>
      </c>
      <c r="K289" s="99" t="s">
        <v>993</v>
      </c>
      <c r="L289" s="51">
        <v>0</v>
      </c>
      <c r="M289" s="51">
        <v>2</v>
      </c>
      <c r="N289" s="155">
        <f t="shared" si="50"/>
        <v>2</v>
      </c>
      <c r="O289" s="51">
        <v>0</v>
      </c>
      <c r="P289" s="51">
        <v>1</v>
      </c>
      <c r="Q289" s="155">
        <f t="shared" si="51"/>
        <v>1</v>
      </c>
      <c r="R289" s="155">
        <f t="shared" si="52"/>
        <v>3</v>
      </c>
      <c r="S289" s="78" t="s">
        <v>3076</v>
      </c>
      <c r="T289" s="78" t="s">
        <v>3077</v>
      </c>
      <c r="U289" s="190">
        <f t="shared" si="53"/>
        <v>2</v>
      </c>
      <c r="V289" s="191"/>
      <c r="W289" s="77" t="str">
        <f t="shared" si="54"/>
        <v>No hay ejecución</v>
      </c>
      <c r="X289" s="78" t="str">
        <f t="shared" si="55"/>
        <v>NA</v>
      </c>
      <c r="Y289" s="191"/>
      <c r="Z289" s="190">
        <f t="shared" si="56"/>
        <v>1</v>
      </c>
      <c r="AA289" s="191"/>
      <c r="AB289" s="77" t="str">
        <f t="shared" si="57"/>
        <v>No hay ejecución</v>
      </c>
      <c r="AC289" s="78" t="str">
        <f t="shared" si="58"/>
        <v>NA</v>
      </c>
      <c r="AD289" s="191"/>
      <c r="AE289" s="52">
        <f t="shared" si="59"/>
        <v>0</v>
      </c>
      <c r="AF289" s="77" t="str">
        <f t="shared" si="60"/>
        <v>No hay ejecución</v>
      </c>
      <c r="AG289" s="78" t="str">
        <f t="shared" si="61"/>
        <v>NA</v>
      </c>
      <c r="AH289" s="191"/>
    </row>
    <row r="290" spans="1:34" s="79" customFormat="1" ht="58" customHeight="1" thickTop="1" thickBot="1">
      <c r="A290" s="50">
        <v>276</v>
      </c>
      <c r="B290" s="96" t="s">
        <v>260</v>
      </c>
      <c r="C290" s="96">
        <v>0</v>
      </c>
      <c r="D290" s="96">
        <v>0</v>
      </c>
      <c r="E290" s="96">
        <v>0</v>
      </c>
      <c r="F290" s="96" t="s">
        <v>111</v>
      </c>
      <c r="G290" s="96">
        <v>22</v>
      </c>
      <c r="H290" s="115" t="s">
        <v>301</v>
      </c>
      <c r="I290" s="98" t="s">
        <v>3080</v>
      </c>
      <c r="J290" s="169" t="s">
        <v>1287</v>
      </c>
      <c r="K290" s="99" t="s">
        <v>1288</v>
      </c>
      <c r="L290" s="51">
        <v>8</v>
      </c>
      <c r="M290" s="51">
        <v>16</v>
      </c>
      <c r="N290" s="155">
        <f t="shared" si="50"/>
        <v>24</v>
      </c>
      <c r="O290" s="51">
        <v>4</v>
      </c>
      <c r="P290" s="51">
        <v>4</v>
      </c>
      <c r="Q290" s="155">
        <f t="shared" si="51"/>
        <v>8</v>
      </c>
      <c r="R290" s="155">
        <f t="shared" si="52"/>
        <v>32</v>
      </c>
      <c r="S290" s="78" t="s">
        <v>3076</v>
      </c>
      <c r="T290" s="78" t="s">
        <v>3077</v>
      </c>
      <c r="U290" s="190">
        <f t="shared" si="53"/>
        <v>24</v>
      </c>
      <c r="V290" s="191"/>
      <c r="W290" s="77" t="str">
        <f t="shared" si="54"/>
        <v>No hay ejecución</v>
      </c>
      <c r="X290" s="78" t="str">
        <f t="shared" si="55"/>
        <v>NA</v>
      </c>
      <c r="Y290" s="191"/>
      <c r="Z290" s="190">
        <f t="shared" si="56"/>
        <v>8</v>
      </c>
      <c r="AA290" s="191"/>
      <c r="AB290" s="77" t="str">
        <f t="shared" si="57"/>
        <v>No hay ejecución</v>
      </c>
      <c r="AC290" s="78" t="str">
        <f t="shared" si="58"/>
        <v>NA</v>
      </c>
      <c r="AD290" s="191"/>
      <c r="AE290" s="52">
        <f t="shared" si="59"/>
        <v>0</v>
      </c>
      <c r="AF290" s="77" t="str">
        <f t="shared" si="60"/>
        <v>No hay ejecución</v>
      </c>
      <c r="AG290" s="78" t="str">
        <f t="shared" si="61"/>
        <v>NA</v>
      </c>
      <c r="AH290" s="191"/>
    </row>
    <row r="291" spans="1:34" s="79" customFormat="1" ht="58" customHeight="1" thickTop="1" thickBot="1">
      <c r="A291" s="50">
        <v>277</v>
      </c>
      <c r="B291" s="96">
        <v>0</v>
      </c>
      <c r="C291" s="96">
        <v>0</v>
      </c>
      <c r="D291" s="96">
        <v>0</v>
      </c>
      <c r="E291" s="96">
        <v>0</v>
      </c>
      <c r="F291" s="96" t="s">
        <v>1259</v>
      </c>
      <c r="G291" s="96">
        <v>14</v>
      </c>
      <c r="H291" s="115" t="s">
        <v>352</v>
      </c>
      <c r="I291" s="98" t="s">
        <v>1260</v>
      </c>
      <c r="J291" s="169" t="s">
        <v>497</v>
      </c>
      <c r="K291" s="99" t="s">
        <v>1261</v>
      </c>
      <c r="L291" s="51">
        <v>25</v>
      </c>
      <c r="M291" s="51">
        <v>25</v>
      </c>
      <c r="N291" s="155">
        <f t="shared" si="50"/>
        <v>50</v>
      </c>
      <c r="O291" s="51">
        <v>25</v>
      </c>
      <c r="P291" s="51">
        <v>20</v>
      </c>
      <c r="Q291" s="155">
        <f t="shared" si="51"/>
        <v>45</v>
      </c>
      <c r="R291" s="155">
        <f t="shared" si="52"/>
        <v>95</v>
      </c>
      <c r="S291" s="78" t="s">
        <v>2715</v>
      </c>
      <c r="T291" s="78" t="s">
        <v>1263</v>
      </c>
      <c r="U291" s="190">
        <f t="shared" si="53"/>
        <v>50</v>
      </c>
      <c r="V291" s="191"/>
      <c r="W291" s="77" t="str">
        <f t="shared" si="54"/>
        <v>No hay ejecución</v>
      </c>
      <c r="X291" s="78" t="str">
        <f t="shared" si="55"/>
        <v>NA</v>
      </c>
      <c r="Y291" s="191"/>
      <c r="Z291" s="190">
        <f t="shared" si="56"/>
        <v>45</v>
      </c>
      <c r="AA291" s="191"/>
      <c r="AB291" s="77" t="str">
        <f t="shared" si="57"/>
        <v>No hay ejecución</v>
      </c>
      <c r="AC291" s="78" t="str">
        <f t="shared" si="58"/>
        <v>NA</v>
      </c>
      <c r="AD291" s="191"/>
      <c r="AE291" s="52">
        <f t="shared" si="59"/>
        <v>0</v>
      </c>
      <c r="AF291" s="77" t="str">
        <f t="shared" si="60"/>
        <v>No hay ejecución</v>
      </c>
      <c r="AG291" s="78" t="str">
        <f t="shared" si="61"/>
        <v>NA</v>
      </c>
      <c r="AH291" s="191"/>
    </row>
    <row r="292" spans="1:34" s="79" customFormat="1" ht="58" customHeight="1" thickTop="1" thickBot="1">
      <c r="A292" s="50">
        <v>278</v>
      </c>
      <c r="B292" s="96">
        <v>0</v>
      </c>
      <c r="C292" s="96">
        <v>0</v>
      </c>
      <c r="D292" s="96">
        <v>0</v>
      </c>
      <c r="E292" s="96">
        <v>0</v>
      </c>
      <c r="F292" s="96" t="s">
        <v>1264</v>
      </c>
      <c r="G292" s="96">
        <v>14</v>
      </c>
      <c r="H292" s="115" t="s">
        <v>363</v>
      </c>
      <c r="I292" s="98" t="s">
        <v>1265</v>
      </c>
      <c r="J292" s="169" t="s">
        <v>497</v>
      </c>
      <c r="K292" s="99" t="s">
        <v>1079</v>
      </c>
      <c r="L292" s="51">
        <v>50</v>
      </c>
      <c r="M292" s="51">
        <v>50</v>
      </c>
      <c r="N292" s="155">
        <f t="shared" si="50"/>
        <v>100</v>
      </c>
      <c r="O292" s="51">
        <v>50</v>
      </c>
      <c r="P292" s="51">
        <v>50</v>
      </c>
      <c r="Q292" s="155">
        <f t="shared" si="51"/>
        <v>100</v>
      </c>
      <c r="R292" s="155">
        <f t="shared" si="52"/>
        <v>200</v>
      </c>
      <c r="S292" s="78" t="s">
        <v>2715</v>
      </c>
      <c r="T292" s="78" t="s">
        <v>1266</v>
      </c>
      <c r="U292" s="190">
        <f t="shared" si="53"/>
        <v>100</v>
      </c>
      <c r="V292" s="191"/>
      <c r="W292" s="77" t="str">
        <f t="shared" si="54"/>
        <v>No hay ejecución</v>
      </c>
      <c r="X292" s="78" t="str">
        <f t="shared" si="55"/>
        <v>NA</v>
      </c>
      <c r="Y292" s="191"/>
      <c r="Z292" s="190">
        <f t="shared" si="56"/>
        <v>100</v>
      </c>
      <c r="AA292" s="191"/>
      <c r="AB292" s="77" t="str">
        <f t="shared" si="57"/>
        <v>No hay ejecución</v>
      </c>
      <c r="AC292" s="78" t="str">
        <f t="shared" si="58"/>
        <v>NA</v>
      </c>
      <c r="AD292" s="191"/>
      <c r="AE292" s="52">
        <f t="shared" si="59"/>
        <v>0</v>
      </c>
      <c r="AF292" s="77" t="str">
        <f t="shared" si="60"/>
        <v>No hay ejecución</v>
      </c>
      <c r="AG292" s="78" t="str">
        <f t="shared" si="61"/>
        <v>NA</v>
      </c>
      <c r="AH292" s="191"/>
    </row>
    <row r="293" spans="1:34" s="79" customFormat="1" ht="58" customHeight="1" thickTop="1" thickBot="1">
      <c r="A293" s="50">
        <v>279</v>
      </c>
      <c r="B293" s="96">
        <v>0</v>
      </c>
      <c r="C293" s="96">
        <v>0</v>
      </c>
      <c r="D293" s="96">
        <v>0</v>
      </c>
      <c r="E293" s="96">
        <v>0</v>
      </c>
      <c r="F293" s="96" t="s">
        <v>1267</v>
      </c>
      <c r="G293" s="96">
        <v>14</v>
      </c>
      <c r="H293" s="115" t="s">
        <v>383</v>
      </c>
      <c r="I293" s="98" t="s">
        <v>1268</v>
      </c>
      <c r="J293" s="169" t="s">
        <v>497</v>
      </c>
      <c r="K293" s="99" t="s">
        <v>616</v>
      </c>
      <c r="L293" s="51">
        <v>20</v>
      </c>
      <c r="M293" s="51">
        <v>20</v>
      </c>
      <c r="N293" s="155">
        <f t="shared" si="50"/>
        <v>40</v>
      </c>
      <c r="O293" s="51">
        <v>20</v>
      </c>
      <c r="P293" s="51">
        <v>20</v>
      </c>
      <c r="Q293" s="155">
        <f t="shared" si="51"/>
        <v>40</v>
      </c>
      <c r="R293" s="155">
        <f t="shared" si="52"/>
        <v>80</v>
      </c>
      <c r="S293" s="78" t="s">
        <v>2715</v>
      </c>
      <c r="T293" s="78" t="s">
        <v>1269</v>
      </c>
      <c r="U293" s="190">
        <f t="shared" si="53"/>
        <v>40</v>
      </c>
      <c r="V293" s="191"/>
      <c r="W293" s="77" t="str">
        <f t="shared" si="54"/>
        <v>No hay ejecución</v>
      </c>
      <c r="X293" s="78" t="str">
        <f t="shared" si="55"/>
        <v>NA</v>
      </c>
      <c r="Y293" s="191"/>
      <c r="Z293" s="190">
        <f t="shared" si="56"/>
        <v>40</v>
      </c>
      <c r="AA293" s="191"/>
      <c r="AB293" s="77" t="str">
        <f t="shared" si="57"/>
        <v>No hay ejecución</v>
      </c>
      <c r="AC293" s="78" t="str">
        <f t="shared" si="58"/>
        <v>NA</v>
      </c>
      <c r="AD293" s="191"/>
      <c r="AE293" s="52">
        <f t="shared" si="59"/>
        <v>0</v>
      </c>
      <c r="AF293" s="77" t="str">
        <f t="shared" si="60"/>
        <v>No hay ejecución</v>
      </c>
      <c r="AG293" s="78" t="str">
        <f t="shared" si="61"/>
        <v>NA</v>
      </c>
      <c r="AH293" s="191"/>
    </row>
    <row r="294" spans="1:34" s="79" customFormat="1" ht="58" customHeight="1" thickTop="1" thickBot="1">
      <c r="A294" s="50">
        <v>280</v>
      </c>
      <c r="B294" s="96">
        <v>0</v>
      </c>
      <c r="C294" s="96">
        <v>0</v>
      </c>
      <c r="D294" s="96">
        <v>0</v>
      </c>
      <c r="E294" s="96">
        <v>0</v>
      </c>
      <c r="F294" s="96" t="s">
        <v>1270</v>
      </c>
      <c r="G294" s="96">
        <v>14</v>
      </c>
      <c r="H294" s="115" t="s">
        <v>400</v>
      </c>
      <c r="I294" s="98" t="s">
        <v>1271</v>
      </c>
      <c r="J294" s="169" t="s">
        <v>497</v>
      </c>
      <c r="K294" s="99" t="s">
        <v>616</v>
      </c>
      <c r="L294" s="51">
        <v>37</v>
      </c>
      <c r="M294" s="51">
        <v>38</v>
      </c>
      <c r="N294" s="155">
        <f t="shared" si="50"/>
        <v>75</v>
      </c>
      <c r="O294" s="51">
        <v>38</v>
      </c>
      <c r="P294" s="51">
        <v>37</v>
      </c>
      <c r="Q294" s="155">
        <f t="shared" si="51"/>
        <v>75</v>
      </c>
      <c r="R294" s="155">
        <f t="shared" si="52"/>
        <v>150</v>
      </c>
      <c r="S294" s="78" t="s">
        <v>2715</v>
      </c>
      <c r="T294" s="78" t="s">
        <v>1272</v>
      </c>
      <c r="U294" s="190">
        <f t="shared" si="53"/>
        <v>75</v>
      </c>
      <c r="V294" s="191"/>
      <c r="W294" s="77" t="str">
        <f t="shared" si="54"/>
        <v>No hay ejecución</v>
      </c>
      <c r="X294" s="78" t="str">
        <f t="shared" si="55"/>
        <v>NA</v>
      </c>
      <c r="Y294" s="191"/>
      <c r="Z294" s="190">
        <f t="shared" si="56"/>
        <v>75</v>
      </c>
      <c r="AA294" s="191"/>
      <c r="AB294" s="77" t="str">
        <f t="shared" si="57"/>
        <v>No hay ejecución</v>
      </c>
      <c r="AC294" s="78" t="str">
        <f t="shared" si="58"/>
        <v>NA</v>
      </c>
      <c r="AD294" s="191"/>
      <c r="AE294" s="52">
        <f t="shared" si="59"/>
        <v>0</v>
      </c>
      <c r="AF294" s="77" t="str">
        <f t="shared" si="60"/>
        <v>No hay ejecución</v>
      </c>
      <c r="AG294" s="78" t="str">
        <f t="shared" si="61"/>
        <v>NA</v>
      </c>
      <c r="AH294" s="191"/>
    </row>
    <row r="295" spans="1:34" ht="16" customHeight="1" thickTop="1">
      <c r="A295" s="423" t="s">
        <v>906</v>
      </c>
      <c r="B295" s="423"/>
      <c r="C295" s="423"/>
      <c r="D295" s="423"/>
      <c r="E295" s="423"/>
      <c r="F295" s="423"/>
      <c r="G295" s="423"/>
      <c r="H295" s="423"/>
      <c r="I295" s="423"/>
      <c r="J295" s="423"/>
      <c r="K295" s="423"/>
      <c r="L295" s="423"/>
      <c r="M295" s="423"/>
      <c r="N295" s="423"/>
      <c r="O295" s="423"/>
      <c r="P295" s="423"/>
      <c r="Q295" s="423"/>
      <c r="R295" s="423"/>
      <c r="S295" s="423"/>
      <c r="T295" s="423"/>
      <c r="U295" s="423"/>
      <c r="V295" s="423"/>
      <c r="W295" s="423"/>
      <c r="X295" s="423"/>
      <c r="Y295" s="423"/>
      <c r="Z295" s="423"/>
      <c r="AA295" s="423"/>
      <c r="AB295" s="423"/>
      <c r="AC295" s="423"/>
      <c r="AD295" s="423"/>
      <c r="AE295" s="423"/>
      <c r="AF295" s="423"/>
      <c r="AG295" s="423"/>
      <c r="AH295" s="424"/>
    </row>
    <row r="296" spans="1:34" s="79" customFormat="1" ht="100" thickBot="1">
      <c r="A296" s="50">
        <f>A294+1</f>
        <v>281</v>
      </c>
      <c r="B296" s="96">
        <v>0</v>
      </c>
      <c r="C296" s="96">
        <v>0</v>
      </c>
      <c r="D296" s="96">
        <v>0</v>
      </c>
      <c r="E296" s="96">
        <v>0</v>
      </c>
      <c r="F296" s="96">
        <v>0</v>
      </c>
      <c r="G296" s="96">
        <v>22</v>
      </c>
      <c r="H296" s="97" t="s">
        <v>1592</v>
      </c>
      <c r="I296" s="98" t="s">
        <v>3100</v>
      </c>
      <c r="J296" s="169" t="s">
        <v>497</v>
      </c>
      <c r="K296" s="99" t="s">
        <v>2847</v>
      </c>
      <c r="L296" s="51"/>
      <c r="M296" s="51"/>
      <c r="N296" s="155">
        <f>L296+M296</f>
        <v>0</v>
      </c>
      <c r="O296" s="51"/>
      <c r="P296" s="51"/>
      <c r="Q296" s="155">
        <f>O296+P296</f>
        <v>0</v>
      </c>
      <c r="R296" s="155">
        <f t="shared" ref="R296:R333" si="62">N296+Q296</f>
        <v>0</v>
      </c>
      <c r="S296" s="78" t="s">
        <v>3076</v>
      </c>
      <c r="T296" s="78" t="s">
        <v>3077</v>
      </c>
      <c r="U296" s="190">
        <f t="shared" ref="U296:U333" si="63">N296</f>
        <v>0</v>
      </c>
      <c r="V296" s="191"/>
      <c r="W296" s="77" t="str">
        <f t="shared" ref="W296:W333" si="64">IF(V296="","No hay ejecución",IF(AND(U296&gt;0), V296/U296,"No hay Programación"))</f>
        <v>No hay ejecución</v>
      </c>
      <c r="X296" s="78" t="str">
        <f t="shared" ref="X296:X333" si="65">IF(W296="No hay ejecución","NA",IF(W296&gt;=90%,"De acuerdo a lo programado",IF(W296&gt;=70%,"Atraso Leve",IF(W296&lt;70%,"En Riesgo de no Cumplimiento"))))</f>
        <v>NA</v>
      </c>
      <c r="Y296" s="191"/>
      <c r="Z296" s="190">
        <f t="shared" ref="Z296:Z333" si="66">+Q296</f>
        <v>0</v>
      </c>
      <c r="AA296" s="191"/>
      <c r="AB296" s="77" t="str">
        <f t="shared" ref="AB296:AB333" si="67">IF(AA296="","No hay ejecución",IF(AND(Z296&gt;0), AA296/Z296,"No hay Programación"))</f>
        <v>No hay ejecución</v>
      </c>
      <c r="AC296" s="78" t="str">
        <f t="shared" ref="AC296:AC333" si="68">IF(AB296="No hay ejecución","NA",IF(AB296&gt;=90%,"De acuerdo a lo programado",IF(AB296&gt;=70%,"Atraso Leve",IF(AB296&lt;70%,"En Riesgo de no Cumplimiento"))))</f>
        <v>NA</v>
      </c>
      <c r="AD296" s="191"/>
      <c r="AE296" s="52">
        <f t="shared" ref="AE296:AE333" si="69">V296+AA296</f>
        <v>0</v>
      </c>
      <c r="AF296" s="77" t="str">
        <f t="shared" ref="AF296:AF333" si="70">IF(AE296=0,"No hay ejecución",IF(AND(AE296&gt;0), AE296/R296,"No hay Programación"))</f>
        <v>No hay ejecución</v>
      </c>
      <c r="AG296" s="78" t="str">
        <f t="shared" si="61"/>
        <v>NA</v>
      </c>
      <c r="AH296" s="191"/>
    </row>
    <row r="297" spans="1:34" s="79" customFormat="1" ht="101" thickTop="1" thickBot="1">
      <c r="A297" s="50">
        <f>A296+1</f>
        <v>282</v>
      </c>
      <c r="B297" s="96">
        <v>0</v>
      </c>
      <c r="C297" s="96">
        <v>0</v>
      </c>
      <c r="D297" s="96">
        <v>0</v>
      </c>
      <c r="E297" s="96">
        <v>0</v>
      </c>
      <c r="F297" s="96">
        <v>0</v>
      </c>
      <c r="G297" s="96">
        <v>22</v>
      </c>
      <c r="H297" s="97" t="s">
        <v>1592</v>
      </c>
      <c r="I297" s="98" t="s">
        <v>3086</v>
      </c>
      <c r="J297" s="169" t="s">
        <v>497</v>
      </c>
      <c r="K297" s="99" t="s">
        <v>2847</v>
      </c>
      <c r="L297" s="51"/>
      <c r="M297" s="51"/>
      <c r="N297" s="155">
        <f t="shared" ref="N297:N333" si="71">L297+M297</f>
        <v>0</v>
      </c>
      <c r="O297" s="51"/>
      <c r="P297" s="51"/>
      <c r="Q297" s="155">
        <f t="shared" ref="Q297:Q333" si="72">O297+P297</f>
        <v>0</v>
      </c>
      <c r="R297" s="155">
        <f t="shared" si="62"/>
        <v>0</v>
      </c>
      <c r="S297" s="78" t="s">
        <v>3076</v>
      </c>
      <c r="T297" s="78" t="s">
        <v>3077</v>
      </c>
      <c r="U297" s="190">
        <f t="shared" si="63"/>
        <v>0</v>
      </c>
      <c r="V297" s="191"/>
      <c r="W297" s="77" t="str">
        <f t="shared" si="64"/>
        <v>No hay ejecución</v>
      </c>
      <c r="X297" s="78" t="str">
        <f t="shared" si="65"/>
        <v>NA</v>
      </c>
      <c r="Y297" s="191"/>
      <c r="Z297" s="190">
        <f t="shared" si="66"/>
        <v>0</v>
      </c>
      <c r="AA297" s="191"/>
      <c r="AB297" s="77" t="str">
        <f t="shared" si="67"/>
        <v>No hay ejecución</v>
      </c>
      <c r="AC297" s="78" t="str">
        <f t="shared" si="68"/>
        <v>NA</v>
      </c>
      <c r="AD297" s="191"/>
      <c r="AE297" s="52">
        <f t="shared" si="69"/>
        <v>0</v>
      </c>
      <c r="AF297" s="77" t="str">
        <f t="shared" si="70"/>
        <v>No hay ejecución</v>
      </c>
      <c r="AG297" s="78" t="str">
        <f t="shared" si="61"/>
        <v>NA</v>
      </c>
      <c r="AH297" s="191"/>
    </row>
    <row r="298" spans="1:34" s="79" customFormat="1" ht="101" thickTop="1" thickBot="1">
      <c r="A298" s="50">
        <f t="shared" ref="A298" si="73">A296+1</f>
        <v>282</v>
      </c>
      <c r="B298" s="96">
        <v>0</v>
      </c>
      <c r="C298" s="96">
        <v>0</v>
      </c>
      <c r="D298" s="96">
        <v>0</v>
      </c>
      <c r="E298" s="96">
        <v>0</v>
      </c>
      <c r="F298" s="96">
        <v>0</v>
      </c>
      <c r="G298" s="96">
        <v>22</v>
      </c>
      <c r="H298" s="97" t="s">
        <v>1592</v>
      </c>
      <c r="I298" s="98" t="s">
        <v>3109</v>
      </c>
      <c r="J298" s="169" t="s">
        <v>497</v>
      </c>
      <c r="K298" s="99" t="s">
        <v>2847</v>
      </c>
      <c r="L298" s="51"/>
      <c r="M298" s="51"/>
      <c r="N298" s="155">
        <f t="shared" si="71"/>
        <v>0</v>
      </c>
      <c r="O298" s="51"/>
      <c r="P298" s="51"/>
      <c r="Q298" s="155">
        <f t="shared" si="72"/>
        <v>0</v>
      </c>
      <c r="R298" s="155">
        <f t="shared" si="62"/>
        <v>0</v>
      </c>
      <c r="S298" s="78" t="s">
        <v>3076</v>
      </c>
      <c r="T298" s="78" t="s">
        <v>3077</v>
      </c>
      <c r="U298" s="190">
        <f t="shared" si="63"/>
        <v>0</v>
      </c>
      <c r="V298" s="191"/>
      <c r="W298" s="77" t="str">
        <f t="shared" si="64"/>
        <v>No hay ejecución</v>
      </c>
      <c r="X298" s="78" t="str">
        <f t="shared" si="65"/>
        <v>NA</v>
      </c>
      <c r="Y298" s="191"/>
      <c r="Z298" s="190">
        <f t="shared" si="66"/>
        <v>0</v>
      </c>
      <c r="AA298" s="191"/>
      <c r="AB298" s="77" t="str">
        <f t="shared" si="67"/>
        <v>No hay ejecución</v>
      </c>
      <c r="AC298" s="78" t="str">
        <f t="shared" si="68"/>
        <v>NA</v>
      </c>
      <c r="AD298" s="191"/>
      <c r="AE298" s="52">
        <f t="shared" si="69"/>
        <v>0</v>
      </c>
      <c r="AF298" s="77" t="str">
        <f t="shared" si="70"/>
        <v>No hay ejecución</v>
      </c>
      <c r="AG298" s="78" t="str">
        <f t="shared" si="61"/>
        <v>NA</v>
      </c>
      <c r="AH298" s="191"/>
    </row>
    <row r="299" spans="1:34" s="79" customFormat="1" ht="101" thickTop="1" thickBot="1">
      <c r="A299" s="50">
        <f t="shared" ref="A299" si="74">A298+1</f>
        <v>283</v>
      </c>
      <c r="B299" s="96">
        <v>0</v>
      </c>
      <c r="C299" s="96">
        <v>0</v>
      </c>
      <c r="D299" s="96">
        <v>0</v>
      </c>
      <c r="E299" s="96">
        <v>0</v>
      </c>
      <c r="F299" s="96">
        <v>0</v>
      </c>
      <c r="G299" s="96">
        <v>22</v>
      </c>
      <c r="H299" s="97" t="s">
        <v>1592</v>
      </c>
      <c r="I299" s="98" t="s">
        <v>3110</v>
      </c>
      <c r="J299" s="169" t="s">
        <v>497</v>
      </c>
      <c r="K299" s="99" t="s">
        <v>2847</v>
      </c>
      <c r="L299" s="51"/>
      <c r="M299" s="51"/>
      <c r="N299" s="155">
        <f t="shared" si="71"/>
        <v>0</v>
      </c>
      <c r="O299" s="51"/>
      <c r="P299" s="51"/>
      <c r="Q299" s="155">
        <f t="shared" si="72"/>
        <v>0</v>
      </c>
      <c r="R299" s="155">
        <f t="shared" si="62"/>
        <v>0</v>
      </c>
      <c r="S299" s="78" t="s">
        <v>3076</v>
      </c>
      <c r="T299" s="78" t="s">
        <v>3077</v>
      </c>
      <c r="U299" s="190">
        <f t="shared" si="63"/>
        <v>0</v>
      </c>
      <c r="V299" s="191"/>
      <c r="W299" s="77" t="str">
        <f t="shared" si="64"/>
        <v>No hay ejecución</v>
      </c>
      <c r="X299" s="78" t="str">
        <f t="shared" si="65"/>
        <v>NA</v>
      </c>
      <c r="Y299" s="191"/>
      <c r="Z299" s="190">
        <f t="shared" si="66"/>
        <v>0</v>
      </c>
      <c r="AA299" s="191"/>
      <c r="AB299" s="77" t="str">
        <f t="shared" si="67"/>
        <v>No hay ejecución</v>
      </c>
      <c r="AC299" s="78" t="str">
        <f t="shared" si="68"/>
        <v>NA</v>
      </c>
      <c r="AD299" s="191"/>
      <c r="AE299" s="52">
        <f t="shared" si="69"/>
        <v>0</v>
      </c>
      <c r="AF299" s="77" t="str">
        <f t="shared" si="70"/>
        <v>No hay ejecución</v>
      </c>
      <c r="AG299" s="78" t="str">
        <f t="shared" si="61"/>
        <v>NA</v>
      </c>
      <c r="AH299" s="191"/>
    </row>
    <row r="300" spans="1:34" s="79" customFormat="1" ht="101" thickTop="1" thickBot="1">
      <c r="A300" s="50">
        <f t="shared" ref="A300" si="75">A298+1</f>
        <v>283</v>
      </c>
      <c r="B300" s="96">
        <v>0</v>
      </c>
      <c r="C300" s="96">
        <v>0</v>
      </c>
      <c r="D300" s="96">
        <v>0</v>
      </c>
      <c r="E300" s="96">
        <v>0</v>
      </c>
      <c r="F300" s="96">
        <v>0</v>
      </c>
      <c r="G300" s="96">
        <v>22</v>
      </c>
      <c r="H300" s="97" t="s">
        <v>1592</v>
      </c>
      <c r="I300" s="98" t="s">
        <v>3111</v>
      </c>
      <c r="J300" s="169" t="s">
        <v>497</v>
      </c>
      <c r="K300" s="99" t="s">
        <v>2847</v>
      </c>
      <c r="L300" s="51"/>
      <c r="M300" s="51"/>
      <c r="N300" s="155">
        <f t="shared" si="71"/>
        <v>0</v>
      </c>
      <c r="O300" s="51"/>
      <c r="P300" s="51"/>
      <c r="Q300" s="155">
        <f t="shared" si="72"/>
        <v>0</v>
      </c>
      <c r="R300" s="155">
        <f t="shared" si="62"/>
        <v>0</v>
      </c>
      <c r="S300" s="78" t="s">
        <v>3076</v>
      </c>
      <c r="T300" s="78" t="s">
        <v>3077</v>
      </c>
      <c r="U300" s="190">
        <f t="shared" si="63"/>
        <v>0</v>
      </c>
      <c r="V300" s="191"/>
      <c r="W300" s="77" t="str">
        <f t="shared" si="64"/>
        <v>No hay ejecución</v>
      </c>
      <c r="X300" s="78" t="str">
        <f t="shared" si="65"/>
        <v>NA</v>
      </c>
      <c r="Y300" s="191"/>
      <c r="Z300" s="190">
        <f t="shared" si="66"/>
        <v>0</v>
      </c>
      <c r="AA300" s="191"/>
      <c r="AB300" s="77" t="str">
        <f t="shared" si="67"/>
        <v>No hay ejecución</v>
      </c>
      <c r="AC300" s="78" t="str">
        <f t="shared" si="68"/>
        <v>NA</v>
      </c>
      <c r="AD300" s="191"/>
      <c r="AE300" s="52">
        <f t="shared" si="69"/>
        <v>0</v>
      </c>
      <c r="AF300" s="77" t="str">
        <f t="shared" si="70"/>
        <v>No hay ejecución</v>
      </c>
      <c r="AG300" s="78" t="str">
        <f t="shared" si="61"/>
        <v>NA</v>
      </c>
      <c r="AH300" s="191"/>
    </row>
    <row r="301" spans="1:34" s="79" customFormat="1" ht="101" thickTop="1" thickBot="1">
      <c r="A301" s="50">
        <f t="shared" ref="A301" si="76">A300+1</f>
        <v>284</v>
      </c>
      <c r="B301" s="96">
        <v>0</v>
      </c>
      <c r="C301" s="96">
        <v>0</v>
      </c>
      <c r="D301" s="96">
        <v>0</v>
      </c>
      <c r="E301" s="96">
        <v>0</v>
      </c>
      <c r="F301" s="96">
        <v>0</v>
      </c>
      <c r="G301" s="96">
        <v>22</v>
      </c>
      <c r="H301" s="97" t="s">
        <v>1592</v>
      </c>
      <c r="I301" s="98" t="s">
        <v>3112</v>
      </c>
      <c r="J301" s="169" t="s">
        <v>497</v>
      </c>
      <c r="K301" s="99" t="s">
        <v>2847</v>
      </c>
      <c r="L301" s="51"/>
      <c r="M301" s="51"/>
      <c r="N301" s="155">
        <f t="shared" si="71"/>
        <v>0</v>
      </c>
      <c r="O301" s="51"/>
      <c r="P301" s="51"/>
      <c r="Q301" s="155">
        <f t="shared" si="72"/>
        <v>0</v>
      </c>
      <c r="R301" s="155">
        <f t="shared" si="62"/>
        <v>0</v>
      </c>
      <c r="S301" s="78" t="s">
        <v>3076</v>
      </c>
      <c r="T301" s="78" t="s">
        <v>3077</v>
      </c>
      <c r="U301" s="190">
        <f t="shared" si="63"/>
        <v>0</v>
      </c>
      <c r="V301" s="191"/>
      <c r="W301" s="77" t="str">
        <f t="shared" si="64"/>
        <v>No hay ejecución</v>
      </c>
      <c r="X301" s="78" t="str">
        <f t="shared" si="65"/>
        <v>NA</v>
      </c>
      <c r="Y301" s="191"/>
      <c r="Z301" s="190">
        <f t="shared" si="66"/>
        <v>0</v>
      </c>
      <c r="AA301" s="191"/>
      <c r="AB301" s="77" t="str">
        <f t="shared" si="67"/>
        <v>No hay ejecución</v>
      </c>
      <c r="AC301" s="78" t="str">
        <f t="shared" si="68"/>
        <v>NA</v>
      </c>
      <c r="AD301" s="191"/>
      <c r="AE301" s="52">
        <f t="shared" si="69"/>
        <v>0</v>
      </c>
      <c r="AF301" s="77" t="str">
        <f t="shared" si="70"/>
        <v>No hay ejecución</v>
      </c>
      <c r="AG301" s="78" t="str">
        <f t="shared" si="61"/>
        <v>NA</v>
      </c>
      <c r="AH301" s="191"/>
    </row>
    <row r="302" spans="1:34" s="79" customFormat="1" ht="101" thickTop="1" thickBot="1">
      <c r="A302" s="50">
        <f t="shared" ref="A302" si="77">A300+1</f>
        <v>284</v>
      </c>
      <c r="B302" s="96">
        <v>0</v>
      </c>
      <c r="C302" s="96">
        <v>0</v>
      </c>
      <c r="D302" s="96">
        <v>0</v>
      </c>
      <c r="E302" s="96">
        <v>0</v>
      </c>
      <c r="F302" s="96">
        <v>0</v>
      </c>
      <c r="G302" s="96">
        <v>22</v>
      </c>
      <c r="H302" s="97" t="s">
        <v>1592</v>
      </c>
      <c r="I302" s="98" t="s">
        <v>3113</v>
      </c>
      <c r="J302" s="169" t="s">
        <v>497</v>
      </c>
      <c r="K302" s="99" t="s">
        <v>2847</v>
      </c>
      <c r="L302" s="51"/>
      <c r="M302" s="51"/>
      <c r="N302" s="155">
        <f t="shared" si="71"/>
        <v>0</v>
      </c>
      <c r="O302" s="51"/>
      <c r="P302" s="51"/>
      <c r="Q302" s="155">
        <f t="shared" si="72"/>
        <v>0</v>
      </c>
      <c r="R302" s="155">
        <f t="shared" si="62"/>
        <v>0</v>
      </c>
      <c r="S302" s="78" t="s">
        <v>3076</v>
      </c>
      <c r="T302" s="78" t="s">
        <v>3077</v>
      </c>
      <c r="U302" s="190">
        <f t="shared" si="63"/>
        <v>0</v>
      </c>
      <c r="V302" s="191"/>
      <c r="W302" s="77" t="str">
        <f t="shared" si="64"/>
        <v>No hay ejecución</v>
      </c>
      <c r="X302" s="78" t="str">
        <f t="shared" si="65"/>
        <v>NA</v>
      </c>
      <c r="Y302" s="191"/>
      <c r="Z302" s="190">
        <f t="shared" si="66"/>
        <v>0</v>
      </c>
      <c r="AA302" s="191"/>
      <c r="AB302" s="77" t="str">
        <f t="shared" si="67"/>
        <v>No hay ejecución</v>
      </c>
      <c r="AC302" s="78" t="str">
        <f t="shared" si="68"/>
        <v>NA</v>
      </c>
      <c r="AD302" s="191"/>
      <c r="AE302" s="52">
        <f t="shared" si="69"/>
        <v>0</v>
      </c>
      <c r="AF302" s="77" t="str">
        <f t="shared" si="70"/>
        <v>No hay ejecución</v>
      </c>
      <c r="AG302" s="78" t="str">
        <f t="shared" si="61"/>
        <v>NA</v>
      </c>
      <c r="AH302" s="191"/>
    </row>
    <row r="303" spans="1:34" s="79" customFormat="1" ht="101" thickTop="1" thickBot="1">
      <c r="A303" s="50">
        <f t="shared" ref="A303" si="78">A302+1</f>
        <v>285</v>
      </c>
      <c r="B303" s="96">
        <v>0</v>
      </c>
      <c r="C303" s="96">
        <v>0</v>
      </c>
      <c r="D303" s="96">
        <v>0</v>
      </c>
      <c r="E303" s="96">
        <v>0</v>
      </c>
      <c r="F303" s="96">
        <v>0</v>
      </c>
      <c r="G303" s="96">
        <v>22</v>
      </c>
      <c r="H303" s="97" t="s">
        <v>1592</v>
      </c>
      <c r="I303" s="98" t="s">
        <v>3114</v>
      </c>
      <c r="J303" s="169" t="s">
        <v>497</v>
      </c>
      <c r="K303" s="99" t="s">
        <v>2847</v>
      </c>
      <c r="L303" s="51"/>
      <c r="M303" s="51"/>
      <c r="N303" s="155">
        <f t="shared" si="71"/>
        <v>0</v>
      </c>
      <c r="O303" s="51"/>
      <c r="P303" s="51"/>
      <c r="Q303" s="155">
        <f t="shared" si="72"/>
        <v>0</v>
      </c>
      <c r="R303" s="155">
        <f t="shared" si="62"/>
        <v>0</v>
      </c>
      <c r="S303" s="78" t="s">
        <v>3076</v>
      </c>
      <c r="T303" s="78" t="s">
        <v>3077</v>
      </c>
      <c r="U303" s="190">
        <f t="shared" si="63"/>
        <v>0</v>
      </c>
      <c r="V303" s="191"/>
      <c r="W303" s="77" t="str">
        <f t="shared" si="64"/>
        <v>No hay ejecución</v>
      </c>
      <c r="X303" s="78" t="str">
        <f t="shared" si="65"/>
        <v>NA</v>
      </c>
      <c r="Y303" s="191"/>
      <c r="Z303" s="190">
        <f t="shared" si="66"/>
        <v>0</v>
      </c>
      <c r="AA303" s="191"/>
      <c r="AB303" s="77" t="str">
        <f t="shared" si="67"/>
        <v>No hay ejecución</v>
      </c>
      <c r="AC303" s="78" t="str">
        <f t="shared" si="68"/>
        <v>NA</v>
      </c>
      <c r="AD303" s="191"/>
      <c r="AE303" s="52">
        <f t="shared" si="69"/>
        <v>0</v>
      </c>
      <c r="AF303" s="77" t="str">
        <f t="shared" si="70"/>
        <v>No hay ejecución</v>
      </c>
      <c r="AG303" s="78" t="str">
        <f t="shared" si="61"/>
        <v>NA</v>
      </c>
      <c r="AH303" s="191"/>
    </row>
    <row r="304" spans="1:34" s="79" customFormat="1" ht="101" thickTop="1" thickBot="1">
      <c r="A304" s="50">
        <f t="shared" ref="A304" si="79">A302+1</f>
        <v>285</v>
      </c>
      <c r="B304" s="96">
        <v>0</v>
      </c>
      <c r="C304" s="96">
        <v>0</v>
      </c>
      <c r="D304" s="96">
        <v>0</v>
      </c>
      <c r="E304" s="96">
        <v>0</v>
      </c>
      <c r="F304" s="96">
        <v>0</v>
      </c>
      <c r="G304" s="96">
        <v>22</v>
      </c>
      <c r="H304" s="97" t="s">
        <v>1592</v>
      </c>
      <c r="I304" s="98" t="s">
        <v>3115</v>
      </c>
      <c r="J304" s="169" t="s">
        <v>497</v>
      </c>
      <c r="K304" s="99" t="s">
        <v>2847</v>
      </c>
      <c r="L304" s="51"/>
      <c r="M304" s="51"/>
      <c r="N304" s="155">
        <f t="shared" si="71"/>
        <v>0</v>
      </c>
      <c r="O304" s="51"/>
      <c r="P304" s="51"/>
      <c r="Q304" s="155">
        <f t="shared" si="72"/>
        <v>0</v>
      </c>
      <c r="R304" s="155">
        <f t="shared" si="62"/>
        <v>0</v>
      </c>
      <c r="S304" s="78" t="s">
        <v>3076</v>
      </c>
      <c r="T304" s="78" t="s">
        <v>3077</v>
      </c>
      <c r="U304" s="190">
        <f t="shared" si="63"/>
        <v>0</v>
      </c>
      <c r="V304" s="191"/>
      <c r="W304" s="77" t="str">
        <f t="shared" si="64"/>
        <v>No hay ejecución</v>
      </c>
      <c r="X304" s="78" t="str">
        <f t="shared" si="65"/>
        <v>NA</v>
      </c>
      <c r="Y304" s="191"/>
      <c r="Z304" s="190">
        <f t="shared" si="66"/>
        <v>0</v>
      </c>
      <c r="AA304" s="191"/>
      <c r="AB304" s="77" t="str">
        <f t="shared" si="67"/>
        <v>No hay ejecución</v>
      </c>
      <c r="AC304" s="78" t="str">
        <f t="shared" si="68"/>
        <v>NA</v>
      </c>
      <c r="AD304" s="191"/>
      <c r="AE304" s="52">
        <f t="shared" si="69"/>
        <v>0</v>
      </c>
      <c r="AF304" s="77" t="str">
        <f t="shared" si="70"/>
        <v>No hay ejecución</v>
      </c>
      <c r="AG304" s="78" t="str">
        <f t="shared" si="61"/>
        <v>NA</v>
      </c>
      <c r="AH304" s="191"/>
    </row>
    <row r="305" spans="1:34" s="79" customFormat="1" ht="101" thickTop="1" thickBot="1">
      <c r="A305" s="50">
        <f t="shared" ref="A305" si="80">A304+1</f>
        <v>286</v>
      </c>
      <c r="B305" s="96">
        <v>0</v>
      </c>
      <c r="C305" s="96">
        <v>0</v>
      </c>
      <c r="D305" s="96">
        <v>0</v>
      </c>
      <c r="E305" s="96">
        <v>0</v>
      </c>
      <c r="F305" s="96">
        <v>0</v>
      </c>
      <c r="G305" s="96">
        <v>22</v>
      </c>
      <c r="H305" s="97" t="s">
        <v>1592</v>
      </c>
      <c r="I305" s="98" t="s">
        <v>3116</v>
      </c>
      <c r="J305" s="169" t="s">
        <v>497</v>
      </c>
      <c r="K305" s="99" t="s">
        <v>2847</v>
      </c>
      <c r="L305" s="51"/>
      <c r="M305" s="51"/>
      <c r="N305" s="155">
        <f t="shared" si="71"/>
        <v>0</v>
      </c>
      <c r="O305" s="51"/>
      <c r="P305" s="51"/>
      <c r="Q305" s="155">
        <f t="shared" si="72"/>
        <v>0</v>
      </c>
      <c r="R305" s="155">
        <f t="shared" si="62"/>
        <v>0</v>
      </c>
      <c r="S305" s="78" t="s">
        <v>3076</v>
      </c>
      <c r="T305" s="78" t="s">
        <v>3077</v>
      </c>
      <c r="U305" s="190">
        <f t="shared" si="63"/>
        <v>0</v>
      </c>
      <c r="V305" s="191"/>
      <c r="W305" s="77" t="str">
        <f t="shared" si="64"/>
        <v>No hay ejecución</v>
      </c>
      <c r="X305" s="78" t="str">
        <f t="shared" si="65"/>
        <v>NA</v>
      </c>
      <c r="Y305" s="191"/>
      <c r="Z305" s="190">
        <f t="shared" si="66"/>
        <v>0</v>
      </c>
      <c r="AA305" s="191"/>
      <c r="AB305" s="77" t="str">
        <f t="shared" si="67"/>
        <v>No hay ejecución</v>
      </c>
      <c r="AC305" s="78" t="str">
        <f t="shared" si="68"/>
        <v>NA</v>
      </c>
      <c r="AD305" s="191"/>
      <c r="AE305" s="52">
        <f t="shared" si="69"/>
        <v>0</v>
      </c>
      <c r="AF305" s="77" t="str">
        <f t="shared" si="70"/>
        <v>No hay ejecución</v>
      </c>
      <c r="AG305" s="78" t="str">
        <f t="shared" si="61"/>
        <v>NA</v>
      </c>
      <c r="AH305" s="191"/>
    </row>
    <row r="306" spans="1:34" s="79" customFormat="1" ht="101" thickTop="1" thickBot="1">
      <c r="A306" s="50">
        <f t="shared" ref="A306" si="81">A304+1</f>
        <v>286</v>
      </c>
      <c r="B306" s="96">
        <v>0</v>
      </c>
      <c r="C306" s="96">
        <v>0</v>
      </c>
      <c r="D306" s="96">
        <v>0</v>
      </c>
      <c r="E306" s="96">
        <v>0</v>
      </c>
      <c r="F306" s="96">
        <v>0</v>
      </c>
      <c r="G306" s="96">
        <v>22</v>
      </c>
      <c r="H306" s="97" t="s">
        <v>1592</v>
      </c>
      <c r="I306" s="98" t="s">
        <v>3101</v>
      </c>
      <c r="J306" s="169" t="s">
        <v>497</v>
      </c>
      <c r="K306" s="99" t="s">
        <v>2847</v>
      </c>
      <c r="L306" s="51"/>
      <c r="M306" s="51"/>
      <c r="N306" s="155">
        <f t="shared" si="71"/>
        <v>0</v>
      </c>
      <c r="O306" s="51"/>
      <c r="P306" s="51"/>
      <c r="Q306" s="155">
        <f t="shared" si="72"/>
        <v>0</v>
      </c>
      <c r="R306" s="155">
        <f t="shared" si="62"/>
        <v>0</v>
      </c>
      <c r="S306" s="78" t="s">
        <v>3076</v>
      </c>
      <c r="T306" s="78" t="s">
        <v>3077</v>
      </c>
      <c r="U306" s="190">
        <f t="shared" si="63"/>
        <v>0</v>
      </c>
      <c r="V306" s="191"/>
      <c r="W306" s="77" t="str">
        <f t="shared" si="64"/>
        <v>No hay ejecución</v>
      </c>
      <c r="X306" s="78" t="str">
        <f t="shared" si="65"/>
        <v>NA</v>
      </c>
      <c r="Y306" s="191"/>
      <c r="Z306" s="190">
        <f t="shared" si="66"/>
        <v>0</v>
      </c>
      <c r="AA306" s="191"/>
      <c r="AB306" s="77" t="str">
        <f t="shared" si="67"/>
        <v>No hay ejecución</v>
      </c>
      <c r="AC306" s="78" t="str">
        <f t="shared" si="68"/>
        <v>NA</v>
      </c>
      <c r="AD306" s="191"/>
      <c r="AE306" s="52">
        <f t="shared" si="69"/>
        <v>0</v>
      </c>
      <c r="AF306" s="77" t="str">
        <f t="shared" si="70"/>
        <v>No hay ejecución</v>
      </c>
      <c r="AG306" s="78" t="str">
        <f t="shared" si="61"/>
        <v>NA</v>
      </c>
      <c r="AH306" s="191"/>
    </row>
    <row r="307" spans="1:34" s="79" customFormat="1" ht="101" thickTop="1" thickBot="1">
      <c r="A307" s="50">
        <f t="shared" ref="A307" si="82">A306+1</f>
        <v>287</v>
      </c>
      <c r="B307" s="96">
        <v>0</v>
      </c>
      <c r="C307" s="96">
        <v>0</v>
      </c>
      <c r="D307" s="96">
        <v>0</v>
      </c>
      <c r="E307" s="96">
        <v>0</v>
      </c>
      <c r="F307" s="96">
        <v>0</v>
      </c>
      <c r="G307" s="96">
        <v>22</v>
      </c>
      <c r="H307" s="97" t="s">
        <v>1592</v>
      </c>
      <c r="I307" s="98" t="s">
        <v>3097</v>
      </c>
      <c r="J307" s="169" t="s">
        <v>497</v>
      </c>
      <c r="K307" s="99" t="s">
        <v>2847</v>
      </c>
      <c r="L307" s="51"/>
      <c r="M307" s="51"/>
      <c r="N307" s="155">
        <f t="shared" si="71"/>
        <v>0</v>
      </c>
      <c r="O307" s="51"/>
      <c r="P307" s="51"/>
      <c r="Q307" s="155">
        <f t="shared" si="72"/>
        <v>0</v>
      </c>
      <c r="R307" s="155">
        <f t="shared" si="62"/>
        <v>0</v>
      </c>
      <c r="S307" s="78" t="s">
        <v>3076</v>
      </c>
      <c r="T307" s="78" t="s">
        <v>3077</v>
      </c>
      <c r="U307" s="190">
        <f t="shared" si="63"/>
        <v>0</v>
      </c>
      <c r="V307" s="191"/>
      <c r="W307" s="77" t="str">
        <f t="shared" si="64"/>
        <v>No hay ejecución</v>
      </c>
      <c r="X307" s="78" t="str">
        <f t="shared" si="65"/>
        <v>NA</v>
      </c>
      <c r="Y307" s="191"/>
      <c r="Z307" s="190">
        <f t="shared" si="66"/>
        <v>0</v>
      </c>
      <c r="AA307" s="191"/>
      <c r="AB307" s="77" t="str">
        <f t="shared" si="67"/>
        <v>No hay ejecución</v>
      </c>
      <c r="AC307" s="78" t="str">
        <f t="shared" si="68"/>
        <v>NA</v>
      </c>
      <c r="AD307" s="191"/>
      <c r="AE307" s="52">
        <f t="shared" si="69"/>
        <v>0</v>
      </c>
      <c r="AF307" s="77" t="str">
        <f t="shared" si="70"/>
        <v>No hay ejecución</v>
      </c>
      <c r="AG307" s="78" t="str">
        <f t="shared" si="61"/>
        <v>NA</v>
      </c>
      <c r="AH307" s="191"/>
    </row>
    <row r="308" spans="1:34" s="79" customFormat="1" ht="101" thickTop="1" thickBot="1">
      <c r="A308" s="50">
        <f t="shared" ref="A308" si="83">A306+1</f>
        <v>287</v>
      </c>
      <c r="B308" s="96">
        <v>0</v>
      </c>
      <c r="C308" s="96">
        <v>0</v>
      </c>
      <c r="D308" s="96">
        <v>0</v>
      </c>
      <c r="E308" s="96">
        <v>0</v>
      </c>
      <c r="F308" s="96">
        <v>0</v>
      </c>
      <c r="G308" s="96">
        <v>22</v>
      </c>
      <c r="H308" s="97" t="s">
        <v>1592</v>
      </c>
      <c r="I308" s="98" t="s">
        <v>2678</v>
      </c>
      <c r="J308" s="169" t="s">
        <v>497</v>
      </c>
      <c r="K308" s="99" t="s">
        <v>2847</v>
      </c>
      <c r="L308" s="51"/>
      <c r="M308" s="51"/>
      <c r="N308" s="155">
        <f t="shared" si="71"/>
        <v>0</v>
      </c>
      <c r="O308" s="51"/>
      <c r="P308" s="51"/>
      <c r="Q308" s="155">
        <f t="shared" si="72"/>
        <v>0</v>
      </c>
      <c r="R308" s="155">
        <f t="shared" si="62"/>
        <v>0</v>
      </c>
      <c r="S308" s="78" t="s">
        <v>3076</v>
      </c>
      <c r="T308" s="78" t="s">
        <v>3077</v>
      </c>
      <c r="U308" s="190">
        <f t="shared" si="63"/>
        <v>0</v>
      </c>
      <c r="V308" s="191"/>
      <c r="W308" s="77" t="str">
        <f t="shared" si="64"/>
        <v>No hay ejecución</v>
      </c>
      <c r="X308" s="78" t="str">
        <f t="shared" si="65"/>
        <v>NA</v>
      </c>
      <c r="Y308" s="191"/>
      <c r="Z308" s="190">
        <f t="shared" si="66"/>
        <v>0</v>
      </c>
      <c r="AA308" s="191"/>
      <c r="AB308" s="77" t="str">
        <f t="shared" si="67"/>
        <v>No hay ejecución</v>
      </c>
      <c r="AC308" s="78" t="str">
        <f t="shared" si="68"/>
        <v>NA</v>
      </c>
      <c r="AD308" s="191"/>
      <c r="AE308" s="52">
        <f t="shared" si="69"/>
        <v>0</v>
      </c>
      <c r="AF308" s="77" t="str">
        <f t="shared" si="70"/>
        <v>No hay ejecución</v>
      </c>
      <c r="AG308" s="78" t="str">
        <f t="shared" si="61"/>
        <v>NA</v>
      </c>
      <c r="AH308" s="191"/>
    </row>
    <row r="309" spans="1:34" s="79" customFormat="1" ht="101" thickTop="1" thickBot="1">
      <c r="A309" s="50">
        <f t="shared" ref="A309" si="84">A308+1</f>
        <v>288</v>
      </c>
      <c r="B309" s="96">
        <v>0</v>
      </c>
      <c r="C309" s="96">
        <v>0</v>
      </c>
      <c r="D309" s="96">
        <v>0</v>
      </c>
      <c r="E309" s="96">
        <v>0</v>
      </c>
      <c r="F309" s="96">
        <v>0</v>
      </c>
      <c r="G309" s="96">
        <v>22</v>
      </c>
      <c r="H309" s="97" t="s">
        <v>1592</v>
      </c>
      <c r="I309" s="98" t="s">
        <v>3117</v>
      </c>
      <c r="J309" s="169" t="s">
        <v>497</v>
      </c>
      <c r="K309" s="99" t="s">
        <v>2847</v>
      </c>
      <c r="L309" s="51"/>
      <c r="M309" s="51"/>
      <c r="N309" s="155">
        <f t="shared" si="71"/>
        <v>0</v>
      </c>
      <c r="O309" s="51"/>
      <c r="P309" s="51"/>
      <c r="Q309" s="155">
        <f t="shared" si="72"/>
        <v>0</v>
      </c>
      <c r="R309" s="155">
        <f t="shared" si="62"/>
        <v>0</v>
      </c>
      <c r="S309" s="78" t="s">
        <v>3076</v>
      </c>
      <c r="T309" s="78" t="s">
        <v>3077</v>
      </c>
      <c r="U309" s="190">
        <f t="shared" si="63"/>
        <v>0</v>
      </c>
      <c r="V309" s="191"/>
      <c r="W309" s="77" t="str">
        <f t="shared" si="64"/>
        <v>No hay ejecución</v>
      </c>
      <c r="X309" s="78" t="str">
        <f t="shared" si="65"/>
        <v>NA</v>
      </c>
      <c r="Y309" s="191"/>
      <c r="Z309" s="190">
        <f t="shared" si="66"/>
        <v>0</v>
      </c>
      <c r="AA309" s="191"/>
      <c r="AB309" s="77" t="str">
        <f t="shared" si="67"/>
        <v>No hay ejecución</v>
      </c>
      <c r="AC309" s="78" t="str">
        <f t="shared" si="68"/>
        <v>NA</v>
      </c>
      <c r="AD309" s="191"/>
      <c r="AE309" s="52">
        <f t="shared" si="69"/>
        <v>0</v>
      </c>
      <c r="AF309" s="77" t="str">
        <f t="shared" si="70"/>
        <v>No hay ejecución</v>
      </c>
      <c r="AG309" s="78" t="str">
        <f t="shared" si="61"/>
        <v>NA</v>
      </c>
      <c r="AH309" s="191"/>
    </row>
    <row r="310" spans="1:34" s="79" customFormat="1" ht="101" thickTop="1" thickBot="1">
      <c r="A310" s="50">
        <f t="shared" ref="A310" si="85">A308+1</f>
        <v>288</v>
      </c>
      <c r="B310" s="96">
        <v>0</v>
      </c>
      <c r="C310" s="96">
        <v>0</v>
      </c>
      <c r="D310" s="96">
        <v>0</v>
      </c>
      <c r="E310" s="96">
        <v>0</v>
      </c>
      <c r="F310" s="96">
        <v>0</v>
      </c>
      <c r="G310" s="96">
        <v>22</v>
      </c>
      <c r="H310" s="97" t="s">
        <v>1592</v>
      </c>
      <c r="I310" s="98" t="s">
        <v>3118</v>
      </c>
      <c r="J310" s="169" t="s">
        <v>497</v>
      </c>
      <c r="K310" s="99" t="s">
        <v>2847</v>
      </c>
      <c r="L310" s="51"/>
      <c r="M310" s="51"/>
      <c r="N310" s="155">
        <f t="shared" si="71"/>
        <v>0</v>
      </c>
      <c r="O310" s="51"/>
      <c r="P310" s="51"/>
      <c r="Q310" s="155">
        <f t="shared" si="72"/>
        <v>0</v>
      </c>
      <c r="R310" s="155">
        <f t="shared" si="62"/>
        <v>0</v>
      </c>
      <c r="S310" s="78" t="s">
        <v>3076</v>
      </c>
      <c r="T310" s="78" t="s">
        <v>3077</v>
      </c>
      <c r="U310" s="190">
        <f t="shared" si="63"/>
        <v>0</v>
      </c>
      <c r="V310" s="191"/>
      <c r="W310" s="77" t="str">
        <f t="shared" si="64"/>
        <v>No hay ejecución</v>
      </c>
      <c r="X310" s="78" t="str">
        <f t="shared" si="65"/>
        <v>NA</v>
      </c>
      <c r="Y310" s="191"/>
      <c r="Z310" s="190">
        <f t="shared" si="66"/>
        <v>0</v>
      </c>
      <c r="AA310" s="191"/>
      <c r="AB310" s="77" t="str">
        <f t="shared" si="67"/>
        <v>No hay ejecución</v>
      </c>
      <c r="AC310" s="78" t="str">
        <f t="shared" si="68"/>
        <v>NA</v>
      </c>
      <c r="AD310" s="191"/>
      <c r="AE310" s="52">
        <f t="shared" si="69"/>
        <v>0</v>
      </c>
      <c r="AF310" s="77" t="str">
        <f t="shared" si="70"/>
        <v>No hay ejecución</v>
      </c>
      <c r="AG310" s="78" t="str">
        <f t="shared" si="61"/>
        <v>NA</v>
      </c>
      <c r="AH310" s="191"/>
    </row>
    <row r="311" spans="1:34" s="79" customFormat="1" ht="101" thickTop="1" thickBot="1">
      <c r="A311" s="50">
        <f t="shared" ref="A311" si="86">A310+1</f>
        <v>289</v>
      </c>
      <c r="B311" s="96">
        <v>0</v>
      </c>
      <c r="C311" s="96">
        <v>0</v>
      </c>
      <c r="D311" s="96">
        <v>0</v>
      </c>
      <c r="E311" s="96">
        <v>0</v>
      </c>
      <c r="F311" s="96">
        <v>0</v>
      </c>
      <c r="G311" s="96">
        <v>22</v>
      </c>
      <c r="H311" s="97" t="s">
        <v>1592</v>
      </c>
      <c r="I311" s="98" t="s">
        <v>3119</v>
      </c>
      <c r="J311" s="169" t="s">
        <v>497</v>
      </c>
      <c r="K311" s="99" t="s">
        <v>2847</v>
      </c>
      <c r="L311" s="51"/>
      <c r="M311" s="51"/>
      <c r="N311" s="155">
        <f t="shared" si="71"/>
        <v>0</v>
      </c>
      <c r="O311" s="51"/>
      <c r="P311" s="51"/>
      <c r="Q311" s="155">
        <f t="shared" si="72"/>
        <v>0</v>
      </c>
      <c r="R311" s="155">
        <f t="shared" si="62"/>
        <v>0</v>
      </c>
      <c r="S311" s="78" t="s">
        <v>3076</v>
      </c>
      <c r="T311" s="78" t="s">
        <v>3077</v>
      </c>
      <c r="U311" s="190">
        <f t="shared" si="63"/>
        <v>0</v>
      </c>
      <c r="V311" s="191"/>
      <c r="W311" s="77" t="str">
        <f t="shared" si="64"/>
        <v>No hay ejecución</v>
      </c>
      <c r="X311" s="78" t="str">
        <f t="shared" si="65"/>
        <v>NA</v>
      </c>
      <c r="Y311" s="191"/>
      <c r="Z311" s="190">
        <f t="shared" si="66"/>
        <v>0</v>
      </c>
      <c r="AA311" s="191"/>
      <c r="AB311" s="77" t="str">
        <f t="shared" si="67"/>
        <v>No hay ejecución</v>
      </c>
      <c r="AC311" s="78" t="str">
        <f t="shared" si="68"/>
        <v>NA</v>
      </c>
      <c r="AD311" s="191"/>
      <c r="AE311" s="52">
        <f t="shared" si="69"/>
        <v>0</v>
      </c>
      <c r="AF311" s="77" t="str">
        <f t="shared" si="70"/>
        <v>No hay ejecución</v>
      </c>
      <c r="AG311" s="78" t="str">
        <f t="shared" si="61"/>
        <v>NA</v>
      </c>
      <c r="AH311" s="191"/>
    </row>
    <row r="312" spans="1:34" s="79" customFormat="1" ht="101" thickTop="1" thickBot="1">
      <c r="A312" s="50">
        <f t="shared" ref="A312" si="87">A310+1</f>
        <v>289</v>
      </c>
      <c r="B312" s="96">
        <v>0</v>
      </c>
      <c r="C312" s="96">
        <v>0</v>
      </c>
      <c r="D312" s="96">
        <v>0</v>
      </c>
      <c r="E312" s="96">
        <v>0</v>
      </c>
      <c r="F312" s="96">
        <v>0</v>
      </c>
      <c r="G312" s="96">
        <v>22</v>
      </c>
      <c r="H312" s="97" t="s">
        <v>1592</v>
      </c>
      <c r="I312" s="98" t="s">
        <v>3120</v>
      </c>
      <c r="J312" s="169" t="s">
        <v>497</v>
      </c>
      <c r="K312" s="99" t="s">
        <v>2847</v>
      </c>
      <c r="L312" s="51"/>
      <c r="M312" s="51"/>
      <c r="N312" s="155">
        <f t="shared" si="71"/>
        <v>0</v>
      </c>
      <c r="O312" s="51"/>
      <c r="P312" s="51"/>
      <c r="Q312" s="155">
        <f t="shared" si="72"/>
        <v>0</v>
      </c>
      <c r="R312" s="155">
        <f t="shared" si="62"/>
        <v>0</v>
      </c>
      <c r="S312" s="78" t="s">
        <v>3076</v>
      </c>
      <c r="T312" s="78" t="s">
        <v>3077</v>
      </c>
      <c r="U312" s="190">
        <f t="shared" si="63"/>
        <v>0</v>
      </c>
      <c r="V312" s="191"/>
      <c r="W312" s="77" t="str">
        <f t="shared" si="64"/>
        <v>No hay ejecución</v>
      </c>
      <c r="X312" s="78" t="str">
        <f t="shared" si="65"/>
        <v>NA</v>
      </c>
      <c r="Y312" s="191"/>
      <c r="Z312" s="190">
        <f t="shared" si="66"/>
        <v>0</v>
      </c>
      <c r="AA312" s="191"/>
      <c r="AB312" s="77" t="str">
        <f t="shared" si="67"/>
        <v>No hay ejecución</v>
      </c>
      <c r="AC312" s="78" t="str">
        <f t="shared" si="68"/>
        <v>NA</v>
      </c>
      <c r="AD312" s="191"/>
      <c r="AE312" s="52">
        <f t="shared" si="69"/>
        <v>0</v>
      </c>
      <c r="AF312" s="77" t="str">
        <f t="shared" si="70"/>
        <v>No hay ejecución</v>
      </c>
      <c r="AG312" s="78" t="str">
        <f t="shared" si="61"/>
        <v>NA</v>
      </c>
      <c r="AH312" s="191"/>
    </row>
    <row r="313" spans="1:34" s="79" customFormat="1" ht="101" thickTop="1" thickBot="1">
      <c r="A313" s="50">
        <f t="shared" ref="A313" si="88">A312+1</f>
        <v>290</v>
      </c>
      <c r="B313" s="96">
        <v>0</v>
      </c>
      <c r="C313" s="96">
        <v>0</v>
      </c>
      <c r="D313" s="96">
        <v>0</v>
      </c>
      <c r="E313" s="96">
        <v>0</v>
      </c>
      <c r="F313" s="96">
        <v>0</v>
      </c>
      <c r="G313" s="96">
        <v>22</v>
      </c>
      <c r="H313" s="97" t="s">
        <v>1592</v>
      </c>
      <c r="I313" s="98" t="s">
        <v>3085</v>
      </c>
      <c r="J313" s="169" t="s">
        <v>497</v>
      </c>
      <c r="K313" s="99" t="s">
        <v>2847</v>
      </c>
      <c r="L313" s="51"/>
      <c r="M313" s="51"/>
      <c r="N313" s="155">
        <f t="shared" si="71"/>
        <v>0</v>
      </c>
      <c r="O313" s="51"/>
      <c r="P313" s="51"/>
      <c r="Q313" s="155">
        <f t="shared" si="72"/>
        <v>0</v>
      </c>
      <c r="R313" s="155">
        <f t="shared" si="62"/>
        <v>0</v>
      </c>
      <c r="S313" s="78" t="s">
        <v>3076</v>
      </c>
      <c r="T313" s="78" t="s">
        <v>3077</v>
      </c>
      <c r="U313" s="190">
        <f t="shared" si="63"/>
        <v>0</v>
      </c>
      <c r="V313" s="191"/>
      <c r="W313" s="77" t="str">
        <f t="shared" si="64"/>
        <v>No hay ejecución</v>
      </c>
      <c r="X313" s="78" t="str">
        <f t="shared" si="65"/>
        <v>NA</v>
      </c>
      <c r="Y313" s="191"/>
      <c r="Z313" s="190">
        <f t="shared" si="66"/>
        <v>0</v>
      </c>
      <c r="AA313" s="191"/>
      <c r="AB313" s="77" t="str">
        <f t="shared" si="67"/>
        <v>No hay ejecución</v>
      </c>
      <c r="AC313" s="78" t="str">
        <f t="shared" si="68"/>
        <v>NA</v>
      </c>
      <c r="AD313" s="191"/>
      <c r="AE313" s="52">
        <f t="shared" si="69"/>
        <v>0</v>
      </c>
      <c r="AF313" s="77" t="str">
        <f t="shared" si="70"/>
        <v>No hay ejecución</v>
      </c>
      <c r="AG313" s="78" t="str">
        <f t="shared" si="61"/>
        <v>NA</v>
      </c>
      <c r="AH313" s="191"/>
    </row>
    <row r="314" spans="1:34" s="79" customFormat="1" ht="101" thickTop="1" thickBot="1">
      <c r="A314" s="50">
        <f t="shared" ref="A314" si="89">A312+1</f>
        <v>290</v>
      </c>
      <c r="B314" s="96">
        <v>0</v>
      </c>
      <c r="C314" s="96">
        <v>0</v>
      </c>
      <c r="D314" s="96">
        <v>0</v>
      </c>
      <c r="E314" s="96">
        <v>0</v>
      </c>
      <c r="F314" s="96">
        <v>0</v>
      </c>
      <c r="G314" s="96">
        <v>22</v>
      </c>
      <c r="H314" s="97" t="s">
        <v>1592</v>
      </c>
      <c r="I314" s="98" t="s">
        <v>3121</v>
      </c>
      <c r="J314" s="169" t="s">
        <v>497</v>
      </c>
      <c r="K314" s="99" t="s">
        <v>2847</v>
      </c>
      <c r="L314" s="51"/>
      <c r="M314" s="51"/>
      <c r="N314" s="155">
        <f t="shared" si="71"/>
        <v>0</v>
      </c>
      <c r="O314" s="51"/>
      <c r="P314" s="51"/>
      <c r="Q314" s="155">
        <f t="shared" si="72"/>
        <v>0</v>
      </c>
      <c r="R314" s="155">
        <f t="shared" si="62"/>
        <v>0</v>
      </c>
      <c r="S314" s="78" t="s">
        <v>3076</v>
      </c>
      <c r="T314" s="78" t="s">
        <v>3077</v>
      </c>
      <c r="U314" s="190">
        <f t="shared" si="63"/>
        <v>0</v>
      </c>
      <c r="V314" s="191"/>
      <c r="W314" s="77" t="str">
        <f t="shared" si="64"/>
        <v>No hay ejecución</v>
      </c>
      <c r="X314" s="78" t="str">
        <f t="shared" si="65"/>
        <v>NA</v>
      </c>
      <c r="Y314" s="191"/>
      <c r="Z314" s="190">
        <f t="shared" si="66"/>
        <v>0</v>
      </c>
      <c r="AA314" s="191"/>
      <c r="AB314" s="77" t="str">
        <f t="shared" si="67"/>
        <v>No hay ejecución</v>
      </c>
      <c r="AC314" s="78" t="str">
        <f t="shared" si="68"/>
        <v>NA</v>
      </c>
      <c r="AD314" s="191"/>
      <c r="AE314" s="52">
        <f t="shared" si="69"/>
        <v>0</v>
      </c>
      <c r="AF314" s="77" t="str">
        <f t="shared" si="70"/>
        <v>No hay ejecución</v>
      </c>
      <c r="AG314" s="78" t="str">
        <f t="shared" si="61"/>
        <v>NA</v>
      </c>
      <c r="AH314" s="191"/>
    </row>
    <row r="315" spans="1:34" s="79" customFormat="1" ht="101" thickTop="1" thickBot="1">
      <c r="A315" s="50">
        <f t="shared" ref="A315" si="90">A314+1</f>
        <v>291</v>
      </c>
      <c r="B315" s="96">
        <v>0</v>
      </c>
      <c r="C315" s="96">
        <v>0</v>
      </c>
      <c r="D315" s="96">
        <v>0</v>
      </c>
      <c r="E315" s="96">
        <v>0</v>
      </c>
      <c r="F315" s="96">
        <v>0</v>
      </c>
      <c r="G315" s="96">
        <v>22</v>
      </c>
      <c r="H315" s="97" t="s">
        <v>1592</v>
      </c>
      <c r="I315" s="98" t="s">
        <v>3122</v>
      </c>
      <c r="J315" s="169" t="s">
        <v>497</v>
      </c>
      <c r="K315" s="99" t="s">
        <v>2847</v>
      </c>
      <c r="L315" s="51"/>
      <c r="M315" s="51"/>
      <c r="N315" s="155">
        <f t="shared" si="71"/>
        <v>0</v>
      </c>
      <c r="O315" s="51"/>
      <c r="P315" s="51"/>
      <c r="Q315" s="155">
        <f t="shared" si="72"/>
        <v>0</v>
      </c>
      <c r="R315" s="155">
        <f t="shared" si="62"/>
        <v>0</v>
      </c>
      <c r="S315" s="78" t="s">
        <v>3076</v>
      </c>
      <c r="T315" s="78" t="s">
        <v>3077</v>
      </c>
      <c r="U315" s="190">
        <f t="shared" si="63"/>
        <v>0</v>
      </c>
      <c r="V315" s="191"/>
      <c r="W315" s="77" t="str">
        <f t="shared" si="64"/>
        <v>No hay ejecución</v>
      </c>
      <c r="X315" s="78" t="str">
        <f t="shared" si="65"/>
        <v>NA</v>
      </c>
      <c r="Y315" s="191"/>
      <c r="Z315" s="190">
        <f t="shared" si="66"/>
        <v>0</v>
      </c>
      <c r="AA315" s="191"/>
      <c r="AB315" s="77" t="str">
        <f t="shared" si="67"/>
        <v>No hay ejecución</v>
      </c>
      <c r="AC315" s="78" t="str">
        <f t="shared" si="68"/>
        <v>NA</v>
      </c>
      <c r="AD315" s="191"/>
      <c r="AE315" s="52">
        <f t="shared" si="69"/>
        <v>0</v>
      </c>
      <c r="AF315" s="77" t="str">
        <f t="shared" si="70"/>
        <v>No hay ejecución</v>
      </c>
      <c r="AG315" s="78" t="str">
        <f t="shared" si="61"/>
        <v>NA</v>
      </c>
      <c r="AH315" s="191"/>
    </row>
    <row r="316" spans="1:34" s="79" customFormat="1" ht="101" thickTop="1" thickBot="1">
      <c r="A316" s="50">
        <f t="shared" ref="A316" si="91">A314+1</f>
        <v>291</v>
      </c>
      <c r="B316" s="96">
        <v>0</v>
      </c>
      <c r="C316" s="96">
        <v>0</v>
      </c>
      <c r="D316" s="96">
        <v>0</v>
      </c>
      <c r="E316" s="96">
        <v>0</v>
      </c>
      <c r="F316" s="96">
        <v>0</v>
      </c>
      <c r="G316" s="96">
        <v>22</v>
      </c>
      <c r="H316" s="97" t="s">
        <v>1592</v>
      </c>
      <c r="I316" s="98" t="s">
        <v>3123</v>
      </c>
      <c r="J316" s="169" t="s">
        <v>497</v>
      </c>
      <c r="K316" s="99" t="s">
        <v>2847</v>
      </c>
      <c r="L316" s="51"/>
      <c r="M316" s="51"/>
      <c r="N316" s="155">
        <f t="shared" si="71"/>
        <v>0</v>
      </c>
      <c r="O316" s="51"/>
      <c r="P316" s="51"/>
      <c r="Q316" s="155">
        <f t="shared" si="72"/>
        <v>0</v>
      </c>
      <c r="R316" s="155">
        <f t="shared" si="62"/>
        <v>0</v>
      </c>
      <c r="S316" s="78" t="s">
        <v>3076</v>
      </c>
      <c r="T316" s="78" t="s">
        <v>3077</v>
      </c>
      <c r="U316" s="190">
        <f t="shared" si="63"/>
        <v>0</v>
      </c>
      <c r="V316" s="191"/>
      <c r="W316" s="77" t="str">
        <f t="shared" si="64"/>
        <v>No hay ejecución</v>
      </c>
      <c r="X316" s="78" t="str">
        <f t="shared" si="65"/>
        <v>NA</v>
      </c>
      <c r="Y316" s="191"/>
      <c r="Z316" s="190">
        <f t="shared" si="66"/>
        <v>0</v>
      </c>
      <c r="AA316" s="191"/>
      <c r="AB316" s="77" t="str">
        <f t="shared" si="67"/>
        <v>No hay ejecución</v>
      </c>
      <c r="AC316" s="78" t="str">
        <f t="shared" si="68"/>
        <v>NA</v>
      </c>
      <c r="AD316" s="191"/>
      <c r="AE316" s="52">
        <f t="shared" si="69"/>
        <v>0</v>
      </c>
      <c r="AF316" s="77" t="str">
        <f t="shared" si="70"/>
        <v>No hay ejecución</v>
      </c>
      <c r="AG316" s="78" t="str">
        <f t="shared" si="61"/>
        <v>NA</v>
      </c>
      <c r="AH316" s="191"/>
    </row>
    <row r="317" spans="1:34" s="79" customFormat="1" ht="101" thickTop="1" thickBot="1">
      <c r="A317" s="50">
        <f t="shared" ref="A317" si="92">A316+1</f>
        <v>292</v>
      </c>
      <c r="B317" s="96">
        <v>0</v>
      </c>
      <c r="C317" s="96">
        <v>0</v>
      </c>
      <c r="D317" s="96">
        <v>0</v>
      </c>
      <c r="E317" s="96">
        <v>0</v>
      </c>
      <c r="F317" s="96">
        <v>0</v>
      </c>
      <c r="G317" s="96">
        <v>22</v>
      </c>
      <c r="H317" s="97" t="s">
        <v>1592</v>
      </c>
      <c r="I317" s="98" t="s">
        <v>3124</v>
      </c>
      <c r="J317" s="169" t="s">
        <v>497</v>
      </c>
      <c r="K317" s="99" t="s">
        <v>2847</v>
      </c>
      <c r="L317" s="51"/>
      <c r="M317" s="51"/>
      <c r="N317" s="155">
        <f t="shared" si="71"/>
        <v>0</v>
      </c>
      <c r="O317" s="51"/>
      <c r="P317" s="51"/>
      <c r="Q317" s="155">
        <f t="shared" si="72"/>
        <v>0</v>
      </c>
      <c r="R317" s="155">
        <f t="shared" si="62"/>
        <v>0</v>
      </c>
      <c r="S317" s="78" t="s">
        <v>3076</v>
      </c>
      <c r="T317" s="78" t="s">
        <v>3077</v>
      </c>
      <c r="U317" s="190">
        <f t="shared" si="63"/>
        <v>0</v>
      </c>
      <c r="V317" s="191"/>
      <c r="W317" s="77" t="str">
        <f t="shared" si="64"/>
        <v>No hay ejecución</v>
      </c>
      <c r="X317" s="78" t="str">
        <f t="shared" si="65"/>
        <v>NA</v>
      </c>
      <c r="Y317" s="191"/>
      <c r="Z317" s="190">
        <f t="shared" si="66"/>
        <v>0</v>
      </c>
      <c r="AA317" s="191"/>
      <c r="AB317" s="77" t="str">
        <f t="shared" si="67"/>
        <v>No hay ejecución</v>
      </c>
      <c r="AC317" s="78" t="str">
        <f t="shared" si="68"/>
        <v>NA</v>
      </c>
      <c r="AD317" s="191"/>
      <c r="AE317" s="52">
        <f t="shared" si="69"/>
        <v>0</v>
      </c>
      <c r="AF317" s="77" t="str">
        <f t="shared" si="70"/>
        <v>No hay ejecución</v>
      </c>
      <c r="AG317" s="78" t="str">
        <f t="shared" si="61"/>
        <v>NA</v>
      </c>
      <c r="AH317" s="191"/>
    </row>
    <row r="318" spans="1:34" s="79" customFormat="1" ht="101" thickTop="1" thickBot="1">
      <c r="A318" s="50">
        <f t="shared" ref="A318" si="93">A316+1</f>
        <v>292</v>
      </c>
      <c r="B318" s="96">
        <v>0</v>
      </c>
      <c r="C318" s="96">
        <v>0</v>
      </c>
      <c r="D318" s="96">
        <v>0</v>
      </c>
      <c r="E318" s="96">
        <v>0</v>
      </c>
      <c r="F318" s="96">
        <v>0</v>
      </c>
      <c r="G318" s="96">
        <v>22</v>
      </c>
      <c r="H318" s="97" t="s">
        <v>1592</v>
      </c>
      <c r="I318" s="98" t="s">
        <v>2695</v>
      </c>
      <c r="J318" s="169" t="s">
        <v>497</v>
      </c>
      <c r="K318" s="99" t="s">
        <v>2847</v>
      </c>
      <c r="L318" s="51"/>
      <c r="M318" s="51"/>
      <c r="N318" s="155">
        <f t="shared" si="71"/>
        <v>0</v>
      </c>
      <c r="O318" s="51"/>
      <c r="P318" s="51"/>
      <c r="Q318" s="155">
        <f t="shared" si="72"/>
        <v>0</v>
      </c>
      <c r="R318" s="155">
        <f t="shared" si="62"/>
        <v>0</v>
      </c>
      <c r="S318" s="78" t="s">
        <v>3076</v>
      </c>
      <c r="T318" s="78" t="s">
        <v>3077</v>
      </c>
      <c r="U318" s="190">
        <f t="shared" si="63"/>
        <v>0</v>
      </c>
      <c r="V318" s="191"/>
      <c r="W318" s="77" t="str">
        <f t="shared" si="64"/>
        <v>No hay ejecución</v>
      </c>
      <c r="X318" s="78" t="str">
        <f t="shared" si="65"/>
        <v>NA</v>
      </c>
      <c r="Y318" s="191"/>
      <c r="Z318" s="190">
        <f t="shared" si="66"/>
        <v>0</v>
      </c>
      <c r="AA318" s="191"/>
      <c r="AB318" s="77" t="str">
        <f t="shared" si="67"/>
        <v>No hay ejecución</v>
      </c>
      <c r="AC318" s="78" t="str">
        <f t="shared" si="68"/>
        <v>NA</v>
      </c>
      <c r="AD318" s="191"/>
      <c r="AE318" s="52">
        <f t="shared" si="69"/>
        <v>0</v>
      </c>
      <c r="AF318" s="77" t="str">
        <f t="shared" si="70"/>
        <v>No hay ejecución</v>
      </c>
      <c r="AG318" s="78" t="str">
        <f t="shared" si="61"/>
        <v>NA</v>
      </c>
      <c r="AH318" s="191"/>
    </row>
    <row r="319" spans="1:34" s="79" customFormat="1" ht="101" thickTop="1" thickBot="1">
      <c r="A319" s="50">
        <f t="shared" ref="A319" si="94">A318+1</f>
        <v>293</v>
      </c>
      <c r="B319" s="96">
        <v>0</v>
      </c>
      <c r="C319" s="96">
        <v>0</v>
      </c>
      <c r="D319" s="96">
        <v>0</v>
      </c>
      <c r="E319" s="96">
        <v>0</v>
      </c>
      <c r="F319" s="96">
        <v>0</v>
      </c>
      <c r="G319" s="96">
        <v>22</v>
      </c>
      <c r="H319" s="97" t="s">
        <v>1592</v>
      </c>
      <c r="I319" s="98" t="s">
        <v>2696</v>
      </c>
      <c r="J319" s="169" t="s">
        <v>497</v>
      </c>
      <c r="K319" s="99" t="s">
        <v>2847</v>
      </c>
      <c r="L319" s="51"/>
      <c r="M319" s="51"/>
      <c r="N319" s="155">
        <f t="shared" si="71"/>
        <v>0</v>
      </c>
      <c r="O319" s="51"/>
      <c r="P319" s="51"/>
      <c r="Q319" s="155">
        <f t="shared" si="72"/>
        <v>0</v>
      </c>
      <c r="R319" s="155">
        <f t="shared" si="62"/>
        <v>0</v>
      </c>
      <c r="S319" s="78" t="s">
        <v>3076</v>
      </c>
      <c r="T319" s="78" t="s">
        <v>3077</v>
      </c>
      <c r="U319" s="190">
        <f t="shared" si="63"/>
        <v>0</v>
      </c>
      <c r="V319" s="191"/>
      <c r="W319" s="77" t="str">
        <f t="shared" si="64"/>
        <v>No hay ejecución</v>
      </c>
      <c r="X319" s="78" t="str">
        <f t="shared" si="65"/>
        <v>NA</v>
      </c>
      <c r="Y319" s="191"/>
      <c r="Z319" s="190">
        <f t="shared" si="66"/>
        <v>0</v>
      </c>
      <c r="AA319" s="191"/>
      <c r="AB319" s="77" t="str">
        <f t="shared" si="67"/>
        <v>No hay ejecución</v>
      </c>
      <c r="AC319" s="78" t="str">
        <f t="shared" si="68"/>
        <v>NA</v>
      </c>
      <c r="AD319" s="191"/>
      <c r="AE319" s="52">
        <f t="shared" si="69"/>
        <v>0</v>
      </c>
      <c r="AF319" s="77" t="str">
        <f t="shared" si="70"/>
        <v>No hay ejecución</v>
      </c>
      <c r="AG319" s="78" t="str">
        <f t="shared" si="61"/>
        <v>NA</v>
      </c>
      <c r="AH319" s="191"/>
    </row>
    <row r="320" spans="1:34" s="79" customFormat="1" ht="101" thickTop="1" thickBot="1">
      <c r="A320" s="50">
        <f t="shared" ref="A320" si="95">A318+1</f>
        <v>293</v>
      </c>
      <c r="B320" s="96">
        <v>0</v>
      </c>
      <c r="C320" s="96">
        <v>0</v>
      </c>
      <c r="D320" s="96">
        <v>0</v>
      </c>
      <c r="E320" s="96">
        <v>0</v>
      </c>
      <c r="F320" s="96">
        <v>0</v>
      </c>
      <c r="G320" s="96">
        <v>22</v>
      </c>
      <c r="H320" s="97" t="s">
        <v>1592</v>
      </c>
      <c r="I320" s="98" t="s">
        <v>3125</v>
      </c>
      <c r="J320" s="169" t="s">
        <v>497</v>
      </c>
      <c r="K320" s="99" t="s">
        <v>2847</v>
      </c>
      <c r="L320" s="51"/>
      <c r="M320" s="51"/>
      <c r="N320" s="155">
        <f t="shared" si="71"/>
        <v>0</v>
      </c>
      <c r="O320" s="51"/>
      <c r="P320" s="51"/>
      <c r="Q320" s="155">
        <f t="shared" si="72"/>
        <v>0</v>
      </c>
      <c r="R320" s="155">
        <f t="shared" si="62"/>
        <v>0</v>
      </c>
      <c r="S320" s="78" t="s">
        <v>3076</v>
      </c>
      <c r="T320" s="78" t="s">
        <v>3077</v>
      </c>
      <c r="U320" s="190">
        <f t="shared" si="63"/>
        <v>0</v>
      </c>
      <c r="V320" s="191"/>
      <c r="W320" s="77" t="str">
        <f t="shared" si="64"/>
        <v>No hay ejecución</v>
      </c>
      <c r="X320" s="78" t="str">
        <f t="shared" si="65"/>
        <v>NA</v>
      </c>
      <c r="Y320" s="191"/>
      <c r="Z320" s="190">
        <f t="shared" si="66"/>
        <v>0</v>
      </c>
      <c r="AA320" s="191"/>
      <c r="AB320" s="77" t="str">
        <f t="shared" si="67"/>
        <v>No hay ejecución</v>
      </c>
      <c r="AC320" s="78" t="str">
        <f t="shared" si="68"/>
        <v>NA</v>
      </c>
      <c r="AD320" s="191"/>
      <c r="AE320" s="52">
        <f t="shared" si="69"/>
        <v>0</v>
      </c>
      <c r="AF320" s="77" t="str">
        <f t="shared" si="70"/>
        <v>No hay ejecución</v>
      </c>
      <c r="AG320" s="78" t="str">
        <f t="shared" si="61"/>
        <v>NA</v>
      </c>
      <c r="AH320" s="191"/>
    </row>
    <row r="321" spans="1:34" s="79" customFormat="1" ht="101" thickTop="1" thickBot="1">
      <c r="A321" s="50">
        <f t="shared" ref="A321" si="96">A320+1</f>
        <v>294</v>
      </c>
      <c r="B321" s="96">
        <v>0</v>
      </c>
      <c r="C321" s="96">
        <v>0</v>
      </c>
      <c r="D321" s="96">
        <v>0</v>
      </c>
      <c r="E321" s="96">
        <v>0</v>
      </c>
      <c r="F321" s="96">
        <v>0</v>
      </c>
      <c r="G321" s="96">
        <v>22</v>
      </c>
      <c r="H321" s="97" t="s">
        <v>1592</v>
      </c>
      <c r="I321" s="98" t="s">
        <v>3126</v>
      </c>
      <c r="J321" s="169" t="s">
        <v>497</v>
      </c>
      <c r="K321" s="99" t="s">
        <v>2847</v>
      </c>
      <c r="L321" s="51"/>
      <c r="M321" s="51"/>
      <c r="N321" s="155">
        <f t="shared" si="71"/>
        <v>0</v>
      </c>
      <c r="O321" s="51"/>
      <c r="P321" s="51"/>
      <c r="Q321" s="155">
        <f t="shared" si="72"/>
        <v>0</v>
      </c>
      <c r="R321" s="155">
        <f t="shared" si="62"/>
        <v>0</v>
      </c>
      <c r="S321" s="78" t="s">
        <v>3076</v>
      </c>
      <c r="T321" s="78" t="s">
        <v>3077</v>
      </c>
      <c r="U321" s="190">
        <f t="shared" si="63"/>
        <v>0</v>
      </c>
      <c r="V321" s="191"/>
      <c r="W321" s="77" t="str">
        <f t="shared" si="64"/>
        <v>No hay ejecución</v>
      </c>
      <c r="X321" s="78" t="str">
        <f t="shared" si="65"/>
        <v>NA</v>
      </c>
      <c r="Y321" s="191"/>
      <c r="Z321" s="190">
        <f t="shared" si="66"/>
        <v>0</v>
      </c>
      <c r="AA321" s="191"/>
      <c r="AB321" s="77" t="str">
        <f t="shared" si="67"/>
        <v>No hay ejecución</v>
      </c>
      <c r="AC321" s="78" t="str">
        <f t="shared" si="68"/>
        <v>NA</v>
      </c>
      <c r="AD321" s="191"/>
      <c r="AE321" s="52">
        <f t="shared" si="69"/>
        <v>0</v>
      </c>
      <c r="AF321" s="77" t="str">
        <f t="shared" si="70"/>
        <v>No hay ejecución</v>
      </c>
      <c r="AG321" s="78" t="str">
        <f t="shared" si="61"/>
        <v>NA</v>
      </c>
      <c r="AH321" s="191"/>
    </row>
    <row r="322" spans="1:34" s="79" customFormat="1" ht="101" thickTop="1" thickBot="1">
      <c r="A322" s="50">
        <f t="shared" ref="A322" si="97">A320+1</f>
        <v>294</v>
      </c>
      <c r="B322" s="96">
        <v>0</v>
      </c>
      <c r="C322" s="96">
        <v>0</v>
      </c>
      <c r="D322" s="96">
        <v>0</v>
      </c>
      <c r="E322" s="96">
        <v>0</v>
      </c>
      <c r="F322" s="96">
        <v>0</v>
      </c>
      <c r="G322" s="96">
        <v>22</v>
      </c>
      <c r="H322" s="97" t="s">
        <v>1592</v>
      </c>
      <c r="I322" s="98" t="s">
        <v>3127</v>
      </c>
      <c r="J322" s="169" t="s">
        <v>497</v>
      </c>
      <c r="K322" s="99" t="s">
        <v>2847</v>
      </c>
      <c r="L322" s="51"/>
      <c r="M322" s="51"/>
      <c r="N322" s="155">
        <f t="shared" si="71"/>
        <v>0</v>
      </c>
      <c r="O322" s="51"/>
      <c r="P322" s="51"/>
      <c r="Q322" s="155">
        <f t="shared" si="72"/>
        <v>0</v>
      </c>
      <c r="R322" s="155">
        <f t="shared" si="62"/>
        <v>0</v>
      </c>
      <c r="S322" s="78" t="s">
        <v>3076</v>
      </c>
      <c r="T322" s="78" t="s">
        <v>3077</v>
      </c>
      <c r="U322" s="190">
        <f t="shared" si="63"/>
        <v>0</v>
      </c>
      <c r="V322" s="191"/>
      <c r="W322" s="77" t="str">
        <f t="shared" si="64"/>
        <v>No hay ejecución</v>
      </c>
      <c r="X322" s="78" t="str">
        <f t="shared" si="65"/>
        <v>NA</v>
      </c>
      <c r="Y322" s="191"/>
      <c r="Z322" s="190">
        <f t="shared" si="66"/>
        <v>0</v>
      </c>
      <c r="AA322" s="191"/>
      <c r="AB322" s="77" t="str">
        <f t="shared" si="67"/>
        <v>No hay ejecución</v>
      </c>
      <c r="AC322" s="78" t="str">
        <f t="shared" si="68"/>
        <v>NA</v>
      </c>
      <c r="AD322" s="191"/>
      <c r="AE322" s="52">
        <f t="shared" si="69"/>
        <v>0</v>
      </c>
      <c r="AF322" s="77" t="str">
        <f t="shared" si="70"/>
        <v>No hay ejecución</v>
      </c>
      <c r="AG322" s="78" t="str">
        <f t="shared" si="61"/>
        <v>NA</v>
      </c>
      <c r="AH322" s="191"/>
    </row>
    <row r="323" spans="1:34" s="79" customFormat="1" ht="101" thickTop="1" thickBot="1">
      <c r="A323" s="50">
        <f t="shared" ref="A323" si="98">A322+1</f>
        <v>295</v>
      </c>
      <c r="B323" s="96">
        <v>0</v>
      </c>
      <c r="C323" s="96">
        <v>0</v>
      </c>
      <c r="D323" s="96">
        <v>0</v>
      </c>
      <c r="E323" s="96">
        <v>0</v>
      </c>
      <c r="F323" s="96">
        <v>0</v>
      </c>
      <c r="G323" s="96">
        <v>22</v>
      </c>
      <c r="H323" s="97" t="s">
        <v>1592</v>
      </c>
      <c r="I323" s="98" t="s">
        <v>3128</v>
      </c>
      <c r="J323" s="169" t="s">
        <v>497</v>
      </c>
      <c r="K323" s="99" t="s">
        <v>2847</v>
      </c>
      <c r="L323" s="51"/>
      <c r="M323" s="51"/>
      <c r="N323" s="155">
        <f t="shared" si="71"/>
        <v>0</v>
      </c>
      <c r="O323" s="51"/>
      <c r="P323" s="51"/>
      <c r="Q323" s="155">
        <f t="shared" si="72"/>
        <v>0</v>
      </c>
      <c r="R323" s="155">
        <f t="shared" si="62"/>
        <v>0</v>
      </c>
      <c r="S323" s="78" t="s">
        <v>3076</v>
      </c>
      <c r="T323" s="78" t="s">
        <v>3077</v>
      </c>
      <c r="U323" s="190">
        <f t="shared" si="63"/>
        <v>0</v>
      </c>
      <c r="V323" s="191"/>
      <c r="W323" s="77" t="str">
        <f t="shared" si="64"/>
        <v>No hay ejecución</v>
      </c>
      <c r="X323" s="78" t="str">
        <f t="shared" si="65"/>
        <v>NA</v>
      </c>
      <c r="Y323" s="191"/>
      <c r="Z323" s="190">
        <f t="shared" si="66"/>
        <v>0</v>
      </c>
      <c r="AA323" s="191"/>
      <c r="AB323" s="77" t="str">
        <f t="shared" si="67"/>
        <v>No hay ejecución</v>
      </c>
      <c r="AC323" s="78" t="str">
        <f t="shared" si="68"/>
        <v>NA</v>
      </c>
      <c r="AD323" s="191"/>
      <c r="AE323" s="52">
        <f t="shared" si="69"/>
        <v>0</v>
      </c>
      <c r="AF323" s="77" t="str">
        <f t="shared" si="70"/>
        <v>No hay ejecución</v>
      </c>
      <c r="AG323" s="78" t="str">
        <f t="shared" si="61"/>
        <v>NA</v>
      </c>
      <c r="AH323" s="191"/>
    </row>
    <row r="324" spans="1:34" s="79" customFormat="1" ht="101" thickTop="1" thickBot="1">
      <c r="A324" s="50">
        <f t="shared" ref="A324" si="99">A322+1</f>
        <v>295</v>
      </c>
      <c r="B324" s="96">
        <v>0</v>
      </c>
      <c r="C324" s="96">
        <v>0</v>
      </c>
      <c r="D324" s="96">
        <v>0</v>
      </c>
      <c r="E324" s="96">
        <v>0</v>
      </c>
      <c r="F324" s="96">
        <v>0</v>
      </c>
      <c r="G324" s="96">
        <v>22</v>
      </c>
      <c r="H324" s="97" t="s">
        <v>1592</v>
      </c>
      <c r="I324" s="98" t="s">
        <v>3129</v>
      </c>
      <c r="J324" s="169" t="s">
        <v>497</v>
      </c>
      <c r="K324" s="99" t="s">
        <v>2847</v>
      </c>
      <c r="L324" s="51"/>
      <c r="M324" s="51"/>
      <c r="N324" s="155">
        <f t="shared" si="71"/>
        <v>0</v>
      </c>
      <c r="O324" s="51"/>
      <c r="P324" s="51"/>
      <c r="Q324" s="155">
        <f t="shared" si="72"/>
        <v>0</v>
      </c>
      <c r="R324" s="155">
        <f t="shared" si="62"/>
        <v>0</v>
      </c>
      <c r="S324" s="78" t="s">
        <v>3076</v>
      </c>
      <c r="T324" s="78" t="s">
        <v>3077</v>
      </c>
      <c r="U324" s="190">
        <f t="shared" si="63"/>
        <v>0</v>
      </c>
      <c r="V324" s="191"/>
      <c r="W324" s="77" t="str">
        <f t="shared" si="64"/>
        <v>No hay ejecución</v>
      </c>
      <c r="X324" s="78" t="str">
        <f t="shared" si="65"/>
        <v>NA</v>
      </c>
      <c r="Y324" s="191"/>
      <c r="Z324" s="190">
        <f t="shared" si="66"/>
        <v>0</v>
      </c>
      <c r="AA324" s="191"/>
      <c r="AB324" s="77" t="str">
        <f t="shared" si="67"/>
        <v>No hay ejecución</v>
      </c>
      <c r="AC324" s="78" t="str">
        <f t="shared" si="68"/>
        <v>NA</v>
      </c>
      <c r="AD324" s="191"/>
      <c r="AE324" s="52">
        <f t="shared" si="69"/>
        <v>0</v>
      </c>
      <c r="AF324" s="77" t="str">
        <f t="shared" si="70"/>
        <v>No hay ejecución</v>
      </c>
      <c r="AG324" s="78" t="str">
        <f t="shared" si="61"/>
        <v>NA</v>
      </c>
      <c r="AH324" s="191"/>
    </row>
    <row r="325" spans="1:34" s="79" customFormat="1" ht="101" thickTop="1" thickBot="1">
      <c r="A325" s="50">
        <f t="shared" ref="A325" si="100">A324+1</f>
        <v>296</v>
      </c>
      <c r="B325" s="96">
        <v>0</v>
      </c>
      <c r="C325" s="96">
        <v>0</v>
      </c>
      <c r="D325" s="96">
        <v>0</v>
      </c>
      <c r="E325" s="96">
        <v>0</v>
      </c>
      <c r="F325" s="96">
        <v>0</v>
      </c>
      <c r="G325" s="96">
        <v>22</v>
      </c>
      <c r="H325" s="97" t="s">
        <v>1592</v>
      </c>
      <c r="I325" s="98" t="s">
        <v>3130</v>
      </c>
      <c r="J325" s="169" t="s">
        <v>497</v>
      </c>
      <c r="K325" s="99" t="s">
        <v>2847</v>
      </c>
      <c r="L325" s="51"/>
      <c r="M325" s="51"/>
      <c r="N325" s="155">
        <f t="shared" si="71"/>
        <v>0</v>
      </c>
      <c r="O325" s="51"/>
      <c r="P325" s="51"/>
      <c r="Q325" s="155">
        <f t="shared" si="72"/>
        <v>0</v>
      </c>
      <c r="R325" s="155">
        <f t="shared" si="62"/>
        <v>0</v>
      </c>
      <c r="S325" s="78" t="s">
        <v>3076</v>
      </c>
      <c r="T325" s="78" t="s">
        <v>3077</v>
      </c>
      <c r="U325" s="190">
        <f t="shared" si="63"/>
        <v>0</v>
      </c>
      <c r="V325" s="191"/>
      <c r="W325" s="77" t="str">
        <f t="shared" si="64"/>
        <v>No hay ejecución</v>
      </c>
      <c r="X325" s="78" t="str">
        <f t="shared" si="65"/>
        <v>NA</v>
      </c>
      <c r="Y325" s="191"/>
      <c r="Z325" s="190">
        <f t="shared" si="66"/>
        <v>0</v>
      </c>
      <c r="AA325" s="191"/>
      <c r="AB325" s="77" t="str">
        <f t="shared" si="67"/>
        <v>No hay ejecución</v>
      </c>
      <c r="AC325" s="78" t="str">
        <f t="shared" si="68"/>
        <v>NA</v>
      </c>
      <c r="AD325" s="191"/>
      <c r="AE325" s="52">
        <f t="shared" si="69"/>
        <v>0</v>
      </c>
      <c r="AF325" s="77" t="str">
        <f t="shared" si="70"/>
        <v>No hay ejecución</v>
      </c>
      <c r="AG325" s="78" t="str">
        <f t="shared" si="61"/>
        <v>NA</v>
      </c>
      <c r="AH325" s="191"/>
    </row>
    <row r="326" spans="1:34" s="79" customFormat="1" ht="101" thickTop="1" thickBot="1">
      <c r="A326" s="50">
        <f t="shared" ref="A326" si="101">A324+1</f>
        <v>296</v>
      </c>
      <c r="B326" s="96">
        <v>0</v>
      </c>
      <c r="C326" s="96">
        <v>0</v>
      </c>
      <c r="D326" s="96">
        <v>0</v>
      </c>
      <c r="E326" s="96">
        <v>0</v>
      </c>
      <c r="F326" s="96">
        <v>0</v>
      </c>
      <c r="G326" s="96">
        <v>22</v>
      </c>
      <c r="H326" s="97" t="s">
        <v>1592</v>
      </c>
      <c r="I326" s="98" t="s">
        <v>3131</v>
      </c>
      <c r="J326" s="169" t="s">
        <v>497</v>
      </c>
      <c r="K326" s="99" t="s">
        <v>2847</v>
      </c>
      <c r="L326" s="51"/>
      <c r="M326" s="51"/>
      <c r="N326" s="155">
        <f t="shared" si="71"/>
        <v>0</v>
      </c>
      <c r="O326" s="51"/>
      <c r="P326" s="51"/>
      <c r="Q326" s="155">
        <f t="shared" si="72"/>
        <v>0</v>
      </c>
      <c r="R326" s="155">
        <f t="shared" si="62"/>
        <v>0</v>
      </c>
      <c r="S326" s="78" t="s">
        <v>3076</v>
      </c>
      <c r="T326" s="78" t="s">
        <v>3077</v>
      </c>
      <c r="U326" s="190">
        <f t="shared" si="63"/>
        <v>0</v>
      </c>
      <c r="V326" s="191"/>
      <c r="W326" s="77" t="str">
        <f t="shared" si="64"/>
        <v>No hay ejecución</v>
      </c>
      <c r="X326" s="78" t="str">
        <f t="shared" si="65"/>
        <v>NA</v>
      </c>
      <c r="Y326" s="191"/>
      <c r="Z326" s="190">
        <f t="shared" si="66"/>
        <v>0</v>
      </c>
      <c r="AA326" s="191"/>
      <c r="AB326" s="77" t="str">
        <f t="shared" si="67"/>
        <v>No hay ejecución</v>
      </c>
      <c r="AC326" s="78" t="str">
        <f t="shared" si="68"/>
        <v>NA</v>
      </c>
      <c r="AD326" s="191"/>
      <c r="AE326" s="52">
        <f t="shared" si="69"/>
        <v>0</v>
      </c>
      <c r="AF326" s="77" t="str">
        <f t="shared" si="70"/>
        <v>No hay ejecución</v>
      </c>
      <c r="AG326" s="78" t="str">
        <f t="shared" si="61"/>
        <v>NA</v>
      </c>
      <c r="AH326" s="191"/>
    </row>
    <row r="327" spans="1:34" s="79" customFormat="1" ht="101" thickTop="1" thickBot="1">
      <c r="A327" s="50">
        <f t="shared" ref="A327" si="102">A326+1</f>
        <v>297</v>
      </c>
      <c r="B327" s="96">
        <v>0</v>
      </c>
      <c r="C327" s="96">
        <v>0</v>
      </c>
      <c r="D327" s="96">
        <v>0</v>
      </c>
      <c r="E327" s="96">
        <v>0</v>
      </c>
      <c r="F327" s="96">
        <v>0</v>
      </c>
      <c r="G327" s="96">
        <v>22</v>
      </c>
      <c r="H327" s="97" t="s">
        <v>1592</v>
      </c>
      <c r="I327" s="98" t="s">
        <v>3132</v>
      </c>
      <c r="J327" s="169" t="s">
        <v>497</v>
      </c>
      <c r="K327" s="99" t="s">
        <v>2847</v>
      </c>
      <c r="L327" s="51"/>
      <c r="M327" s="51"/>
      <c r="N327" s="155">
        <f t="shared" si="71"/>
        <v>0</v>
      </c>
      <c r="O327" s="51"/>
      <c r="P327" s="51"/>
      <c r="Q327" s="155">
        <f t="shared" si="72"/>
        <v>0</v>
      </c>
      <c r="R327" s="155">
        <f t="shared" si="62"/>
        <v>0</v>
      </c>
      <c r="S327" s="78" t="s">
        <v>3076</v>
      </c>
      <c r="T327" s="78" t="s">
        <v>3077</v>
      </c>
      <c r="U327" s="190">
        <f t="shared" si="63"/>
        <v>0</v>
      </c>
      <c r="V327" s="191"/>
      <c r="W327" s="77" t="str">
        <f t="shared" si="64"/>
        <v>No hay ejecución</v>
      </c>
      <c r="X327" s="78" t="str">
        <f t="shared" si="65"/>
        <v>NA</v>
      </c>
      <c r="Y327" s="191"/>
      <c r="Z327" s="190">
        <f t="shared" si="66"/>
        <v>0</v>
      </c>
      <c r="AA327" s="191"/>
      <c r="AB327" s="77" t="str">
        <f t="shared" si="67"/>
        <v>No hay ejecución</v>
      </c>
      <c r="AC327" s="78" t="str">
        <f t="shared" si="68"/>
        <v>NA</v>
      </c>
      <c r="AD327" s="191"/>
      <c r="AE327" s="52">
        <f t="shared" si="69"/>
        <v>0</v>
      </c>
      <c r="AF327" s="77" t="str">
        <f t="shared" si="70"/>
        <v>No hay ejecución</v>
      </c>
      <c r="AG327" s="78" t="str">
        <f t="shared" si="61"/>
        <v>NA</v>
      </c>
      <c r="AH327" s="191"/>
    </row>
    <row r="328" spans="1:34" s="79" customFormat="1" ht="101" thickTop="1" thickBot="1">
      <c r="A328" s="50">
        <f t="shared" ref="A328" si="103">A326+1</f>
        <v>297</v>
      </c>
      <c r="B328" s="96">
        <v>0</v>
      </c>
      <c r="C328" s="96">
        <v>0</v>
      </c>
      <c r="D328" s="96">
        <v>0</v>
      </c>
      <c r="E328" s="96">
        <v>0</v>
      </c>
      <c r="F328" s="96">
        <v>0</v>
      </c>
      <c r="G328" s="96">
        <v>22</v>
      </c>
      <c r="H328" s="97" t="s">
        <v>1592</v>
      </c>
      <c r="I328" s="98" t="s">
        <v>3133</v>
      </c>
      <c r="J328" s="169" t="s">
        <v>497</v>
      </c>
      <c r="K328" s="99" t="s">
        <v>2847</v>
      </c>
      <c r="L328" s="51"/>
      <c r="M328" s="51"/>
      <c r="N328" s="155">
        <f t="shared" si="71"/>
        <v>0</v>
      </c>
      <c r="O328" s="51"/>
      <c r="P328" s="51"/>
      <c r="Q328" s="155">
        <f t="shared" si="72"/>
        <v>0</v>
      </c>
      <c r="R328" s="155">
        <f t="shared" si="62"/>
        <v>0</v>
      </c>
      <c r="S328" s="78" t="s">
        <v>3076</v>
      </c>
      <c r="T328" s="78" t="s">
        <v>3077</v>
      </c>
      <c r="U328" s="190">
        <f t="shared" si="63"/>
        <v>0</v>
      </c>
      <c r="V328" s="191"/>
      <c r="W328" s="77" t="str">
        <f t="shared" si="64"/>
        <v>No hay ejecución</v>
      </c>
      <c r="X328" s="78" t="str">
        <f t="shared" si="65"/>
        <v>NA</v>
      </c>
      <c r="Y328" s="191"/>
      <c r="Z328" s="190">
        <f t="shared" si="66"/>
        <v>0</v>
      </c>
      <c r="AA328" s="191"/>
      <c r="AB328" s="77" t="str">
        <f t="shared" si="67"/>
        <v>No hay ejecución</v>
      </c>
      <c r="AC328" s="78" t="str">
        <f t="shared" si="68"/>
        <v>NA</v>
      </c>
      <c r="AD328" s="191"/>
      <c r="AE328" s="52">
        <f t="shared" si="69"/>
        <v>0</v>
      </c>
      <c r="AF328" s="77" t="str">
        <f t="shared" si="70"/>
        <v>No hay ejecución</v>
      </c>
      <c r="AG328" s="78" t="str">
        <f t="shared" si="61"/>
        <v>NA</v>
      </c>
      <c r="AH328" s="191"/>
    </row>
    <row r="329" spans="1:34" s="79" customFormat="1" ht="101" thickTop="1" thickBot="1">
      <c r="A329" s="50">
        <f t="shared" ref="A329" si="104">A328+1</f>
        <v>298</v>
      </c>
      <c r="B329" s="96">
        <v>0</v>
      </c>
      <c r="C329" s="96">
        <v>0</v>
      </c>
      <c r="D329" s="96">
        <v>0</v>
      </c>
      <c r="E329" s="96">
        <v>0</v>
      </c>
      <c r="F329" s="96">
        <v>0</v>
      </c>
      <c r="G329" s="96">
        <v>22</v>
      </c>
      <c r="H329" s="97" t="s">
        <v>1592</v>
      </c>
      <c r="I329" s="98" t="s">
        <v>3082</v>
      </c>
      <c r="J329" s="169" t="s">
        <v>497</v>
      </c>
      <c r="K329" s="99" t="s">
        <v>2847</v>
      </c>
      <c r="L329" s="51"/>
      <c r="M329" s="51"/>
      <c r="N329" s="155">
        <f t="shared" si="71"/>
        <v>0</v>
      </c>
      <c r="O329" s="51"/>
      <c r="P329" s="51"/>
      <c r="Q329" s="155">
        <f t="shared" si="72"/>
        <v>0</v>
      </c>
      <c r="R329" s="155">
        <f t="shared" si="62"/>
        <v>0</v>
      </c>
      <c r="S329" s="78" t="s">
        <v>3076</v>
      </c>
      <c r="T329" s="78" t="s">
        <v>3077</v>
      </c>
      <c r="U329" s="190">
        <f t="shared" si="63"/>
        <v>0</v>
      </c>
      <c r="V329" s="191"/>
      <c r="W329" s="77" t="str">
        <f t="shared" si="64"/>
        <v>No hay ejecución</v>
      </c>
      <c r="X329" s="78" t="str">
        <f t="shared" si="65"/>
        <v>NA</v>
      </c>
      <c r="Y329" s="191"/>
      <c r="Z329" s="190">
        <f t="shared" si="66"/>
        <v>0</v>
      </c>
      <c r="AA329" s="191"/>
      <c r="AB329" s="77" t="str">
        <f t="shared" si="67"/>
        <v>No hay ejecución</v>
      </c>
      <c r="AC329" s="78" t="str">
        <f t="shared" si="68"/>
        <v>NA</v>
      </c>
      <c r="AD329" s="191"/>
      <c r="AE329" s="52">
        <f t="shared" si="69"/>
        <v>0</v>
      </c>
      <c r="AF329" s="77" t="str">
        <f t="shared" si="70"/>
        <v>No hay ejecución</v>
      </c>
      <c r="AG329" s="78" t="str">
        <f t="shared" si="61"/>
        <v>NA</v>
      </c>
      <c r="AH329" s="191"/>
    </row>
    <row r="330" spans="1:34" s="79" customFormat="1" ht="101" thickTop="1" thickBot="1">
      <c r="A330" s="50">
        <f t="shared" ref="A330" si="105">A328+1</f>
        <v>298</v>
      </c>
      <c r="B330" s="96">
        <v>0</v>
      </c>
      <c r="C330" s="96">
        <v>0</v>
      </c>
      <c r="D330" s="96">
        <v>0</v>
      </c>
      <c r="E330" s="96">
        <v>0</v>
      </c>
      <c r="F330" s="96">
        <v>0</v>
      </c>
      <c r="G330" s="96">
        <v>22</v>
      </c>
      <c r="H330" s="97" t="s">
        <v>1592</v>
      </c>
      <c r="I330" s="98" t="s">
        <v>2709</v>
      </c>
      <c r="J330" s="169" t="s">
        <v>497</v>
      </c>
      <c r="K330" s="99" t="s">
        <v>2847</v>
      </c>
      <c r="L330" s="51"/>
      <c r="M330" s="51"/>
      <c r="N330" s="155">
        <f t="shared" si="71"/>
        <v>0</v>
      </c>
      <c r="O330" s="51"/>
      <c r="P330" s="51"/>
      <c r="Q330" s="155">
        <f t="shared" si="72"/>
        <v>0</v>
      </c>
      <c r="R330" s="155">
        <f t="shared" si="62"/>
        <v>0</v>
      </c>
      <c r="S330" s="78" t="s">
        <v>3076</v>
      </c>
      <c r="T330" s="78" t="s">
        <v>3077</v>
      </c>
      <c r="U330" s="190">
        <f t="shared" si="63"/>
        <v>0</v>
      </c>
      <c r="V330" s="191"/>
      <c r="W330" s="77" t="str">
        <f t="shared" si="64"/>
        <v>No hay ejecución</v>
      </c>
      <c r="X330" s="78" t="str">
        <f t="shared" si="65"/>
        <v>NA</v>
      </c>
      <c r="Y330" s="191"/>
      <c r="Z330" s="190">
        <f t="shared" si="66"/>
        <v>0</v>
      </c>
      <c r="AA330" s="191"/>
      <c r="AB330" s="77" t="str">
        <f t="shared" si="67"/>
        <v>No hay ejecución</v>
      </c>
      <c r="AC330" s="78" t="str">
        <f t="shared" si="68"/>
        <v>NA</v>
      </c>
      <c r="AD330" s="191"/>
      <c r="AE330" s="52">
        <f t="shared" si="69"/>
        <v>0</v>
      </c>
      <c r="AF330" s="77" t="str">
        <f t="shared" si="70"/>
        <v>No hay ejecución</v>
      </c>
      <c r="AG330" s="78" t="str">
        <f t="shared" si="61"/>
        <v>NA</v>
      </c>
      <c r="AH330" s="191"/>
    </row>
    <row r="331" spans="1:34" s="79" customFormat="1" ht="101" thickTop="1" thickBot="1">
      <c r="A331" s="50">
        <f t="shared" ref="A331" si="106">A330+1</f>
        <v>299</v>
      </c>
      <c r="B331" s="96">
        <v>0</v>
      </c>
      <c r="C331" s="96">
        <v>0</v>
      </c>
      <c r="D331" s="96">
        <v>0</v>
      </c>
      <c r="E331" s="96">
        <v>0</v>
      </c>
      <c r="F331" s="96">
        <v>0</v>
      </c>
      <c r="G331" s="96">
        <v>22</v>
      </c>
      <c r="H331" s="97" t="s">
        <v>1592</v>
      </c>
      <c r="I331" s="98" t="s">
        <v>3092</v>
      </c>
      <c r="J331" s="169" t="s">
        <v>497</v>
      </c>
      <c r="K331" s="99" t="s">
        <v>2847</v>
      </c>
      <c r="L331" s="51"/>
      <c r="M331" s="51"/>
      <c r="N331" s="155">
        <f t="shared" si="71"/>
        <v>0</v>
      </c>
      <c r="O331" s="51"/>
      <c r="P331" s="51"/>
      <c r="Q331" s="155">
        <f t="shared" si="72"/>
        <v>0</v>
      </c>
      <c r="R331" s="155">
        <f t="shared" si="62"/>
        <v>0</v>
      </c>
      <c r="S331" s="78" t="s">
        <v>3076</v>
      </c>
      <c r="T331" s="78" t="s">
        <v>3077</v>
      </c>
      <c r="U331" s="190">
        <f t="shared" si="63"/>
        <v>0</v>
      </c>
      <c r="V331" s="191"/>
      <c r="W331" s="77" t="str">
        <f t="shared" si="64"/>
        <v>No hay ejecución</v>
      </c>
      <c r="X331" s="78" t="str">
        <f t="shared" si="65"/>
        <v>NA</v>
      </c>
      <c r="Y331" s="191"/>
      <c r="Z331" s="190">
        <f t="shared" si="66"/>
        <v>0</v>
      </c>
      <c r="AA331" s="191"/>
      <c r="AB331" s="77" t="str">
        <f t="shared" si="67"/>
        <v>No hay ejecución</v>
      </c>
      <c r="AC331" s="78" t="str">
        <f t="shared" si="68"/>
        <v>NA</v>
      </c>
      <c r="AD331" s="191"/>
      <c r="AE331" s="52">
        <f t="shared" si="69"/>
        <v>0</v>
      </c>
      <c r="AF331" s="77" t="str">
        <f t="shared" si="70"/>
        <v>No hay ejecución</v>
      </c>
      <c r="AG331" s="78" t="str">
        <f t="shared" si="61"/>
        <v>NA</v>
      </c>
      <c r="AH331" s="191"/>
    </row>
    <row r="332" spans="1:34" s="79" customFormat="1" ht="101" thickTop="1" thickBot="1">
      <c r="A332" s="50">
        <f t="shared" ref="A332" si="107">A330+1</f>
        <v>299</v>
      </c>
      <c r="B332" s="96">
        <v>0</v>
      </c>
      <c r="C332" s="96">
        <v>0</v>
      </c>
      <c r="D332" s="96">
        <v>0</v>
      </c>
      <c r="E332" s="96">
        <v>0</v>
      </c>
      <c r="F332" s="96">
        <v>0</v>
      </c>
      <c r="G332" s="96">
        <v>22</v>
      </c>
      <c r="H332" s="97" t="s">
        <v>1592</v>
      </c>
      <c r="I332" s="98" t="s">
        <v>3134</v>
      </c>
      <c r="J332" s="169" t="s">
        <v>497</v>
      </c>
      <c r="K332" s="99" t="s">
        <v>2847</v>
      </c>
      <c r="L332" s="51"/>
      <c r="M332" s="51"/>
      <c r="N332" s="155">
        <f t="shared" si="71"/>
        <v>0</v>
      </c>
      <c r="O332" s="51"/>
      <c r="P332" s="51"/>
      <c r="Q332" s="155">
        <f t="shared" si="72"/>
        <v>0</v>
      </c>
      <c r="R332" s="155">
        <f t="shared" si="62"/>
        <v>0</v>
      </c>
      <c r="S332" s="78" t="s">
        <v>3076</v>
      </c>
      <c r="T332" s="78" t="s">
        <v>3077</v>
      </c>
      <c r="U332" s="190">
        <f t="shared" si="63"/>
        <v>0</v>
      </c>
      <c r="V332" s="191"/>
      <c r="W332" s="77" t="str">
        <f t="shared" si="64"/>
        <v>No hay ejecución</v>
      </c>
      <c r="X332" s="78" t="str">
        <f t="shared" si="65"/>
        <v>NA</v>
      </c>
      <c r="Y332" s="191"/>
      <c r="Z332" s="190">
        <f t="shared" si="66"/>
        <v>0</v>
      </c>
      <c r="AA332" s="191"/>
      <c r="AB332" s="77" t="str">
        <f t="shared" si="67"/>
        <v>No hay ejecución</v>
      </c>
      <c r="AC332" s="78" t="str">
        <f t="shared" si="68"/>
        <v>NA</v>
      </c>
      <c r="AD332" s="191"/>
      <c r="AE332" s="52">
        <f t="shared" si="69"/>
        <v>0</v>
      </c>
      <c r="AF332" s="77" t="str">
        <f t="shared" si="70"/>
        <v>No hay ejecución</v>
      </c>
      <c r="AG332" s="78" t="str">
        <f t="shared" si="61"/>
        <v>NA</v>
      </c>
      <c r="AH332" s="191"/>
    </row>
    <row r="333" spans="1:34" s="79" customFormat="1" ht="101" thickTop="1" thickBot="1">
      <c r="A333" s="50">
        <f t="shared" ref="A333" si="108">A332+1</f>
        <v>300</v>
      </c>
      <c r="B333" s="96">
        <v>0</v>
      </c>
      <c r="C333" s="96">
        <v>0</v>
      </c>
      <c r="D333" s="96">
        <v>0</v>
      </c>
      <c r="E333" s="96">
        <v>0</v>
      </c>
      <c r="F333" s="96">
        <v>0</v>
      </c>
      <c r="G333" s="96">
        <v>22</v>
      </c>
      <c r="H333" s="97" t="s">
        <v>1592</v>
      </c>
      <c r="I333" s="98" t="s">
        <v>2712</v>
      </c>
      <c r="J333" s="169" t="s">
        <v>497</v>
      </c>
      <c r="K333" s="99" t="s">
        <v>2847</v>
      </c>
      <c r="L333" s="51"/>
      <c r="M333" s="51"/>
      <c r="N333" s="155">
        <f t="shared" si="71"/>
        <v>0</v>
      </c>
      <c r="O333" s="51"/>
      <c r="P333" s="51"/>
      <c r="Q333" s="155">
        <f t="shared" si="72"/>
        <v>0</v>
      </c>
      <c r="R333" s="155">
        <f t="shared" si="62"/>
        <v>0</v>
      </c>
      <c r="S333" s="78" t="s">
        <v>3076</v>
      </c>
      <c r="T333" s="78" t="s">
        <v>3077</v>
      </c>
      <c r="U333" s="190">
        <f t="shared" si="63"/>
        <v>0</v>
      </c>
      <c r="V333" s="191"/>
      <c r="W333" s="77" t="str">
        <f t="shared" si="64"/>
        <v>No hay ejecución</v>
      </c>
      <c r="X333" s="78" t="str">
        <f t="shared" si="65"/>
        <v>NA</v>
      </c>
      <c r="Y333" s="191"/>
      <c r="Z333" s="190">
        <f t="shared" si="66"/>
        <v>0</v>
      </c>
      <c r="AA333" s="191"/>
      <c r="AB333" s="77" t="str">
        <f t="shared" si="67"/>
        <v>No hay ejecución</v>
      </c>
      <c r="AC333" s="78" t="str">
        <f t="shared" si="68"/>
        <v>NA</v>
      </c>
      <c r="AD333" s="191"/>
      <c r="AE333" s="52">
        <f t="shared" si="69"/>
        <v>0</v>
      </c>
      <c r="AF333" s="77" t="str">
        <f t="shared" si="70"/>
        <v>No hay ejecución</v>
      </c>
      <c r="AG333" s="78" t="str">
        <f t="shared" si="61"/>
        <v>NA</v>
      </c>
      <c r="AH333" s="191"/>
    </row>
    <row r="334" spans="1:34" ht="12" thickTop="1" thickBot="1">
      <c r="A334" s="53"/>
      <c r="B334" s="53"/>
      <c r="C334" s="53"/>
      <c r="D334" s="53"/>
      <c r="E334" s="53"/>
      <c r="F334" s="53"/>
      <c r="G334" s="53"/>
      <c r="H334" s="53"/>
      <c r="I334" s="53"/>
      <c r="J334" s="56"/>
      <c r="K334" s="56"/>
      <c r="L334" s="55"/>
      <c r="M334" s="55"/>
      <c r="N334" s="55"/>
      <c r="O334" s="55"/>
      <c r="P334" s="55"/>
      <c r="Q334" s="55"/>
      <c r="R334" s="55"/>
      <c r="S334" s="55"/>
      <c r="T334" s="55"/>
    </row>
    <row r="335" spans="1:34" ht="13" thickTop="1" thickBot="1">
      <c r="A335" s="425" t="s">
        <v>574</v>
      </c>
      <c r="B335" s="426"/>
      <c r="C335" s="426"/>
      <c r="D335" s="426"/>
      <c r="E335" s="426"/>
      <c r="F335" s="426"/>
      <c r="G335" s="426"/>
      <c r="H335" s="69" t="s">
        <v>3135</v>
      </c>
      <c r="I335" s="53"/>
      <c r="J335" s="56"/>
      <c r="K335" s="56"/>
      <c r="L335" s="55"/>
      <c r="M335" s="55"/>
      <c r="N335" s="55"/>
      <c r="O335" s="55"/>
      <c r="P335" s="55"/>
      <c r="Q335" s="55"/>
      <c r="R335" s="55"/>
      <c r="S335" s="55"/>
      <c r="T335" s="55"/>
    </row>
    <row r="336" spans="1:34" ht="12" thickTop="1" thickBot="1">
      <c r="A336" s="57"/>
      <c r="B336" s="57"/>
      <c r="C336" s="57"/>
      <c r="D336" s="57"/>
      <c r="E336" s="57"/>
      <c r="F336" s="57"/>
      <c r="G336" s="57"/>
      <c r="H336" s="58"/>
      <c r="I336" s="53"/>
      <c r="J336" s="56"/>
      <c r="K336" s="56"/>
      <c r="L336" s="55"/>
      <c r="M336" s="55"/>
      <c r="N336" s="55"/>
      <c r="O336" s="55"/>
      <c r="P336" s="55"/>
      <c r="Q336" s="55"/>
      <c r="R336" s="55"/>
      <c r="S336" s="55"/>
      <c r="T336" s="55"/>
    </row>
    <row r="337" spans="1:20" ht="24" thickTop="1" thickBot="1">
      <c r="A337" s="417" t="s">
        <v>576</v>
      </c>
      <c r="B337" s="418"/>
      <c r="C337" s="418"/>
      <c r="D337" s="418"/>
      <c r="E337" s="418"/>
      <c r="F337" s="418"/>
      <c r="G337" s="418"/>
      <c r="H337" s="113" t="s">
        <v>4455</v>
      </c>
      <c r="I337" s="53"/>
      <c r="J337" s="56"/>
      <c r="K337" s="56"/>
      <c r="L337" s="55"/>
      <c r="M337" s="55"/>
      <c r="N337" s="55"/>
      <c r="O337" s="55"/>
      <c r="P337" s="55"/>
      <c r="Q337" s="55"/>
      <c r="R337" s="55"/>
      <c r="S337" s="55"/>
      <c r="T337" s="55"/>
    </row>
    <row r="338" spans="1:20" ht="12" thickTop="1" thickBot="1">
      <c r="A338" s="60"/>
      <c r="B338" s="60"/>
      <c r="C338" s="60"/>
      <c r="D338" s="60"/>
      <c r="E338" s="60"/>
      <c r="F338" s="60"/>
      <c r="G338" s="59"/>
      <c r="H338" s="61"/>
      <c r="I338" s="53"/>
      <c r="J338" s="56"/>
      <c r="K338" s="56"/>
      <c r="L338" s="55"/>
      <c r="M338" s="55"/>
      <c r="N338" s="55"/>
      <c r="O338" s="55"/>
      <c r="P338" s="55"/>
      <c r="Q338" s="55"/>
      <c r="R338" s="55"/>
      <c r="S338" s="55"/>
      <c r="T338" s="55"/>
    </row>
    <row r="339" spans="1:20" ht="12" thickTop="1" thickBot="1">
      <c r="A339" s="62" t="s">
        <v>577</v>
      </c>
      <c r="B339" s="53"/>
      <c r="C339" s="53"/>
      <c r="D339" s="63"/>
      <c r="E339" s="53"/>
      <c r="F339" s="53"/>
      <c r="G339" s="53"/>
      <c r="H339" s="53"/>
      <c r="I339" s="53"/>
      <c r="J339" s="56"/>
      <c r="K339" s="56"/>
      <c r="L339" s="55"/>
      <c r="M339" s="55"/>
      <c r="N339" s="55"/>
      <c r="O339" s="55"/>
      <c r="P339" s="55"/>
      <c r="Q339" s="55"/>
      <c r="R339" s="55"/>
      <c r="S339" s="55"/>
      <c r="T339" s="55"/>
    </row>
    <row r="340" spans="1:20" ht="12" thickTop="1" thickBot="1">
      <c r="A340" s="70">
        <v>1</v>
      </c>
      <c r="B340" s="53" t="s">
        <v>578</v>
      </c>
      <c r="C340" s="53"/>
      <c r="D340" s="63"/>
      <c r="E340" s="53"/>
      <c r="F340" s="53"/>
      <c r="G340" s="53"/>
      <c r="H340" s="53"/>
      <c r="I340" s="53"/>
      <c r="J340" s="56"/>
      <c r="K340" s="56"/>
      <c r="L340" s="55"/>
      <c r="M340" s="55"/>
      <c r="N340" s="55"/>
      <c r="O340" s="55"/>
      <c r="P340" s="55"/>
      <c r="Q340" s="55"/>
      <c r="R340" s="55"/>
      <c r="S340" s="55"/>
      <c r="T340" s="55"/>
    </row>
    <row r="341" spans="1:20" ht="12" thickTop="1" thickBot="1">
      <c r="A341" s="70">
        <v>2</v>
      </c>
      <c r="B341" s="53" t="s">
        <v>579</v>
      </c>
      <c r="C341" s="53"/>
      <c r="D341" s="63"/>
      <c r="E341" s="53"/>
      <c r="F341" s="53"/>
      <c r="G341" s="53"/>
      <c r="H341" s="53"/>
      <c r="I341" s="53"/>
      <c r="J341" s="56"/>
      <c r="K341" s="56"/>
      <c r="L341" s="55"/>
      <c r="M341" s="55"/>
      <c r="N341" s="55"/>
      <c r="O341" s="55"/>
      <c r="P341" s="55"/>
      <c r="Q341" s="55"/>
      <c r="R341" s="55"/>
      <c r="S341" s="55"/>
      <c r="T341" s="55"/>
    </row>
    <row r="342" spans="1:20" ht="12" thickTop="1" thickBot="1">
      <c r="A342" s="70">
        <v>3</v>
      </c>
      <c r="B342" s="53" t="s">
        <v>580</v>
      </c>
      <c r="C342" s="53"/>
      <c r="D342" s="63"/>
      <c r="E342" s="53"/>
      <c r="F342" s="53"/>
      <c r="G342" s="53"/>
      <c r="H342" s="53"/>
      <c r="I342" s="53"/>
      <c r="L342" s="55"/>
      <c r="M342" s="55"/>
      <c r="N342" s="55"/>
      <c r="O342" s="55"/>
      <c r="P342" s="55"/>
      <c r="Q342" s="55"/>
      <c r="R342" s="55"/>
      <c r="S342" s="55"/>
      <c r="T342" s="55"/>
    </row>
    <row r="343" spans="1:20" ht="12" thickTop="1" thickBot="1">
      <c r="A343" s="70">
        <v>4</v>
      </c>
      <c r="B343" s="53" t="s">
        <v>581</v>
      </c>
      <c r="C343" s="53"/>
      <c r="D343" s="64"/>
      <c r="E343" s="53"/>
      <c r="F343" s="53"/>
      <c r="G343" s="53"/>
      <c r="H343" s="53"/>
      <c r="I343" s="53"/>
      <c r="J343" s="65"/>
      <c r="K343" s="65"/>
      <c r="L343" s="55"/>
      <c r="M343" s="55"/>
      <c r="N343" s="55"/>
      <c r="O343" s="55"/>
      <c r="P343" s="55"/>
      <c r="Q343" s="55"/>
      <c r="R343" s="55"/>
      <c r="S343" s="55"/>
      <c r="T343" s="55"/>
    </row>
    <row r="344" spans="1:20" ht="12" thickTop="1" thickBot="1">
      <c r="A344" s="70">
        <v>5</v>
      </c>
      <c r="B344" s="53" t="s">
        <v>582</v>
      </c>
      <c r="C344" s="53"/>
      <c r="D344" s="64"/>
      <c r="E344" s="53"/>
      <c r="F344" s="53"/>
      <c r="G344" s="53"/>
      <c r="H344" s="53"/>
      <c r="I344" s="53"/>
      <c r="J344" s="54"/>
      <c r="K344" s="54"/>
      <c r="L344" s="55"/>
      <c r="M344" s="55"/>
      <c r="N344" s="55"/>
      <c r="O344" s="55"/>
      <c r="P344" s="55"/>
      <c r="Q344" s="55"/>
      <c r="R344" s="55"/>
      <c r="S344" s="55"/>
      <c r="T344" s="55"/>
    </row>
    <row r="345" spans="1:20" ht="12" thickTop="1" thickBot="1">
      <c r="A345" s="70">
        <v>6</v>
      </c>
      <c r="B345" s="53" t="s">
        <v>583</v>
      </c>
      <c r="C345" s="53"/>
      <c r="D345" s="64"/>
      <c r="E345" s="53"/>
      <c r="F345" s="53"/>
      <c r="G345" s="53"/>
      <c r="H345" s="53"/>
      <c r="I345" s="53"/>
      <c r="J345" s="54"/>
      <c r="K345" s="54"/>
      <c r="L345" s="55"/>
      <c r="M345" s="55"/>
      <c r="N345" s="55"/>
      <c r="O345" s="55"/>
      <c r="P345" s="55"/>
      <c r="Q345" s="55"/>
      <c r="R345" s="55"/>
      <c r="S345" s="55"/>
      <c r="T345" s="55"/>
    </row>
    <row r="346" spans="1:20" ht="11" thickTop="1">
      <c r="A346" s="70">
        <v>7</v>
      </c>
      <c r="B346" s="53" t="s">
        <v>584</v>
      </c>
      <c r="C346" s="53"/>
      <c r="D346" s="64"/>
      <c r="E346" s="53"/>
      <c r="F346" s="53"/>
      <c r="G346" s="53"/>
      <c r="H346" s="53"/>
      <c r="I346" s="53"/>
      <c r="J346" s="56"/>
      <c r="K346" s="56"/>
      <c r="L346" s="61"/>
      <c r="M346" s="61"/>
      <c r="N346" s="61"/>
      <c r="O346" s="61"/>
      <c r="P346" s="61"/>
      <c r="Q346" s="61"/>
      <c r="R346" s="61"/>
      <c r="S346" s="61"/>
      <c r="T346" s="61"/>
    </row>
    <row r="347" spans="1:20">
      <c r="A347" s="70">
        <v>8</v>
      </c>
      <c r="B347" s="53" t="s">
        <v>585</v>
      </c>
      <c r="C347" s="53"/>
      <c r="D347" s="64"/>
      <c r="E347" s="53"/>
      <c r="F347" s="53"/>
      <c r="G347" s="53"/>
      <c r="H347" s="53"/>
      <c r="I347" s="53"/>
      <c r="J347" s="56"/>
      <c r="K347" s="56"/>
      <c r="L347" s="61"/>
      <c r="M347" s="61"/>
      <c r="N347" s="61"/>
      <c r="O347" s="61"/>
      <c r="P347" s="61"/>
      <c r="Q347" s="61"/>
      <c r="R347" s="61"/>
      <c r="S347" s="61"/>
      <c r="T347" s="61"/>
    </row>
    <row r="348" spans="1:20">
      <c r="A348" s="70">
        <v>9</v>
      </c>
      <c r="B348" s="65" t="s">
        <v>586</v>
      </c>
      <c r="E348" s="53"/>
      <c r="F348" s="53"/>
      <c r="G348" s="53"/>
      <c r="H348" s="53"/>
      <c r="I348" s="53"/>
      <c r="J348" s="56"/>
      <c r="K348" s="56"/>
      <c r="L348" s="61"/>
      <c r="M348" s="61"/>
      <c r="N348" s="61"/>
      <c r="O348" s="61"/>
      <c r="P348" s="61"/>
      <c r="Q348" s="61"/>
      <c r="R348" s="61"/>
      <c r="S348" s="61"/>
      <c r="T348" s="61"/>
    </row>
    <row r="349" spans="1:20">
      <c r="A349" s="70">
        <v>10</v>
      </c>
      <c r="B349" s="53" t="s">
        <v>587</v>
      </c>
      <c r="C349" s="70"/>
      <c r="D349" s="53"/>
      <c r="G349" s="53"/>
      <c r="H349" s="53"/>
      <c r="I349" s="53"/>
      <c r="J349" s="56"/>
      <c r="K349" s="56"/>
      <c r="L349" s="61"/>
      <c r="M349" s="61"/>
      <c r="N349" s="61"/>
      <c r="O349" s="61"/>
      <c r="P349" s="61"/>
      <c r="Q349" s="61"/>
      <c r="R349" s="61"/>
      <c r="S349" s="61"/>
      <c r="T349" s="61"/>
    </row>
    <row r="350" spans="1:20">
      <c r="A350" s="70">
        <v>11</v>
      </c>
      <c r="B350" s="71" t="s">
        <v>588</v>
      </c>
      <c r="C350" s="70"/>
      <c r="D350" s="53"/>
      <c r="E350" s="53"/>
      <c r="F350" s="53"/>
      <c r="G350" s="53"/>
      <c r="H350" s="53"/>
      <c r="I350" s="53"/>
      <c r="J350" s="56"/>
      <c r="K350" s="56"/>
      <c r="L350" s="61"/>
      <c r="M350" s="61"/>
      <c r="N350" s="61"/>
      <c r="O350" s="61"/>
      <c r="P350" s="61"/>
      <c r="Q350" s="61"/>
      <c r="R350" s="61"/>
      <c r="S350" s="61"/>
      <c r="T350" s="61"/>
    </row>
    <row r="351" spans="1:20">
      <c r="A351" s="70">
        <v>12</v>
      </c>
      <c r="B351" s="71" t="s">
        <v>589</v>
      </c>
      <c r="C351" s="70"/>
      <c r="D351" s="53"/>
      <c r="E351" s="53"/>
      <c r="F351" s="53"/>
      <c r="G351" s="53"/>
      <c r="H351" s="53"/>
      <c r="I351" s="53"/>
      <c r="J351" s="56"/>
      <c r="K351" s="56"/>
      <c r="L351" s="61"/>
      <c r="M351" s="61"/>
      <c r="N351" s="61"/>
      <c r="O351" s="61"/>
      <c r="P351" s="61"/>
      <c r="Q351" s="61"/>
      <c r="R351" s="61"/>
      <c r="S351" s="61"/>
      <c r="T351" s="61"/>
    </row>
    <row r="352" spans="1:20">
      <c r="A352" s="70">
        <v>13</v>
      </c>
      <c r="B352" s="71" t="s">
        <v>590</v>
      </c>
      <c r="C352" s="70"/>
      <c r="D352" s="53"/>
      <c r="E352" s="53"/>
      <c r="F352" s="53"/>
      <c r="G352" s="53"/>
      <c r="H352" s="53"/>
      <c r="I352" s="53"/>
      <c r="J352" s="56"/>
      <c r="K352" s="56"/>
      <c r="L352" s="61"/>
      <c r="M352" s="61"/>
      <c r="N352" s="61"/>
      <c r="O352" s="61"/>
      <c r="P352" s="61"/>
      <c r="Q352" s="61"/>
      <c r="R352" s="61"/>
      <c r="S352" s="61"/>
      <c r="T352" s="61"/>
    </row>
    <row r="353" spans="1:20">
      <c r="A353" s="70">
        <v>14</v>
      </c>
      <c r="B353" s="53" t="s">
        <v>591</v>
      </c>
      <c r="C353" s="70"/>
      <c r="D353" s="53"/>
      <c r="E353" s="53"/>
      <c r="F353" s="53"/>
      <c r="G353" s="53"/>
      <c r="H353" s="53"/>
      <c r="I353" s="53"/>
      <c r="J353" s="56"/>
      <c r="K353" s="56"/>
      <c r="L353" s="61"/>
      <c r="M353" s="61"/>
      <c r="N353" s="61"/>
      <c r="O353" s="61"/>
      <c r="P353" s="61"/>
      <c r="Q353" s="61"/>
      <c r="R353" s="61"/>
      <c r="S353" s="61"/>
      <c r="T353" s="61"/>
    </row>
    <row r="354" spans="1:20">
      <c r="A354" s="70">
        <v>15</v>
      </c>
      <c r="B354" s="71" t="s">
        <v>592</v>
      </c>
      <c r="C354" s="70"/>
      <c r="D354" s="53"/>
      <c r="E354" s="53"/>
      <c r="F354" s="53"/>
      <c r="G354" s="53"/>
      <c r="H354" s="53"/>
      <c r="I354" s="53"/>
      <c r="J354" s="56"/>
      <c r="K354" s="56"/>
      <c r="L354" s="61"/>
      <c r="M354" s="61"/>
      <c r="N354" s="61"/>
      <c r="O354" s="61"/>
      <c r="P354" s="61"/>
      <c r="Q354" s="61"/>
      <c r="R354" s="61"/>
      <c r="S354" s="61"/>
      <c r="T354" s="61"/>
    </row>
  </sheetData>
  <mergeCells count="45">
    <mergeCell ref="AG13:AG14"/>
    <mergeCell ref="AH13:AH1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F13:AF14"/>
    <mergeCell ref="A8:G8"/>
    <mergeCell ref="A1:H1"/>
    <mergeCell ref="A2:H2"/>
    <mergeCell ref="A4:G4"/>
    <mergeCell ref="A6:G6"/>
    <mergeCell ref="A7:G7"/>
    <mergeCell ref="A9:G9"/>
    <mergeCell ref="A11:A14"/>
    <mergeCell ref="B11:G11"/>
    <mergeCell ref="H11:T11"/>
    <mergeCell ref="B12:B14"/>
    <mergeCell ref="C12:C14"/>
    <mergeCell ref="D12:D14"/>
    <mergeCell ref="A335:G335"/>
    <mergeCell ref="A337:G337"/>
    <mergeCell ref="A295:AH295"/>
    <mergeCell ref="H12:H14"/>
    <mergeCell ref="I12:I14"/>
    <mergeCell ref="J12:R12"/>
    <mergeCell ref="S12:S14"/>
    <mergeCell ref="T12:T14"/>
    <mergeCell ref="J13:J14"/>
    <mergeCell ref="K13:K14"/>
    <mergeCell ref="L13:Q13"/>
    <mergeCell ref="E12:E14"/>
    <mergeCell ref="F12:F14"/>
    <mergeCell ref="G12:G14"/>
    <mergeCell ref="AD13:AD14"/>
    <mergeCell ref="AE13:AE14"/>
  </mergeCells>
  <dataValidations count="1">
    <dataValidation type="list" allowBlank="1" showInputMessage="1" showErrorMessage="1" sqref="K296:K333 B296:H333" xr:uid="{95EAEFA5-A748-F046-8312-E4D90B7BBB60}">
      <formula1>#REF!</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8C742-489D-3F4F-8177-7C92ECEFFB8E}">
  <sheetPr codeName="Hoja3"/>
  <dimension ref="A1:D25"/>
  <sheetViews>
    <sheetView showGridLines="0" topLeftCell="A4" zoomScale="87" workbookViewId="0">
      <selection activeCell="I11" sqref="I11"/>
    </sheetView>
  </sheetViews>
  <sheetFormatPr baseColWidth="10" defaultColWidth="11.5" defaultRowHeight="15"/>
  <cols>
    <col min="1" max="1" width="3.5" bestFit="1" customWidth="1"/>
    <col min="2" max="2" width="54" customWidth="1"/>
    <col min="3" max="3" width="19.5" bestFit="1" customWidth="1"/>
    <col min="4" max="4" width="30.5" customWidth="1"/>
  </cols>
  <sheetData>
    <row r="1" spans="1:4">
      <c r="A1" s="344" t="s">
        <v>171</v>
      </c>
      <c r="B1" s="344"/>
      <c r="C1" s="344"/>
      <c r="D1" s="344"/>
    </row>
    <row r="2" spans="1:4">
      <c r="A2" s="345"/>
      <c r="B2" s="345"/>
      <c r="C2" s="345"/>
      <c r="D2" s="345"/>
    </row>
    <row r="3" spans="1:4" ht="28" customHeight="1">
      <c r="A3" s="16" t="s">
        <v>30</v>
      </c>
      <c r="B3" s="16" t="s">
        <v>32</v>
      </c>
      <c r="C3" s="72" t="s">
        <v>172</v>
      </c>
      <c r="D3" s="16" t="s">
        <v>173</v>
      </c>
    </row>
    <row r="4" spans="1:4" ht="85" customHeight="1">
      <c r="A4" s="16">
        <v>1</v>
      </c>
      <c r="B4" s="32" t="s">
        <v>174</v>
      </c>
      <c r="C4" s="18" t="s">
        <v>20</v>
      </c>
      <c r="D4" s="18" t="s">
        <v>175</v>
      </c>
    </row>
    <row r="5" spans="1:4" ht="56.25" customHeight="1">
      <c r="A5" s="16">
        <v>2</v>
      </c>
      <c r="B5" s="32" t="s">
        <v>176</v>
      </c>
      <c r="C5" s="18" t="s">
        <v>20</v>
      </c>
      <c r="D5" s="18" t="s">
        <v>161</v>
      </c>
    </row>
    <row r="6" spans="1:4" ht="55" customHeight="1">
      <c r="A6" s="16">
        <v>3</v>
      </c>
      <c r="B6" s="32" t="s">
        <v>177</v>
      </c>
      <c r="C6" s="18" t="s">
        <v>20</v>
      </c>
      <c r="D6" s="18" t="s">
        <v>178</v>
      </c>
    </row>
    <row r="7" spans="1:4" ht="56.25" customHeight="1">
      <c r="A7" s="16">
        <v>4</v>
      </c>
      <c r="B7" s="32" t="s">
        <v>179</v>
      </c>
      <c r="C7" s="18" t="s">
        <v>20</v>
      </c>
      <c r="D7" s="18" t="s">
        <v>180</v>
      </c>
    </row>
    <row r="8" spans="1:4" ht="56.25" customHeight="1">
      <c r="A8" s="16">
        <v>5</v>
      </c>
      <c r="B8" s="32" t="s">
        <v>181</v>
      </c>
      <c r="C8" s="18" t="s">
        <v>20</v>
      </c>
      <c r="D8" s="18" t="s">
        <v>182</v>
      </c>
    </row>
    <row r="9" spans="1:4" ht="64">
      <c r="A9" s="16">
        <v>6</v>
      </c>
      <c r="B9" s="32" t="s">
        <v>183</v>
      </c>
      <c r="C9" s="18" t="s">
        <v>18</v>
      </c>
      <c r="D9" s="18" t="s">
        <v>175</v>
      </c>
    </row>
    <row r="10" spans="1:4" ht="48">
      <c r="A10" s="16">
        <v>7</v>
      </c>
      <c r="B10" s="32" t="s">
        <v>184</v>
      </c>
      <c r="C10" s="18" t="s">
        <v>18</v>
      </c>
      <c r="D10" s="18" t="s">
        <v>161</v>
      </c>
    </row>
    <row r="11" spans="1:4" ht="61" customHeight="1">
      <c r="A11" s="16">
        <v>8</v>
      </c>
      <c r="B11" s="30" t="s">
        <v>185</v>
      </c>
      <c r="C11" s="18" t="s">
        <v>18</v>
      </c>
      <c r="D11" s="18" t="s">
        <v>178</v>
      </c>
    </row>
    <row r="12" spans="1:4" ht="49" customHeight="1">
      <c r="A12" s="16">
        <v>9</v>
      </c>
      <c r="B12" s="30" t="s">
        <v>186</v>
      </c>
      <c r="C12" s="18" t="s">
        <v>18</v>
      </c>
      <c r="D12" s="18" t="s">
        <v>180</v>
      </c>
    </row>
    <row r="13" spans="1:4" ht="46" customHeight="1">
      <c r="A13" s="16">
        <v>10</v>
      </c>
      <c r="B13" s="30" t="s">
        <v>187</v>
      </c>
      <c r="C13" s="18" t="s">
        <v>18</v>
      </c>
      <c r="D13" s="18" t="s">
        <v>182</v>
      </c>
    </row>
    <row r="14" spans="1:4" ht="75" customHeight="1">
      <c r="A14" s="16">
        <v>11</v>
      </c>
      <c r="B14" s="30" t="s">
        <v>188</v>
      </c>
      <c r="C14" s="18" t="s">
        <v>189</v>
      </c>
      <c r="D14" s="18" t="s">
        <v>175</v>
      </c>
    </row>
    <row r="15" spans="1:4" ht="48" customHeight="1">
      <c r="A15" s="16">
        <v>12</v>
      </c>
      <c r="B15" s="30" t="s">
        <v>190</v>
      </c>
      <c r="C15" s="18" t="s">
        <v>189</v>
      </c>
      <c r="D15" s="18" t="s">
        <v>161</v>
      </c>
    </row>
    <row r="16" spans="1:4" ht="48" customHeight="1">
      <c r="A16" s="16">
        <v>13</v>
      </c>
      <c r="B16" s="30" t="s">
        <v>191</v>
      </c>
      <c r="C16" s="18" t="s">
        <v>189</v>
      </c>
      <c r="D16" s="18" t="s">
        <v>178</v>
      </c>
    </row>
    <row r="17" spans="1:4" ht="48" customHeight="1">
      <c r="A17" s="16">
        <v>14</v>
      </c>
      <c r="B17" s="30" t="s">
        <v>192</v>
      </c>
      <c r="C17" s="18" t="s">
        <v>189</v>
      </c>
      <c r="D17" s="18" t="s">
        <v>180</v>
      </c>
    </row>
    <row r="18" spans="1:4" ht="48" customHeight="1">
      <c r="A18" s="16">
        <v>15</v>
      </c>
      <c r="B18" s="30" t="s">
        <v>193</v>
      </c>
      <c r="C18" s="18" t="s">
        <v>189</v>
      </c>
      <c r="D18" s="18" t="s">
        <v>182</v>
      </c>
    </row>
    <row r="19" spans="1:4" ht="48">
      <c r="A19" s="16">
        <v>16</v>
      </c>
      <c r="B19" s="30" t="s">
        <v>194</v>
      </c>
      <c r="C19" s="18" t="s">
        <v>20</v>
      </c>
      <c r="D19" s="31" t="s">
        <v>195</v>
      </c>
    </row>
    <row r="20" spans="1:4" ht="69.75" customHeight="1">
      <c r="A20" s="16">
        <v>17</v>
      </c>
      <c r="B20" s="30" t="s">
        <v>196</v>
      </c>
      <c r="C20" s="18" t="s">
        <v>20</v>
      </c>
      <c r="D20" s="31" t="s">
        <v>197</v>
      </c>
    </row>
    <row r="21" spans="1:4" ht="32">
      <c r="A21" s="16">
        <v>18</v>
      </c>
      <c r="B21" s="30" t="s">
        <v>198</v>
      </c>
      <c r="C21" s="18" t="s">
        <v>18</v>
      </c>
      <c r="D21" s="31" t="s">
        <v>195</v>
      </c>
    </row>
    <row r="22" spans="1:4" ht="48">
      <c r="A22" s="16">
        <v>19</v>
      </c>
      <c r="B22" s="30" t="s">
        <v>199</v>
      </c>
      <c r="C22" s="18" t="s">
        <v>18</v>
      </c>
      <c r="D22" s="31" t="s">
        <v>197</v>
      </c>
    </row>
    <row r="23" spans="1:4" ht="34">
      <c r="A23" s="16">
        <v>20</v>
      </c>
      <c r="B23" s="30" t="s">
        <v>200</v>
      </c>
      <c r="C23" s="18" t="s">
        <v>201</v>
      </c>
      <c r="D23" s="31" t="s">
        <v>175</v>
      </c>
    </row>
    <row r="24" spans="1:4" ht="32.25" customHeight="1">
      <c r="A24" s="16">
        <v>21</v>
      </c>
      <c r="B24" s="30" t="s">
        <v>202</v>
      </c>
      <c r="C24" s="18" t="s">
        <v>201</v>
      </c>
      <c r="D24" s="31" t="s">
        <v>175</v>
      </c>
    </row>
    <row r="25" spans="1:4" ht="16">
      <c r="A25" s="16" t="s">
        <v>203</v>
      </c>
      <c r="B25" s="30" t="s">
        <v>203</v>
      </c>
      <c r="C25" s="18"/>
      <c r="D25" s="31" t="s">
        <v>203</v>
      </c>
    </row>
  </sheetData>
  <mergeCells count="1">
    <mergeCell ref="A1:D2"/>
  </mergeCells>
  <pageMargins left="0.7" right="0.7" top="0.75" bottom="0.75" header="0.3" footer="0.3"/>
  <pageSetup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2575-88BD-9A40-9CB9-E7C12425DCFA}">
  <dimension ref="A1:AH260"/>
  <sheetViews>
    <sheetView showGridLines="0" topLeftCell="A11" workbookViewId="0">
      <selection activeCell="A16" sqref="A16"/>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91" customWidth="1"/>
    <col min="20" max="20" width="20.5" style="47" customWidth="1"/>
    <col min="21" max="16384" width="11.5" style="47"/>
  </cols>
  <sheetData>
    <row r="1" spans="1:34" ht="12">
      <c r="A1" s="376" t="s">
        <v>434</v>
      </c>
      <c r="B1" s="376"/>
      <c r="C1" s="376"/>
      <c r="D1" s="376"/>
      <c r="E1" s="376"/>
      <c r="F1" s="376"/>
      <c r="G1" s="376"/>
      <c r="H1" s="376"/>
    </row>
    <row r="2" spans="1:34" ht="16">
      <c r="A2" s="444" t="s">
        <v>435</v>
      </c>
      <c r="B2" s="444"/>
      <c r="C2" s="444"/>
      <c r="D2" s="444"/>
      <c r="E2" s="444"/>
      <c r="F2" s="444"/>
      <c r="G2" s="444"/>
      <c r="H2" s="444"/>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t="s">
        <v>1186</v>
      </c>
    </row>
    <row r="8" spans="1:34" ht="11">
      <c r="A8" s="374" t="s">
        <v>2385</v>
      </c>
      <c r="B8" s="375"/>
      <c r="C8" s="375"/>
      <c r="D8" s="375"/>
      <c r="E8" s="375"/>
      <c r="F8" s="375"/>
      <c r="G8" s="375"/>
      <c r="H8" s="114" t="s">
        <v>3136</v>
      </c>
    </row>
    <row r="9" spans="1:34" ht="11">
      <c r="A9" s="374" t="s">
        <v>2387</v>
      </c>
      <c r="B9" s="375"/>
      <c r="C9" s="375"/>
      <c r="D9" s="375"/>
      <c r="E9" s="375"/>
      <c r="F9" s="375"/>
      <c r="G9" s="375"/>
      <c r="H9" s="114" t="s">
        <v>203</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34" s="79" customFormat="1" ht="58" customHeight="1" thickBot="1">
      <c r="A15" s="50">
        <v>1</v>
      </c>
      <c r="B15" s="96" t="s">
        <v>245</v>
      </c>
      <c r="C15" s="96">
        <v>0</v>
      </c>
      <c r="D15" s="96">
        <v>0</v>
      </c>
      <c r="E15" s="96">
        <v>0</v>
      </c>
      <c r="F15" s="96" t="s">
        <v>76</v>
      </c>
      <c r="G15" s="96">
        <v>19</v>
      </c>
      <c r="H15" s="115" t="s">
        <v>273</v>
      </c>
      <c r="I15" s="98" t="s">
        <v>3137</v>
      </c>
      <c r="J15" s="169" t="s">
        <v>3138</v>
      </c>
      <c r="K15" s="99" t="s">
        <v>1421</v>
      </c>
      <c r="L15" s="51">
        <v>13</v>
      </c>
      <c r="M15" s="51">
        <v>0</v>
      </c>
      <c r="N15" s="155">
        <f>L15+M15</f>
        <v>13</v>
      </c>
      <c r="O15" s="51">
        <v>0</v>
      </c>
      <c r="P15" s="51">
        <v>0</v>
      </c>
      <c r="Q15" s="155">
        <f>O15+P15</f>
        <v>0</v>
      </c>
      <c r="R15" s="155">
        <f>N15+Q15</f>
        <v>13</v>
      </c>
      <c r="S15" s="78" t="s">
        <v>3139</v>
      </c>
      <c r="T15" s="78" t="s">
        <v>203</v>
      </c>
      <c r="U15" s="190">
        <f>N15</f>
        <v>13</v>
      </c>
      <c r="V15" s="191"/>
      <c r="W15" s="77" t="str">
        <f>IF(V15="","No hay ejecución",IF(AND(U15&gt;0), V15/U15,"No hay Programación"))</f>
        <v>No hay ejecución</v>
      </c>
      <c r="X15" s="78" t="str">
        <f t="shared" ref="X15" si="0">IF(W15="No hay ejecución","NA",IF(W15&gt;=90%,"De acuerdo a lo programado",IF(W15&gt;=70%,"Atraso Leve",IF(W15&lt;70%,"En Riesgo de no Cumplimiento"))))</f>
        <v>NA</v>
      </c>
      <c r="Y15" s="191"/>
      <c r="Z15" s="190">
        <f>+Q15</f>
        <v>0</v>
      </c>
      <c r="AA15" s="191"/>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s="79" customFormat="1" ht="58" customHeight="1" thickTop="1" thickBot="1">
      <c r="A16" s="50">
        <v>2</v>
      </c>
      <c r="B16" s="96" t="s">
        <v>245</v>
      </c>
      <c r="C16" s="96">
        <v>0</v>
      </c>
      <c r="D16" s="96">
        <v>0</v>
      </c>
      <c r="E16" s="96">
        <v>0</v>
      </c>
      <c r="F16" s="96" t="s">
        <v>76</v>
      </c>
      <c r="G16" s="96">
        <v>19</v>
      </c>
      <c r="H16" s="115" t="s">
        <v>273</v>
      </c>
      <c r="I16" s="98" t="s">
        <v>4456</v>
      </c>
      <c r="J16" s="169" t="s">
        <v>3140</v>
      </c>
      <c r="K16" s="99" t="s">
        <v>1421</v>
      </c>
      <c r="L16" s="51">
        <v>5</v>
      </c>
      <c r="M16" s="51">
        <v>7</v>
      </c>
      <c r="N16" s="155">
        <f t="shared" ref="N16:N79" si="2">L16+M16</f>
        <v>12</v>
      </c>
      <c r="O16" s="51">
        <v>1</v>
      </c>
      <c r="P16" s="51">
        <v>0</v>
      </c>
      <c r="Q16" s="155">
        <f t="shared" ref="Q16:Q79" si="3">O16+P16</f>
        <v>1</v>
      </c>
      <c r="R16" s="155">
        <f t="shared" ref="R16:R79" si="4">N16+Q16</f>
        <v>13</v>
      </c>
      <c r="S16" s="78" t="s">
        <v>3139</v>
      </c>
      <c r="T16" s="78" t="s">
        <v>203</v>
      </c>
      <c r="U16" s="190">
        <f t="shared" ref="U16:U79" si="5">N16</f>
        <v>12</v>
      </c>
      <c r="V16" s="191"/>
      <c r="W16" s="77" t="str">
        <f t="shared" ref="W16:W79" si="6">IF(V16="","No hay ejecución",IF(AND(U16&gt;0), V16/U16,"No hay Programación"))</f>
        <v>No hay ejecución</v>
      </c>
      <c r="X16" s="78" t="str">
        <f t="shared" ref="X16:X79" si="7">IF(W16="No hay ejecución","NA",IF(W16&gt;=90%,"De acuerdo a lo programado",IF(W16&gt;=70%,"Atraso Leve",IF(W16&lt;70%,"En Riesgo de no Cumplimiento"))))</f>
        <v>NA</v>
      </c>
      <c r="Y16" s="191"/>
      <c r="Z16" s="190">
        <f t="shared" ref="Z16:Z79" si="8">+Q16</f>
        <v>1</v>
      </c>
      <c r="AA16" s="191"/>
      <c r="AB16" s="77" t="str">
        <f t="shared" ref="AB16:AB79" si="9">IF(AA16="","No hay ejecución",IF(AND(Z16&gt;0), AA16/Z16,"No hay Programación"))</f>
        <v>No hay ejecución</v>
      </c>
      <c r="AC16" s="78" t="str">
        <f t="shared" ref="AC16:AC79" si="10">IF(AB16="No hay ejecución","NA",IF(AB16&gt;=90%,"De acuerdo a lo programado",IF(AB16&gt;=70%,"Atraso Leve",IF(AB16&lt;70%,"En Riesgo de no Cumplimiento"))))</f>
        <v>NA</v>
      </c>
      <c r="AD16" s="191"/>
      <c r="AE16" s="52">
        <f t="shared" ref="AE16:AE79" si="11">V16+AA16</f>
        <v>0</v>
      </c>
      <c r="AF16" s="77" t="str">
        <f t="shared" ref="AF16:AF79" si="12">IF(AE16=0,"No hay ejecución",IF(AND(AE16&gt;0), AE16/R16,"No hay Programación"))</f>
        <v>No hay ejecución</v>
      </c>
      <c r="AG16" s="78" t="str">
        <f t="shared" ref="AG16:AG79" si="13">IF(AF16="No hay ejecución","NA",IF(AF16&gt;=90%,"De acuerdo a lo programado",IF(AF16&gt;=70%,"Atraso Leve",IF(AF16&lt;70%,"Incumplimiento"))))</f>
        <v>NA</v>
      </c>
      <c r="AH16" s="191"/>
    </row>
    <row r="17" spans="1:34" s="79" customFormat="1" ht="58" customHeight="1" thickTop="1" thickBot="1">
      <c r="A17" s="50">
        <v>3</v>
      </c>
      <c r="B17" s="96" t="s">
        <v>245</v>
      </c>
      <c r="C17" s="96">
        <v>0</v>
      </c>
      <c r="D17" s="96">
        <v>0</v>
      </c>
      <c r="E17" s="96">
        <v>0</v>
      </c>
      <c r="F17" s="96" t="s">
        <v>76</v>
      </c>
      <c r="G17" s="96">
        <v>19</v>
      </c>
      <c r="H17" s="115" t="s">
        <v>273</v>
      </c>
      <c r="I17" s="98" t="s">
        <v>4457</v>
      </c>
      <c r="J17" s="169" t="s">
        <v>1367</v>
      </c>
      <c r="K17" s="99" t="s">
        <v>2435</v>
      </c>
      <c r="L17" s="51">
        <v>0</v>
      </c>
      <c r="M17" s="51">
        <v>0</v>
      </c>
      <c r="N17" s="155">
        <f>L17+M17</f>
        <v>0</v>
      </c>
      <c r="O17" s="51">
        <v>0</v>
      </c>
      <c r="P17" s="51">
        <v>0</v>
      </c>
      <c r="Q17" s="155">
        <f>O17+P17</f>
        <v>0</v>
      </c>
      <c r="R17" s="155">
        <f>N17+Q17</f>
        <v>0</v>
      </c>
      <c r="S17" s="78" t="s">
        <v>3139</v>
      </c>
      <c r="T17" s="78" t="s">
        <v>203</v>
      </c>
      <c r="U17" s="190">
        <f t="shared" si="5"/>
        <v>0</v>
      </c>
      <c r="V17" s="191"/>
      <c r="W17" s="77" t="str">
        <f t="shared" si="6"/>
        <v>No hay ejecución</v>
      </c>
      <c r="X17" s="78" t="str">
        <f t="shared" si="7"/>
        <v>NA</v>
      </c>
      <c r="Y17" s="191"/>
      <c r="Z17" s="190">
        <f t="shared" si="8"/>
        <v>0</v>
      </c>
      <c r="AA17" s="191"/>
      <c r="AB17" s="77" t="str">
        <f t="shared" si="9"/>
        <v>No hay ejecución</v>
      </c>
      <c r="AC17" s="78" t="str">
        <f t="shared" si="10"/>
        <v>NA</v>
      </c>
      <c r="AD17" s="191"/>
      <c r="AE17" s="52">
        <f t="shared" si="11"/>
        <v>0</v>
      </c>
      <c r="AF17" s="77" t="str">
        <f t="shared" si="12"/>
        <v>No hay ejecución</v>
      </c>
      <c r="AG17" s="78" t="str">
        <f t="shared" si="13"/>
        <v>NA</v>
      </c>
      <c r="AH17" s="191"/>
    </row>
    <row r="18" spans="1:34" s="79" customFormat="1" ht="58" customHeight="1" thickTop="1" thickBot="1">
      <c r="A18" s="50">
        <v>4</v>
      </c>
      <c r="B18" s="96" t="s">
        <v>245</v>
      </c>
      <c r="C18" s="96">
        <v>0</v>
      </c>
      <c r="D18" s="96">
        <v>0</v>
      </c>
      <c r="E18" s="96">
        <v>0</v>
      </c>
      <c r="F18" s="96" t="s">
        <v>76</v>
      </c>
      <c r="G18" s="96">
        <v>19</v>
      </c>
      <c r="H18" s="115" t="s">
        <v>273</v>
      </c>
      <c r="I18" s="98" t="s">
        <v>3141</v>
      </c>
      <c r="J18" s="169" t="s">
        <v>3142</v>
      </c>
      <c r="K18" s="99" t="s">
        <v>1421</v>
      </c>
      <c r="L18" s="51">
        <v>5</v>
      </c>
      <c r="M18" s="51">
        <v>7</v>
      </c>
      <c r="N18" s="155">
        <f t="shared" si="2"/>
        <v>12</v>
      </c>
      <c r="O18" s="51">
        <v>1</v>
      </c>
      <c r="P18" s="51">
        <v>0</v>
      </c>
      <c r="Q18" s="155">
        <f t="shared" si="3"/>
        <v>1</v>
      </c>
      <c r="R18" s="155">
        <f t="shared" si="4"/>
        <v>13</v>
      </c>
      <c r="S18" s="78" t="s">
        <v>3139</v>
      </c>
      <c r="T18" s="78" t="s">
        <v>203</v>
      </c>
      <c r="U18" s="190">
        <f t="shared" si="5"/>
        <v>12</v>
      </c>
      <c r="V18" s="191"/>
      <c r="W18" s="77" t="str">
        <f t="shared" si="6"/>
        <v>No hay ejecución</v>
      </c>
      <c r="X18" s="78" t="str">
        <f t="shared" si="7"/>
        <v>NA</v>
      </c>
      <c r="Y18" s="191"/>
      <c r="Z18" s="190">
        <f t="shared" si="8"/>
        <v>1</v>
      </c>
      <c r="AA18" s="191"/>
      <c r="AB18" s="77" t="str">
        <f t="shared" si="9"/>
        <v>No hay ejecución</v>
      </c>
      <c r="AC18" s="78" t="str">
        <f t="shared" si="10"/>
        <v>NA</v>
      </c>
      <c r="AD18" s="191"/>
      <c r="AE18" s="52">
        <f t="shared" si="11"/>
        <v>0</v>
      </c>
      <c r="AF18" s="77" t="str">
        <f t="shared" si="12"/>
        <v>No hay ejecución</v>
      </c>
      <c r="AG18" s="78" t="str">
        <f t="shared" si="13"/>
        <v>NA</v>
      </c>
      <c r="AH18" s="191"/>
    </row>
    <row r="19" spans="1:34" s="79" customFormat="1" ht="58" customHeight="1" thickTop="1" thickBot="1">
      <c r="A19" s="50">
        <v>5</v>
      </c>
      <c r="B19" s="96" t="s">
        <v>245</v>
      </c>
      <c r="C19" s="96">
        <v>0</v>
      </c>
      <c r="D19" s="96">
        <v>0</v>
      </c>
      <c r="E19" s="96">
        <v>0</v>
      </c>
      <c r="F19" s="96" t="s">
        <v>76</v>
      </c>
      <c r="G19" s="96">
        <v>19</v>
      </c>
      <c r="H19" s="115" t="s">
        <v>273</v>
      </c>
      <c r="I19" s="98" t="s">
        <v>3143</v>
      </c>
      <c r="J19" s="169" t="s">
        <v>3144</v>
      </c>
      <c r="K19" s="99" t="s">
        <v>2389</v>
      </c>
      <c r="L19" s="51">
        <v>5</v>
      </c>
      <c r="M19" s="51">
        <v>7</v>
      </c>
      <c r="N19" s="155">
        <f t="shared" si="2"/>
        <v>12</v>
      </c>
      <c r="O19" s="51">
        <v>1</v>
      </c>
      <c r="P19" s="51">
        <v>0</v>
      </c>
      <c r="Q19" s="155">
        <f t="shared" si="3"/>
        <v>1</v>
      </c>
      <c r="R19" s="155">
        <f t="shared" si="4"/>
        <v>13</v>
      </c>
      <c r="S19" s="78" t="s">
        <v>3139</v>
      </c>
      <c r="T19" s="78" t="s">
        <v>203</v>
      </c>
      <c r="U19" s="190">
        <f t="shared" si="5"/>
        <v>12</v>
      </c>
      <c r="V19" s="191"/>
      <c r="W19" s="77" t="str">
        <f t="shared" si="6"/>
        <v>No hay ejecución</v>
      </c>
      <c r="X19" s="78" t="str">
        <f t="shared" si="7"/>
        <v>NA</v>
      </c>
      <c r="Y19" s="191"/>
      <c r="Z19" s="190">
        <f t="shared" si="8"/>
        <v>1</v>
      </c>
      <c r="AA19" s="191"/>
      <c r="AB19" s="77" t="str">
        <f t="shared" si="9"/>
        <v>No hay ejecución</v>
      </c>
      <c r="AC19" s="78" t="str">
        <f t="shared" si="10"/>
        <v>NA</v>
      </c>
      <c r="AD19" s="191"/>
      <c r="AE19" s="52">
        <f t="shared" si="11"/>
        <v>0</v>
      </c>
      <c r="AF19" s="77" t="str">
        <f t="shared" si="12"/>
        <v>No hay ejecución</v>
      </c>
      <c r="AG19" s="78" t="str">
        <f t="shared" si="13"/>
        <v>NA</v>
      </c>
      <c r="AH19" s="191"/>
    </row>
    <row r="20" spans="1:34" s="79" customFormat="1" ht="58" customHeight="1" thickTop="1" thickBot="1">
      <c r="A20" s="50">
        <v>6</v>
      </c>
      <c r="B20" s="96" t="s">
        <v>245</v>
      </c>
      <c r="C20" s="96">
        <v>0</v>
      </c>
      <c r="D20" s="96">
        <v>0</v>
      </c>
      <c r="E20" s="96">
        <v>0</v>
      </c>
      <c r="F20" s="96" t="s">
        <v>76</v>
      </c>
      <c r="G20" s="96">
        <v>19</v>
      </c>
      <c r="H20" s="115" t="s">
        <v>273</v>
      </c>
      <c r="I20" s="98" t="s">
        <v>4458</v>
      </c>
      <c r="J20" s="169" t="s">
        <v>1524</v>
      </c>
      <c r="K20" s="99" t="s">
        <v>1421</v>
      </c>
      <c r="L20" s="51">
        <v>1</v>
      </c>
      <c r="M20" s="51">
        <v>5</v>
      </c>
      <c r="N20" s="155">
        <f t="shared" si="2"/>
        <v>6</v>
      </c>
      <c r="O20" s="51">
        <v>9</v>
      </c>
      <c r="P20" s="51">
        <v>4</v>
      </c>
      <c r="Q20" s="155">
        <f t="shared" si="3"/>
        <v>13</v>
      </c>
      <c r="R20" s="155">
        <f t="shared" si="4"/>
        <v>19</v>
      </c>
      <c r="S20" s="78" t="s">
        <v>3139</v>
      </c>
      <c r="T20" s="78" t="s">
        <v>203</v>
      </c>
      <c r="U20" s="190">
        <f t="shared" si="5"/>
        <v>6</v>
      </c>
      <c r="V20" s="191"/>
      <c r="W20" s="77" t="str">
        <f t="shared" si="6"/>
        <v>No hay ejecución</v>
      </c>
      <c r="X20" s="78" t="str">
        <f t="shared" si="7"/>
        <v>NA</v>
      </c>
      <c r="Y20" s="191"/>
      <c r="Z20" s="190">
        <f t="shared" si="8"/>
        <v>13</v>
      </c>
      <c r="AA20" s="191"/>
      <c r="AB20" s="77" t="str">
        <f t="shared" si="9"/>
        <v>No hay ejecución</v>
      </c>
      <c r="AC20" s="78" t="str">
        <f t="shared" si="10"/>
        <v>NA</v>
      </c>
      <c r="AD20" s="191"/>
      <c r="AE20" s="52">
        <f t="shared" si="11"/>
        <v>0</v>
      </c>
      <c r="AF20" s="77" t="str">
        <f t="shared" si="12"/>
        <v>No hay ejecución</v>
      </c>
      <c r="AG20" s="78" t="str">
        <f t="shared" si="13"/>
        <v>NA</v>
      </c>
      <c r="AH20" s="191"/>
    </row>
    <row r="21" spans="1:34" s="79" customFormat="1" ht="58" customHeight="1" thickTop="1" thickBot="1">
      <c r="A21" s="50">
        <v>7</v>
      </c>
      <c r="B21" s="96" t="s">
        <v>245</v>
      </c>
      <c r="C21" s="96">
        <v>0</v>
      </c>
      <c r="D21" s="96">
        <v>0</v>
      </c>
      <c r="E21" s="96">
        <v>0</v>
      </c>
      <c r="F21" s="96" t="s">
        <v>76</v>
      </c>
      <c r="G21" s="96">
        <v>19</v>
      </c>
      <c r="H21" s="115" t="s">
        <v>273</v>
      </c>
      <c r="I21" s="98" t="s">
        <v>4458</v>
      </c>
      <c r="J21" s="169" t="s">
        <v>1196</v>
      </c>
      <c r="K21" s="99" t="s">
        <v>1421</v>
      </c>
      <c r="L21" s="51">
        <v>0</v>
      </c>
      <c r="M21" s="51">
        <v>2</v>
      </c>
      <c r="N21" s="155">
        <f t="shared" si="2"/>
        <v>2</v>
      </c>
      <c r="O21" s="51">
        <v>2</v>
      </c>
      <c r="P21" s="51">
        <v>0</v>
      </c>
      <c r="Q21" s="155">
        <f t="shared" si="3"/>
        <v>2</v>
      </c>
      <c r="R21" s="155">
        <f t="shared" si="4"/>
        <v>4</v>
      </c>
      <c r="S21" s="78" t="s">
        <v>3139</v>
      </c>
      <c r="T21" s="78" t="s">
        <v>203</v>
      </c>
      <c r="U21" s="190">
        <f t="shared" si="5"/>
        <v>2</v>
      </c>
      <c r="V21" s="191"/>
      <c r="W21" s="77" t="str">
        <f t="shared" si="6"/>
        <v>No hay ejecución</v>
      </c>
      <c r="X21" s="78" t="str">
        <f t="shared" si="7"/>
        <v>NA</v>
      </c>
      <c r="Y21" s="191"/>
      <c r="Z21" s="190">
        <f t="shared" si="8"/>
        <v>2</v>
      </c>
      <c r="AA21" s="191"/>
      <c r="AB21" s="77" t="str">
        <f t="shared" si="9"/>
        <v>No hay ejecución</v>
      </c>
      <c r="AC21" s="78" t="str">
        <f t="shared" si="10"/>
        <v>NA</v>
      </c>
      <c r="AD21" s="191"/>
      <c r="AE21" s="52">
        <f t="shared" si="11"/>
        <v>0</v>
      </c>
      <c r="AF21" s="77" t="str">
        <f t="shared" si="12"/>
        <v>No hay ejecución</v>
      </c>
      <c r="AG21" s="78" t="str">
        <f t="shared" si="13"/>
        <v>NA</v>
      </c>
      <c r="AH21" s="191"/>
    </row>
    <row r="22" spans="1:34" s="79" customFormat="1" ht="58" customHeight="1" thickTop="1" thickBot="1">
      <c r="A22" s="50">
        <v>8</v>
      </c>
      <c r="B22" s="96" t="s">
        <v>245</v>
      </c>
      <c r="C22" s="96">
        <v>0</v>
      </c>
      <c r="D22" s="96">
        <v>0</v>
      </c>
      <c r="E22" s="96">
        <v>0</v>
      </c>
      <c r="F22" s="96" t="s">
        <v>76</v>
      </c>
      <c r="G22" s="96">
        <v>19</v>
      </c>
      <c r="H22" s="115" t="s">
        <v>273</v>
      </c>
      <c r="I22" s="98" t="s">
        <v>4458</v>
      </c>
      <c r="J22" s="169" t="s">
        <v>4459</v>
      </c>
      <c r="K22" s="99" t="s">
        <v>1421</v>
      </c>
      <c r="L22" s="51">
        <v>2</v>
      </c>
      <c r="M22" s="51">
        <v>4</v>
      </c>
      <c r="N22" s="155">
        <f t="shared" si="2"/>
        <v>6</v>
      </c>
      <c r="O22" s="51">
        <v>9</v>
      </c>
      <c r="P22" s="51">
        <v>2</v>
      </c>
      <c r="Q22" s="155">
        <f t="shared" si="3"/>
        <v>11</v>
      </c>
      <c r="R22" s="155">
        <f t="shared" si="4"/>
        <v>17</v>
      </c>
      <c r="S22" s="78" t="s">
        <v>3139</v>
      </c>
      <c r="T22" s="78" t="s">
        <v>203</v>
      </c>
      <c r="U22" s="190">
        <f t="shared" si="5"/>
        <v>6</v>
      </c>
      <c r="V22" s="191"/>
      <c r="W22" s="77" t="str">
        <f t="shared" si="6"/>
        <v>No hay ejecución</v>
      </c>
      <c r="X22" s="78" t="str">
        <f t="shared" si="7"/>
        <v>NA</v>
      </c>
      <c r="Y22" s="191"/>
      <c r="Z22" s="190">
        <f t="shared" si="8"/>
        <v>11</v>
      </c>
      <c r="AA22" s="191"/>
      <c r="AB22" s="77" t="str">
        <f t="shared" si="9"/>
        <v>No hay ejecución</v>
      </c>
      <c r="AC22" s="78" t="str">
        <f t="shared" si="10"/>
        <v>NA</v>
      </c>
      <c r="AD22" s="191"/>
      <c r="AE22" s="52">
        <f t="shared" si="11"/>
        <v>0</v>
      </c>
      <c r="AF22" s="77" t="str">
        <f t="shared" si="12"/>
        <v>No hay ejecución</v>
      </c>
      <c r="AG22" s="78" t="str">
        <f t="shared" si="13"/>
        <v>NA</v>
      </c>
      <c r="AH22" s="191"/>
    </row>
    <row r="23" spans="1:34" s="79" customFormat="1" ht="58" customHeight="1" thickTop="1" thickBot="1">
      <c r="A23" s="50">
        <v>9</v>
      </c>
      <c r="B23" s="96" t="s">
        <v>245</v>
      </c>
      <c r="C23" s="96">
        <v>0</v>
      </c>
      <c r="D23" s="96">
        <v>0</v>
      </c>
      <c r="E23" s="96">
        <v>0</v>
      </c>
      <c r="F23" s="96" t="s">
        <v>76</v>
      </c>
      <c r="G23" s="96">
        <v>19</v>
      </c>
      <c r="H23" s="115" t="s">
        <v>273</v>
      </c>
      <c r="I23" s="98" t="s">
        <v>4458</v>
      </c>
      <c r="J23" s="169" t="s">
        <v>1552</v>
      </c>
      <c r="K23" s="99" t="s">
        <v>1421</v>
      </c>
      <c r="L23" s="51">
        <v>0</v>
      </c>
      <c r="M23" s="51">
        <v>0</v>
      </c>
      <c r="N23" s="155">
        <f t="shared" si="2"/>
        <v>0</v>
      </c>
      <c r="O23" s="51">
        <v>0</v>
      </c>
      <c r="P23" s="51">
        <v>0</v>
      </c>
      <c r="Q23" s="155">
        <f t="shared" si="3"/>
        <v>0</v>
      </c>
      <c r="R23" s="155">
        <f t="shared" si="4"/>
        <v>0</v>
      </c>
      <c r="S23" s="78" t="s">
        <v>3139</v>
      </c>
      <c r="T23" s="78" t="s">
        <v>203</v>
      </c>
      <c r="U23" s="190">
        <f t="shared" si="5"/>
        <v>0</v>
      </c>
      <c r="V23" s="191"/>
      <c r="W23" s="77" t="str">
        <f t="shared" si="6"/>
        <v>No hay ejecución</v>
      </c>
      <c r="X23" s="78" t="str">
        <f t="shared" si="7"/>
        <v>NA</v>
      </c>
      <c r="Y23" s="191"/>
      <c r="Z23" s="190">
        <f t="shared" si="8"/>
        <v>0</v>
      </c>
      <c r="AA23" s="191"/>
      <c r="AB23" s="77" t="str">
        <f t="shared" si="9"/>
        <v>No hay ejecución</v>
      </c>
      <c r="AC23" s="78" t="str">
        <f t="shared" si="10"/>
        <v>NA</v>
      </c>
      <c r="AD23" s="191"/>
      <c r="AE23" s="52">
        <f t="shared" si="11"/>
        <v>0</v>
      </c>
      <c r="AF23" s="77" t="str">
        <f t="shared" si="12"/>
        <v>No hay ejecución</v>
      </c>
      <c r="AG23" s="78" t="str">
        <f t="shared" si="13"/>
        <v>NA</v>
      </c>
      <c r="AH23" s="191"/>
    </row>
    <row r="24" spans="1:34" s="79" customFormat="1" ht="58" customHeight="1" thickTop="1" thickBot="1">
      <c r="A24" s="50">
        <v>10</v>
      </c>
      <c r="B24" s="96" t="s">
        <v>245</v>
      </c>
      <c r="C24" s="96">
        <v>0</v>
      </c>
      <c r="D24" s="96">
        <v>0</v>
      </c>
      <c r="E24" s="96">
        <v>0</v>
      </c>
      <c r="F24" s="96" t="s">
        <v>76</v>
      </c>
      <c r="G24" s="96">
        <v>19</v>
      </c>
      <c r="H24" s="115" t="s">
        <v>273</v>
      </c>
      <c r="I24" s="98" t="s">
        <v>4460</v>
      </c>
      <c r="J24" s="169" t="s">
        <v>1524</v>
      </c>
      <c r="K24" s="99" t="s">
        <v>1421</v>
      </c>
      <c r="L24" s="51">
        <v>6</v>
      </c>
      <c r="M24" s="51">
        <v>2</v>
      </c>
      <c r="N24" s="155">
        <f t="shared" si="2"/>
        <v>8</v>
      </c>
      <c r="O24" s="51">
        <v>2</v>
      </c>
      <c r="P24" s="51">
        <v>1</v>
      </c>
      <c r="Q24" s="155">
        <f t="shared" si="3"/>
        <v>3</v>
      </c>
      <c r="R24" s="155">
        <f t="shared" si="4"/>
        <v>11</v>
      </c>
      <c r="S24" s="78" t="s">
        <v>3139</v>
      </c>
      <c r="T24" s="78" t="s">
        <v>203</v>
      </c>
      <c r="U24" s="190">
        <f t="shared" si="5"/>
        <v>8</v>
      </c>
      <c r="V24" s="191"/>
      <c r="W24" s="77" t="str">
        <f t="shared" si="6"/>
        <v>No hay ejecución</v>
      </c>
      <c r="X24" s="78" t="str">
        <f t="shared" si="7"/>
        <v>NA</v>
      </c>
      <c r="Y24" s="191"/>
      <c r="Z24" s="190">
        <f t="shared" si="8"/>
        <v>3</v>
      </c>
      <c r="AA24" s="191"/>
      <c r="AB24" s="77" t="str">
        <f t="shared" si="9"/>
        <v>No hay ejecución</v>
      </c>
      <c r="AC24" s="78" t="str">
        <f t="shared" si="10"/>
        <v>NA</v>
      </c>
      <c r="AD24" s="191"/>
      <c r="AE24" s="52">
        <f t="shared" si="11"/>
        <v>0</v>
      </c>
      <c r="AF24" s="77" t="str">
        <f t="shared" si="12"/>
        <v>No hay ejecución</v>
      </c>
      <c r="AG24" s="78" t="str">
        <f t="shared" si="13"/>
        <v>NA</v>
      </c>
      <c r="AH24" s="191"/>
    </row>
    <row r="25" spans="1:34" s="79" customFormat="1" ht="58" customHeight="1" thickTop="1" thickBot="1">
      <c r="A25" s="50">
        <v>11</v>
      </c>
      <c r="B25" s="96" t="s">
        <v>245</v>
      </c>
      <c r="C25" s="96" t="s">
        <v>41</v>
      </c>
      <c r="D25" s="96">
        <v>0</v>
      </c>
      <c r="E25" s="96">
        <v>0</v>
      </c>
      <c r="F25" s="96" t="s">
        <v>46</v>
      </c>
      <c r="G25" s="96">
        <v>18</v>
      </c>
      <c r="H25" s="115" t="s">
        <v>273</v>
      </c>
      <c r="I25" s="98" t="s">
        <v>3145</v>
      </c>
      <c r="J25" s="169" t="s">
        <v>1285</v>
      </c>
      <c r="K25" s="99" t="s">
        <v>2389</v>
      </c>
      <c r="L25" s="51">
        <v>0</v>
      </c>
      <c r="M25" s="51">
        <v>58</v>
      </c>
      <c r="N25" s="155">
        <f t="shared" si="2"/>
        <v>58</v>
      </c>
      <c r="O25" s="51">
        <v>0</v>
      </c>
      <c r="P25" s="51">
        <v>0</v>
      </c>
      <c r="Q25" s="155">
        <f t="shared" si="3"/>
        <v>0</v>
      </c>
      <c r="R25" s="155">
        <f t="shared" si="4"/>
        <v>58</v>
      </c>
      <c r="S25" s="78" t="s">
        <v>3139</v>
      </c>
      <c r="T25" s="78" t="s">
        <v>203</v>
      </c>
      <c r="U25" s="190">
        <f t="shared" si="5"/>
        <v>58</v>
      </c>
      <c r="V25" s="191"/>
      <c r="W25" s="77" t="str">
        <f t="shared" si="6"/>
        <v>No hay ejecución</v>
      </c>
      <c r="X25" s="78" t="str">
        <f t="shared" si="7"/>
        <v>NA</v>
      </c>
      <c r="Y25" s="191"/>
      <c r="Z25" s="190">
        <f t="shared" si="8"/>
        <v>0</v>
      </c>
      <c r="AA25" s="191"/>
      <c r="AB25" s="77" t="str">
        <f t="shared" si="9"/>
        <v>No hay ejecución</v>
      </c>
      <c r="AC25" s="78" t="str">
        <f t="shared" si="10"/>
        <v>NA</v>
      </c>
      <c r="AD25" s="191"/>
      <c r="AE25" s="52">
        <f t="shared" si="11"/>
        <v>0</v>
      </c>
      <c r="AF25" s="77" t="str">
        <f t="shared" si="12"/>
        <v>No hay ejecución</v>
      </c>
      <c r="AG25" s="78" t="str">
        <f t="shared" si="13"/>
        <v>NA</v>
      </c>
      <c r="AH25" s="191"/>
    </row>
    <row r="26" spans="1:34" s="79" customFormat="1" ht="58" customHeight="1" thickTop="1" thickBot="1">
      <c r="A26" s="50">
        <v>12</v>
      </c>
      <c r="B26" s="96" t="s">
        <v>245</v>
      </c>
      <c r="C26" s="96" t="s">
        <v>41</v>
      </c>
      <c r="D26" s="96">
        <v>0</v>
      </c>
      <c r="E26" s="96">
        <v>0</v>
      </c>
      <c r="F26" s="96" t="s">
        <v>46</v>
      </c>
      <c r="G26" s="96">
        <v>18</v>
      </c>
      <c r="H26" s="115" t="s">
        <v>273</v>
      </c>
      <c r="I26" s="98" t="s">
        <v>3146</v>
      </c>
      <c r="J26" s="169" t="s">
        <v>1367</v>
      </c>
      <c r="K26" s="99" t="s">
        <v>2389</v>
      </c>
      <c r="L26" s="51">
        <v>0</v>
      </c>
      <c r="M26" s="51">
        <v>33</v>
      </c>
      <c r="N26" s="155">
        <f t="shared" si="2"/>
        <v>33</v>
      </c>
      <c r="O26" s="51">
        <v>25</v>
      </c>
      <c r="P26" s="51">
        <v>0</v>
      </c>
      <c r="Q26" s="155">
        <f t="shared" si="3"/>
        <v>25</v>
      </c>
      <c r="R26" s="155">
        <f t="shared" si="4"/>
        <v>58</v>
      </c>
      <c r="S26" s="78" t="s">
        <v>3139</v>
      </c>
      <c r="T26" s="78" t="s">
        <v>203</v>
      </c>
      <c r="U26" s="190">
        <f t="shared" si="5"/>
        <v>33</v>
      </c>
      <c r="V26" s="191"/>
      <c r="W26" s="77" t="str">
        <f t="shared" si="6"/>
        <v>No hay ejecución</v>
      </c>
      <c r="X26" s="78" t="str">
        <f t="shared" si="7"/>
        <v>NA</v>
      </c>
      <c r="Y26" s="191"/>
      <c r="Z26" s="190">
        <f t="shared" si="8"/>
        <v>25</v>
      </c>
      <c r="AA26" s="191"/>
      <c r="AB26" s="77" t="str">
        <f t="shared" si="9"/>
        <v>No hay ejecución</v>
      </c>
      <c r="AC26" s="78" t="str">
        <f t="shared" si="10"/>
        <v>NA</v>
      </c>
      <c r="AD26" s="191"/>
      <c r="AE26" s="52">
        <f t="shared" si="11"/>
        <v>0</v>
      </c>
      <c r="AF26" s="77" t="str">
        <f t="shared" si="12"/>
        <v>No hay ejecución</v>
      </c>
      <c r="AG26" s="78" t="str">
        <f t="shared" si="13"/>
        <v>NA</v>
      </c>
      <c r="AH26" s="191"/>
    </row>
    <row r="27" spans="1:34" s="79" customFormat="1" ht="58" customHeight="1" thickTop="1" thickBot="1">
      <c r="A27" s="50">
        <v>13</v>
      </c>
      <c r="B27" s="96" t="s">
        <v>245</v>
      </c>
      <c r="C27" s="96" t="s">
        <v>41</v>
      </c>
      <c r="D27" s="96">
        <v>0</v>
      </c>
      <c r="E27" s="96">
        <v>0</v>
      </c>
      <c r="F27" s="96" t="s">
        <v>46</v>
      </c>
      <c r="G27" s="96">
        <v>18</v>
      </c>
      <c r="H27" s="115" t="s">
        <v>273</v>
      </c>
      <c r="I27" s="98" t="s">
        <v>3147</v>
      </c>
      <c r="J27" s="169" t="s">
        <v>2409</v>
      </c>
      <c r="K27" s="99" t="s">
        <v>2389</v>
      </c>
      <c r="L27" s="51">
        <v>0</v>
      </c>
      <c r="M27" s="51">
        <v>33</v>
      </c>
      <c r="N27" s="155">
        <f t="shared" si="2"/>
        <v>33</v>
      </c>
      <c r="O27" s="51">
        <v>25</v>
      </c>
      <c r="P27" s="51">
        <v>0</v>
      </c>
      <c r="Q27" s="155">
        <f t="shared" si="3"/>
        <v>25</v>
      </c>
      <c r="R27" s="155">
        <f t="shared" si="4"/>
        <v>58</v>
      </c>
      <c r="S27" s="78" t="s">
        <v>3139</v>
      </c>
      <c r="T27" s="78" t="s">
        <v>203</v>
      </c>
      <c r="U27" s="190">
        <f t="shared" si="5"/>
        <v>33</v>
      </c>
      <c r="V27" s="191"/>
      <c r="W27" s="77" t="str">
        <f t="shared" si="6"/>
        <v>No hay ejecución</v>
      </c>
      <c r="X27" s="78" t="str">
        <f t="shared" si="7"/>
        <v>NA</v>
      </c>
      <c r="Y27" s="191"/>
      <c r="Z27" s="190">
        <f t="shared" si="8"/>
        <v>25</v>
      </c>
      <c r="AA27" s="191"/>
      <c r="AB27" s="77" t="str">
        <f t="shared" si="9"/>
        <v>No hay ejecución</v>
      </c>
      <c r="AC27" s="78" t="str">
        <f t="shared" si="10"/>
        <v>NA</v>
      </c>
      <c r="AD27" s="191"/>
      <c r="AE27" s="52">
        <f t="shared" si="11"/>
        <v>0</v>
      </c>
      <c r="AF27" s="77" t="str">
        <f t="shared" si="12"/>
        <v>No hay ejecución</v>
      </c>
      <c r="AG27" s="78" t="str">
        <f t="shared" si="13"/>
        <v>NA</v>
      </c>
      <c r="AH27" s="191"/>
    </row>
    <row r="28" spans="1:34" s="79" customFormat="1" ht="58" customHeight="1" thickTop="1" thickBot="1">
      <c r="A28" s="50">
        <v>14</v>
      </c>
      <c r="B28" s="96" t="s">
        <v>245</v>
      </c>
      <c r="C28" s="96" t="s">
        <v>41</v>
      </c>
      <c r="D28" s="96">
        <v>0</v>
      </c>
      <c r="E28" s="96">
        <v>0</v>
      </c>
      <c r="F28" s="96" t="s">
        <v>46</v>
      </c>
      <c r="G28" s="96">
        <v>18</v>
      </c>
      <c r="H28" s="115" t="s">
        <v>273</v>
      </c>
      <c r="I28" s="98" t="s">
        <v>3148</v>
      </c>
      <c r="J28" s="169" t="s">
        <v>1524</v>
      </c>
      <c r="K28" s="99" t="s">
        <v>1421</v>
      </c>
      <c r="L28" s="51">
        <v>13</v>
      </c>
      <c r="M28" s="51">
        <v>20</v>
      </c>
      <c r="N28" s="155">
        <f t="shared" si="2"/>
        <v>33</v>
      </c>
      <c r="O28" s="51">
        <v>25</v>
      </c>
      <c r="P28" s="51">
        <v>2</v>
      </c>
      <c r="Q28" s="155">
        <f t="shared" si="3"/>
        <v>27</v>
      </c>
      <c r="R28" s="155">
        <f t="shared" si="4"/>
        <v>60</v>
      </c>
      <c r="S28" s="78" t="s">
        <v>3139</v>
      </c>
      <c r="T28" s="78" t="s">
        <v>203</v>
      </c>
      <c r="U28" s="190">
        <f t="shared" si="5"/>
        <v>33</v>
      </c>
      <c r="V28" s="191"/>
      <c r="W28" s="77" t="str">
        <f t="shared" si="6"/>
        <v>No hay ejecución</v>
      </c>
      <c r="X28" s="78" t="str">
        <f t="shared" si="7"/>
        <v>NA</v>
      </c>
      <c r="Y28" s="191"/>
      <c r="Z28" s="190">
        <f t="shared" si="8"/>
        <v>27</v>
      </c>
      <c r="AA28" s="191"/>
      <c r="AB28" s="77" t="str">
        <f t="shared" si="9"/>
        <v>No hay ejecución</v>
      </c>
      <c r="AC28" s="78" t="str">
        <f t="shared" si="10"/>
        <v>NA</v>
      </c>
      <c r="AD28" s="191"/>
      <c r="AE28" s="52">
        <f t="shared" si="11"/>
        <v>0</v>
      </c>
      <c r="AF28" s="77" t="str">
        <f t="shared" si="12"/>
        <v>No hay ejecución</v>
      </c>
      <c r="AG28" s="78" t="str">
        <f t="shared" si="13"/>
        <v>NA</v>
      </c>
      <c r="AH28" s="191"/>
    </row>
    <row r="29" spans="1:34" s="79" customFormat="1" ht="58" customHeight="1" thickTop="1" thickBot="1">
      <c r="A29" s="50">
        <v>15</v>
      </c>
      <c r="B29" s="96" t="s">
        <v>245</v>
      </c>
      <c r="C29" s="96" t="s">
        <v>41</v>
      </c>
      <c r="D29" s="96">
        <v>0</v>
      </c>
      <c r="E29" s="96">
        <v>0</v>
      </c>
      <c r="F29" s="96" t="s">
        <v>46</v>
      </c>
      <c r="G29" s="96">
        <v>18</v>
      </c>
      <c r="H29" s="115" t="s">
        <v>273</v>
      </c>
      <c r="I29" s="98" t="s">
        <v>3149</v>
      </c>
      <c r="J29" s="169" t="s">
        <v>2409</v>
      </c>
      <c r="K29" s="99" t="s">
        <v>2389</v>
      </c>
      <c r="L29" s="51">
        <v>0</v>
      </c>
      <c r="M29" s="51">
        <v>33</v>
      </c>
      <c r="N29" s="155">
        <f t="shared" si="2"/>
        <v>33</v>
      </c>
      <c r="O29" s="51">
        <v>25</v>
      </c>
      <c r="P29" s="51">
        <v>0</v>
      </c>
      <c r="Q29" s="155">
        <f t="shared" si="3"/>
        <v>25</v>
      </c>
      <c r="R29" s="155">
        <f t="shared" si="4"/>
        <v>58</v>
      </c>
      <c r="S29" s="78" t="s">
        <v>3139</v>
      </c>
      <c r="T29" s="78" t="s">
        <v>203</v>
      </c>
      <c r="U29" s="190">
        <f t="shared" si="5"/>
        <v>33</v>
      </c>
      <c r="V29" s="191"/>
      <c r="W29" s="77" t="str">
        <f t="shared" si="6"/>
        <v>No hay ejecución</v>
      </c>
      <c r="X29" s="78" t="str">
        <f t="shared" si="7"/>
        <v>NA</v>
      </c>
      <c r="Y29" s="191"/>
      <c r="Z29" s="190">
        <f t="shared" si="8"/>
        <v>25</v>
      </c>
      <c r="AA29" s="191"/>
      <c r="AB29" s="77" t="str">
        <f t="shared" si="9"/>
        <v>No hay ejecución</v>
      </c>
      <c r="AC29" s="78" t="str">
        <f t="shared" si="10"/>
        <v>NA</v>
      </c>
      <c r="AD29" s="191"/>
      <c r="AE29" s="52">
        <f t="shared" si="11"/>
        <v>0</v>
      </c>
      <c r="AF29" s="77" t="str">
        <f t="shared" si="12"/>
        <v>No hay ejecución</v>
      </c>
      <c r="AG29" s="78" t="str">
        <f t="shared" si="13"/>
        <v>NA</v>
      </c>
      <c r="AH29" s="191"/>
    </row>
    <row r="30" spans="1:34" s="79" customFormat="1" ht="58" customHeight="1" thickTop="1" thickBot="1">
      <c r="A30" s="50">
        <v>16</v>
      </c>
      <c r="B30" s="96" t="s">
        <v>245</v>
      </c>
      <c r="C30" s="96" t="s">
        <v>41</v>
      </c>
      <c r="D30" s="96">
        <v>0</v>
      </c>
      <c r="E30" s="96">
        <v>0</v>
      </c>
      <c r="F30" s="96" t="s">
        <v>46</v>
      </c>
      <c r="G30" s="96">
        <v>18</v>
      </c>
      <c r="H30" s="115" t="s">
        <v>273</v>
      </c>
      <c r="I30" s="98" t="s">
        <v>3150</v>
      </c>
      <c r="J30" s="169" t="s">
        <v>1524</v>
      </c>
      <c r="K30" s="99" t="s">
        <v>1421</v>
      </c>
      <c r="L30" s="51">
        <v>42</v>
      </c>
      <c r="M30" s="51">
        <v>55</v>
      </c>
      <c r="N30" s="155">
        <f t="shared" si="2"/>
        <v>97</v>
      </c>
      <c r="O30" s="51">
        <v>64</v>
      </c>
      <c r="P30" s="51">
        <v>52</v>
      </c>
      <c r="Q30" s="155">
        <f t="shared" si="3"/>
        <v>116</v>
      </c>
      <c r="R30" s="155">
        <f t="shared" si="4"/>
        <v>213</v>
      </c>
      <c r="S30" s="78" t="s">
        <v>3139</v>
      </c>
      <c r="T30" s="78" t="s">
        <v>203</v>
      </c>
      <c r="U30" s="190">
        <f t="shared" si="5"/>
        <v>97</v>
      </c>
      <c r="V30" s="191"/>
      <c r="W30" s="77" t="str">
        <f t="shared" si="6"/>
        <v>No hay ejecución</v>
      </c>
      <c r="X30" s="78" t="str">
        <f t="shared" si="7"/>
        <v>NA</v>
      </c>
      <c r="Y30" s="191"/>
      <c r="Z30" s="190">
        <f t="shared" si="8"/>
        <v>116</v>
      </c>
      <c r="AA30" s="191"/>
      <c r="AB30" s="77" t="str">
        <f t="shared" si="9"/>
        <v>No hay ejecución</v>
      </c>
      <c r="AC30" s="78" t="str">
        <f t="shared" si="10"/>
        <v>NA</v>
      </c>
      <c r="AD30" s="191"/>
      <c r="AE30" s="52">
        <f t="shared" si="11"/>
        <v>0</v>
      </c>
      <c r="AF30" s="77" t="str">
        <f t="shared" si="12"/>
        <v>No hay ejecución</v>
      </c>
      <c r="AG30" s="78" t="str">
        <f t="shared" si="13"/>
        <v>NA</v>
      </c>
      <c r="AH30" s="191"/>
    </row>
    <row r="31" spans="1:34" s="79" customFormat="1" ht="58" customHeight="1" thickTop="1" thickBot="1">
      <c r="A31" s="50">
        <v>17</v>
      </c>
      <c r="B31" s="96" t="s">
        <v>245</v>
      </c>
      <c r="C31" s="96" t="s">
        <v>41</v>
      </c>
      <c r="D31" s="96">
        <v>0</v>
      </c>
      <c r="E31" s="96">
        <v>0</v>
      </c>
      <c r="F31" s="96" t="s">
        <v>46</v>
      </c>
      <c r="G31" s="96">
        <v>18</v>
      </c>
      <c r="H31" s="115" t="s">
        <v>273</v>
      </c>
      <c r="I31" s="98" t="s">
        <v>3150</v>
      </c>
      <c r="J31" s="169" t="s">
        <v>1196</v>
      </c>
      <c r="K31" s="99" t="s">
        <v>1421</v>
      </c>
      <c r="L31" s="51">
        <v>5</v>
      </c>
      <c r="M31" s="51">
        <v>8</v>
      </c>
      <c r="N31" s="155">
        <f t="shared" si="2"/>
        <v>13</v>
      </c>
      <c r="O31" s="51">
        <v>6</v>
      </c>
      <c r="P31" s="51">
        <v>7</v>
      </c>
      <c r="Q31" s="155">
        <f t="shared" si="3"/>
        <v>13</v>
      </c>
      <c r="R31" s="155">
        <f t="shared" si="4"/>
        <v>26</v>
      </c>
      <c r="S31" s="78" t="s">
        <v>3139</v>
      </c>
      <c r="T31" s="78" t="s">
        <v>203</v>
      </c>
      <c r="U31" s="190">
        <f t="shared" si="5"/>
        <v>13</v>
      </c>
      <c r="V31" s="191"/>
      <c r="W31" s="77" t="str">
        <f t="shared" si="6"/>
        <v>No hay ejecución</v>
      </c>
      <c r="X31" s="78" t="str">
        <f t="shared" si="7"/>
        <v>NA</v>
      </c>
      <c r="Y31" s="191"/>
      <c r="Z31" s="190">
        <f t="shared" si="8"/>
        <v>13</v>
      </c>
      <c r="AA31" s="191"/>
      <c r="AB31" s="77" t="str">
        <f t="shared" si="9"/>
        <v>No hay ejecución</v>
      </c>
      <c r="AC31" s="78" t="str">
        <f t="shared" si="10"/>
        <v>NA</v>
      </c>
      <c r="AD31" s="191"/>
      <c r="AE31" s="52">
        <f t="shared" si="11"/>
        <v>0</v>
      </c>
      <c r="AF31" s="77" t="str">
        <f t="shared" si="12"/>
        <v>No hay ejecución</v>
      </c>
      <c r="AG31" s="78" t="str">
        <f t="shared" si="13"/>
        <v>NA</v>
      </c>
      <c r="AH31" s="191"/>
    </row>
    <row r="32" spans="1:34" s="79" customFormat="1" ht="58" customHeight="1" thickTop="1" thickBot="1">
      <c r="A32" s="50">
        <v>18</v>
      </c>
      <c r="B32" s="96" t="s">
        <v>245</v>
      </c>
      <c r="C32" s="96" t="s">
        <v>41</v>
      </c>
      <c r="D32" s="96">
        <v>0</v>
      </c>
      <c r="E32" s="96">
        <v>0</v>
      </c>
      <c r="F32" s="96" t="s">
        <v>46</v>
      </c>
      <c r="G32" s="96">
        <v>18</v>
      </c>
      <c r="H32" s="115" t="s">
        <v>273</v>
      </c>
      <c r="I32" s="98" t="s">
        <v>3150</v>
      </c>
      <c r="J32" s="169" t="s">
        <v>4461</v>
      </c>
      <c r="K32" s="99" t="s">
        <v>1421</v>
      </c>
      <c r="L32" s="51">
        <v>1</v>
      </c>
      <c r="M32" s="51">
        <v>1</v>
      </c>
      <c r="N32" s="155">
        <f t="shared" si="2"/>
        <v>2</v>
      </c>
      <c r="O32" s="51">
        <v>3</v>
      </c>
      <c r="P32" s="51">
        <v>2</v>
      </c>
      <c r="Q32" s="155">
        <f t="shared" si="3"/>
        <v>5</v>
      </c>
      <c r="R32" s="155">
        <f t="shared" si="4"/>
        <v>7</v>
      </c>
      <c r="S32" s="78" t="s">
        <v>3139</v>
      </c>
      <c r="T32" s="78" t="s">
        <v>203</v>
      </c>
      <c r="U32" s="190">
        <f t="shared" si="5"/>
        <v>2</v>
      </c>
      <c r="V32" s="191"/>
      <c r="W32" s="77" t="str">
        <f t="shared" si="6"/>
        <v>No hay ejecución</v>
      </c>
      <c r="X32" s="78" t="str">
        <f t="shared" si="7"/>
        <v>NA</v>
      </c>
      <c r="Y32" s="191"/>
      <c r="Z32" s="190">
        <f t="shared" si="8"/>
        <v>5</v>
      </c>
      <c r="AA32" s="191"/>
      <c r="AB32" s="77" t="str">
        <f t="shared" si="9"/>
        <v>No hay ejecución</v>
      </c>
      <c r="AC32" s="78" t="str">
        <f t="shared" si="10"/>
        <v>NA</v>
      </c>
      <c r="AD32" s="191"/>
      <c r="AE32" s="52">
        <f t="shared" si="11"/>
        <v>0</v>
      </c>
      <c r="AF32" s="77" t="str">
        <f t="shared" si="12"/>
        <v>No hay ejecución</v>
      </c>
      <c r="AG32" s="78" t="str">
        <f t="shared" si="13"/>
        <v>NA</v>
      </c>
      <c r="AH32" s="191"/>
    </row>
    <row r="33" spans="1:34" s="79" customFormat="1" ht="58" customHeight="1" thickTop="1" thickBot="1">
      <c r="A33" s="50">
        <v>19</v>
      </c>
      <c r="B33" s="96" t="s">
        <v>245</v>
      </c>
      <c r="C33" s="96" t="s">
        <v>41</v>
      </c>
      <c r="D33" s="96">
        <v>0</v>
      </c>
      <c r="E33" s="96">
        <v>0</v>
      </c>
      <c r="F33" s="96" t="s">
        <v>46</v>
      </c>
      <c r="G33" s="96">
        <v>18</v>
      </c>
      <c r="H33" s="115" t="s">
        <v>273</v>
      </c>
      <c r="I33" s="98" t="s">
        <v>3150</v>
      </c>
      <c r="J33" s="169" t="s">
        <v>1552</v>
      </c>
      <c r="K33" s="99" t="s">
        <v>1421</v>
      </c>
      <c r="L33" s="51">
        <v>0</v>
      </c>
      <c r="M33" s="51">
        <v>2</v>
      </c>
      <c r="N33" s="155">
        <f t="shared" si="2"/>
        <v>2</v>
      </c>
      <c r="O33" s="51">
        <v>1</v>
      </c>
      <c r="P33" s="51">
        <v>2</v>
      </c>
      <c r="Q33" s="155">
        <f t="shared" si="3"/>
        <v>3</v>
      </c>
      <c r="R33" s="155">
        <f t="shared" si="4"/>
        <v>5</v>
      </c>
      <c r="S33" s="78" t="s">
        <v>3139</v>
      </c>
      <c r="T33" s="78" t="s">
        <v>203</v>
      </c>
      <c r="U33" s="190">
        <f t="shared" si="5"/>
        <v>2</v>
      </c>
      <c r="V33" s="191"/>
      <c r="W33" s="77" t="str">
        <f t="shared" si="6"/>
        <v>No hay ejecución</v>
      </c>
      <c r="X33" s="78" t="str">
        <f t="shared" si="7"/>
        <v>NA</v>
      </c>
      <c r="Y33" s="191"/>
      <c r="Z33" s="190">
        <f t="shared" si="8"/>
        <v>3</v>
      </c>
      <c r="AA33" s="191"/>
      <c r="AB33" s="77" t="str">
        <f t="shared" si="9"/>
        <v>No hay ejecución</v>
      </c>
      <c r="AC33" s="78" t="str">
        <f t="shared" si="10"/>
        <v>NA</v>
      </c>
      <c r="AD33" s="191"/>
      <c r="AE33" s="52">
        <f t="shared" si="11"/>
        <v>0</v>
      </c>
      <c r="AF33" s="77" t="str">
        <f t="shared" si="12"/>
        <v>No hay ejecución</v>
      </c>
      <c r="AG33" s="78" t="str">
        <f t="shared" si="13"/>
        <v>NA</v>
      </c>
      <c r="AH33" s="191"/>
    </row>
    <row r="34" spans="1:34" s="79" customFormat="1" ht="58" customHeight="1" thickTop="1" thickBot="1">
      <c r="A34" s="50">
        <v>20</v>
      </c>
      <c r="B34" s="96" t="s">
        <v>245</v>
      </c>
      <c r="C34" s="96" t="s">
        <v>41</v>
      </c>
      <c r="D34" s="96">
        <v>0</v>
      </c>
      <c r="E34" s="96">
        <v>0</v>
      </c>
      <c r="F34" s="96" t="s">
        <v>46</v>
      </c>
      <c r="G34" s="96">
        <v>18</v>
      </c>
      <c r="H34" s="115" t="s">
        <v>273</v>
      </c>
      <c r="I34" s="98" t="s">
        <v>3150</v>
      </c>
      <c r="J34" s="169" t="s">
        <v>4459</v>
      </c>
      <c r="K34" s="99" t="s">
        <v>1421</v>
      </c>
      <c r="L34" s="51">
        <v>13</v>
      </c>
      <c r="M34" s="51">
        <v>16</v>
      </c>
      <c r="N34" s="155">
        <f t="shared" si="2"/>
        <v>29</v>
      </c>
      <c r="O34" s="51">
        <v>22</v>
      </c>
      <c r="P34" s="51">
        <v>17</v>
      </c>
      <c r="Q34" s="155">
        <f t="shared" si="3"/>
        <v>39</v>
      </c>
      <c r="R34" s="155">
        <f t="shared" si="4"/>
        <v>68</v>
      </c>
      <c r="S34" s="78" t="s">
        <v>3139</v>
      </c>
      <c r="T34" s="78" t="s">
        <v>203</v>
      </c>
      <c r="U34" s="190">
        <f t="shared" si="5"/>
        <v>29</v>
      </c>
      <c r="V34" s="191"/>
      <c r="W34" s="77" t="str">
        <f t="shared" si="6"/>
        <v>No hay ejecución</v>
      </c>
      <c r="X34" s="78" t="str">
        <f t="shared" si="7"/>
        <v>NA</v>
      </c>
      <c r="Y34" s="191"/>
      <c r="Z34" s="190">
        <f t="shared" si="8"/>
        <v>39</v>
      </c>
      <c r="AA34" s="191"/>
      <c r="AB34" s="77" t="str">
        <f t="shared" si="9"/>
        <v>No hay ejecución</v>
      </c>
      <c r="AC34" s="78" t="str">
        <f t="shared" si="10"/>
        <v>NA</v>
      </c>
      <c r="AD34" s="191"/>
      <c r="AE34" s="52">
        <f t="shared" si="11"/>
        <v>0</v>
      </c>
      <c r="AF34" s="77" t="str">
        <f t="shared" si="12"/>
        <v>No hay ejecución</v>
      </c>
      <c r="AG34" s="78" t="str">
        <f t="shared" si="13"/>
        <v>NA</v>
      </c>
      <c r="AH34" s="191"/>
    </row>
    <row r="35" spans="1:34" s="79" customFormat="1" ht="58" customHeight="1" thickTop="1" thickBot="1">
      <c r="A35" s="50">
        <v>21</v>
      </c>
      <c r="B35" s="96" t="s">
        <v>245</v>
      </c>
      <c r="C35" s="96">
        <v>0</v>
      </c>
      <c r="D35" s="96">
        <v>0</v>
      </c>
      <c r="E35" s="96">
        <v>0</v>
      </c>
      <c r="F35" s="96" t="s">
        <v>41</v>
      </c>
      <c r="G35" s="96">
        <v>18</v>
      </c>
      <c r="H35" s="115" t="s">
        <v>273</v>
      </c>
      <c r="I35" s="98" t="s">
        <v>3151</v>
      </c>
      <c r="J35" s="169" t="s">
        <v>1231</v>
      </c>
      <c r="K35" s="99" t="s">
        <v>2389</v>
      </c>
      <c r="L35" s="51">
        <v>20</v>
      </c>
      <c r="M35" s="51">
        <v>6</v>
      </c>
      <c r="N35" s="155">
        <f t="shared" si="2"/>
        <v>26</v>
      </c>
      <c r="O35" s="51">
        <v>0</v>
      </c>
      <c r="P35" s="51">
        <v>0</v>
      </c>
      <c r="Q35" s="155">
        <f t="shared" si="3"/>
        <v>0</v>
      </c>
      <c r="R35" s="155">
        <f t="shared" si="4"/>
        <v>26</v>
      </c>
      <c r="S35" s="78" t="s">
        <v>3139</v>
      </c>
      <c r="T35" s="78" t="s">
        <v>203</v>
      </c>
      <c r="U35" s="190">
        <f t="shared" si="5"/>
        <v>26</v>
      </c>
      <c r="V35" s="191"/>
      <c r="W35" s="77" t="str">
        <f t="shared" si="6"/>
        <v>No hay ejecución</v>
      </c>
      <c r="X35" s="78" t="str">
        <f t="shared" si="7"/>
        <v>NA</v>
      </c>
      <c r="Y35" s="191"/>
      <c r="Z35" s="190">
        <f t="shared" si="8"/>
        <v>0</v>
      </c>
      <c r="AA35" s="191"/>
      <c r="AB35" s="77" t="str">
        <f t="shared" si="9"/>
        <v>No hay ejecución</v>
      </c>
      <c r="AC35" s="78" t="str">
        <f t="shared" si="10"/>
        <v>NA</v>
      </c>
      <c r="AD35" s="191"/>
      <c r="AE35" s="52">
        <f t="shared" si="11"/>
        <v>0</v>
      </c>
      <c r="AF35" s="77" t="str">
        <f t="shared" si="12"/>
        <v>No hay ejecución</v>
      </c>
      <c r="AG35" s="78" t="str">
        <f t="shared" si="13"/>
        <v>NA</v>
      </c>
      <c r="AH35" s="191"/>
    </row>
    <row r="36" spans="1:34" s="79" customFormat="1" ht="58" customHeight="1" thickTop="1" thickBot="1">
      <c r="A36" s="50">
        <v>22</v>
      </c>
      <c r="B36" s="96" t="s">
        <v>245</v>
      </c>
      <c r="C36" s="96">
        <v>0</v>
      </c>
      <c r="D36" s="96">
        <v>0</v>
      </c>
      <c r="E36" s="96">
        <v>0</v>
      </c>
      <c r="F36" s="96" t="s">
        <v>41</v>
      </c>
      <c r="G36" s="96">
        <v>18</v>
      </c>
      <c r="H36" s="115" t="s">
        <v>273</v>
      </c>
      <c r="I36" s="98" t="s">
        <v>3152</v>
      </c>
      <c r="J36" s="169" t="s">
        <v>1231</v>
      </c>
      <c r="K36" s="99" t="s">
        <v>2389</v>
      </c>
      <c r="L36" s="51">
        <v>20</v>
      </c>
      <c r="M36" s="51">
        <v>6</v>
      </c>
      <c r="N36" s="155">
        <f t="shared" si="2"/>
        <v>26</v>
      </c>
      <c r="O36" s="51">
        <v>0</v>
      </c>
      <c r="P36" s="51">
        <v>0</v>
      </c>
      <c r="Q36" s="155">
        <f t="shared" si="3"/>
        <v>0</v>
      </c>
      <c r="R36" s="155">
        <f t="shared" si="4"/>
        <v>26</v>
      </c>
      <c r="S36" s="78" t="s">
        <v>3139</v>
      </c>
      <c r="T36" s="78" t="s">
        <v>203</v>
      </c>
      <c r="U36" s="190">
        <f t="shared" si="5"/>
        <v>26</v>
      </c>
      <c r="V36" s="191"/>
      <c r="W36" s="77" t="str">
        <f t="shared" si="6"/>
        <v>No hay ejecución</v>
      </c>
      <c r="X36" s="78" t="str">
        <f t="shared" si="7"/>
        <v>NA</v>
      </c>
      <c r="Y36" s="191"/>
      <c r="Z36" s="190">
        <f t="shared" si="8"/>
        <v>0</v>
      </c>
      <c r="AA36" s="191"/>
      <c r="AB36" s="77" t="str">
        <f t="shared" si="9"/>
        <v>No hay ejecución</v>
      </c>
      <c r="AC36" s="78" t="str">
        <f t="shared" si="10"/>
        <v>NA</v>
      </c>
      <c r="AD36" s="191"/>
      <c r="AE36" s="52">
        <f t="shared" si="11"/>
        <v>0</v>
      </c>
      <c r="AF36" s="77" t="str">
        <f t="shared" si="12"/>
        <v>No hay ejecución</v>
      </c>
      <c r="AG36" s="78" t="str">
        <f t="shared" si="13"/>
        <v>NA</v>
      </c>
      <c r="AH36" s="191"/>
    </row>
    <row r="37" spans="1:34" s="79" customFormat="1" ht="58" customHeight="1" thickTop="1" thickBot="1">
      <c r="A37" s="50">
        <v>23</v>
      </c>
      <c r="B37" s="96" t="s">
        <v>245</v>
      </c>
      <c r="C37" s="96">
        <v>0</v>
      </c>
      <c r="D37" s="96">
        <v>0</v>
      </c>
      <c r="E37" s="96">
        <v>0</v>
      </c>
      <c r="F37" s="96" t="s">
        <v>41</v>
      </c>
      <c r="G37" s="96">
        <v>18</v>
      </c>
      <c r="H37" s="115" t="s">
        <v>273</v>
      </c>
      <c r="I37" s="98" t="s">
        <v>3153</v>
      </c>
      <c r="J37" s="169" t="s">
        <v>1287</v>
      </c>
      <c r="K37" s="99" t="s">
        <v>3154</v>
      </c>
      <c r="L37" s="51">
        <v>13</v>
      </c>
      <c r="M37" s="51">
        <v>13</v>
      </c>
      <c r="N37" s="155">
        <f t="shared" si="2"/>
        <v>26</v>
      </c>
      <c r="O37" s="51">
        <v>13</v>
      </c>
      <c r="P37" s="51">
        <v>13</v>
      </c>
      <c r="Q37" s="155">
        <f t="shared" si="3"/>
        <v>26</v>
      </c>
      <c r="R37" s="155">
        <f t="shared" si="4"/>
        <v>52</v>
      </c>
      <c r="S37" s="78" t="s">
        <v>3139</v>
      </c>
      <c r="T37" s="78" t="s">
        <v>203</v>
      </c>
      <c r="U37" s="190">
        <f t="shared" si="5"/>
        <v>26</v>
      </c>
      <c r="V37" s="191"/>
      <c r="W37" s="77" t="str">
        <f t="shared" si="6"/>
        <v>No hay ejecución</v>
      </c>
      <c r="X37" s="78" t="str">
        <f t="shared" si="7"/>
        <v>NA</v>
      </c>
      <c r="Y37" s="191"/>
      <c r="Z37" s="190">
        <f t="shared" si="8"/>
        <v>26</v>
      </c>
      <c r="AA37" s="191"/>
      <c r="AB37" s="77" t="str">
        <f t="shared" si="9"/>
        <v>No hay ejecución</v>
      </c>
      <c r="AC37" s="78" t="str">
        <f t="shared" si="10"/>
        <v>NA</v>
      </c>
      <c r="AD37" s="191"/>
      <c r="AE37" s="52">
        <f t="shared" si="11"/>
        <v>0</v>
      </c>
      <c r="AF37" s="77" t="str">
        <f t="shared" si="12"/>
        <v>No hay ejecución</v>
      </c>
      <c r="AG37" s="78" t="str">
        <f t="shared" si="13"/>
        <v>NA</v>
      </c>
      <c r="AH37" s="191"/>
    </row>
    <row r="38" spans="1:34" s="79" customFormat="1" ht="58" customHeight="1" thickTop="1" thickBot="1">
      <c r="A38" s="50">
        <v>24</v>
      </c>
      <c r="B38" s="96" t="s">
        <v>245</v>
      </c>
      <c r="C38" s="96">
        <v>0</v>
      </c>
      <c r="D38" s="96">
        <v>0</v>
      </c>
      <c r="E38" s="96">
        <v>0</v>
      </c>
      <c r="F38" s="96" t="s">
        <v>41</v>
      </c>
      <c r="G38" s="96">
        <v>18</v>
      </c>
      <c r="H38" s="115" t="s">
        <v>273</v>
      </c>
      <c r="I38" s="98" t="s">
        <v>3155</v>
      </c>
      <c r="J38" s="169" t="s">
        <v>501</v>
      </c>
      <c r="K38" s="99" t="s">
        <v>2389</v>
      </c>
      <c r="L38" s="51">
        <v>0</v>
      </c>
      <c r="M38" s="51">
        <v>4</v>
      </c>
      <c r="N38" s="155">
        <f t="shared" si="2"/>
        <v>4</v>
      </c>
      <c r="O38" s="51">
        <v>5</v>
      </c>
      <c r="P38" s="51">
        <v>6</v>
      </c>
      <c r="Q38" s="155">
        <f t="shared" si="3"/>
        <v>11</v>
      </c>
      <c r="R38" s="155">
        <f t="shared" si="4"/>
        <v>15</v>
      </c>
      <c r="S38" s="78" t="s">
        <v>3139</v>
      </c>
      <c r="T38" s="78" t="s">
        <v>203</v>
      </c>
      <c r="U38" s="190">
        <f t="shared" si="5"/>
        <v>4</v>
      </c>
      <c r="V38" s="191"/>
      <c r="W38" s="77" t="str">
        <f t="shared" si="6"/>
        <v>No hay ejecución</v>
      </c>
      <c r="X38" s="78" t="str">
        <f t="shared" si="7"/>
        <v>NA</v>
      </c>
      <c r="Y38" s="191"/>
      <c r="Z38" s="190">
        <f t="shared" si="8"/>
        <v>11</v>
      </c>
      <c r="AA38" s="191"/>
      <c r="AB38" s="77" t="str">
        <f t="shared" si="9"/>
        <v>No hay ejecución</v>
      </c>
      <c r="AC38" s="78" t="str">
        <f t="shared" si="10"/>
        <v>NA</v>
      </c>
      <c r="AD38" s="191"/>
      <c r="AE38" s="52">
        <f t="shared" si="11"/>
        <v>0</v>
      </c>
      <c r="AF38" s="77" t="str">
        <f t="shared" si="12"/>
        <v>No hay ejecución</v>
      </c>
      <c r="AG38" s="78" t="str">
        <f t="shared" si="13"/>
        <v>NA</v>
      </c>
      <c r="AH38" s="191"/>
    </row>
    <row r="39" spans="1:34" s="79" customFormat="1" ht="58" customHeight="1" thickTop="1" thickBot="1">
      <c r="A39" s="50">
        <v>25</v>
      </c>
      <c r="B39" s="96" t="s">
        <v>245</v>
      </c>
      <c r="C39" s="96">
        <v>0</v>
      </c>
      <c r="D39" s="96">
        <v>0</v>
      </c>
      <c r="E39" s="96">
        <v>0</v>
      </c>
      <c r="F39" s="96" t="s">
        <v>81</v>
      </c>
      <c r="G39" s="96">
        <v>18</v>
      </c>
      <c r="H39" s="115" t="s">
        <v>273</v>
      </c>
      <c r="I39" s="98" t="s">
        <v>3156</v>
      </c>
      <c r="J39" s="169" t="s">
        <v>1231</v>
      </c>
      <c r="K39" s="99" t="s">
        <v>2389</v>
      </c>
      <c r="L39" s="51">
        <v>91</v>
      </c>
      <c r="M39" s="51">
        <v>11</v>
      </c>
      <c r="N39" s="155">
        <f t="shared" si="2"/>
        <v>102</v>
      </c>
      <c r="O39" s="51">
        <v>0</v>
      </c>
      <c r="P39" s="51">
        <v>0</v>
      </c>
      <c r="Q39" s="155">
        <f t="shared" si="3"/>
        <v>0</v>
      </c>
      <c r="R39" s="155">
        <f t="shared" si="4"/>
        <v>102</v>
      </c>
      <c r="S39" s="78" t="s">
        <v>3139</v>
      </c>
      <c r="T39" s="78" t="s">
        <v>203</v>
      </c>
      <c r="U39" s="190">
        <f t="shared" si="5"/>
        <v>102</v>
      </c>
      <c r="V39" s="191"/>
      <c r="W39" s="77" t="str">
        <f t="shared" si="6"/>
        <v>No hay ejecución</v>
      </c>
      <c r="X39" s="78" t="str">
        <f t="shared" si="7"/>
        <v>NA</v>
      </c>
      <c r="Y39" s="191"/>
      <c r="Z39" s="190">
        <f t="shared" si="8"/>
        <v>0</v>
      </c>
      <c r="AA39" s="191"/>
      <c r="AB39" s="77" t="str">
        <f t="shared" si="9"/>
        <v>No hay ejecución</v>
      </c>
      <c r="AC39" s="78" t="str">
        <f t="shared" si="10"/>
        <v>NA</v>
      </c>
      <c r="AD39" s="191"/>
      <c r="AE39" s="52">
        <f t="shared" si="11"/>
        <v>0</v>
      </c>
      <c r="AF39" s="77" t="str">
        <f t="shared" si="12"/>
        <v>No hay ejecución</v>
      </c>
      <c r="AG39" s="78" t="str">
        <f t="shared" si="13"/>
        <v>NA</v>
      </c>
      <c r="AH39" s="191"/>
    </row>
    <row r="40" spans="1:34" s="79" customFormat="1" ht="58" customHeight="1" thickTop="1" thickBot="1">
      <c r="A40" s="50">
        <v>26</v>
      </c>
      <c r="B40" s="96" t="s">
        <v>245</v>
      </c>
      <c r="C40" s="96">
        <v>0</v>
      </c>
      <c r="D40" s="96">
        <v>0</v>
      </c>
      <c r="E40" s="96">
        <v>0</v>
      </c>
      <c r="F40" s="96" t="s">
        <v>81</v>
      </c>
      <c r="G40" s="96">
        <v>18</v>
      </c>
      <c r="H40" s="115" t="s">
        <v>273</v>
      </c>
      <c r="I40" s="98" t="s">
        <v>3157</v>
      </c>
      <c r="J40" s="169" t="s">
        <v>1367</v>
      </c>
      <c r="K40" s="99" t="s">
        <v>1421</v>
      </c>
      <c r="L40" s="51">
        <v>91</v>
      </c>
      <c r="M40" s="51">
        <v>11</v>
      </c>
      <c r="N40" s="155">
        <f t="shared" si="2"/>
        <v>102</v>
      </c>
      <c r="O40" s="51">
        <v>0</v>
      </c>
      <c r="P40" s="51">
        <v>0</v>
      </c>
      <c r="Q40" s="155">
        <f t="shared" si="3"/>
        <v>0</v>
      </c>
      <c r="R40" s="155">
        <f t="shared" si="4"/>
        <v>102</v>
      </c>
      <c r="S40" s="78" t="s">
        <v>3139</v>
      </c>
      <c r="T40" s="78" t="s">
        <v>203</v>
      </c>
      <c r="U40" s="190">
        <f t="shared" si="5"/>
        <v>102</v>
      </c>
      <c r="V40" s="191"/>
      <c r="W40" s="77" t="str">
        <f t="shared" si="6"/>
        <v>No hay ejecución</v>
      </c>
      <c r="X40" s="78" t="str">
        <f t="shared" si="7"/>
        <v>NA</v>
      </c>
      <c r="Y40" s="191"/>
      <c r="Z40" s="190">
        <f t="shared" si="8"/>
        <v>0</v>
      </c>
      <c r="AA40" s="191"/>
      <c r="AB40" s="77" t="str">
        <f t="shared" si="9"/>
        <v>No hay ejecución</v>
      </c>
      <c r="AC40" s="78" t="str">
        <f t="shared" si="10"/>
        <v>NA</v>
      </c>
      <c r="AD40" s="191"/>
      <c r="AE40" s="52">
        <f t="shared" si="11"/>
        <v>0</v>
      </c>
      <c r="AF40" s="77" t="str">
        <f t="shared" si="12"/>
        <v>No hay ejecución</v>
      </c>
      <c r="AG40" s="78" t="str">
        <f t="shared" si="13"/>
        <v>NA</v>
      </c>
      <c r="AH40" s="191"/>
    </row>
    <row r="41" spans="1:34" s="79" customFormat="1" ht="58" customHeight="1" thickTop="1" thickBot="1">
      <c r="A41" s="50">
        <v>27</v>
      </c>
      <c r="B41" s="96" t="s">
        <v>245</v>
      </c>
      <c r="C41" s="96">
        <v>0</v>
      </c>
      <c r="D41" s="96">
        <v>0</v>
      </c>
      <c r="E41" s="96">
        <v>0</v>
      </c>
      <c r="F41" s="96" t="s">
        <v>81</v>
      </c>
      <c r="G41" s="96">
        <v>18</v>
      </c>
      <c r="H41" s="115" t="s">
        <v>273</v>
      </c>
      <c r="I41" s="98" t="s">
        <v>3158</v>
      </c>
      <c r="J41" s="169" t="s">
        <v>2409</v>
      </c>
      <c r="K41" s="99" t="s">
        <v>1421</v>
      </c>
      <c r="L41" s="51">
        <v>91</v>
      </c>
      <c r="M41" s="51">
        <v>11</v>
      </c>
      <c r="N41" s="155">
        <f t="shared" si="2"/>
        <v>102</v>
      </c>
      <c r="O41" s="51">
        <v>0</v>
      </c>
      <c r="P41" s="51">
        <v>0</v>
      </c>
      <c r="Q41" s="155">
        <f t="shared" si="3"/>
        <v>0</v>
      </c>
      <c r="R41" s="155">
        <f t="shared" si="4"/>
        <v>102</v>
      </c>
      <c r="S41" s="78" t="s">
        <v>3139</v>
      </c>
      <c r="T41" s="78" t="s">
        <v>203</v>
      </c>
      <c r="U41" s="190">
        <f t="shared" si="5"/>
        <v>102</v>
      </c>
      <c r="V41" s="191"/>
      <c r="W41" s="77" t="str">
        <f t="shared" si="6"/>
        <v>No hay ejecución</v>
      </c>
      <c r="X41" s="78" t="str">
        <f t="shared" si="7"/>
        <v>NA</v>
      </c>
      <c r="Y41" s="191"/>
      <c r="Z41" s="190">
        <f t="shared" si="8"/>
        <v>0</v>
      </c>
      <c r="AA41" s="191"/>
      <c r="AB41" s="77" t="str">
        <f t="shared" si="9"/>
        <v>No hay ejecución</v>
      </c>
      <c r="AC41" s="78" t="str">
        <f t="shared" si="10"/>
        <v>NA</v>
      </c>
      <c r="AD41" s="191"/>
      <c r="AE41" s="52">
        <f t="shared" si="11"/>
        <v>0</v>
      </c>
      <c r="AF41" s="77" t="str">
        <f t="shared" si="12"/>
        <v>No hay ejecución</v>
      </c>
      <c r="AG41" s="78" t="str">
        <f t="shared" si="13"/>
        <v>NA</v>
      </c>
      <c r="AH41" s="191"/>
    </row>
    <row r="42" spans="1:34" s="79" customFormat="1" ht="58" customHeight="1" thickTop="1" thickBot="1">
      <c r="A42" s="50">
        <v>28</v>
      </c>
      <c r="B42" s="96" t="s">
        <v>245</v>
      </c>
      <c r="C42" s="96">
        <v>0</v>
      </c>
      <c r="D42" s="96">
        <v>0</v>
      </c>
      <c r="E42" s="96">
        <v>0</v>
      </c>
      <c r="F42" s="96" t="s">
        <v>81</v>
      </c>
      <c r="G42" s="96">
        <v>18</v>
      </c>
      <c r="H42" s="115" t="s">
        <v>273</v>
      </c>
      <c r="I42" s="98" t="s">
        <v>3159</v>
      </c>
      <c r="J42" s="169" t="s">
        <v>1287</v>
      </c>
      <c r="K42" s="99" t="s">
        <v>1288</v>
      </c>
      <c r="L42" s="51">
        <v>46</v>
      </c>
      <c r="M42" s="51">
        <v>40</v>
      </c>
      <c r="N42" s="155">
        <f t="shared" si="2"/>
        <v>86</v>
      </c>
      <c r="O42" s="51">
        <v>40</v>
      </c>
      <c r="P42" s="51">
        <v>37</v>
      </c>
      <c r="Q42" s="155">
        <f t="shared" si="3"/>
        <v>77</v>
      </c>
      <c r="R42" s="155">
        <f t="shared" si="4"/>
        <v>163</v>
      </c>
      <c r="S42" s="78" t="s">
        <v>3139</v>
      </c>
      <c r="T42" s="78" t="s">
        <v>203</v>
      </c>
      <c r="U42" s="190">
        <f t="shared" si="5"/>
        <v>86</v>
      </c>
      <c r="V42" s="191"/>
      <c r="W42" s="77" t="str">
        <f t="shared" si="6"/>
        <v>No hay ejecución</v>
      </c>
      <c r="X42" s="78" t="str">
        <f t="shared" si="7"/>
        <v>NA</v>
      </c>
      <c r="Y42" s="191"/>
      <c r="Z42" s="190">
        <f t="shared" si="8"/>
        <v>77</v>
      </c>
      <c r="AA42" s="191"/>
      <c r="AB42" s="77" t="str">
        <f t="shared" si="9"/>
        <v>No hay ejecución</v>
      </c>
      <c r="AC42" s="78" t="str">
        <f t="shared" si="10"/>
        <v>NA</v>
      </c>
      <c r="AD42" s="191"/>
      <c r="AE42" s="52">
        <f t="shared" si="11"/>
        <v>0</v>
      </c>
      <c r="AF42" s="77" t="str">
        <f t="shared" si="12"/>
        <v>No hay ejecución</v>
      </c>
      <c r="AG42" s="78" t="str">
        <f t="shared" si="13"/>
        <v>NA</v>
      </c>
      <c r="AH42" s="191"/>
    </row>
    <row r="43" spans="1:34" s="79" customFormat="1" ht="58" customHeight="1" thickTop="1" thickBot="1">
      <c r="A43" s="50">
        <v>29</v>
      </c>
      <c r="B43" s="96" t="s">
        <v>245</v>
      </c>
      <c r="C43" s="96">
        <v>0</v>
      </c>
      <c r="D43" s="96">
        <v>0</v>
      </c>
      <c r="E43" s="96">
        <v>0</v>
      </c>
      <c r="F43" s="96" t="s">
        <v>81</v>
      </c>
      <c r="G43" s="96">
        <v>18</v>
      </c>
      <c r="H43" s="115" t="s">
        <v>273</v>
      </c>
      <c r="I43" s="98" t="s">
        <v>3160</v>
      </c>
      <c r="J43" s="169" t="s">
        <v>1287</v>
      </c>
      <c r="K43" s="99" t="s">
        <v>1288</v>
      </c>
      <c r="L43" s="51">
        <v>42</v>
      </c>
      <c r="M43" s="51">
        <v>57</v>
      </c>
      <c r="N43" s="155">
        <f t="shared" si="2"/>
        <v>99</v>
      </c>
      <c r="O43" s="51">
        <v>50</v>
      </c>
      <c r="P43" s="51">
        <v>34</v>
      </c>
      <c r="Q43" s="155">
        <f t="shared" si="3"/>
        <v>84</v>
      </c>
      <c r="R43" s="155">
        <f t="shared" si="4"/>
        <v>183</v>
      </c>
      <c r="S43" s="78" t="s">
        <v>3139</v>
      </c>
      <c r="T43" s="78" t="s">
        <v>203</v>
      </c>
      <c r="U43" s="190">
        <f t="shared" si="5"/>
        <v>99</v>
      </c>
      <c r="V43" s="191"/>
      <c r="W43" s="77" t="str">
        <f t="shared" si="6"/>
        <v>No hay ejecución</v>
      </c>
      <c r="X43" s="78" t="str">
        <f t="shared" si="7"/>
        <v>NA</v>
      </c>
      <c r="Y43" s="191"/>
      <c r="Z43" s="190">
        <f t="shared" si="8"/>
        <v>84</v>
      </c>
      <c r="AA43" s="191"/>
      <c r="AB43" s="77" t="str">
        <f t="shared" si="9"/>
        <v>No hay ejecución</v>
      </c>
      <c r="AC43" s="78" t="str">
        <f t="shared" si="10"/>
        <v>NA</v>
      </c>
      <c r="AD43" s="191"/>
      <c r="AE43" s="52">
        <f t="shared" si="11"/>
        <v>0</v>
      </c>
      <c r="AF43" s="77" t="str">
        <f t="shared" si="12"/>
        <v>No hay ejecución</v>
      </c>
      <c r="AG43" s="78" t="str">
        <f t="shared" si="13"/>
        <v>NA</v>
      </c>
      <c r="AH43" s="191"/>
    </row>
    <row r="44" spans="1:34" s="79" customFormat="1" ht="58" customHeight="1" thickTop="1" thickBot="1">
      <c r="A44" s="50">
        <v>30</v>
      </c>
      <c r="B44" s="96" t="s">
        <v>245</v>
      </c>
      <c r="C44" s="96">
        <v>0</v>
      </c>
      <c r="D44" s="96">
        <v>0</v>
      </c>
      <c r="E44" s="96">
        <v>0</v>
      </c>
      <c r="F44" s="96" t="s">
        <v>81</v>
      </c>
      <c r="G44" s="96">
        <v>18</v>
      </c>
      <c r="H44" s="115" t="s">
        <v>273</v>
      </c>
      <c r="I44" s="98" t="s">
        <v>3161</v>
      </c>
      <c r="J44" s="169" t="s">
        <v>501</v>
      </c>
      <c r="K44" s="99" t="s">
        <v>1421</v>
      </c>
      <c r="L44" s="51">
        <v>12</v>
      </c>
      <c r="M44" s="51">
        <v>0</v>
      </c>
      <c r="N44" s="155">
        <f t="shared" si="2"/>
        <v>12</v>
      </c>
      <c r="O44" s="51">
        <v>0</v>
      </c>
      <c r="P44" s="51">
        <v>75</v>
      </c>
      <c r="Q44" s="155">
        <f t="shared" si="3"/>
        <v>75</v>
      </c>
      <c r="R44" s="155">
        <f t="shared" si="4"/>
        <v>87</v>
      </c>
      <c r="S44" s="78" t="s">
        <v>3139</v>
      </c>
      <c r="T44" s="78" t="s">
        <v>203</v>
      </c>
      <c r="U44" s="190">
        <f t="shared" si="5"/>
        <v>12</v>
      </c>
      <c r="V44" s="191"/>
      <c r="W44" s="77" t="str">
        <f t="shared" si="6"/>
        <v>No hay ejecución</v>
      </c>
      <c r="X44" s="78" t="str">
        <f t="shared" si="7"/>
        <v>NA</v>
      </c>
      <c r="Y44" s="191"/>
      <c r="Z44" s="190">
        <f t="shared" si="8"/>
        <v>75</v>
      </c>
      <c r="AA44" s="191"/>
      <c r="AB44" s="77" t="str">
        <f t="shared" si="9"/>
        <v>No hay ejecución</v>
      </c>
      <c r="AC44" s="78" t="str">
        <f t="shared" si="10"/>
        <v>NA</v>
      </c>
      <c r="AD44" s="191"/>
      <c r="AE44" s="52">
        <f t="shared" si="11"/>
        <v>0</v>
      </c>
      <c r="AF44" s="77" t="str">
        <f t="shared" si="12"/>
        <v>No hay ejecución</v>
      </c>
      <c r="AG44" s="78" t="str">
        <f t="shared" si="13"/>
        <v>NA</v>
      </c>
      <c r="AH44" s="191"/>
    </row>
    <row r="45" spans="1:34" s="79" customFormat="1" ht="58" customHeight="1" thickTop="1" thickBot="1">
      <c r="A45" s="50">
        <v>31</v>
      </c>
      <c r="B45" s="96" t="s">
        <v>245</v>
      </c>
      <c r="C45" s="96">
        <v>0</v>
      </c>
      <c r="D45" s="96">
        <v>0</v>
      </c>
      <c r="E45" s="96">
        <v>0</v>
      </c>
      <c r="F45" s="96" t="s">
        <v>81</v>
      </c>
      <c r="G45" s="96">
        <v>18</v>
      </c>
      <c r="H45" s="115" t="s">
        <v>273</v>
      </c>
      <c r="I45" s="98" t="s">
        <v>4462</v>
      </c>
      <c r="J45" s="169" t="s">
        <v>1552</v>
      </c>
      <c r="K45" s="99" t="s">
        <v>1421</v>
      </c>
      <c r="L45" s="51">
        <v>0</v>
      </c>
      <c r="M45" s="51">
        <v>0</v>
      </c>
      <c r="N45" s="155">
        <f t="shared" si="2"/>
        <v>0</v>
      </c>
      <c r="O45" s="51">
        <v>7</v>
      </c>
      <c r="P45" s="51">
        <v>2</v>
      </c>
      <c r="Q45" s="155">
        <f t="shared" si="3"/>
        <v>9</v>
      </c>
      <c r="R45" s="155">
        <f t="shared" si="4"/>
        <v>9</v>
      </c>
      <c r="S45" s="78" t="s">
        <v>3139</v>
      </c>
      <c r="T45" s="78" t="s">
        <v>203</v>
      </c>
      <c r="U45" s="190">
        <f t="shared" si="5"/>
        <v>0</v>
      </c>
      <c r="V45" s="191"/>
      <c r="W45" s="77" t="str">
        <f t="shared" si="6"/>
        <v>No hay ejecución</v>
      </c>
      <c r="X45" s="78" t="str">
        <f t="shared" si="7"/>
        <v>NA</v>
      </c>
      <c r="Y45" s="191"/>
      <c r="Z45" s="190">
        <f t="shared" si="8"/>
        <v>9</v>
      </c>
      <c r="AA45" s="191"/>
      <c r="AB45" s="77" t="str">
        <f t="shared" si="9"/>
        <v>No hay ejecución</v>
      </c>
      <c r="AC45" s="78" t="str">
        <f t="shared" si="10"/>
        <v>NA</v>
      </c>
      <c r="AD45" s="191"/>
      <c r="AE45" s="52">
        <f t="shared" si="11"/>
        <v>0</v>
      </c>
      <c r="AF45" s="77" t="str">
        <f t="shared" si="12"/>
        <v>No hay ejecución</v>
      </c>
      <c r="AG45" s="78" t="str">
        <f t="shared" si="13"/>
        <v>NA</v>
      </c>
      <c r="AH45" s="191"/>
    </row>
    <row r="46" spans="1:34" s="79" customFormat="1" ht="58" customHeight="1" thickTop="1" thickBot="1">
      <c r="A46" s="50">
        <v>32</v>
      </c>
      <c r="B46" s="96" t="s">
        <v>245</v>
      </c>
      <c r="C46" s="96">
        <v>0</v>
      </c>
      <c r="D46" s="96">
        <v>0</v>
      </c>
      <c r="E46" s="96">
        <v>0</v>
      </c>
      <c r="F46" s="96" t="s">
        <v>86</v>
      </c>
      <c r="G46" s="96">
        <v>18</v>
      </c>
      <c r="H46" s="115" t="s">
        <v>273</v>
      </c>
      <c r="I46" s="98" t="s">
        <v>3162</v>
      </c>
      <c r="J46" s="169" t="s">
        <v>2574</v>
      </c>
      <c r="K46" s="99" t="s">
        <v>2435</v>
      </c>
      <c r="L46" s="51">
        <v>4</v>
      </c>
      <c r="M46" s="51">
        <v>0</v>
      </c>
      <c r="N46" s="155">
        <f t="shared" si="2"/>
        <v>4</v>
      </c>
      <c r="O46" s="51">
        <v>2</v>
      </c>
      <c r="P46" s="51">
        <v>0</v>
      </c>
      <c r="Q46" s="155">
        <f t="shared" si="3"/>
        <v>2</v>
      </c>
      <c r="R46" s="155">
        <f t="shared" si="4"/>
        <v>6</v>
      </c>
      <c r="S46" s="78" t="s">
        <v>3139</v>
      </c>
      <c r="T46" s="78" t="s">
        <v>203</v>
      </c>
      <c r="U46" s="190">
        <f t="shared" si="5"/>
        <v>4</v>
      </c>
      <c r="V46" s="191"/>
      <c r="W46" s="77" t="str">
        <f t="shared" si="6"/>
        <v>No hay ejecución</v>
      </c>
      <c r="X46" s="78" t="str">
        <f t="shared" si="7"/>
        <v>NA</v>
      </c>
      <c r="Y46" s="191"/>
      <c r="Z46" s="190">
        <f t="shared" si="8"/>
        <v>2</v>
      </c>
      <c r="AA46" s="191"/>
      <c r="AB46" s="77" t="str">
        <f t="shared" si="9"/>
        <v>No hay ejecución</v>
      </c>
      <c r="AC46" s="78" t="str">
        <f t="shared" si="10"/>
        <v>NA</v>
      </c>
      <c r="AD46" s="191"/>
      <c r="AE46" s="52">
        <f t="shared" si="11"/>
        <v>0</v>
      </c>
      <c r="AF46" s="77" t="str">
        <f t="shared" si="12"/>
        <v>No hay ejecución</v>
      </c>
      <c r="AG46" s="78" t="str">
        <f t="shared" si="13"/>
        <v>NA</v>
      </c>
      <c r="AH46" s="191"/>
    </row>
    <row r="47" spans="1:34" s="79" customFormat="1" ht="58" customHeight="1" thickTop="1" thickBot="1">
      <c r="A47" s="50">
        <v>33</v>
      </c>
      <c r="B47" s="96" t="s">
        <v>245</v>
      </c>
      <c r="C47" s="96">
        <v>0</v>
      </c>
      <c r="D47" s="96">
        <v>0</v>
      </c>
      <c r="E47" s="96">
        <v>0</v>
      </c>
      <c r="F47" s="96" t="s">
        <v>86</v>
      </c>
      <c r="G47" s="96">
        <v>18</v>
      </c>
      <c r="H47" s="115" t="s">
        <v>273</v>
      </c>
      <c r="I47" s="98" t="s">
        <v>3163</v>
      </c>
      <c r="J47" s="169" t="s">
        <v>1367</v>
      </c>
      <c r="K47" s="99" t="s">
        <v>2435</v>
      </c>
      <c r="L47" s="51">
        <v>3</v>
      </c>
      <c r="M47" s="51">
        <v>0</v>
      </c>
      <c r="N47" s="155">
        <f t="shared" si="2"/>
        <v>3</v>
      </c>
      <c r="O47" s="51">
        <v>3</v>
      </c>
      <c r="P47" s="51">
        <v>0</v>
      </c>
      <c r="Q47" s="155">
        <f t="shared" si="3"/>
        <v>3</v>
      </c>
      <c r="R47" s="155">
        <f t="shared" si="4"/>
        <v>6</v>
      </c>
      <c r="S47" s="78" t="s">
        <v>3139</v>
      </c>
      <c r="T47" s="78" t="s">
        <v>203</v>
      </c>
      <c r="U47" s="190">
        <f t="shared" si="5"/>
        <v>3</v>
      </c>
      <c r="V47" s="191"/>
      <c r="W47" s="77" t="str">
        <f t="shared" si="6"/>
        <v>No hay ejecución</v>
      </c>
      <c r="X47" s="78" t="str">
        <f t="shared" si="7"/>
        <v>NA</v>
      </c>
      <c r="Y47" s="191"/>
      <c r="Z47" s="190">
        <f t="shared" si="8"/>
        <v>3</v>
      </c>
      <c r="AA47" s="191"/>
      <c r="AB47" s="77" t="str">
        <f t="shared" si="9"/>
        <v>No hay ejecución</v>
      </c>
      <c r="AC47" s="78" t="str">
        <f t="shared" si="10"/>
        <v>NA</v>
      </c>
      <c r="AD47" s="191"/>
      <c r="AE47" s="52">
        <f t="shared" si="11"/>
        <v>0</v>
      </c>
      <c r="AF47" s="77" t="str">
        <f t="shared" si="12"/>
        <v>No hay ejecución</v>
      </c>
      <c r="AG47" s="78" t="str">
        <f t="shared" si="13"/>
        <v>NA</v>
      </c>
      <c r="AH47" s="191"/>
    </row>
    <row r="48" spans="1:34" s="79" customFormat="1" ht="58" customHeight="1" thickTop="1" thickBot="1">
      <c r="A48" s="50">
        <v>34</v>
      </c>
      <c r="B48" s="96" t="s">
        <v>245</v>
      </c>
      <c r="C48" s="96">
        <v>0</v>
      </c>
      <c r="D48" s="96">
        <v>0</v>
      </c>
      <c r="E48" s="96">
        <v>0</v>
      </c>
      <c r="F48" s="96" t="s">
        <v>86</v>
      </c>
      <c r="G48" s="96">
        <v>18</v>
      </c>
      <c r="H48" s="115" t="s">
        <v>273</v>
      </c>
      <c r="I48" s="98" t="s">
        <v>3164</v>
      </c>
      <c r="J48" s="169" t="s">
        <v>3165</v>
      </c>
      <c r="K48" s="99" t="s">
        <v>2435</v>
      </c>
      <c r="L48" s="51">
        <v>0</v>
      </c>
      <c r="M48" s="51">
        <v>3</v>
      </c>
      <c r="N48" s="155">
        <f t="shared" si="2"/>
        <v>3</v>
      </c>
      <c r="O48" s="51">
        <v>3</v>
      </c>
      <c r="P48" s="51">
        <v>0</v>
      </c>
      <c r="Q48" s="155">
        <f t="shared" si="3"/>
        <v>3</v>
      </c>
      <c r="R48" s="155">
        <f t="shared" si="4"/>
        <v>6</v>
      </c>
      <c r="S48" s="78" t="s">
        <v>3139</v>
      </c>
      <c r="T48" s="78" t="s">
        <v>203</v>
      </c>
      <c r="U48" s="190">
        <f t="shared" si="5"/>
        <v>3</v>
      </c>
      <c r="V48" s="191"/>
      <c r="W48" s="77" t="str">
        <f t="shared" si="6"/>
        <v>No hay ejecución</v>
      </c>
      <c r="X48" s="78" t="str">
        <f t="shared" si="7"/>
        <v>NA</v>
      </c>
      <c r="Y48" s="191"/>
      <c r="Z48" s="190">
        <f t="shared" si="8"/>
        <v>3</v>
      </c>
      <c r="AA48" s="191"/>
      <c r="AB48" s="77" t="str">
        <f t="shared" si="9"/>
        <v>No hay ejecución</v>
      </c>
      <c r="AC48" s="78" t="str">
        <f t="shared" si="10"/>
        <v>NA</v>
      </c>
      <c r="AD48" s="191"/>
      <c r="AE48" s="52">
        <f t="shared" si="11"/>
        <v>0</v>
      </c>
      <c r="AF48" s="77" t="str">
        <f t="shared" si="12"/>
        <v>No hay ejecución</v>
      </c>
      <c r="AG48" s="78" t="str">
        <f t="shared" si="13"/>
        <v>NA</v>
      </c>
      <c r="AH48" s="191"/>
    </row>
    <row r="49" spans="1:34" s="79" customFormat="1" ht="58" customHeight="1" thickTop="1" thickBot="1">
      <c r="A49" s="50">
        <v>35</v>
      </c>
      <c r="B49" s="96" t="s">
        <v>245</v>
      </c>
      <c r="C49" s="96">
        <v>0</v>
      </c>
      <c r="D49" s="96">
        <v>0</v>
      </c>
      <c r="E49" s="96">
        <v>0</v>
      </c>
      <c r="F49" s="96" t="s">
        <v>86</v>
      </c>
      <c r="G49" s="96">
        <v>18</v>
      </c>
      <c r="H49" s="115" t="s">
        <v>273</v>
      </c>
      <c r="I49" s="98" t="s">
        <v>3166</v>
      </c>
      <c r="J49" s="169" t="s">
        <v>3167</v>
      </c>
      <c r="K49" s="99" t="s">
        <v>1288</v>
      </c>
      <c r="L49" s="51">
        <v>1</v>
      </c>
      <c r="M49" s="51">
        <v>2</v>
      </c>
      <c r="N49" s="155">
        <f t="shared" si="2"/>
        <v>3</v>
      </c>
      <c r="O49" s="51">
        <v>2</v>
      </c>
      <c r="P49" s="51">
        <v>1</v>
      </c>
      <c r="Q49" s="155">
        <f t="shared" si="3"/>
        <v>3</v>
      </c>
      <c r="R49" s="155">
        <f t="shared" si="4"/>
        <v>6</v>
      </c>
      <c r="S49" s="78" t="s">
        <v>3139</v>
      </c>
      <c r="T49" s="78" t="s">
        <v>203</v>
      </c>
      <c r="U49" s="190">
        <f t="shared" si="5"/>
        <v>3</v>
      </c>
      <c r="V49" s="191"/>
      <c r="W49" s="77" t="str">
        <f t="shared" si="6"/>
        <v>No hay ejecución</v>
      </c>
      <c r="X49" s="78" t="str">
        <f t="shared" si="7"/>
        <v>NA</v>
      </c>
      <c r="Y49" s="191"/>
      <c r="Z49" s="190">
        <f t="shared" si="8"/>
        <v>3</v>
      </c>
      <c r="AA49" s="191"/>
      <c r="AB49" s="77" t="str">
        <f t="shared" si="9"/>
        <v>No hay ejecución</v>
      </c>
      <c r="AC49" s="78" t="str">
        <f t="shared" si="10"/>
        <v>NA</v>
      </c>
      <c r="AD49" s="191"/>
      <c r="AE49" s="52">
        <f t="shared" si="11"/>
        <v>0</v>
      </c>
      <c r="AF49" s="77" t="str">
        <f t="shared" si="12"/>
        <v>No hay ejecución</v>
      </c>
      <c r="AG49" s="78" t="str">
        <f t="shared" si="13"/>
        <v>NA</v>
      </c>
      <c r="AH49" s="191"/>
    </row>
    <row r="50" spans="1:34" s="79" customFormat="1" ht="58" customHeight="1" thickTop="1" thickBot="1">
      <c r="A50" s="50">
        <v>36</v>
      </c>
      <c r="B50" s="96" t="s">
        <v>245</v>
      </c>
      <c r="C50" s="96">
        <v>0</v>
      </c>
      <c r="D50" s="96">
        <v>0</v>
      </c>
      <c r="E50" s="96">
        <v>0</v>
      </c>
      <c r="F50" s="96" t="s">
        <v>86</v>
      </c>
      <c r="G50" s="96">
        <v>18</v>
      </c>
      <c r="H50" s="115" t="s">
        <v>273</v>
      </c>
      <c r="I50" s="98" t="s">
        <v>3168</v>
      </c>
      <c r="J50" s="169" t="s">
        <v>3167</v>
      </c>
      <c r="K50" s="99" t="s">
        <v>1288</v>
      </c>
      <c r="L50" s="51">
        <v>1</v>
      </c>
      <c r="M50" s="51">
        <v>4</v>
      </c>
      <c r="N50" s="155">
        <f t="shared" si="2"/>
        <v>5</v>
      </c>
      <c r="O50" s="51">
        <v>4</v>
      </c>
      <c r="P50" s="51">
        <v>2</v>
      </c>
      <c r="Q50" s="155">
        <f t="shared" si="3"/>
        <v>6</v>
      </c>
      <c r="R50" s="155">
        <f t="shared" si="4"/>
        <v>11</v>
      </c>
      <c r="S50" s="78" t="s">
        <v>3139</v>
      </c>
      <c r="T50" s="78" t="s">
        <v>203</v>
      </c>
      <c r="U50" s="190">
        <f t="shared" si="5"/>
        <v>5</v>
      </c>
      <c r="V50" s="191"/>
      <c r="W50" s="77" t="str">
        <f t="shared" si="6"/>
        <v>No hay ejecución</v>
      </c>
      <c r="X50" s="78" t="str">
        <f t="shared" si="7"/>
        <v>NA</v>
      </c>
      <c r="Y50" s="191"/>
      <c r="Z50" s="190">
        <f t="shared" si="8"/>
        <v>6</v>
      </c>
      <c r="AA50" s="191"/>
      <c r="AB50" s="77" t="str">
        <f t="shared" si="9"/>
        <v>No hay ejecución</v>
      </c>
      <c r="AC50" s="78" t="str">
        <f t="shared" si="10"/>
        <v>NA</v>
      </c>
      <c r="AD50" s="191"/>
      <c r="AE50" s="52">
        <f t="shared" si="11"/>
        <v>0</v>
      </c>
      <c r="AF50" s="77" t="str">
        <f t="shared" si="12"/>
        <v>No hay ejecución</v>
      </c>
      <c r="AG50" s="78" t="str">
        <f t="shared" si="13"/>
        <v>NA</v>
      </c>
      <c r="AH50" s="191"/>
    </row>
    <row r="51" spans="1:34" s="79" customFormat="1" ht="58" customHeight="1" thickTop="1" thickBot="1">
      <c r="A51" s="50">
        <v>37</v>
      </c>
      <c r="B51" s="96" t="s">
        <v>245</v>
      </c>
      <c r="C51" s="96">
        <v>0</v>
      </c>
      <c r="D51" s="96">
        <v>0</v>
      </c>
      <c r="E51" s="96">
        <v>0</v>
      </c>
      <c r="F51" s="96" t="s">
        <v>86</v>
      </c>
      <c r="G51" s="96">
        <v>18</v>
      </c>
      <c r="H51" s="115" t="s">
        <v>273</v>
      </c>
      <c r="I51" s="98" t="s">
        <v>3169</v>
      </c>
      <c r="J51" s="169" t="s">
        <v>501</v>
      </c>
      <c r="K51" s="99" t="s">
        <v>2435</v>
      </c>
      <c r="L51" s="51">
        <v>3</v>
      </c>
      <c r="M51" s="51">
        <v>0</v>
      </c>
      <c r="N51" s="155">
        <f t="shared" si="2"/>
        <v>3</v>
      </c>
      <c r="O51" s="51">
        <v>0</v>
      </c>
      <c r="P51" s="51">
        <v>3</v>
      </c>
      <c r="Q51" s="155">
        <f t="shared" si="3"/>
        <v>3</v>
      </c>
      <c r="R51" s="155">
        <f t="shared" si="4"/>
        <v>6</v>
      </c>
      <c r="S51" s="78" t="s">
        <v>3139</v>
      </c>
      <c r="T51" s="78" t="s">
        <v>203</v>
      </c>
      <c r="U51" s="190">
        <f t="shared" si="5"/>
        <v>3</v>
      </c>
      <c r="V51" s="191"/>
      <c r="W51" s="77" t="str">
        <f t="shared" si="6"/>
        <v>No hay ejecución</v>
      </c>
      <c r="X51" s="78" t="str">
        <f t="shared" si="7"/>
        <v>NA</v>
      </c>
      <c r="Y51" s="191"/>
      <c r="Z51" s="190">
        <f t="shared" si="8"/>
        <v>3</v>
      </c>
      <c r="AA51" s="191"/>
      <c r="AB51" s="77" t="str">
        <f t="shared" si="9"/>
        <v>No hay ejecución</v>
      </c>
      <c r="AC51" s="78" t="str">
        <f t="shared" si="10"/>
        <v>NA</v>
      </c>
      <c r="AD51" s="191"/>
      <c r="AE51" s="52">
        <f t="shared" si="11"/>
        <v>0</v>
      </c>
      <c r="AF51" s="77" t="str">
        <f t="shared" si="12"/>
        <v>No hay ejecución</v>
      </c>
      <c r="AG51" s="78" t="str">
        <f t="shared" si="13"/>
        <v>NA</v>
      </c>
      <c r="AH51" s="191"/>
    </row>
    <row r="52" spans="1:34" s="79" customFormat="1" ht="58" customHeight="1" thickTop="1" thickBot="1">
      <c r="A52" s="50">
        <v>38</v>
      </c>
      <c r="B52" s="96" t="s">
        <v>245</v>
      </c>
      <c r="C52" s="96">
        <v>0</v>
      </c>
      <c r="D52" s="96">
        <v>0</v>
      </c>
      <c r="E52" s="96">
        <v>0</v>
      </c>
      <c r="F52" s="96" t="s">
        <v>52</v>
      </c>
      <c r="G52" s="96">
        <v>18</v>
      </c>
      <c r="H52" s="115" t="s">
        <v>273</v>
      </c>
      <c r="I52" s="98" t="s">
        <v>3170</v>
      </c>
      <c r="J52" s="169" t="s">
        <v>1231</v>
      </c>
      <c r="K52" s="99" t="s">
        <v>1421</v>
      </c>
      <c r="L52" s="51">
        <v>47</v>
      </c>
      <c r="M52" s="51">
        <v>4</v>
      </c>
      <c r="N52" s="155">
        <f t="shared" si="2"/>
        <v>51</v>
      </c>
      <c r="O52" s="51">
        <v>0</v>
      </c>
      <c r="P52" s="51">
        <v>0</v>
      </c>
      <c r="Q52" s="155">
        <f t="shared" si="3"/>
        <v>0</v>
      </c>
      <c r="R52" s="155">
        <f t="shared" si="4"/>
        <v>51</v>
      </c>
      <c r="S52" s="78" t="s">
        <v>3139</v>
      </c>
      <c r="T52" s="78" t="s">
        <v>203</v>
      </c>
      <c r="U52" s="190">
        <f t="shared" si="5"/>
        <v>51</v>
      </c>
      <c r="V52" s="191"/>
      <c r="W52" s="77" t="str">
        <f t="shared" si="6"/>
        <v>No hay ejecución</v>
      </c>
      <c r="X52" s="78" t="str">
        <f t="shared" si="7"/>
        <v>NA</v>
      </c>
      <c r="Y52" s="191"/>
      <c r="Z52" s="190">
        <f t="shared" si="8"/>
        <v>0</v>
      </c>
      <c r="AA52" s="191"/>
      <c r="AB52" s="77" t="str">
        <f t="shared" si="9"/>
        <v>No hay ejecución</v>
      </c>
      <c r="AC52" s="78" t="str">
        <f t="shared" si="10"/>
        <v>NA</v>
      </c>
      <c r="AD52" s="191"/>
      <c r="AE52" s="52">
        <f t="shared" si="11"/>
        <v>0</v>
      </c>
      <c r="AF52" s="77" t="str">
        <f t="shared" si="12"/>
        <v>No hay ejecución</v>
      </c>
      <c r="AG52" s="78" t="str">
        <f t="shared" si="13"/>
        <v>NA</v>
      </c>
      <c r="AH52" s="191"/>
    </row>
    <row r="53" spans="1:34" s="79" customFormat="1" ht="58" customHeight="1" thickTop="1" thickBot="1">
      <c r="A53" s="50">
        <v>39</v>
      </c>
      <c r="B53" s="96" t="s">
        <v>245</v>
      </c>
      <c r="C53" s="96">
        <v>0</v>
      </c>
      <c r="D53" s="96">
        <v>0</v>
      </c>
      <c r="E53" s="96">
        <v>0</v>
      </c>
      <c r="F53" s="96" t="s">
        <v>52</v>
      </c>
      <c r="G53" s="96">
        <v>18</v>
      </c>
      <c r="H53" s="115" t="s">
        <v>273</v>
      </c>
      <c r="I53" s="98" t="s">
        <v>3171</v>
      </c>
      <c r="J53" s="169" t="s">
        <v>1367</v>
      </c>
      <c r="K53" s="99" t="s">
        <v>1421</v>
      </c>
      <c r="L53" s="51">
        <v>41</v>
      </c>
      <c r="M53" s="51">
        <v>4</v>
      </c>
      <c r="N53" s="155">
        <f t="shared" si="2"/>
        <v>45</v>
      </c>
      <c r="O53" s="51">
        <v>6</v>
      </c>
      <c r="P53" s="51">
        <v>0</v>
      </c>
      <c r="Q53" s="155">
        <f t="shared" si="3"/>
        <v>6</v>
      </c>
      <c r="R53" s="155">
        <f t="shared" si="4"/>
        <v>51</v>
      </c>
      <c r="S53" s="78" t="s">
        <v>3139</v>
      </c>
      <c r="T53" s="78" t="s">
        <v>203</v>
      </c>
      <c r="U53" s="190">
        <f t="shared" si="5"/>
        <v>45</v>
      </c>
      <c r="V53" s="191"/>
      <c r="W53" s="77" t="str">
        <f t="shared" si="6"/>
        <v>No hay ejecución</v>
      </c>
      <c r="X53" s="78" t="str">
        <f t="shared" si="7"/>
        <v>NA</v>
      </c>
      <c r="Y53" s="191"/>
      <c r="Z53" s="190">
        <f t="shared" si="8"/>
        <v>6</v>
      </c>
      <c r="AA53" s="191"/>
      <c r="AB53" s="77" t="str">
        <f t="shared" si="9"/>
        <v>No hay ejecución</v>
      </c>
      <c r="AC53" s="78" t="str">
        <f t="shared" si="10"/>
        <v>NA</v>
      </c>
      <c r="AD53" s="191"/>
      <c r="AE53" s="52">
        <f t="shared" si="11"/>
        <v>0</v>
      </c>
      <c r="AF53" s="77" t="str">
        <f t="shared" si="12"/>
        <v>No hay ejecución</v>
      </c>
      <c r="AG53" s="78" t="str">
        <f t="shared" si="13"/>
        <v>NA</v>
      </c>
      <c r="AH53" s="191"/>
    </row>
    <row r="54" spans="1:34" s="79" customFormat="1" ht="58" customHeight="1" thickTop="1" thickBot="1">
      <c r="A54" s="50">
        <v>40</v>
      </c>
      <c r="B54" s="96" t="s">
        <v>245</v>
      </c>
      <c r="C54" s="96">
        <v>0</v>
      </c>
      <c r="D54" s="96">
        <v>0</v>
      </c>
      <c r="E54" s="96">
        <v>0</v>
      </c>
      <c r="F54" s="96" t="s">
        <v>52</v>
      </c>
      <c r="G54" s="96">
        <v>18</v>
      </c>
      <c r="H54" s="115" t="s">
        <v>273</v>
      </c>
      <c r="I54" s="98" t="s">
        <v>3172</v>
      </c>
      <c r="J54" s="169" t="s">
        <v>2409</v>
      </c>
      <c r="K54" s="99" t="s">
        <v>1421</v>
      </c>
      <c r="L54" s="51">
        <v>31</v>
      </c>
      <c r="M54" s="51">
        <v>14</v>
      </c>
      <c r="N54" s="155">
        <f t="shared" si="2"/>
        <v>45</v>
      </c>
      <c r="O54" s="51">
        <v>6</v>
      </c>
      <c r="P54" s="51">
        <v>0</v>
      </c>
      <c r="Q54" s="155">
        <f t="shared" si="3"/>
        <v>6</v>
      </c>
      <c r="R54" s="155">
        <f t="shared" si="4"/>
        <v>51</v>
      </c>
      <c r="S54" s="78" t="s">
        <v>3139</v>
      </c>
      <c r="T54" s="78" t="s">
        <v>203</v>
      </c>
      <c r="U54" s="190">
        <f t="shared" si="5"/>
        <v>45</v>
      </c>
      <c r="V54" s="191"/>
      <c r="W54" s="77" t="str">
        <f t="shared" si="6"/>
        <v>No hay ejecución</v>
      </c>
      <c r="X54" s="78" t="str">
        <f t="shared" si="7"/>
        <v>NA</v>
      </c>
      <c r="Y54" s="191"/>
      <c r="Z54" s="190">
        <f t="shared" si="8"/>
        <v>6</v>
      </c>
      <c r="AA54" s="191"/>
      <c r="AB54" s="77" t="str">
        <f t="shared" si="9"/>
        <v>No hay ejecución</v>
      </c>
      <c r="AC54" s="78" t="str">
        <f t="shared" si="10"/>
        <v>NA</v>
      </c>
      <c r="AD54" s="191"/>
      <c r="AE54" s="52">
        <f t="shared" si="11"/>
        <v>0</v>
      </c>
      <c r="AF54" s="77" t="str">
        <f t="shared" si="12"/>
        <v>No hay ejecución</v>
      </c>
      <c r="AG54" s="78" t="str">
        <f t="shared" si="13"/>
        <v>NA</v>
      </c>
      <c r="AH54" s="191"/>
    </row>
    <row r="55" spans="1:34" s="79" customFormat="1" ht="58" customHeight="1" thickTop="1" thickBot="1">
      <c r="A55" s="50">
        <v>41</v>
      </c>
      <c r="B55" s="96" t="s">
        <v>245</v>
      </c>
      <c r="C55" s="96">
        <v>0</v>
      </c>
      <c r="D55" s="96">
        <v>0</v>
      </c>
      <c r="E55" s="96">
        <v>0</v>
      </c>
      <c r="F55" s="96" t="s">
        <v>52</v>
      </c>
      <c r="G55" s="96">
        <v>18</v>
      </c>
      <c r="H55" s="115" t="s">
        <v>273</v>
      </c>
      <c r="I55" s="98" t="s">
        <v>3173</v>
      </c>
      <c r="J55" s="169" t="s">
        <v>1231</v>
      </c>
      <c r="K55" s="99" t="s">
        <v>2389</v>
      </c>
      <c r="L55" s="51">
        <v>31</v>
      </c>
      <c r="M55" s="51">
        <v>14</v>
      </c>
      <c r="N55" s="155">
        <f t="shared" si="2"/>
        <v>45</v>
      </c>
      <c r="O55" s="51">
        <v>6</v>
      </c>
      <c r="P55" s="51">
        <v>0</v>
      </c>
      <c r="Q55" s="155">
        <f t="shared" si="3"/>
        <v>6</v>
      </c>
      <c r="R55" s="155">
        <f t="shared" si="4"/>
        <v>51</v>
      </c>
      <c r="S55" s="78" t="s">
        <v>3139</v>
      </c>
      <c r="T55" s="78" t="s">
        <v>203</v>
      </c>
      <c r="U55" s="190">
        <f t="shared" si="5"/>
        <v>45</v>
      </c>
      <c r="V55" s="191"/>
      <c r="W55" s="77" t="str">
        <f t="shared" si="6"/>
        <v>No hay ejecución</v>
      </c>
      <c r="X55" s="78" t="str">
        <f t="shared" si="7"/>
        <v>NA</v>
      </c>
      <c r="Y55" s="191"/>
      <c r="Z55" s="190">
        <f t="shared" si="8"/>
        <v>6</v>
      </c>
      <c r="AA55" s="191"/>
      <c r="AB55" s="77" t="str">
        <f t="shared" si="9"/>
        <v>No hay ejecución</v>
      </c>
      <c r="AC55" s="78" t="str">
        <f t="shared" si="10"/>
        <v>NA</v>
      </c>
      <c r="AD55" s="191"/>
      <c r="AE55" s="52">
        <f t="shared" si="11"/>
        <v>0</v>
      </c>
      <c r="AF55" s="77" t="str">
        <f t="shared" si="12"/>
        <v>No hay ejecución</v>
      </c>
      <c r="AG55" s="78" t="str">
        <f t="shared" si="13"/>
        <v>NA</v>
      </c>
      <c r="AH55" s="191"/>
    </row>
    <row r="56" spans="1:34" s="79" customFormat="1" ht="58" customHeight="1" thickTop="1" thickBot="1">
      <c r="A56" s="50">
        <v>42</v>
      </c>
      <c r="B56" s="96" t="s">
        <v>245</v>
      </c>
      <c r="C56" s="96">
        <v>0</v>
      </c>
      <c r="D56" s="96">
        <v>0</v>
      </c>
      <c r="E56" s="96">
        <v>0</v>
      </c>
      <c r="F56" s="96" t="s">
        <v>52</v>
      </c>
      <c r="G56" s="96">
        <v>18</v>
      </c>
      <c r="H56" s="115" t="s">
        <v>273</v>
      </c>
      <c r="I56" s="98" t="s">
        <v>3174</v>
      </c>
      <c r="J56" s="169" t="s">
        <v>1287</v>
      </c>
      <c r="K56" s="99" t="s">
        <v>1421</v>
      </c>
      <c r="L56" s="51">
        <v>22</v>
      </c>
      <c r="M56" s="51">
        <v>31</v>
      </c>
      <c r="N56" s="155">
        <f t="shared" si="2"/>
        <v>53</v>
      </c>
      <c r="O56" s="51">
        <v>30</v>
      </c>
      <c r="P56" s="51">
        <v>11</v>
      </c>
      <c r="Q56" s="155">
        <f t="shared" si="3"/>
        <v>41</v>
      </c>
      <c r="R56" s="155">
        <f t="shared" si="4"/>
        <v>94</v>
      </c>
      <c r="S56" s="78" t="s">
        <v>3139</v>
      </c>
      <c r="T56" s="78" t="s">
        <v>203</v>
      </c>
      <c r="U56" s="190">
        <f t="shared" si="5"/>
        <v>53</v>
      </c>
      <c r="V56" s="191"/>
      <c r="W56" s="77" t="str">
        <f t="shared" si="6"/>
        <v>No hay ejecución</v>
      </c>
      <c r="X56" s="78" t="str">
        <f t="shared" si="7"/>
        <v>NA</v>
      </c>
      <c r="Y56" s="191"/>
      <c r="Z56" s="190">
        <f t="shared" si="8"/>
        <v>41</v>
      </c>
      <c r="AA56" s="191"/>
      <c r="AB56" s="77" t="str">
        <f t="shared" si="9"/>
        <v>No hay ejecución</v>
      </c>
      <c r="AC56" s="78" t="str">
        <f t="shared" si="10"/>
        <v>NA</v>
      </c>
      <c r="AD56" s="191"/>
      <c r="AE56" s="52">
        <f t="shared" si="11"/>
        <v>0</v>
      </c>
      <c r="AF56" s="77" t="str">
        <f t="shared" si="12"/>
        <v>No hay ejecución</v>
      </c>
      <c r="AG56" s="78" t="str">
        <f t="shared" si="13"/>
        <v>NA</v>
      </c>
      <c r="AH56" s="191"/>
    </row>
    <row r="57" spans="1:34" s="79" customFormat="1" ht="58" customHeight="1" thickTop="1" thickBot="1">
      <c r="A57" s="50">
        <v>43</v>
      </c>
      <c r="B57" s="96" t="s">
        <v>245</v>
      </c>
      <c r="C57" s="96" t="s">
        <v>46</v>
      </c>
      <c r="D57" s="96">
        <v>0</v>
      </c>
      <c r="E57" s="96">
        <v>0</v>
      </c>
      <c r="F57" s="96">
        <v>0</v>
      </c>
      <c r="G57" s="96">
        <v>18</v>
      </c>
      <c r="H57" s="115" t="s">
        <v>273</v>
      </c>
      <c r="I57" s="98" t="s">
        <v>4463</v>
      </c>
      <c r="J57" s="169" t="s">
        <v>1231</v>
      </c>
      <c r="K57" s="99" t="s">
        <v>1421</v>
      </c>
      <c r="L57" s="51">
        <v>1</v>
      </c>
      <c r="M57" s="51">
        <v>10</v>
      </c>
      <c r="N57" s="155">
        <f t="shared" si="2"/>
        <v>11</v>
      </c>
      <c r="O57" s="51">
        <v>1</v>
      </c>
      <c r="P57" s="51">
        <v>0</v>
      </c>
      <c r="Q57" s="155">
        <f t="shared" si="3"/>
        <v>1</v>
      </c>
      <c r="R57" s="155">
        <f t="shared" si="4"/>
        <v>12</v>
      </c>
      <c r="S57" s="78" t="s">
        <v>3139</v>
      </c>
      <c r="T57" s="78" t="s">
        <v>203</v>
      </c>
      <c r="U57" s="190">
        <f t="shared" si="5"/>
        <v>11</v>
      </c>
      <c r="V57" s="191"/>
      <c r="W57" s="77" t="str">
        <f t="shared" si="6"/>
        <v>No hay ejecución</v>
      </c>
      <c r="X57" s="78" t="str">
        <f t="shared" si="7"/>
        <v>NA</v>
      </c>
      <c r="Y57" s="191"/>
      <c r="Z57" s="190">
        <f t="shared" si="8"/>
        <v>1</v>
      </c>
      <c r="AA57" s="191"/>
      <c r="AB57" s="77" t="str">
        <f t="shared" si="9"/>
        <v>No hay ejecución</v>
      </c>
      <c r="AC57" s="78" t="str">
        <f t="shared" si="10"/>
        <v>NA</v>
      </c>
      <c r="AD57" s="191"/>
      <c r="AE57" s="52">
        <f t="shared" si="11"/>
        <v>0</v>
      </c>
      <c r="AF57" s="77" t="str">
        <f t="shared" si="12"/>
        <v>No hay ejecución</v>
      </c>
      <c r="AG57" s="78" t="str">
        <f t="shared" si="13"/>
        <v>NA</v>
      </c>
      <c r="AH57" s="191"/>
    </row>
    <row r="58" spans="1:34" s="79" customFormat="1" ht="58" customHeight="1" thickTop="1" thickBot="1">
      <c r="A58" s="50">
        <v>44</v>
      </c>
      <c r="B58" s="96" t="s">
        <v>245</v>
      </c>
      <c r="C58" s="96" t="s">
        <v>46</v>
      </c>
      <c r="D58" s="96">
        <v>0</v>
      </c>
      <c r="E58" s="96">
        <v>0</v>
      </c>
      <c r="F58" s="96">
        <v>0</v>
      </c>
      <c r="G58" s="96">
        <v>18</v>
      </c>
      <c r="H58" s="115" t="s">
        <v>273</v>
      </c>
      <c r="I58" s="98" t="s">
        <v>4464</v>
      </c>
      <c r="J58" s="169" t="s">
        <v>1287</v>
      </c>
      <c r="K58" s="99" t="s">
        <v>1421</v>
      </c>
      <c r="L58" s="51">
        <v>1</v>
      </c>
      <c r="M58" s="51">
        <v>10</v>
      </c>
      <c r="N58" s="155">
        <f t="shared" si="2"/>
        <v>11</v>
      </c>
      <c r="O58" s="51">
        <v>70</v>
      </c>
      <c r="P58" s="51">
        <v>70</v>
      </c>
      <c r="Q58" s="155">
        <f t="shared" si="3"/>
        <v>140</v>
      </c>
      <c r="R58" s="155">
        <f t="shared" si="4"/>
        <v>151</v>
      </c>
      <c r="S58" s="78" t="s">
        <v>3139</v>
      </c>
      <c r="T58" s="78" t="s">
        <v>203</v>
      </c>
      <c r="U58" s="190">
        <f t="shared" si="5"/>
        <v>11</v>
      </c>
      <c r="V58" s="191"/>
      <c r="W58" s="77" t="str">
        <f t="shared" si="6"/>
        <v>No hay ejecución</v>
      </c>
      <c r="X58" s="78" t="str">
        <f t="shared" si="7"/>
        <v>NA</v>
      </c>
      <c r="Y58" s="191"/>
      <c r="Z58" s="190">
        <f t="shared" si="8"/>
        <v>140</v>
      </c>
      <c r="AA58" s="191"/>
      <c r="AB58" s="77" t="str">
        <f t="shared" si="9"/>
        <v>No hay ejecución</v>
      </c>
      <c r="AC58" s="78" t="str">
        <f t="shared" si="10"/>
        <v>NA</v>
      </c>
      <c r="AD58" s="191"/>
      <c r="AE58" s="52">
        <f t="shared" si="11"/>
        <v>0</v>
      </c>
      <c r="AF58" s="77" t="str">
        <f t="shared" si="12"/>
        <v>No hay ejecución</v>
      </c>
      <c r="AG58" s="78" t="str">
        <f t="shared" si="13"/>
        <v>NA</v>
      </c>
      <c r="AH58" s="191"/>
    </row>
    <row r="59" spans="1:34" s="79" customFormat="1" ht="58" customHeight="1" thickTop="1" thickBot="1">
      <c r="A59" s="50">
        <v>45</v>
      </c>
      <c r="B59" s="96" t="s">
        <v>245</v>
      </c>
      <c r="C59" s="96" t="s">
        <v>46</v>
      </c>
      <c r="D59" s="96">
        <v>0</v>
      </c>
      <c r="E59" s="96">
        <v>0</v>
      </c>
      <c r="F59" s="96">
        <v>0</v>
      </c>
      <c r="G59" s="96">
        <v>18</v>
      </c>
      <c r="H59" s="115" t="s">
        <v>273</v>
      </c>
      <c r="I59" s="98" t="s">
        <v>4465</v>
      </c>
      <c r="J59" s="169" t="s">
        <v>497</v>
      </c>
      <c r="K59" s="99" t="s">
        <v>2389</v>
      </c>
      <c r="L59" s="51">
        <v>0</v>
      </c>
      <c r="M59" s="51">
        <v>5</v>
      </c>
      <c r="N59" s="155">
        <f t="shared" si="2"/>
        <v>5</v>
      </c>
      <c r="O59" s="51">
        <v>5</v>
      </c>
      <c r="P59" s="51">
        <v>2</v>
      </c>
      <c r="Q59" s="155">
        <f t="shared" si="3"/>
        <v>7</v>
      </c>
      <c r="R59" s="155">
        <f t="shared" si="4"/>
        <v>12</v>
      </c>
      <c r="S59" s="78" t="s">
        <v>3139</v>
      </c>
      <c r="T59" s="78" t="s">
        <v>203</v>
      </c>
      <c r="U59" s="190">
        <f t="shared" si="5"/>
        <v>5</v>
      </c>
      <c r="V59" s="191"/>
      <c r="W59" s="77" t="str">
        <f t="shared" si="6"/>
        <v>No hay ejecución</v>
      </c>
      <c r="X59" s="78" t="str">
        <f t="shared" si="7"/>
        <v>NA</v>
      </c>
      <c r="Y59" s="191"/>
      <c r="Z59" s="190">
        <f t="shared" si="8"/>
        <v>7</v>
      </c>
      <c r="AA59" s="191"/>
      <c r="AB59" s="77" t="str">
        <f t="shared" si="9"/>
        <v>No hay ejecución</v>
      </c>
      <c r="AC59" s="78" t="str">
        <f t="shared" si="10"/>
        <v>NA</v>
      </c>
      <c r="AD59" s="191"/>
      <c r="AE59" s="52">
        <f t="shared" si="11"/>
        <v>0</v>
      </c>
      <c r="AF59" s="77" t="str">
        <f t="shared" si="12"/>
        <v>No hay ejecución</v>
      </c>
      <c r="AG59" s="78" t="str">
        <f t="shared" si="13"/>
        <v>NA</v>
      </c>
      <c r="AH59" s="191"/>
    </row>
    <row r="60" spans="1:34" s="79" customFormat="1" ht="58" customHeight="1" thickTop="1" thickBot="1">
      <c r="A60" s="50">
        <v>46</v>
      </c>
      <c r="B60" s="96" t="s">
        <v>233</v>
      </c>
      <c r="C60" s="96">
        <v>0</v>
      </c>
      <c r="D60" s="96">
        <v>0</v>
      </c>
      <c r="E60" s="96">
        <v>0</v>
      </c>
      <c r="F60" s="96" t="s">
        <v>98</v>
      </c>
      <c r="G60" s="96">
        <v>17</v>
      </c>
      <c r="H60" s="115" t="s">
        <v>2433</v>
      </c>
      <c r="I60" s="98" t="s">
        <v>3175</v>
      </c>
      <c r="J60" s="169" t="s">
        <v>2574</v>
      </c>
      <c r="K60" s="99" t="s">
        <v>2435</v>
      </c>
      <c r="L60" s="51">
        <v>25</v>
      </c>
      <c r="M60" s="51">
        <v>14</v>
      </c>
      <c r="N60" s="155">
        <f t="shared" si="2"/>
        <v>39</v>
      </c>
      <c r="O60" s="51">
        <v>0</v>
      </c>
      <c r="P60" s="51">
        <v>0</v>
      </c>
      <c r="Q60" s="155">
        <f t="shared" si="3"/>
        <v>0</v>
      </c>
      <c r="R60" s="155">
        <f t="shared" si="4"/>
        <v>39</v>
      </c>
      <c r="S60" s="78" t="s">
        <v>3139</v>
      </c>
      <c r="T60" s="78" t="s">
        <v>203</v>
      </c>
      <c r="U60" s="190">
        <f t="shared" si="5"/>
        <v>39</v>
      </c>
      <c r="V60" s="191"/>
      <c r="W60" s="77" t="str">
        <f t="shared" si="6"/>
        <v>No hay ejecución</v>
      </c>
      <c r="X60" s="78" t="str">
        <f t="shared" si="7"/>
        <v>NA</v>
      </c>
      <c r="Y60" s="191"/>
      <c r="Z60" s="190">
        <f t="shared" si="8"/>
        <v>0</v>
      </c>
      <c r="AA60" s="191"/>
      <c r="AB60" s="77" t="str">
        <f t="shared" si="9"/>
        <v>No hay ejecución</v>
      </c>
      <c r="AC60" s="78" t="str">
        <f t="shared" si="10"/>
        <v>NA</v>
      </c>
      <c r="AD60" s="191"/>
      <c r="AE60" s="52">
        <f t="shared" si="11"/>
        <v>0</v>
      </c>
      <c r="AF60" s="77" t="str">
        <f t="shared" si="12"/>
        <v>No hay ejecución</v>
      </c>
      <c r="AG60" s="78" t="str">
        <f t="shared" si="13"/>
        <v>NA</v>
      </c>
      <c r="AH60" s="191"/>
    </row>
    <row r="61" spans="1:34" s="79" customFormat="1" ht="58" customHeight="1" thickTop="1" thickBot="1">
      <c r="A61" s="50">
        <v>47</v>
      </c>
      <c r="B61" s="96" t="s">
        <v>233</v>
      </c>
      <c r="C61" s="96">
        <v>0</v>
      </c>
      <c r="D61" s="96">
        <v>0</v>
      </c>
      <c r="E61" s="96">
        <v>0</v>
      </c>
      <c r="F61" s="96" t="s">
        <v>98</v>
      </c>
      <c r="G61" s="96">
        <v>17</v>
      </c>
      <c r="H61" s="115" t="s">
        <v>2433</v>
      </c>
      <c r="I61" s="98" t="s">
        <v>3176</v>
      </c>
      <c r="J61" s="169" t="s">
        <v>1367</v>
      </c>
      <c r="K61" s="99" t="s">
        <v>2435</v>
      </c>
      <c r="L61" s="51">
        <v>15</v>
      </c>
      <c r="M61" s="51">
        <v>18</v>
      </c>
      <c r="N61" s="155">
        <f t="shared" si="2"/>
        <v>33</v>
      </c>
      <c r="O61" s="51">
        <v>4</v>
      </c>
      <c r="P61" s="51">
        <v>2</v>
      </c>
      <c r="Q61" s="155">
        <f t="shared" si="3"/>
        <v>6</v>
      </c>
      <c r="R61" s="155">
        <f t="shared" si="4"/>
        <v>39</v>
      </c>
      <c r="S61" s="78" t="s">
        <v>3139</v>
      </c>
      <c r="T61" s="78" t="s">
        <v>203</v>
      </c>
      <c r="U61" s="190">
        <f t="shared" si="5"/>
        <v>33</v>
      </c>
      <c r="V61" s="191"/>
      <c r="W61" s="77" t="str">
        <f t="shared" si="6"/>
        <v>No hay ejecución</v>
      </c>
      <c r="X61" s="78" t="str">
        <f t="shared" si="7"/>
        <v>NA</v>
      </c>
      <c r="Y61" s="191"/>
      <c r="Z61" s="190">
        <f t="shared" si="8"/>
        <v>6</v>
      </c>
      <c r="AA61" s="191"/>
      <c r="AB61" s="77" t="str">
        <f t="shared" si="9"/>
        <v>No hay ejecución</v>
      </c>
      <c r="AC61" s="78" t="str">
        <f t="shared" si="10"/>
        <v>NA</v>
      </c>
      <c r="AD61" s="191"/>
      <c r="AE61" s="52">
        <f t="shared" si="11"/>
        <v>0</v>
      </c>
      <c r="AF61" s="77" t="str">
        <f t="shared" si="12"/>
        <v>No hay ejecución</v>
      </c>
      <c r="AG61" s="78" t="str">
        <f t="shared" si="13"/>
        <v>NA</v>
      </c>
      <c r="AH61" s="191"/>
    </row>
    <row r="62" spans="1:34" s="79" customFormat="1" ht="58" customHeight="1" thickTop="1" thickBot="1">
      <c r="A62" s="50">
        <v>48</v>
      </c>
      <c r="B62" s="96" t="s">
        <v>233</v>
      </c>
      <c r="C62" s="96">
        <v>0</v>
      </c>
      <c r="D62" s="96">
        <v>0</v>
      </c>
      <c r="E62" s="96">
        <v>0</v>
      </c>
      <c r="F62" s="96" t="s">
        <v>98</v>
      </c>
      <c r="G62" s="96">
        <v>17</v>
      </c>
      <c r="H62" s="115" t="s">
        <v>2433</v>
      </c>
      <c r="I62" s="98" t="s">
        <v>3177</v>
      </c>
      <c r="J62" s="169" t="s">
        <v>497</v>
      </c>
      <c r="K62" s="99" t="s">
        <v>2435</v>
      </c>
      <c r="L62" s="51">
        <v>9</v>
      </c>
      <c r="M62" s="51">
        <v>28</v>
      </c>
      <c r="N62" s="155">
        <f t="shared" si="2"/>
        <v>37</v>
      </c>
      <c r="O62" s="51">
        <v>2</v>
      </c>
      <c r="P62" s="51">
        <v>0</v>
      </c>
      <c r="Q62" s="155">
        <f t="shared" si="3"/>
        <v>2</v>
      </c>
      <c r="R62" s="155">
        <f t="shared" si="4"/>
        <v>39</v>
      </c>
      <c r="S62" s="78" t="s">
        <v>3139</v>
      </c>
      <c r="T62" s="78" t="s">
        <v>203</v>
      </c>
      <c r="U62" s="190">
        <f t="shared" si="5"/>
        <v>37</v>
      </c>
      <c r="V62" s="191"/>
      <c r="W62" s="77" t="str">
        <f t="shared" si="6"/>
        <v>No hay ejecución</v>
      </c>
      <c r="X62" s="78" t="str">
        <f t="shared" si="7"/>
        <v>NA</v>
      </c>
      <c r="Y62" s="191"/>
      <c r="Z62" s="190">
        <f t="shared" si="8"/>
        <v>2</v>
      </c>
      <c r="AA62" s="191"/>
      <c r="AB62" s="77" t="str">
        <f t="shared" si="9"/>
        <v>No hay ejecución</v>
      </c>
      <c r="AC62" s="78" t="str">
        <f t="shared" si="10"/>
        <v>NA</v>
      </c>
      <c r="AD62" s="191"/>
      <c r="AE62" s="52">
        <f t="shared" si="11"/>
        <v>0</v>
      </c>
      <c r="AF62" s="77" t="str">
        <f t="shared" si="12"/>
        <v>No hay ejecución</v>
      </c>
      <c r="AG62" s="78" t="str">
        <f t="shared" si="13"/>
        <v>NA</v>
      </c>
      <c r="AH62" s="191"/>
    </row>
    <row r="63" spans="1:34" s="79" customFormat="1" ht="58" customHeight="1" thickTop="1" thickBot="1">
      <c r="A63" s="50">
        <v>49</v>
      </c>
      <c r="B63" s="96" t="s">
        <v>233</v>
      </c>
      <c r="C63" s="96">
        <v>0</v>
      </c>
      <c r="D63" s="96">
        <v>0</v>
      </c>
      <c r="E63" s="96">
        <v>0</v>
      </c>
      <c r="F63" s="96" t="s">
        <v>98</v>
      </c>
      <c r="G63" s="96">
        <v>17</v>
      </c>
      <c r="H63" s="115" t="s">
        <v>2433</v>
      </c>
      <c r="I63" s="98" t="s">
        <v>3178</v>
      </c>
      <c r="J63" s="169" t="s">
        <v>3167</v>
      </c>
      <c r="K63" s="99" t="s">
        <v>1288</v>
      </c>
      <c r="L63" s="51">
        <v>20</v>
      </c>
      <c r="M63" s="51">
        <v>29</v>
      </c>
      <c r="N63" s="155">
        <f t="shared" si="2"/>
        <v>49</v>
      </c>
      <c r="O63" s="51">
        <v>25</v>
      </c>
      <c r="P63" s="51">
        <v>19</v>
      </c>
      <c r="Q63" s="155">
        <f t="shared" si="3"/>
        <v>44</v>
      </c>
      <c r="R63" s="155">
        <f t="shared" si="4"/>
        <v>93</v>
      </c>
      <c r="S63" s="78" t="s">
        <v>3139</v>
      </c>
      <c r="T63" s="78" t="s">
        <v>203</v>
      </c>
      <c r="U63" s="190">
        <f t="shared" si="5"/>
        <v>49</v>
      </c>
      <c r="V63" s="191"/>
      <c r="W63" s="77" t="str">
        <f t="shared" si="6"/>
        <v>No hay ejecución</v>
      </c>
      <c r="X63" s="78" t="str">
        <f t="shared" si="7"/>
        <v>NA</v>
      </c>
      <c r="Y63" s="191"/>
      <c r="Z63" s="190">
        <f t="shared" si="8"/>
        <v>44</v>
      </c>
      <c r="AA63" s="191"/>
      <c r="AB63" s="77" t="str">
        <f t="shared" si="9"/>
        <v>No hay ejecución</v>
      </c>
      <c r="AC63" s="78" t="str">
        <f t="shared" si="10"/>
        <v>NA</v>
      </c>
      <c r="AD63" s="191"/>
      <c r="AE63" s="52">
        <f t="shared" si="11"/>
        <v>0</v>
      </c>
      <c r="AF63" s="77" t="str">
        <f t="shared" si="12"/>
        <v>No hay ejecución</v>
      </c>
      <c r="AG63" s="78" t="str">
        <f t="shared" si="13"/>
        <v>NA</v>
      </c>
      <c r="AH63" s="191"/>
    </row>
    <row r="64" spans="1:34" s="79" customFormat="1" ht="58" customHeight="1" thickTop="1" thickBot="1">
      <c r="A64" s="50">
        <v>50</v>
      </c>
      <c r="B64" s="96" t="s">
        <v>233</v>
      </c>
      <c r="C64" s="96">
        <v>0</v>
      </c>
      <c r="D64" s="96">
        <v>0</v>
      </c>
      <c r="E64" s="96">
        <v>0</v>
      </c>
      <c r="F64" s="96" t="s">
        <v>98</v>
      </c>
      <c r="G64" s="96">
        <v>17</v>
      </c>
      <c r="H64" s="115" t="s">
        <v>2433</v>
      </c>
      <c r="I64" s="98" t="s">
        <v>3178</v>
      </c>
      <c r="J64" s="169" t="s">
        <v>1196</v>
      </c>
      <c r="K64" s="99" t="s">
        <v>993</v>
      </c>
      <c r="L64" s="51">
        <v>3</v>
      </c>
      <c r="M64" s="51">
        <v>5</v>
      </c>
      <c r="N64" s="155">
        <f t="shared" si="2"/>
        <v>8</v>
      </c>
      <c r="O64" s="51">
        <v>9</v>
      </c>
      <c r="P64" s="51">
        <v>3</v>
      </c>
      <c r="Q64" s="155">
        <f t="shared" si="3"/>
        <v>12</v>
      </c>
      <c r="R64" s="155">
        <f t="shared" si="4"/>
        <v>20</v>
      </c>
      <c r="S64" s="78"/>
      <c r="T64" s="78"/>
      <c r="U64" s="190">
        <f t="shared" si="5"/>
        <v>8</v>
      </c>
      <c r="V64" s="191"/>
      <c r="W64" s="77" t="str">
        <f t="shared" si="6"/>
        <v>No hay ejecución</v>
      </c>
      <c r="X64" s="78" t="str">
        <f t="shared" si="7"/>
        <v>NA</v>
      </c>
      <c r="Y64" s="191"/>
      <c r="Z64" s="190">
        <f t="shared" si="8"/>
        <v>12</v>
      </c>
      <c r="AA64" s="191"/>
      <c r="AB64" s="77" t="str">
        <f t="shared" si="9"/>
        <v>No hay ejecución</v>
      </c>
      <c r="AC64" s="78" t="str">
        <f t="shared" si="10"/>
        <v>NA</v>
      </c>
      <c r="AD64" s="191"/>
      <c r="AE64" s="52">
        <f t="shared" si="11"/>
        <v>0</v>
      </c>
      <c r="AF64" s="77" t="str">
        <f t="shared" si="12"/>
        <v>No hay ejecución</v>
      </c>
      <c r="AG64" s="78" t="str">
        <f t="shared" si="13"/>
        <v>NA</v>
      </c>
      <c r="AH64" s="191"/>
    </row>
    <row r="65" spans="1:34" s="79" customFormat="1" ht="58" customHeight="1" thickTop="1" thickBot="1">
      <c r="A65" s="50">
        <v>51</v>
      </c>
      <c r="B65" s="96" t="s">
        <v>233</v>
      </c>
      <c r="C65" s="96">
        <v>0</v>
      </c>
      <c r="D65" s="96">
        <v>0</v>
      </c>
      <c r="E65" s="96">
        <v>0</v>
      </c>
      <c r="F65" s="96" t="s">
        <v>98</v>
      </c>
      <c r="G65" s="96">
        <v>17</v>
      </c>
      <c r="H65" s="115" t="s">
        <v>2433</v>
      </c>
      <c r="I65" s="98" t="s">
        <v>3178</v>
      </c>
      <c r="J65" s="169" t="s">
        <v>482</v>
      </c>
      <c r="K65" s="99" t="s">
        <v>622</v>
      </c>
      <c r="L65" s="51">
        <v>13</v>
      </c>
      <c r="M65" s="51">
        <v>27</v>
      </c>
      <c r="N65" s="155">
        <f t="shared" si="2"/>
        <v>40</v>
      </c>
      <c r="O65" s="51">
        <v>20</v>
      </c>
      <c r="P65" s="51">
        <v>19</v>
      </c>
      <c r="Q65" s="155">
        <f t="shared" si="3"/>
        <v>39</v>
      </c>
      <c r="R65" s="155">
        <f t="shared" si="4"/>
        <v>79</v>
      </c>
      <c r="S65" s="78" t="s">
        <v>3139</v>
      </c>
      <c r="T65" s="78" t="s">
        <v>203</v>
      </c>
      <c r="U65" s="190">
        <f t="shared" si="5"/>
        <v>40</v>
      </c>
      <c r="V65" s="191"/>
      <c r="W65" s="77" t="str">
        <f t="shared" si="6"/>
        <v>No hay ejecución</v>
      </c>
      <c r="X65" s="78" t="str">
        <f t="shared" si="7"/>
        <v>NA</v>
      </c>
      <c r="Y65" s="191"/>
      <c r="Z65" s="190">
        <f t="shared" si="8"/>
        <v>39</v>
      </c>
      <c r="AA65" s="191"/>
      <c r="AB65" s="77" t="str">
        <f t="shared" si="9"/>
        <v>No hay ejecución</v>
      </c>
      <c r="AC65" s="78" t="str">
        <f t="shared" si="10"/>
        <v>NA</v>
      </c>
      <c r="AD65" s="191"/>
      <c r="AE65" s="52">
        <f t="shared" si="11"/>
        <v>0</v>
      </c>
      <c r="AF65" s="77" t="str">
        <f t="shared" si="12"/>
        <v>No hay ejecución</v>
      </c>
      <c r="AG65" s="78" t="str">
        <f t="shared" si="13"/>
        <v>NA</v>
      </c>
      <c r="AH65" s="191"/>
    </row>
    <row r="66" spans="1:34" s="79" customFormat="1" ht="58" customHeight="1" thickTop="1" thickBot="1">
      <c r="A66" s="50">
        <v>52</v>
      </c>
      <c r="B66" s="96" t="s">
        <v>2862</v>
      </c>
      <c r="C66" s="96">
        <v>0</v>
      </c>
      <c r="D66" s="96">
        <v>0</v>
      </c>
      <c r="E66" s="96">
        <v>0</v>
      </c>
      <c r="F66" s="96" t="s">
        <v>103</v>
      </c>
      <c r="G66" s="96">
        <v>18</v>
      </c>
      <c r="H66" s="115" t="s">
        <v>2433</v>
      </c>
      <c r="I66" s="98" t="s">
        <v>3178</v>
      </c>
      <c r="J66" s="169" t="s">
        <v>1194</v>
      </c>
      <c r="K66" s="99" t="s">
        <v>1421</v>
      </c>
      <c r="L66" s="51">
        <v>2</v>
      </c>
      <c r="M66" s="51">
        <v>2</v>
      </c>
      <c r="N66" s="155">
        <f t="shared" si="2"/>
        <v>4</v>
      </c>
      <c r="O66" s="51">
        <v>1</v>
      </c>
      <c r="P66" s="51">
        <v>3</v>
      </c>
      <c r="Q66" s="155">
        <f t="shared" si="3"/>
        <v>4</v>
      </c>
      <c r="R66" s="155">
        <f t="shared" si="4"/>
        <v>8</v>
      </c>
      <c r="S66" s="78" t="s">
        <v>3139</v>
      </c>
      <c r="T66" s="78" t="s">
        <v>203</v>
      </c>
      <c r="U66" s="190">
        <f t="shared" si="5"/>
        <v>4</v>
      </c>
      <c r="V66" s="191"/>
      <c r="W66" s="77" t="str">
        <f t="shared" si="6"/>
        <v>No hay ejecución</v>
      </c>
      <c r="X66" s="78" t="str">
        <f t="shared" si="7"/>
        <v>NA</v>
      </c>
      <c r="Y66" s="191"/>
      <c r="Z66" s="190">
        <f t="shared" si="8"/>
        <v>4</v>
      </c>
      <c r="AA66" s="191"/>
      <c r="AB66" s="77" t="str">
        <f t="shared" si="9"/>
        <v>No hay ejecución</v>
      </c>
      <c r="AC66" s="78" t="str">
        <f t="shared" si="10"/>
        <v>NA</v>
      </c>
      <c r="AD66" s="191"/>
      <c r="AE66" s="52">
        <f t="shared" si="11"/>
        <v>0</v>
      </c>
      <c r="AF66" s="77" t="str">
        <f t="shared" si="12"/>
        <v>No hay ejecución</v>
      </c>
      <c r="AG66" s="78" t="str">
        <f t="shared" si="13"/>
        <v>NA</v>
      </c>
      <c r="AH66" s="191"/>
    </row>
    <row r="67" spans="1:34" s="79" customFormat="1" ht="58" customHeight="1" thickTop="1" thickBot="1">
      <c r="A67" s="50">
        <v>53</v>
      </c>
      <c r="B67" s="96" t="s">
        <v>233</v>
      </c>
      <c r="C67" s="96">
        <v>0</v>
      </c>
      <c r="D67" s="96">
        <v>0</v>
      </c>
      <c r="E67" s="96">
        <v>0</v>
      </c>
      <c r="F67" s="96" t="s">
        <v>98</v>
      </c>
      <c r="G67" s="96">
        <v>17</v>
      </c>
      <c r="H67" s="115" t="s">
        <v>2433</v>
      </c>
      <c r="I67" s="98" t="s">
        <v>3179</v>
      </c>
      <c r="J67" s="169" t="s">
        <v>501</v>
      </c>
      <c r="K67" s="99" t="s">
        <v>2435</v>
      </c>
      <c r="L67" s="51">
        <v>0</v>
      </c>
      <c r="M67" s="51">
        <v>2</v>
      </c>
      <c r="N67" s="155">
        <f t="shared" si="2"/>
        <v>2</v>
      </c>
      <c r="O67" s="51">
        <v>0</v>
      </c>
      <c r="P67" s="51">
        <v>2</v>
      </c>
      <c r="Q67" s="155">
        <f t="shared" si="3"/>
        <v>2</v>
      </c>
      <c r="R67" s="155">
        <f t="shared" si="4"/>
        <v>4</v>
      </c>
      <c r="S67" s="78" t="s">
        <v>3139</v>
      </c>
      <c r="T67" s="78" t="s">
        <v>203</v>
      </c>
      <c r="U67" s="190">
        <f t="shared" si="5"/>
        <v>2</v>
      </c>
      <c r="V67" s="191"/>
      <c r="W67" s="77" t="str">
        <f t="shared" si="6"/>
        <v>No hay ejecución</v>
      </c>
      <c r="X67" s="78" t="str">
        <f t="shared" si="7"/>
        <v>NA</v>
      </c>
      <c r="Y67" s="191"/>
      <c r="Z67" s="190">
        <f t="shared" si="8"/>
        <v>2</v>
      </c>
      <c r="AA67" s="191"/>
      <c r="AB67" s="77" t="str">
        <f t="shared" si="9"/>
        <v>No hay ejecución</v>
      </c>
      <c r="AC67" s="78" t="str">
        <f t="shared" si="10"/>
        <v>NA</v>
      </c>
      <c r="AD67" s="191"/>
      <c r="AE67" s="52">
        <f t="shared" si="11"/>
        <v>0</v>
      </c>
      <c r="AF67" s="77" t="str">
        <f t="shared" si="12"/>
        <v>No hay ejecución</v>
      </c>
      <c r="AG67" s="78" t="str">
        <f t="shared" si="13"/>
        <v>NA</v>
      </c>
      <c r="AH67" s="191"/>
    </row>
    <row r="68" spans="1:34" s="79" customFormat="1" ht="58" customHeight="1" thickTop="1" thickBot="1">
      <c r="A68" s="50">
        <v>54</v>
      </c>
      <c r="B68" s="96" t="s">
        <v>233</v>
      </c>
      <c r="C68" s="96">
        <v>0</v>
      </c>
      <c r="D68" s="96">
        <v>0</v>
      </c>
      <c r="E68" s="96">
        <v>0</v>
      </c>
      <c r="F68" s="96" t="s">
        <v>103</v>
      </c>
      <c r="G68" s="96">
        <v>17</v>
      </c>
      <c r="H68" s="115" t="s">
        <v>2433</v>
      </c>
      <c r="I68" s="98" t="s">
        <v>3175</v>
      </c>
      <c r="J68" s="169" t="s">
        <v>2574</v>
      </c>
      <c r="K68" s="99" t="s">
        <v>2435</v>
      </c>
      <c r="L68" s="51">
        <v>5</v>
      </c>
      <c r="M68" s="51">
        <v>0</v>
      </c>
      <c r="N68" s="155">
        <f t="shared" si="2"/>
        <v>5</v>
      </c>
      <c r="O68" s="51">
        <v>0</v>
      </c>
      <c r="P68" s="51">
        <v>0</v>
      </c>
      <c r="Q68" s="155">
        <f t="shared" si="3"/>
        <v>0</v>
      </c>
      <c r="R68" s="155">
        <f t="shared" si="4"/>
        <v>5</v>
      </c>
      <c r="S68" s="78" t="s">
        <v>3139</v>
      </c>
      <c r="T68" s="78" t="s">
        <v>203</v>
      </c>
      <c r="U68" s="190">
        <f t="shared" si="5"/>
        <v>5</v>
      </c>
      <c r="V68" s="191"/>
      <c r="W68" s="77" t="str">
        <f t="shared" si="6"/>
        <v>No hay ejecución</v>
      </c>
      <c r="X68" s="78" t="str">
        <f t="shared" si="7"/>
        <v>NA</v>
      </c>
      <c r="Y68" s="191"/>
      <c r="Z68" s="190">
        <f t="shared" si="8"/>
        <v>0</v>
      </c>
      <c r="AA68" s="191"/>
      <c r="AB68" s="77" t="str">
        <f t="shared" si="9"/>
        <v>No hay ejecución</v>
      </c>
      <c r="AC68" s="78" t="str">
        <f t="shared" si="10"/>
        <v>NA</v>
      </c>
      <c r="AD68" s="191"/>
      <c r="AE68" s="52">
        <f t="shared" si="11"/>
        <v>0</v>
      </c>
      <c r="AF68" s="77" t="str">
        <f t="shared" si="12"/>
        <v>No hay ejecución</v>
      </c>
      <c r="AG68" s="78" t="str">
        <f t="shared" si="13"/>
        <v>NA</v>
      </c>
      <c r="AH68" s="191"/>
    </row>
    <row r="69" spans="1:34" s="79" customFormat="1" ht="58" customHeight="1" thickTop="1" thickBot="1">
      <c r="A69" s="50">
        <v>55</v>
      </c>
      <c r="B69" s="96" t="s">
        <v>233</v>
      </c>
      <c r="C69" s="96">
        <v>0</v>
      </c>
      <c r="D69" s="96">
        <v>0</v>
      </c>
      <c r="E69" s="96">
        <v>0</v>
      </c>
      <c r="F69" s="96" t="s">
        <v>103</v>
      </c>
      <c r="G69" s="96">
        <v>17</v>
      </c>
      <c r="H69" s="115" t="s">
        <v>2433</v>
      </c>
      <c r="I69" s="98" t="s">
        <v>3176</v>
      </c>
      <c r="J69" s="169" t="s">
        <v>1367</v>
      </c>
      <c r="K69" s="99" t="s">
        <v>2435</v>
      </c>
      <c r="L69" s="51">
        <v>4</v>
      </c>
      <c r="M69" s="51">
        <v>1</v>
      </c>
      <c r="N69" s="155">
        <f t="shared" si="2"/>
        <v>5</v>
      </c>
      <c r="O69" s="51">
        <v>0</v>
      </c>
      <c r="P69" s="51">
        <v>0</v>
      </c>
      <c r="Q69" s="155">
        <f t="shared" si="3"/>
        <v>0</v>
      </c>
      <c r="R69" s="155">
        <f t="shared" si="4"/>
        <v>5</v>
      </c>
      <c r="S69" s="78" t="s">
        <v>3139</v>
      </c>
      <c r="T69" s="78" t="s">
        <v>203</v>
      </c>
      <c r="U69" s="190">
        <f t="shared" si="5"/>
        <v>5</v>
      </c>
      <c r="V69" s="191"/>
      <c r="W69" s="77" t="str">
        <f t="shared" si="6"/>
        <v>No hay ejecución</v>
      </c>
      <c r="X69" s="78" t="str">
        <f t="shared" si="7"/>
        <v>NA</v>
      </c>
      <c r="Y69" s="191"/>
      <c r="Z69" s="190">
        <f t="shared" si="8"/>
        <v>0</v>
      </c>
      <c r="AA69" s="191"/>
      <c r="AB69" s="77" t="str">
        <f t="shared" si="9"/>
        <v>No hay ejecución</v>
      </c>
      <c r="AC69" s="78" t="str">
        <f t="shared" si="10"/>
        <v>NA</v>
      </c>
      <c r="AD69" s="191"/>
      <c r="AE69" s="52">
        <f t="shared" si="11"/>
        <v>0</v>
      </c>
      <c r="AF69" s="77" t="str">
        <f t="shared" si="12"/>
        <v>No hay ejecución</v>
      </c>
      <c r="AG69" s="78" t="str">
        <f t="shared" si="13"/>
        <v>NA</v>
      </c>
      <c r="AH69" s="191"/>
    </row>
    <row r="70" spans="1:34" s="79" customFormat="1" ht="58" customHeight="1" thickTop="1" thickBot="1">
      <c r="A70" s="50">
        <v>56</v>
      </c>
      <c r="B70" s="96" t="s">
        <v>233</v>
      </c>
      <c r="C70" s="96">
        <v>0</v>
      </c>
      <c r="D70" s="96">
        <v>0</v>
      </c>
      <c r="E70" s="96">
        <v>0</v>
      </c>
      <c r="F70" s="96" t="s">
        <v>103</v>
      </c>
      <c r="G70" s="96">
        <v>17</v>
      </c>
      <c r="H70" s="115" t="s">
        <v>2433</v>
      </c>
      <c r="I70" s="98" t="s">
        <v>3177</v>
      </c>
      <c r="J70" s="169" t="s">
        <v>497</v>
      </c>
      <c r="K70" s="99" t="s">
        <v>2435</v>
      </c>
      <c r="L70" s="51">
        <v>4</v>
      </c>
      <c r="M70" s="51">
        <v>1</v>
      </c>
      <c r="N70" s="155">
        <f t="shared" si="2"/>
        <v>5</v>
      </c>
      <c r="O70" s="51">
        <v>0</v>
      </c>
      <c r="P70" s="51">
        <v>0</v>
      </c>
      <c r="Q70" s="155">
        <f t="shared" si="3"/>
        <v>0</v>
      </c>
      <c r="R70" s="155">
        <f t="shared" si="4"/>
        <v>5</v>
      </c>
      <c r="S70" s="78" t="s">
        <v>3139</v>
      </c>
      <c r="T70" s="78" t="s">
        <v>203</v>
      </c>
      <c r="U70" s="190">
        <f t="shared" si="5"/>
        <v>5</v>
      </c>
      <c r="V70" s="191"/>
      <c r="W70" s="77" t="str">
        <f t="shared" si="6"/>
        <v>No hay ejecución</v>
      </c>
      <c r="X70" s="78" t="str">
        <f t="shared" si="7"/>
        <v>NA</v>
      </c>
      <c r="Y70" s="191"/>
      <c r="Z70" s="190">
        <f t="shared" si="8"/>
        <v>0</v>
      </c>
      <c r="AA70" s="191"/>
      <c r="AB70" s="77" t="str">
        <f t="shared" si="9"/>
        <v>No hay ejecución</v>
      </c>
      <c r="AC70" s="78" t="str">
        <f t="shared" si="10"/>
        <v>NA</v>
      </c>
      <c r="AD70" s="191"/>
      <c r="AE70" s="52">
        <f t="shared" si="11"/>
        <v>0</v>
      </c>
      <c r="AF70" s="77" t="str">
        <f t="shared" si="12"/>
        <v>No hay ejecución</v>
      </c>
      <c r="AG70" s="78" t="str">
        <f t="shared" si="13"/>
        <v>NA</v>
      </c>
      <c r="AH70" s="191"/>
    </row>
    <row r="71" spans="1:34" s="79" customFormat="1" ht="58" customHeight="1" thickTop="1" thickBot="1">
      <c r="A71" s="50">
        <v>57</v>
      </c>
      <c r="B71" s="96" t="s">
        <v>233</v>
      </c>
      <c r="C71" s="96">
        <v>0</v>
      </c>
      <c r="D71" s="96">
        <v>0</v>
      </c>
      <c r="E71" s="96">
        <v>0</v>
      </c>
      <c r="F71" s="96" t="s">
        <v>103</v>
      </c>
      <c r="G71" s="96">
        <v>17</v>
      </c>
      <c r="H71" s="115" t="s">
        <v>2433</v>
      </c>
      <c r="I71" s="98" t="s">
        <v>3180</v>
      </c>
      <c r="J71" s="169" t="s">
        <v>3167</v>
      </c>
      <c r="K71" s="99" t="s">
        <v>1288</v>
      </c>
      <c r="L71" s="51">
        <v>6</v>
      </c>
      <c r="M71" s="51">
        <v>3</v>
      </c>
      <c r="N71" s="155">
        <f t="shared" si="2"/>
        <v>9</v>
      </c>
      <c r="O71" s="51">
        <v>3</v>
      </c>
      <c r="P71" s="51">
        <v>3</v>
      </c>
      <c r="Q71" s="155">
        <f t="shared" si="3"/>
        <v>6</v>
      </c>
      <c r="R71" s="155">
        <f t="shared" si="4"/>
        <v>15</v>
      </c>
      <c r="S71" s="78" t="s">
        <v>3139</v>
      </c>
      <c r="T71" s="78" t="s">
        <v>203</v>
      </c>
      <c r="U71" s="190">
        <f t="shared" si="5"/>
        <v>9</v>
      </c>
      <c r="V71" s="191"/>
      <c r="W71" s="77" t="str">
        <f t="shared" si="6"/>
        <v>No hay ejecución</v>
      </c>
      <c r="X71" s="78" t="str">
        <f t="shared" si="7"/>
        <v>NA</v>
      </c>
      <c r="Y71" s="191"/>
      <c r="Z71" s="190">
        <f t="shared" si="8"/>
        <v>6</v>
      </c>
      <c r="AA71" s="191"/>
      <c r="AB71" s="77" t="str">
        <f t="shared" si="9"/>
        <v>No hay ejecución</v>
      </c>
      <c r="AC71" s="78" t="str">
        <f t="shared" si="10"/>
        <v>NA</v>
      </c>
      <c r="AD71" s="191"/>
      <c r="AE71" s="52">
        <f t="shared" si="11"/>
        <v>0</v>
      </c>
      <c r="AF71" s="77" t="str">
        <f t="shared" si="12"/>
        <v>No hay ejecución</v>
      </c>
      <c r="AG71" s="78" t="str">
        <f t="shared" si="13"/>
        <v>NA</v>
      </c>
      <c r="AH71" s="191"/>
    </row>
    <row r="72" spans="1:34" s="79" customFormat="1" ht="58" customHeight="1" thickTop="1" thickBot="1">
      <c r="A72" s="50">
        <v>58</v>
      </c>
      <c r="B72" s="96" t="s">
        <v>233</v>
      </c>
      <c r="C72" s="96">
        <v>0</v>
      </c>
      <c r="D72" s="96">
        <v>0</v>
      </c>
      <c r="E72" s="96">
        <v>0</v>
      </c>
      <c r="F72" s="96" t="s">
        <v>103</v>
      </c>
      <c r="G72" s="96">
        <v>17</v>
      </c>
      <c r="H72" s="115" t="s">
        <v>2433</v>
      </c>
      <c r="I72" s="98" t="s">
        <v>3180</v>
      </c>
      <c r="J72" s="169" t="s">
        <v>482</v>
      </c>
      <c r="K72" s="99" t="s">
        <v>622</v>
      </c>
      <c r="L72" s="51">
        <v>6</v>
      </c>
      <c r="M72" s="51">
        <v>3</v>
      </c>
      <c r="N72" s="155">
        <f t="shared" si="2"/>
        <v>9</v>
      </c>
      <c r="O72" s="51">
        <v>3</v>
      </c>
      <c r="P72" s="51">
        <v>3</v>
      </c>
      <c r="Q72" s="155">
        <f t="shared" si="3"/>
        <v>6</v>
      </c>
      <c r="R72" s="155">
        <f t="shared" si="4"/>
        <v>15</v>
      </c>
      <c r="S72" s="78" t="s">
        <v>3139</v>
      </c>
      <c r="T72" s="78" t="s">
        <v>203</v>
      </c>
      <c r="U72" s="190">
        <f t="shared" si="5"/>
        <v>9</v>
      </c>
      <c r="V72" s="191"/>
      <c r="W72" s="77" t="str">
        <f t="shared" si="6"/>
        <v>No hay ejecución</v>
      </c>
      <c r="X72" s="78" t="str">
        <f t="shared" si="7"/>
        <v>NA</v>
      </c>
      <c r="Y72" s="191"/>
      <c r="Z72" s="190">
        <f t="shared" si="8"/>
        <v>6</v>
      </c>
      <c r="AA72" s="191"/>
      <c r="AB72" s="77" t="str">
        <f t="shared" si="9"/>
        <v>No hay ejecución</v>
      </c>
      <c r="AC72" s="78" t="str">
        <f t="shared" si="10"/>
        <v>NA</v>
      </c>
      <c r="AD72" s="191"/>
      <c r="AE72" s="52">
        <f t="shared" si="11"/>
        <v>0</v>
      </c>
      <c r="AF72" s="77" t="str">
        <f t="shared" si="12"/>
        <v>No hay ejecución</v>
      </c>
      <c r="AG72" s="78" t="str">
        <f t="shared" si="13"/>
        <v>NA</v>
      </c>
      <c r="AH72" s="191"/>
    </row>
    <row r="73" spans="1:34" s="79" customFormat="1" ht="58" customHeight="1" thickTop="1" thickBot="1">
      <c r="A73" s="50">
        <v>59</v>
      </c>
      <c r="B73" s="96" t="s">
        <v>233</v>
      </c>
      <c r="C73" s="96">
        <v>0</v>
      </c>
      <c r="D73" s="96">
        <v>0</v>
      </c>
      <c r="E73" s="96">
        <v>0</v>
      </c>
      <c r="F73" s="96" t="s">
        <v>103</v>
      </c>
      <c r="G73" s="96">
        <v>17</v>
      </c>
      <c r="H73" s="115" t="s">
        <v>2433</v>
      </c>
      <c r="I73" s="98" t="s">
        <v>3180</v>
      </c>
      <c r="J73" s="169" t="s">
        <v>1061</v>
      </c>
      <c r="K73" s="99" t="s">
        <v>1421</v>
      </c>
      <c r="L73" s="51">
        <v>1</v>
      </c>
      <c r="M73" s="51">
        <v>4</v>
      </c>
      <c r="N73" s="155">
        <f t="shared" si="2"/>
        <v>5</v>
      </c>
      <c r="O73" s="51">
        <v>0</v>
      </c>
      <c r="P73" s="51">
        <v>0</v>
      </c>
      <c r="Q73" s="155">
        <f t="shared" si="3"/>
        <v>0</v>
      </c>
      <c r="R73" s="155">
        <f t="shared" si="4"/>
        <v>5</v>
      </c>
      <c r="S73" s="78" t="s">
        <v>3139</v>
      </c>
      <c r="T73" s="78" t="s">
        <v>203</v>
      </c>
      <c r="U73" s="190">
        <f t="shared" si="5"/>
        <v>5</v>
      </c>
      <c r="V73" s="191"/>
      <c r="W73" s="77" t="str">
        <f t="shared" si="6"/>
        <v>No hay ejecución</v>
      </c>
      <c r="X73" s="78" t="str">
        <f t="shared" si="7"/>
        <v>NA</v>
      </c>
      <c r="Y73" s="191"/>
      <c r="Z73" s="190">
        <f t="shared" si="8"/>
        <v>0</v>
      </c>
      <c r="AA73" s="191"/>
      <c r="AB73" s="77" t="str">
        <f t="shared" si="9"/>
        <v>No hay ejecución</v>
      </c>
      <c r="AC73" s="78" t="str">
        <f t="shared" si="10"/>
        <v>NA</v>
      </c>
      <c r="AD73" s="191"/>
      <c r="AE73" s="52">
        <f t="shared" si="11"/>
        <v>0</v>
      </c>
      <c r="AF73" s="77" t="str">
        <f t="shared" si="12"/>
        <v>No hay ejecución</v>
      </c>
      <c r="AG73" s="78" t="str">
        <f t="shared" si="13"/>
        <v>NA</v>
      </c>
      <c r="AH73" s="191"/>
    </row>
    <row r="74" spans="1:34" s="79" customFormat="1" ht="58" customHeight="1" thickTop="1" thickBot="1">
      <c r="A74" s="50">
        <v>60</v>
      </c>
      <c r="B74" s="96" t="s">
        <v>233</v>
      </c>
      <c r="C74" s="96">
        <v>0</v>
      </c>
      <c r="D74" s="96">
        <v>0</v>
      </c>
      <c r="E74" s="96">
        <v>0</v>
      </c>
      <c r="F74" s="96" t="s">
        <v>103</v>
      </c>
      <c r="G74" s="96">
        <v>17</v>
      </c>
      <c r="H74" s="115" t="s">
        <v>2433</v>
      </c>
      <c r="I74" s="98" t="s">
        <v>3181</v>
      </c>
      <c r="J74" s="169" t="s">
        <v>3182</v>
      </c>
      <c r="K74" s="99" t="s">
        <v>1288</v>
      </c>
      <c r="L74" s="51">
        <v>2</v>
      </c>
      <c r="M74" s="51">
        <v>4</v>
      </c>
      <c r="N74" s="155">
        <f t="shared" si="2"/>
        <v>6</v>
      </c>
      <c r="O74" s="51">
        <v>8</v>
      </c>
      <c r="P74" s="51">
        <v>8</v>
      </c>
      <c r="Q74" s="155">
        <f t="shared" si="3"/>
        <v>16</v>
      </c>
      <c r="R74" s="155">
        <f t="shared" si="4"/>
        <v>22</v>
      </c>
      <c r="S74" s="78" t="s">
        <v>3139</v>
      </c>
      <c r="T74" s="78" t="s">
        <v>203</v>
      </c>
      <c r="U74" s="190">
        <f t="shared" si="5"/>
        <v>6</v>
      </c>
      <c r="V74" s="191"/>
      <c r="W74" s="77" t="str">
        <f t="shared" si="6"/>
        <v>No hay ejecución</v>
      </c>
      <c r="X74" s="78" t="str">
        <f t="shared" si="7"/>
        <v>NA</v>
      </c>
      <c r="Y74" s="191"/>
      <c r="Z74" s="190">
        <f t="shared" si="8"/>
        <v>16</v>
      </c>
      <c r="AA74" s="191"/>
      <c r="AB74" s="77" t="str">
        <f t="shared" si="9"/>
        <v>No hay ejecución</v>
      </c>
      <c r="AC74" s="78" t="str">
        <f t="shared" si="10"/>
        <v>NA</v>
      </c>
      <c r="AD74" s="191"/>
      <c r="AE74" s="52">
        <f t="shared" si="11"/>
        <v>0</v>
      </c>
      <c r="AF74" s="77" t="str">
        <f t="shared" si="12"/>
        <v>No hay ejecución</v>
      </c>
      <c r="AG74" s="78" t="str">
        <f t="shared" si="13"/>
        <v>NA</v>
      </c>
      <c r="AH74" s="191"/>
    </row>
    <row r="75" spans="1:34" s="79" customFormat="1" ht="58" customHeight="1" thickTop="1" thickBot="1">
      <c r="A75" s="50">
        <v>61</v>
      </c>
      <c r="B75" s="96" t="s">
        <v>233</v>
      </c>
      <c r="C75" s="96">
        <v>0</v>
      </c>
      <c r="D75" s="96">
        <v>0</v>
      </c>
      <c r="E75" s="96">
        <v>0</v>
      </c>
      <c r="F75" s="96" t="s">
        <v>103</v>
      </c>
      <c r="G75" s="96">
        <v>17</v>
      </c>
      <c r="H75" s="115" t="s">
        <v>2433</v>
      </c>
      <c r="I75" s="98" t="s">
        <v>3183</v>
      </c>
      <c r="J75" s="169" t="s">
        <v>3184</v>
      </c>
      <c r="K75" s="99" t="s">
        <v>1288</v>
      </c>
      <c r="L75" s="51">
        <v>2</v>
      </c>
      <c r="M75" s="51">
        <v>5</v>
      </c>
      <c r="N75" s="155">
        <f t="shared" si="2"/>
        <v>7</v>
      </c>
      <c r="O75" s="51">
        <v>9</v>
      </c>
      <c r="P75" s="51">
        <v>8</v>
      </c>
      <c r="Q75" s="155">
        <f t="shared" si="3"/>
        <v>17</v>
      </c>
      <c r="R75" s="155">
        <f t="shared" si="4"/>
        <v>24</v>
      </c>
      <c r="S75" s="78" t="s">
        <v>3139</v>
      </c>
      <c r="T75" s="78" t="s">
        <v>203</v>
      </c>
      <c r="U75" s="190">
        <f t="shared" si="5"/>
        <v>7</v>
      </c>
      <c r="V75" s="191"/>
      <c r="W75" s="77" t="str">
        <f t="shared" si="6"/>
        <v>No hay ejecución</v>
      </c>
      <c r="X75" s="78" t="str">
        <f t="shared" si="7"/>
        <v>NA</v>
      </c>
      <c r="Y75" s="191"/>
      <c r="Z75" s="190">
        <f t="shared" si="8"/>
        <v>17</v>
      </c>
      <c r="AA75" s="191"/>
      <c r="AB75" s="77" t="str">
        <f t="shared" si="9"/>
        <v>No hay ejecución</v>
      </c>
      <c r="AC75" s="78" t="str">
        <f t="shared" si="10"/>
        <v>NA</v>
      </c>
      <c r="AD75" s="191"/>
      <c r="AE75" s="52">
        <f t="shared" si="11"/>
        <v>0</v>
      </c>
      <c r="AF75" s="77" t="str">
        <f t="shared" si="12"/>
        <v>No hay ejecución</v>
      </c>
      <c r="AG75" s="78" t="str">
        <f t="shared" si="13"/>
        <v>NA</v>
      </c>
      <c r="AH75" s="191"/>
    </row>
    <row r="76" spans="1:34" s="79" customFormat="1" ht="58" customHeight="1" thickTop="1" thickBot="1">
      <c r="A76" s="50">
        <v>62</v>
      </c>
      <c r="B76" s="96" t="s">
        <v>233</v>
      </c>
      <c r="C76" s="96">
        <v>0</v>
      </c>
      <c r="D76" s="96">
        <v>0</v>
      </c>
      <c r="E76" s="96">
        <v>0</v>
      </c>
      <c r="F76" s="96" t="s">
        <v>103</v>
      </c>
      <c r="G76" s="96">
        <v>17</v>
      </c>
      <c r="H76" s="115" t="s">
        <v>2433</v>
      </c>
      <c r="I76" s="98" t="s">
        <v>3185</v>
      </c>
      <c r="J76" s="169" t="s">
        <v>501</v>
      </c>
      <c r="K76" s="99" t="s">
        <v>2435</v>
      </c>
      <c r="L76" s="51">
        <v>0</v>
      </c>
      <c r="M76" s="51">
        <v>0</v>
      </c>
      <c r="N76" s="155">
        <f t="shared" si="2"/>
        <v>0</v>
      </c>
      <c r="O76" s="51">
        <v>0</v>
      </c>
      <c r="P76" s="51">
        <v>5</v>
      </c>
      <c r="Q76" s="155">
        <f t="shared" si="3"/>
        <v>5</v>
      </c>
      <c r="R76" s="155">
        <f t="shared" si="4"/>
        <v>5</v>
      </c>
      <c r="S76" s="78" t="s">
        <v>3139</v>
      </c>
      <c r="T76" s="78" t="s">
        <v>203</v>
      </c>
      <c r="U76" s="190">
        <f t="shared" si="5"/>
        <v>0</v>
      </c>
      <c r="V76" s="191"/>
      <c r="W76" s="77" t="str">
        <f t="shared" si="6"/>
        <v>No hay ejecución</v>
      </c>
      <c r="X76" s="78" t="str">
        <f t="shared" si="7"/>
        <v>NA</v>
      </c>
      <c r="Y76" s="191"/>
      <c r="Z76" s="190">
        <f t="shared" si="8"/>
        <v>5</v>
      </c>
      <c r="AA76" s="191"/>
      <c r="AB76" s="77" t="str">
        <f t="shared" si="9"/>
        <v>No hay ejecución</v>
      </c>
      <c r="AC76" s="78" t="str">
        <f t="shared" si="10"/>
        <v>NA</v>
      </c>
      <c r="AD76" s="191"/>
      <c r="AE76" s="52">
        <f t="shared" si="11"/>
        <v>0</v>
      </c>
      <c r="AF76" s="77" t="str">
        <f t="shared" si="12"/>
        <v>No hay ejecución</v>
      </c>
      <c r="AG76" s="78" t="str">
        <f t="shared" si="13"/>
        <v>NA</v>
      </c>
      <c r="AH76" s="191"/>
    </row>
    <row r="77" spans="1:34" s="79" customFormat="1" ht="58" customHeight="1" thickTop="1" thickBot="1">
      <c r="A77" s="50">
        <v>63</v>
      </c>
      <c r="B77" s="96" t="s">
        <v>233</v>
      </c>
      <c r="C77" s="96">
        <v>0</v>
      </c>
      <c r="D77" s="96">
        <v>0</v>
      </c>
      <c r="E77" s="96">
        <v>0</v>
      </c>
      <c r="F77" s="96" t="s">
        <v>107</v>
      </c>
      <c r="G77" s="96">
        <v>17</v>
      </c>
      <c r="H77" s="115" t="s">
        <v>278</v>
      </c>
      <c r="I77" s="98" t="s">
        <v>3186</v>
      </c>
      <c r="J77" s="169" t="s">
        <v>1293</v>
      </c>
      <c r="K77" s="99" t="s">
        <v>1421</v>
      </c>
      <c r="L77" s="51">
        <v>30</v>
      </c>
      <c r="M77" s="51">
        <v>5</v>
      </c>
      <c r="N77" s="155">
        <f t="shared" si="2"/>
        <v>35</v>
      </c>
      <c r="O77" s="51">
        <v>5</v>
      </c>
      <c r="P77" s="51">
        <v>0</v>
      </c>
      <c r="Q77" s="155">
        <f t="shared" si="3"/>
        <v>5</v>
      </c>
      <c r="R77" s="155">
        <f t="shared" si="4"/>
        <v>40</v>
      </c>
      <c r="S77" s="78" t="s">
        <v>3139</v>
      </c>
      <c r="T77" s="78" t="s">
        <v>203</v>
      </c>
      <c r="U77" s="190">
        <f t="shared" si="5"/>
        <v>35</v>
      </c>
      <c r="V77" s="191"/>
      <c r="W77" s="77" t="str">
        <f t="shared" si="6"/>
        <v>No hay ejecución</v>
      </c>
      <c r="X77" s="78" t="str">
        <f t="shared" si="7"/>
        <v>NA</v>
      </c>
      <c r="Y77" s="191"/>
      <c r="Z77" s="190">
        <f t="shared" si="8"/>
        <v>5</v>
      </c>
      <c r="AA77" s="191"/>
      <c r="AB77" s="77" t="str">
        <f t="shared" si="9"/>
        <v>No hay ejecución</v>
      </c>
      <c r="AC77" s="78" t="str">
        <f t="shared" si="10"/>
        <v>NA</v>
      </c>
      <c r="AD77" s="191"/>
      <c r="AE77" s="52">
        <f t="shared" si="11"/>
        <v>0</v>
      </c>
      <c r="AF77" s="77" t="str">
        <f t="shared" si="12"/>
        <v>No hay ejecución</v>
      </c>
      <c r="AG77" s="78" t="str">
        <f t="shared" si="13"/>
        <v>NA</v>
      </c>
      <c r="AH77" s="191"/>
    </row>
    <row r="78" spans="1:34" s="79" customFormat="1" ht="58" customHeight="1" thickTop="1" thickBot="1">
      <c r="A78" s="50">
        <v>64</v>
      </c>
      <c r="B78" s="96" t="s">
        <v>233</v>
      </c>
      <c r="C78" s="96">
        <v>0</v>
      </c>
      <c r="D78" s="96">
        <v>0</v>
      </c>
      <c r="E78" s="96">
        <v>0</v>
      </c>
      <c r="F78" s="96" t="s">
        <v>107</v>
      </c>
      <c r="G78" s="96">
        <v>17</v>
      </c>
      <c r="H78" s="115" t="s">
        <v>278</v>
      </c>
      <c r="I78" s="98" t="s">
        <v>3157</v>
      </c>
      <c r="J78" s="169" t="s">
        <v>1367</v>
      </c>
      <c r="K78" s="99" t="s">
        <v>1421</v>
      </c>
      <c r="L78" s="51">
        <v>30</v>
      </c>
      <c r="M78" s="51">
        <v>5</v>
      </c>
      <c r="N78" s="155">
        <f t="shared" si="2"/>
        <v>35</v>
      </c>
      <c r="O78" s="51">
        <v>5</v>
      </c>
      <c r="P78" s="51">
        <v>0</v>
      </c>
      <c r="Q78" s="155">
        <f t="shared" si="3"/>
        <v>5</v>
      </c>
      <c r="R78" s="155">
        <f t="shared" si="4"/>
        <v>40</v>
      </c>
      <c r="S78" s="78" t="s">
        <v>3139</v>
      </c>
      <c r="T78" s="78" t="s">
        <v>203</v>
      </c>
      <c r="U78" s="190">
        <f t="shared" si="5"/>
        <v>35</v>
      </c>
      <c r="V78" s="191"/>
      <c r="W78" s="77" t="str">
        <f t="shared" si="6"/>
        <v>No hay ejecución</v>
      </c>
      <c r="X78" s="78" t="str">
        <f t="shared" si="7"/>
        <v>NA</v>
      </c>
      <c r="Y78" s="191"/>
      <c r="Z78" s="190">
        <f t="shared" si="8"/>
        <v>5</v>
      </c>
      <c r="AA78" s="191"/>
      <c r="AB78" s="77" t="str">
        <f t="shared" si="9"/>
        <v>No hay ejecución</v>
      </c>
      <c r="AC78" s="78" t="str">
        <f t="shared" si="10"/>
        <v>NA</v>
      </c>
      <c r="AD78" s="191"/>
      <c r="AE78" s="52">
        <f t="shared" si="11"/>
        <v>0</v>
      </c>
      <c r="AF78" s="77" t="str">
        <f t="shared" si="12"/>
        <v>No hay ejecución</v>
      </c>
      <c r="AG78" s="78" t="str">
        <f t="shared" si="13"/>
        <v>NA</v>
      </c>
      <c r="AH78" s="191"/>
    </row>
    <row r="79" spans="1:34" s="79" customFormat="1" ht="58" customHeight="1" thickTop="1" thickBot="1">
      <c r="A79" s="50">
        <v>65</v>
      </c>
      <c r="B79" s="96" t="s">
        <v>233</v>
      </c>
      <c r="C79" s="96">
        <v>0</v>
      </c>
      <c r="D79" s="96">
        <v>0</v>
      </c>
      <c r="E79" s="96">
        <v>0</v>
      </c>
      <c r="F79" s="96" t="s">
        <v>107</v>
      </c>
      <c r="G79" s="96">
        <v>17</v>
      </c>
      <c r="H79" s="115" t="s">
        <v>278</v>
      </c>
      <c r="I79" s="98" t="s">
        <v>3187</v>
      </c>
      <c r="J79" s="169" t="s">
        <v>2409</v>
      </c>
      <c r="K79" s="99" t="s">
        <v>1421</v>
      </c>
      <c r="L79" s="51">
        <v>0</v>
      </c>
      <c r="M79" s="51">
        <v>30</v>
      </c>
      <c r="N79" s="155">
        <f t="shared" si="2"/>
        <v>30</v>
      </c>
      <c r="O79" s="51">
        <v>10</v>
      </c>
      <c r="P79" s="51">
        <v>0</v>
      </c>
      <c r="Q79" s="155">
        <f t="shared" si="3"/>
        <v>10</v>
      </c>
      <c r="R79" s="155">
        <f t="shared" si="4"/>
        <v>40</v>
      </c>
      <c r="S79" s="78" t="s">
        <v>3139</v>
      </c>
      <c r="T79" s="78" t="s">
        <v>203</v>
      </c>
      <c r="U79" s="190">
        <f t="shared" si="5"/>
        <v>30</v>
      </c>
      <c r="V79" s="191"/>
      <c r="W79" s="77" t="str">
        <f t="shared" si="6"/>
        <v>No hay ejecución</v>
      </c>
      <c r="X79" s="78" t="str">
        <f t="shared" si="7"/>
        <v>NA</v>
      </c>
      <c r="Y79" s="191"/>
      <c r="Z79" s="190">
        <f t="shared" si="8"/>
        <v>10</v>
      </c>
      <c r="AA79" s="191"/>
      <c r="AB79" s="77" t="str">
        <f t="shared" si="9"/>
        <v>No hay ejecución</v>
      </c>
      <c r="AC79" s="78" t="str">
        <f t="shared" si="10"/>
        <v>NA</v>
      </c>
      <c r="AD79" s="191"/>
      <c r="AE79" s="52">
        <f t="shared" si="11"/>
        <v>0</v>
      </c>
      <c r="AF79" s="77" t="str">
        <f t="shared" si="12"/>
        <v>No hay ejecución</v>
      </c>
      <c r="AG79" s="78" t="str">
        <f t="shared" si="13"/>
        <v>NA</v>
      </c>
      <c r="AH79" s="191"/>
    </row>
    <row r="80" spans="1:34" s="79" customFormat="1" ht="58" customHeight="1" thickTop="1" thickBot="1">
      <c r="A80" s="50">
        <v>66</v>
      </c>
      <c r="B80" s="96" t="s">
        <v>233</v>
      </c>
      <c r="C80" s="96">
        <v>0</v>
      </c>
      <c r="D80" s="96">
        <v>0</v>
      </c>
      <c r="E80" s="96">
        <v>0</v>
      </c>
      <c r="F80" s="96" t="s">
        <v>107</v>
      </c>
      <c r="G80" s="96">
        <v>17</v>
      </c>
      <c r="H80" s="115" t="s">
        <v>278</v>
      </c>
      <c r="I80" s="98" t="s">
        <v>3173</v>
      </c>
      <c r="J80" s="169" t="s">
        <v>2409</v>
      </c>
      <c r="K80" s="99" t="s">
        <v>2389</v>
      </c>
      <c r="L80" s="51">
        <v>0</v>
      </c>
      <c r="M80" s="51">
        <v>30</v>
      </c>
      <c r="N80" s="155">
        <f t="shared" ref="N80:N143" si="14">L80+M80</f>
        <v>30</v>
      </c>
      <c r="O80" s="51">
        <v>10</v>
      </c>
      <c r="P80" s="51">
        <v>0</v>
      </c>
      <c r="Q80" s="155">
        <f t="shared" ref="Q80:Q143" si="15">O80+P80</f>
        <v>10</v>
      </c>
      <c r="R80" s="155">
        <f t="shared" ref="R80:R143" si="16">N80+Q80</f>
        <v>40</v>
      </c>
      <c r="S80" s="78" t="s">
        <v>3139</v>
      </c>
      <c r="T80" s="78" t="s">
        <v>203</v>
      </c>
      <c r="U80" s="190">
        <f t="shared" ref="U80:U143" si="17">N80</f>
        <v>30</v>
      </c>
      <c r="V80" s="191"/>
      <c r="W80" s="77" t="str">
        <f t="shared" ref="W80:W143" si="18">IF(V80="","No hay ejecución",IF(AND(U80&gt;0), V80/U80,"No hay Programación"))</f>
        <v>No hay ejecución</v>
      </c>
      <c r="X80" s="78" t="str">
        <f t="shared" ref="X80:X143" si="19">IF(W80="No hay ejecución","NA",IF(W80&gt;=90%,"De acuerdo a lo programado",IF(W80&gt;=70%,"Atraso Leve",IF(W80&lt;70%,"En Riesgo de no Cumplimiento"))))</f>
        <v>NA</v>
      </c>
      <c r="Y80" s="191"/>
      <c r="Z80" s="190">
        <f t="shared" ref="Z80:Z143" si="20">+Q80</f>
        <v>10</v>
      </c>
      <c r="AA80" s="191"/>
      <c r="AB80" s="77" t="str">
        <f t="shared" ref="AB80:AB143" si="21">IF(AA80="","No hay ejecución",IF(AND(Z80&gt;0), AA80/Z80,"No hay Programación"))</f>
        <v>No hay ejecución</v>
      </c>
      <c r="AC80" s="78" t="str">
        <f t="shared" ref="AC80:AC143" si="22">IF(AB80="No hay ejecución","NA",IF(AB80&gt;=90%,"De acuerdo a lo programado",IF(AB80&gt;=70%,"Atraso Leve",IF(AB80&lt;70%,"En Riesgo de no Cumplimiento"))))</f>
        <v>NA</v>
      </c>
      <c r="AD80" s="191"/>
      <c r="AE80" s="52">
        <f t="shared" ref="AE80:AE143" si="23">V80+AA80</f>
        <v>0</v>
      </c>
      <c r="AF80" s="77" t="str">
        <f t="shared" ref="AF80:AF143" si="24">IF(AE80=0,"No hay ejecución",IF(AND(AE80&gt;0), AE80/R80,"No hay Programación"))</f>
        <v>No hay ejecución</v>
      </c>
      <c r="AG80" s="78" t="str">
        <f t="shared" ref="AG80:AG143" si="25">IF(AF80="No hay ejecución","NA",IF(AF80&gt;=90%,"De acuerdo a lo programado",IF(AF80&gt;=70%,"Atraso Leve",IF(AF80&lt;70%,"Incumplimiento"))))</f>
        <v>NA</v>
      </c>
      <c r="AH80" s="191"/>
    </row>
    <row r="81" spans="1:34" s="79" customFormat="1" ht="58" customHeight="1" thickTop="1" thickBot="1">
      <c r="A81" s="50">
        <v>67</v>
      </c>
      <c r="B81" s="96" t="s">
        <v>233</v>
      </c>
      <c r="C81" s="96">
        <v>0</v>
      </c>
      <c r="D81" s="96">
        <v>0</v>
      </c>
      <c r="E81" s="96">
        <v>0</v>
      </c>
      <c r="F81" s="96" t="s">
        <v>107</v>
      </c>
      <c r="G81" s="96">
        <v>17</v>
      </c>
      <c r="H81" s="115" t="s">
        <v>278</v>
      </c>
      <c r="I81" s="98" t="s">
        <v>3188</v>
      </c>
      <c r="J81" s="169" t="s">
        <v>1287</v>
      </c>
      <c r="K81" s="99" t="s">
        <v>1421</v>
      </c>
      <c r="L81" s="51">
        <v>0</v>
      </c>
      <c r="M81" s="51">
        <v>18</v>
      </c>
      <c r="N81" s="155">
        <f t="shared" si="14"/>
        <v>18</v>
      </c>
      <c r="O81" s="51">
        <v>10</v>
      </c>
      <c r="P81" s="51">
        <v>0</v>
      </c>
      <c r="Q81" s="155">
        <f t="shared" si="15"/>
        <v>10</v>
      </c>
      <c r="R81" s="155">
        <f t="shared" si="16"/>
        <v>28</v>
      </c>
      <c r="S81" s="78" t="s">
        <v>3139</v>
      </c>
      <c r="T81" s="78" t="s">
        <v>203</v>
      </c>
      <c r="U81" s="190">
        <f t="shared" si="17"/>
        <v>18</v>
      </c>
      <c r="V81" s="191"/>
      <c r="W81" s="77" t="str">
        <f t="shared" si="18"/>
        <v>No hay ejecución</v>
      </c>
      <c r="X81" s="78" t="str">
        <f t="shared" si="19"/>
        <v>NA</v>
      </c>
      <c r="Y81" s="191"/>
      <c r="Z81" s="190">
        <f t="shared" si="20"/>
        <v>10</v>
      </c>
      <c r="AA81" s="191"/>
      <c r="AB81" s="77" t="str">
        <f t="shared" si="21"/>
        <v>No hay ejecución</v>
      </c>
      <c r="AC81" s="78" t="str">
        <f t="shared" si="22"/>
        <v>NA</v>
      </c>
      <c r="AD81" s="191"/>
      <c r="AE81" s="52">
        <f t="shared" si="23"/>
        <v>0</v>
      </c>
      <c r="AF81" s="77" t="str">
        <f t="shared" si="24"/>
        <v>No hay ejecución</v>
      </c>
      <c r="AG81" s="78" t="str">
        <f t="shared" si="25"/>
        <v>NA</v>
      </c>
      <c r="AH81" s="191"/>
    </row>
    <row r="82" spans="1:34" s="79" customFormat="1" ht="58" customHeight="1" thickTop="1" thickBot="1">
      <c r="A82" s="50">
        <v>68</v>
      </c>
      <c r="B82" s="96" t="s">
        <v>233</v>
      </c>
      <c r="C82" s="96">
        <v>0</v>
      </c>
      <c r="D82" s="96">
        <v>0</v>
      </c>
      <c r="E82" s="96">
        <v>0</v>
      </c>
      <c r="F82" s="96" t="s">
        <v>107</v>
      </c>
      <c r="G82" s="96">
        <v>17</v>
      </c>
      <c r="H82" s="115" t="s">
        <v>278</v>
      </c>
      <c r="I82" s="98" t="s">
        <v>3188</v>
      </c>
      <c r="J82" s="169" t="s">
        <v>1061</v>
      </c>
      <c r="K82" s="99" t="s">
        <v>1421</v>
      </c>
      <c r="L82" s="51">
        <v>0</v>
      </c>
      <c r="M82" s="51">
        <v>18</v>
      </c>
      <c r="N82" s="155">
        <f t="shared" si="14"/>
        <v>18</v>
      </c>
      <c r="O82" s="51">
        <v>10</v>
      </c>
      <c r="P82" s="51">
        <v>0</v>
      </c>
      <c r="Q82" s="155">
        <f t="shared" si="15"/>
        <v>10</v>
      </c>
      <c r="R82" s="155">
        <f t="shared" si="16"/>
        <v>28</v>
      </c>
      <c r="S82" s="78" t="s">
        <v>3139</v>
      </c>
      <c r="T82" s="78" t="s">
        <v>203</v>
      </c>
      <c r="U82" s="190">
        <f t="shared" si="17"/>
        <v>18</v>
      </c>
      <c r="V82" s="191"/>
      <c r="W82" s="77" t="str">
        <f t="shared" si="18"/>
        <v>No hay ejecución</v>
      </c>
      <c r="X82" s="78" t="str">
        <f t="shared" si="19"/>
        <v>NA</v>
      </c>
      <c r="Y82" s="191"/>
      <c r="Z82" s="190">
        <f t="shared" si="20"/>
        <v>10</v>
      </c>
      <c r="AA82" s="191"/>
      <c r="AB82" s="77" t="str">
        <f t="shared" si="21"/>
        <v>No hay ejecución</v>
      </c>
      <c r="AC82" s="78" t="str">
        <f t="shared" si="22"/>
        <v>NA</v>
      </c>
      <c r="AD82" s="191"/>
      <c r="AE82" s="52">
        <f t="shared" si="23"/>
        <v>0</v>
      </c>
      <c r="AF82" s="77" t="str">
        <f t="shared" si="24"/>
        <v>No hay ejecución</v>
      </c>
      <c r="AG82" s="78" t="str">
        <f t="shared" si="25"/>
        <v>NA</v>
      </c>
      <c r="AH82" s="191"/>
    </row>
    <row r="83" spans="1:34" s="79" customFormat="1" ht="58" customHeight="1" thickTop="1" thickBot="1">
      <c r="A83" s="50">
        <v>69</v>
      </c>
      <c r="B83" s="96" t="s">
        <v>233</v>
      </c>
      <c r="C83" s="96">
        <v>0</v>
      </c>
      <c r="D83" s="96">
        <v>0</v>
      </c>
      <c r="E83" s="96">
        <v>0</v>
      </c>
      <c r="F83" s="96" t="s">
        <v>107</v>
      </c>
      <c r="G83" s="96">
        <v>17</v>
      </c>
      <c r="H83" s="115" t="s">
        <v>278</v>
      </c>
      <c r="I83" s="98" t="s">
        <v>3189</v>
      </c>
      <c r="J83" s="169" t="s">
        <v>1287</v>
      </c>
      <c r="K83" s="99" t="s">
        <v>1421</v>
      </c>
      <c r="L83" s="51">
        <v>0</v>
      </c>
      <c r="M83" s="51">
        <v>18</v>
      </c>
      <c r="N83" s="155">
        <f t="shared" si="14"/>
        <v>18</v>
      </c>
      <c r="O83" s="51">
        <v>18</v>
      </c>
      <c r="P83" s="51">
        <v>17</v>
      </c>
      <c r="Q83" s="155">
        <f t="shared" si="15"/>
        <v>35</v>
      </c>
      <c r="R83" s="155">
        <f t="shared" si="16"/>
        <v>53</v>
      </c>
      <c r="S83" s="78" t="s">
        <v>3139</v>
      </c>
      <c r="T83" s="78" t="s">
        <v>203</v>
      </c>
      <c r="U83" s="190">
        <f t="shared" si="17"/>
        <v>18</v>
      </c>
      <c r="V83" s="191"/>
      <c r="W83" s="77" t="str">
        <f t="shared" si="18"/>
        <v>No hay ejecución</v>
      </c>
      <c r="X83" s="78" t="str">
        <f t="shared" si="19"/>
        <v>NA</v>
      </c>
      <c r="Y83" s="191"/>
      <c r="Z83" s="190">
        <f t="shared" si="20"/>
        <v>35</v>
      </c>
      <c r="AA83" s="191"/>
      <c r="AB83" s="77" t="str">
        <f t="shared" si="21"/>
        <v>No hay ejecución</v>
      </c>
      <c r="AC83" s="78" t="str">
        <f t="shared" si="22"/>
        <v>NA</v>
      </c>
      <c r="AD83" s="191"/>
      <c r="AE83" s="52">
        <f t="shared" si="23"/>
        <v>0</v>
      </c>
      <c r="AF83" s="77" t="str">
        <f t="shared" si="24"/>
        <v>No hay ejecución</v>
      </c>
      <c r="AG83" s="78" t="str">
        <f t="shared" si="25"/>
        <v>NA</v>
      </c>
      <c r="AH83" s="191"/>
    </row>
    <row r="84" spans="1:34" s="79" customFormat="1" ht="58" customHeight="1" thickTop="1" thickBot="1">
      <c r="A84" s="50">
        <v>70</v>
      </c>
      <c r="B84" s="96" t="s">
        <v>233</v>
      </c>
      <c r="C84" s="96">
        <v>0</v>
      </c>
      <c r="D84" s="96">
        <v>0</v>
      </c>
      <c r="E84" s="96">
        <v>0</v>
      </c>
      <c r="F84" s="96" t="s">
        <v>107</v>
      </c>
      <c r="G84" s="96">
        <v>17</v>
      </c>
      <c r="H84" s="115" t="s">
        <v>278</v>
      </c>
      <c r="I84" s="98" t="s">
        <v>3183</v>
      </c>
      <c r="J84" s="169" t="s">
        <v>1287</v>
      </c>
      <c r="K84" s="99" t="s">
        <v>1421</v>
      </c>
      <c r="L84" s="51">
        <v>0</v>
      </c>
      <c r="M84" s="51">
        <v>8</v>
      </c>
      <c r="N84" s="155">
        <f t="shared" si="14"/>
        <v>8</v>
      </c>
      <c r="O84" s="51">
        <v>6</v>
      </c>
      <c r="P84" s="51">
        <v>10</v>
      </c>
      <c r="Q84" s="155">
        <f t="shared" si="15"/>
        <v>16</v>
      </c>
      <c r="R84" s="155">
        <f t="shared" si="16"/>
        <v>24</v>
      </c>
      <c r="S84" s="78" t="s">
        <v>3139</v>
      </c>
      <c r="T84" s="78" t="s">
        <v>203</v>
      </c>
      <c r="U84" s="190">
        <f t="shared" si="17"/>
        <v>8</v>
      </c>
      <c r="V84" s="191"/>
      <c r="W84" s="77" t="str">
        <f t="shared" si="18"/>
        <v>No hay ejecución</v>
      </c>
      <c r="X84" s="78" t="str">
        <f t="shared" si="19"/>
        <v>NA</v>
      </c>
      <c r="Y84" s="191"/>
      <c r="Z84" s="190">
        <f t="shared" si="20"/>
        <v>16</v>
      </c>
      <c r="AA84" s="191"/>
      <c r="AB84" s="77" t="str">
        <f t="shared" si="21"/>
        <v>No hay ejecución</v>
      </c>
      <c r="AC84" s="78" t="str">
        <f t="shared" si="22"/>
        <v>NA</v>
      </c>
      <c r="AD84" s="191"/>
      <c r="AE84" s="52">
        <f t="shared" si="23"/>
        <v>0</v>
      </c>
      <c r="AF84" s="77" t="str">
        <f t="shared" si="24"/>
        <v>No hay ejecución</v>
      </c>
      <c r="AG84" s="78" t="str">
        <f t="shared" si="25"/>
        <v>NA</v>
      </c>
      <c r="AH84" s="191"/>
    </row>
    <row r="85" spans="1:34" s="79" customFormat="1" ht="58" customHeight="1" thickTop="1" thickBot="1">
      <c r="A85" s="50">
        <v>71</v>
      </c>
      <c r="B85" s="96" t="s">
        <v>233</v>
      </c>
      <c r="C85" s="96">
        <v>0</v>
      </c>
      <c r="D85" s="96">
        <v>0</v>
      </c>
      <c r="E85" s="96">
        <v>0</v>
      </c>
      <c r="F85" s="96" t="s">
        <v>107</v>
      </c>
      <c r="G85" s="96">
        <v>17</v>
      </c>
      <c r="H85" s="115" t="s">
        <v>278</v>
      </c>
      <c r="I85" s="98" t="s">
        <v>3185</v>
      </c>
      <c r="J85" s="169" t="s">
        <v>501</v>
      </c>
      <c r="K85" s="99" t="s">
        <v>1421</v>
      </c>
      <c r="L85" s="51">
        <v>0</v>
      </c>
      <c r="M85" s="51">
        <v>0</v>
      </c>
      <c r="N85" s="155">
        <f t="shared" si="14"/>
        <v>0</v>
      </c>
      <c r="O85" s="51">
        <v>0</v>
      </c>
      <c r="P85" s="51">
        <v>0</v>
      </c>
      <c r="Q85" s="155">
        <f t="shared" si="15"/>
        <v>0</v>
      </c>
      <c r="R85" s="155">
        <f t="shared" si="16"/>
        <v>0</v>
      </c>
      <c r="S85" s="78" t="s">
        <v>3139</v>
      </c>
      <c r="T85" s="78" t="s">
        <v>203</v>
      </c>
      <c r="U85" s="190">
        <f t="shared" si="17"/>
        <v>0</v>
      </c>
      <c r="V85" s="191"/>
      <c r="W85" s="77" t="str">
        <f t="shared" si="18"/>
        <v>No hay ejecución</v>
      </c>
      <c r="X85" s="78" t="str">
        <f t="shared" si="19"/>
        <v>NA</v>
      </c>
      <c r="Y85" s="191"/>
      <c r="Z85" s="190">
        <f t="shared" si="20"/>
        <v>0</v>
      </c>
      <c r="AA85" s="191"/>
      <c r="AB85" s="77" t="str">
        <f t="shared" si="21"/>
        <v>No hay ejecución</v>
      </c>
      <c r="AC85" s="78" t="str">
        <f t="shared" si="22"/>
        <v>NA</v>
      </c>
      <c r="AD85" s="191"/>
      <c r="AE85" s="52">
        <f t="shared" si="23"/>
        <v>0</v>
      </c>
      <c r="AF85" s="77" t="str">
        <f t="shared" si="24"/>
        <v>No hay ejecución</v>
      </c>
      <c r="AG85" s="78" t="str">
        <f t="shared" si="25"/>
        <v>NA</v>
      </c>
      <c r="AH85" s="191"/>
    </row>
    <row r="86" spans="1:34" s="79" customFormat="1" ht="58" customHeight="1" thickTop="1" thickBot="1">
      <c r="A86" s="50">
        <v>72</v>
      </c>
      <c r="B86" s="96" t="s">
        <v>221</v>
      </c>
      <c r="C86" s="96">
        <v>0</v>
      </c>
      <c r="D86" s="96">
        <v>0</v>
      </c>
      <c r="E86" s="96">
        <v>0</v>
      </c>
      <c r="F86" s="96" t="s">
        <v>111</v>
      </c>
      <c r="G86" s="96">
        <v>18</v>
      </c>
      <c r="H86" s="115" t="s">
        <v>2649</v>
      </c>
      <c r="I86" s="98" t="s">
        <v>3190</v>
      </c>
      <c r="J86" s="169" t="s">
        <v>482</v>
      </c>
      <c r="K86" s="99" t="s">
        <v>622</v>
      </c>
      <c r="L86" s="51">
        <v>6</v>
      </c>
      <c r="M86" s="51">
        <v>13</v>
      </c>
      <c r="N86" s="155">
        <f t="shared" si="14"/>
        <v>19</v>
      </c>
      <c r="O86" s="51">
        <v>3</v>
      </c>
      <c r="P86" s="51">
        <v>3</v>
      </c>
      <c r="Q86" s="155">
        <f t="shared" si="15"/>
        <v>6</v>
      </c>
      <c r="R86" s="155">
        <f t="shared" si="16"/>
        <v>25</v>
      </c>
      <c r="S86" s="78" t="s">
        <v>3139</v>
      </c>
      <c r="T86" s="78" t="s">
        <v>203</v>
      </c>
      <c r="U86" s="190">
        <f t="shared" si="17"/>
        <v>19</v>
      </c>
      <c r="V86" s="191"/>
      <c r="W86" s="77" t="str">
        <f t="shared" si="18"/>
        <v>No hay ejecución</v>
      </c>
      <c r="X86" s="78" t="str">
        <f t="shared" si="19"/>
        <v>NA</v>
      </c>
      <c r="Y86" s="191"/>
      <c r="Z86" s="190">
        <f t="shared" si="20"/>
        <v>6</v>
      </c>
      <c r="AA86" s="191"/>
      <c r="AB86" s="77" t="str">
        <f t="shared" si="21"/>
        <v>No hay ejecución</v>
      </c>
      <c r="AC86" s="78" t="str">
        <f t="shared" si="22"/>
        <v>NA</v>
      </c>
      <c r="AD86" s="191"/>
      <c r="AE86" s="52">
        <f t="shared" si="23"/>
        <v>0</v>
      </c>
      <c r="AF86" s="77" t="str">
        <f t="shared" si="24"/>
        <v>No hay ejecución</v>
      </c>
      <c r="AG86" s="78" t="str">
        <f t="shared" si="25"/>
        <v>NA</v>
      </c>
      <c r="AH86" s="191"/>
    </row>
    <row r="87" spans="1:34" s="79" customFormat="1" ht="58" customHeight="1" thickTop="1" thickBot="1">
      <c r="A87" s="50">
        <v>73</v>
      </c>
      <c r="B87" s="96" t="s">
        <v>221</v>
      </c>
      <c r="C87" s="96">
        <v>0</v>
      </c>
      <c r="D87" s="96">
        <v>0</v>
      </c>
      <c r="E87" s="96">
        <v>0</v>
      </c>
      <c r="F87" s="96" t="s">
        <v>111</v>
      </c>
      <c r="G87" s="96">
        <v>18</v>
      </c>
      <c r="H87" s="115" t="s">
        <v>2649</v>
      </c>
      <c r="I87" s="98" t="s">
        <v>3191</v>
      </c>
      <c r="J87" s="169" t="s">
        <v>497</v>
      </c>
      <c r="K87" s="99" t="s">
        <v>2435</v>
      </c>
      <c r="L87" s="51">
        <v>4</v>
      </c>
      <c r="M87" s="51">
        <v>8</v>
      </c>
      <c r="N87" s="155">
        <f t="shared" si="14"/>
        <v>12</v>
      </c>
      <c r="O87" s="51">
        <v>1</v>
      </c>
      <c r="P87" s="51">
        <v>0</v>
      </c>
      <c r="Q87" s="155">
        <f t="shared" si="15"/>
        <v>1</v>
      </c>
      <c r="R87" s="155">
        <f t="shared" si="16"/>
        <v>13</v>
      </c>
      <c r="S87" s="78" t="s">
        <v>3139</v>
      </c>
      <c r="T87" s="78" t="s">
        <v>203</v>
      </c>
      <c r="U87" s="190">
        <f t="shared" si="17"/>
        <v>12</v>
      </c>
      <c r="V87" s="191"/>
      <c r="W87" s="77" t="str">
        <f t="shared" si="18"/>
        <v>No hay ejecución</v>
      </c>
      <c r="X87" s="78" t="str">
        <f t="shared" si="19"/>
        <v>NA</v>
      </c>
      <c r="Y87" s="191"/>
      <c r="Z87" s="190">
        <f t="shared" si="20"/>
        <v>1</v>
      </c>
      <c r="AA87" s="191"/>
      <c r="AB87" s="77" t="str">
        <f t="shared" si="21"/>
        <v>No hay ejecución</v>
      </c>
      <c r="AC87" s="78" t="str">
        <f t="shared" si="22"/>
        <v>NA</v>
      </c>
      <c r="AD87" s="191"/>
      <c r="AE87" s="52">
        <f t="shared" si="23"/>
        <v>0</v>
      </c>
      <c r="AF87" s="77" t="str">
        <f t="shared" si="24"/>
        <v>No hay ejecución</v>
      </c>
      <c r="AG87" s="78" t="str">
        <f t="shared" si="25"/>
        <v>NA</v>
      </c>
      <c r="AH87" s="191"/>
    </row>
    <row r="88" spans="1:34" s="79" customFormat="1" ht="58" customHeight="1" thickTop="1" thickBot="1">
      <c r="A88" s="50">
        <v>74</v>
      </c>
      <c r="B88" s="96" t="s">
        <v>221</v>
      </c>
      <c r="C88" s="96">
        <v>0</v>
      </c>
      <c r="D88" s="96">
        <v>0</v>
      </c>
      <c r="E88" s="96">
        <v>0</v>
      </c>
      <c r="F88" s="96" t="s">
        <v>111</v>
      </c>
      <c r="G88" s="96">
        <v>18</v>
      </c>
      <c r="H88" s="115" t="s">
        <v>2649</v>
      </c>
      <c r="I88" s="98" t="s">
        <v>3192</v>
      </c>
      <c r="J88" s="169" t="s">
        <v>2838</v>
      </c>
      <c r="K88" s="99" t="s">
        <v>993</v>
      </c>
      <c r="L88" s="51">
        <v>1</v>
      </c>
      <c r="M88" s="51">
        <v>9</v>
      </c>
      <c r="N88" s="155">
        <f t="shared" si="14"/>
        <v>10</v>
      </c>
      <c r="O88" s="51">
        <v>5</v>
      </c>
      <c r="P88" s="51">
        <v>4</v>
      </c>
      <c r="Q88" s="155">
        <f t="shared" si="15"/>
        <v>9</v>
      </c>
      <c r="R88" s="155">
        <f t="shared" si="16"/>
        <v>19</v>
      </c>
      <c r="S88" s="78" t="s">
        <v>3139</v>
      </c>
      <c r="T88" s="78" t="s">
        <v>203</v>
      </c>
      <c r="U88" s="190">
        <f t="shared" si="17"/>
        <v>10</v>
      </c>
      <c r="V88" s="191"/>
      <c r="W88" s="77" t="str">
        <f t="shared" si="18"/>
        <v>No hay ejecución</v>
      </c>
      <c r="X88" s="78" t="str">
        <f t="shared" si="19"/>
        <v>NA</v>
      </c>
      <c r="Y88" s="191"/>
      <c r="Z88" s="190">
        <f t="shared" si="20"/>
        <v>9</v>
      </c>
      <c r="AA88" s="191"/>
      <c r="AB88" s="77" t="str">
        <f t="shared" si="21"/>
        <v>No hay ejecución</v>
      </c>
      <c r="AC88" s="78" t="str">
        <f t="shared" si="22"/>
        <v>NA</v>
      </c>
      <c r="AD88" s="191"/>
      <c r="AE88" s="52">
        <f t="shared" si="23"/>
        <v>0</v>
      </c>
      <c r="AF88" s="77" t="str">
        <f t="shared" si="24"/>
        <v>No hay ejecución</v>
      </c>
      <c r="AG88" s="78" t="str">
        <f t="shared" si="25"/>
        <v>NA</v>
      </c>
      <c r="AH88" s="191"/>
    </row>
    <row r="89" spans="1:34" s="79" customFormat="1" ht="58" customHeight="1" thickTop="1" thickBot="1">
      <c r="A89" s="50">
        <v>75</v>
      </c>
      <c r="B89" s="96" t="s">
        <v>221</v>
      </c>
      <c r="C89" s="96">
        <v>0</v>
      </c>
      <c r="D89" s="96">
        <v>0</v>
      </c>
      <c r="E89" s="96">
        <v>0</v>
      </c>
      <c r="F89" s="96" t="s">
        <v>111</v>
      </c>
      <c r="G89" s="96">
        <v>18</v>
      </c>
      <c r="H89" s="115" t="s">
        <v>2649</v>
      </c>
      <c r="I89" s="98" t="s">
        <v>3193</v>
      </c>
      <c r="J89" s="169" t="s">
        <v>3194</v>
      </c>
      <c r="K89" s="99" t="s">
        <v>1288</v>
      </c>
      <c r="L89" s="51">
        <v>1</v>
      </c>
      <c r="M89" s="51">
        <v>11</v>
      </c>
      <c r="N89" s="155">
        <f t="shared" si="14"/>
        <v>12</v>
      </c>
      <c r="O89" s="51">
        <v>17</v>
      </c>
      <c r="P89" s="51">
        <v>10</v>
      </c>
      <c r="Q89" s="155">
        <f t="shared" si="15"/>
        <v>27</v>
      </c>
      <c r="R89" s="155">
        <f t="shared" si="16"/>
        <v>39</v>
      </c>
      <c r="S89" s="78" t="s">
        <v>3139</v>
      </c>
      <c r="T89" s="78" t="s">
        <v>203</v>
      </c>
      <c r="U89" s="190">
        <f t="shared" si="17"/>
        <v>12</v>
      </c>
      <c r="V89" s="191"/>
      <c r="W89" s="77" t="str">
        <f t="shared" si="18"/>
        <v>No hay ejecución</v>
      </c>
      <c r="X89" s="78" t="str">
        <f t="shared" si="19"/>
        <v>NA</v>
      </c>
      <c r="Y89" s="191"/>
      <c r="Z89" s="190">
        <f t="shared" si="20"/>
        <v>27</v>
      </c>
      <c r="AA89" s="191"/>
      <c r="AB89" s="77" t="str">
        <f t="shared" si="21"/>
        <v>No hay ejecución</v>
      </c>
      <c r="AC89" s="78" t="str">
        <f t="shared" si="22"/>
        <v>NA</v>
      </c>
      <c r="AD89" s="191"/>
      <c r="AE89" s="52">
        <f t="shared" si="23"/>
        <v>0</v>
      </c>
      <c r="AF89" s="77" t="str">
        <f t="shared" si="24"/>
        <v>No hay ejecución</v>
      </c>
      <c r="AG89" s="78" t="str">
        <f t="shared" si="25"/>
        <v>NA</v>
      </c>
      <c r="AH89" s="191"/>
    </row>
    <row r="90" spans="1:34" s="79" customFormat="1" ht="58" customHeight="1" thickTop="1" thickBot="1">
      <c r="A90" s="50">
        <v>76</v>
      </c>
      <c r="B90" s="96" t="s">
        <v>245</v>
      </c>
      <c r="C90" s="96" t="s">
        <v>52</v>
      </c>
      <c r="D90" s="96">
        <v>0</v>
      </c>
      <c r="E90" s="96">
        <v>0</v>
      </c>
      <c r="F90" s="96">
        <v>0</v>
      </c>
      <c r="G90" s="96">
        <v>18</v>
      </c>
      <c r="H90" s="115" t="s">
        <v>273</v>
      </c>
      <c r="I90" s="98" t="s">
        <v>3195</v>
      </c>
      <c r="J90" s="169" t="s">
        <v>1293</v>
      </c>
      <c r="K90" s="99" t="s">
        <v>2389</v>
      </c>
      <c r="L90" s="51">
        <v>801</v>
      </c>
      <c r="M90" s="51">
        <v>35</v>
      </c>
      <c r="N90" s="155">
        <f t="shared" si="14"/>
        <v>836</v>
      </c>
      <c r="O90" s="51">
        <v>35</v>
      </c>
      <c r="P90" s="51">
        <v>25</v>
      </c>
      <c r="Q90" s="155">
        <f t="shared" si="15"/>
        <v>60</v>
      </c>
      <c r="R90" s="155">
        <f t="shared" si="16"/>
        <v>896</v>
      </c>
      <c r="S90" s="78" t="s">
        <v>3139</v>
      </c>
      <c r="T90" s="78" t="s">
        <v>203</v>
      </c>
      <c r="U90" s="190">
        <f t="shared" si="17"/>
        <v>836</v>
      </c>
      <c r="V90" s="191"/>
      <c r="W90" s="77" t="str">
        <f t="shared" si="18"/>
        <v>No hay ejecución</v>
      </c>
      <c r="X90" s="78" t="str">
        <f t="shared" si="19"/>
        <v>NA</v>
      </c>
      <c r="Y90" s="191"/>
      <c r="Z90" s="190">
        <f t="shared" si="20"/>
        <v>60</v>
      </c>
      <c r="AA90" s="191"/>
      <c r="AB90" s="77" t="str">
        <f t="shared" si="21"/>
        <v>No hay ejecución</v>
      </c>
      <c r="AC90" s="78" t="str">
        <f t="shared" si="22"/>
        <v>NA</v>
      </c>
      <c r="AD90" s="191"/>
      <c r="AE90" s="52">
        <f t="shared" si="23"/>
        <v>0</v>
      </c>
      <c r="AF90" s="77" t="str">
        <f t="shared" si="24"/>
        <v>No hay ejecución</v>
      </c>
      <c r="AG90" s="78" t="str">
        <f t="shared" si="25"/>
        <v>NA</v>
      </c>
      <c r="AH90" s="191"/>
    </row>
    <row r="91" spans="1:34" s="79" customFormat="1" ht="58" customHeight="1" thickTop="1" thickBot="1">
      <c r="A91" s="50">
        <v>77</v>
      </c>
      <c r="B91" s="96" t="s">
        <v>245</v>
      </c>
      <c r="C91" s="96" t="s">
        <v>52</v>
      </c>
      <c r="D91" s="96">
        <v>0</v>
      </c>
      <c r="E91" s="96">
        <v>0</v>
      </c>
      <c r="F91" s="96">
        <v>0</v>
      </c>
      <c r="G91" s="96">
        <v>18</v>
      </c>
      <c r="H91" s="115" t="s">
        <v>273</v>
      </c>
      <c r="I91" s="98" t="s">
        <v>3157</v>
      </c>
      <c r="J91" s="169" t="s">
        <v>1367</v>
      </c>
      <c r="K91" s="99" t="s">
        <v>2389</v>
      </c>
      <c r="L91" s="51">
        <v>395</v>
      </c>
      <c r="M91" s="51">
        <v>203</v>
      </c>
      <c r="N91" s="155">
        <f t="shared" si="14"/>
        <v>598</v>
      </c>
      <c r="O91" s="51">
        <v>182</v>
      </c>
      <c r="P91" s="51">
        <v>116</v>
      </c>
      <c r="Q91" s="155">
        <f t="shared" si="15"/>
        <v>298</v>
      </c>
      <c r="R91" s="155">
        <f t="shared" si="16"/>
        <v>896</v>
      </c>
      <c r="S91" s="78" t="s">
        <v>3139</v>
      </c>
      <c r="T91" s="78" t="s">
        <v>203</v>
      </c>
      <c r="U91" s="190">
        <f t="shared" si="17"/>
        <v>598</v>
      </c>
      <c r="V91" s="191"/>
      <c r="W91" s="77" t="str">
        <f t="shared" si="18"/>
        <v>No hay ejecución</v>
      </c>
      <c r="X91" s="78" t="str">
        <f t="shared" si="19"/>
        <v>NA</v>
      </c>
      <c r="Y91" s="191"/>
      <c r="Z91" s="190">
        <f t="shared" si="20"/>
        <v>298</v>
      </c>
      <c r="AA91" s="191"/>
      <c r="AB91" s="77" t="str">
        <f t="shared" si="21"/>
        <v>No hay ejecución</v>
      </c>
      <c r="AC91" s="78" t="str">
        <f t="shared" si="22"/>
        <v>NA</v>
      </c>
      <c r="AD91" s="191"/>
      <c r="AE91" s="52">
        <f t="shared" si="23"/>
        <v>0</v>
      </c>
      <c r="AF91" s="77" t="str">
        <f t="shared" si="24"/>
        <v>No hay ejecución</v>
      </c>
      <c r="AG91" s="78" t="str">
        <f t="shared" si="25"/>
        <v>NA</v>
      </c>
      <c r="AH91" s="191"/>
    </row>
    <row r="92" spans="1:34" s="79" customFormat="1" ht="58" customHeight="1" thickTop="1" thickBot="1">
      <c r="A92" s="50">
        <v>78</v>
      </c>
      <c r="B92" s="96" t="s">
        <v>245</v>
      </c>
      <c r="C92" s="96" t="s">
        <v>52</v>
      </c>
      <c r="D92" s="96">
        <v>0</v>
      </c>
      <c r="E92" s="96">
        <v>0</v>
      </c>
      <c r="F92" s="96">
        <v>0</v>
      </c>
      <c r="G92" s="96">
        <v>18</v>
      </c>
      <c r="H92" s="115" t="s">
        <v>273</v>
      </c>
      <c r="I92" s="98" t="s">
        <v>3196</v>
      </c>
      <c r="J92" s="169" t="s">
        <v>2409</v>
      </c>
      <c r="K92" s="99" t="s">
        <v>2389</v>
      </c>
      <c r="L92" s="51">
        <v>386</v>
      </c>
      <c r="M92" s="51">
        <v>212</v>
      </c>
      <c r="N92" s="155">
        <f t="shared" si="14"/>
        <v>598</v>
      </c>
      <c r="O92" s="51">
        <v>182</v>
      </c>
      <c r="P92" s="51">
        <v>116</v>
      </c>
      <c r="Q92" s="155">
        <f t="shared" si="15"/>
        <v>298</v>
      </c>
      <c r="R92" s="155">
        <f t="shared" si="16"/>
        <v>896</v>
      </c>
      <c r="S92" s="78" t="s">
        <v>3139</v>
      </c>
      <c r="T92" s="78" t="s">
        <v>203</v>
      </c>
      <c r="U92" s="190">
        <f t="shared" si="17"/>
        <v>598</v>
      </c>
      <c r="V92" s="191"/>
      <c r="W92" s="77" t="str">
        <f t="shared" si="18"/>
        <v>No hay ejecución</v>
      </c>
      <c r="X92" s="78" t="str">
        <f t="shared" si="19"/>
        <v>NA</v>
      </c>
      <c r="Y92" s="191"/>
      <c r="Z92" s="190">
        <f t="shared" si="20"/>
        <v>298</v>
      </c>
      <c r="AA92" s="191"/>
      <c r="AB92" s="77" t="str">
        <f t="shared" si="21"/>
        <v>No hay ejecución</v>
      </c>
      <c r="AC92" s="78" t="str">
        <f t="shared" si="22"/>
        <v>NA</v>
      </c>
      <c r="AD92" s="191"/>
      <c r="AE92" s="52">
        <f t="shared" si="23"/>
        <v>0</v>
      </c>
      <c r="AF92" s="77" t="str">
        <f t="shared" si="24"/>
        <v>No hay ejecución</v>
      </c>
      <c r="AG92" s="78" t="str">
        <f t="shared" si="25"/>
        <v>NA</v>
      </c>
      <c r="AH92" s="191"/>
    </row>
    <row r="93" spans="1:34" s="79" customFormat="1" ht="58" customHeight="1" thickTop="1" thickBot="1">
      <c r="A93" s="50">
        <v>79</v>
      </c>
      <c r="B93" s="96" t="s">
        <v>245</v>
      </c>
      <c r="C93" s="96" t="s">
        <v>52</v>
      </c>
      <c r="D93" s="96">
        <v>0</v>
      </c>
      <c r="E93" s="96">
        <v>0</v>
      </c>
      <c r="F93" s="96">
        <v>0</v>
      </c>
      <c r="G93" s="96">
        <v>18</v>
      </c>
      <c r="H93" s="115" t="s">
        <v>273</v>
      </c>
      <c r="I93" s="98" t="s">
        <v>3173</v>
      </c>
      <c r="J93" s="169" t="s">
        <v>2409</v>
      </c>
      <c r="K93" s="99" t="s">
        <v>2389</v>
      </c>
      <c r="L93" s="51">
        <v>386</v>
      </c>
      <c r="M93" s="51">
        <v>212</v>
      </c>
      <c r="N93" s="155">
        <f t="shared" si="14"/>
        <v>598</v>
      </c>
      <c r="O93" s="51">
        <v>182</v>
      </c>
      <c r="P93" s="51">
        <v>116</v>
      </c>
      <c r="Q93" s="155">
        <f t="shared" si="15"/>
        <v>298</v>
      </c>
      <c r="R93" s="155">
        <f t="shared" si="16"/>
        <v>896</v>
      </c>
      <c r="S93" s="78" t="s">
        <v>3139</v>
      </c>
      <c r="T93" s="78" t="s">
        <v>203</v>
      </c>
      <c r="U93" s="190">
        <f t="shared" si="17"/>
        <v>598</v>
      </c>
      <c r="V93" s="191"/>
      <c r="W93" s="77" t="str">
        <f t="shared" si="18"/>
        <v>No hay ejecución</v>
      </c>
      <c r="X93" s="78" t="str">
        <f t="shared" si="19"/>
        <v>NA</v>
      </c>
      <c r="Y93" s="191"/>
      <c r="Z93" s="190">
        <f t="shared" si="20"/>
        <v>298</v>
      </c>
      <c r="AA93" s="191"/>
      <c r="AB93" s="77" t="str">
        <f t="shared" si="21"/>
        <v>No hay ejecución</v>
      </c>
      <c r="AC93" s="78" t="str">
        <f t="shared" si="22"/>
        <v>NA</v>
      </c>
      <c r="AD93" s="191"/>
      <c r="AE93" s="52">
        <f t="shared" si="23"/>
        <v>0</v>
      </c>
      <c r="AF93" s="77" t="str">
        <f t="shared" si="24"/>
        <v>No hay ejecución</v>
      </c>
      <c r="AG93" s="78" t="str">
        <f t="shared" si="25"/>
        <v>NA</v>
      </c>
      <c r="AH93" s="191"/>
    </row>
    <row r="94" spans="1:34" s="79" customFormat="1" ht="58" customHeight="1" thickTop="1" thickBot="1">
      <c r="A94" s="50">
        <v>80</v>
      </c>
      <c r="B94" s="96" t="s">
        <v>245</v>
      </c>
      <c r="C94" s="96" t="s">
        <v>52</v>
      </c>
      <c r="D94" s="96">
        <v>0</v>
      </c>
      <c r="E94" s="96">
        <v>0</v>
      </c>
      <c r="F94" s="96">
        <v>0</v>
      </c>
      <c r="G94" s="96">
        <v>18</v>
      </c>
      <c r="H94" s="115" t="s">
        <v>273</v>
      </c>
      <c r="I94" s="98" t="s">
        <v>3197</v>
      </c>
      <c r="J94" s="169" t="s">
        <v>1287</v>
      </c>
      <c r="K94" s="99" t="s">
        <v>2389</v>
      </c>
      <c r="L94" s="51">
        <v>374</v>
      </c>
      <c r="M94" s="51">
        <v>492</v>
      </c>
      <c r="N94" s="155">
        <f t="shared" si="14"/>
        <v>866</v>
      </c>
      <c r="O94" s="51">
        <v>447</v>
      </c>
      <c r="P94" s="51">
        <v>345</v>
      </c>
      <c r="Q94" s="155">
        <f t="shared" si="15"/>
        <v>792</v>
      </c>
      <c r="R94" s="155">
        <f t="shared" si="16"/>
        <v>1658</v>
      </c>
      <c r="S94" s="78" t="s">
        <v>3139</v>
      </c>
      <c r="T94" s="78" t="s">
        <v>203</v>
      </c>
      <c r="U94" s="190">
        <f t="shared" si="17"/>
        <v>866</v>
      </c>
      <c r="V94" s="191"/>
      <c r="W94" s="77" t="str">
        <f t="shared" si="18"/>
        <v>No hay ejecución</v>
      </c>
      <c r="X94" s="78" t="str">
        <f t="shared" si="19"/>
        <v>NA</v>
      </c>
      <c r="Y94" s="191"/>
      <c r="Z94" s="190">
        <f t="shared" si="20"/>
        <v>792</v>
      </c>
      <c r="AA94" s="191"/>
      <c r="AB94" s="77" t="str">
        <f t="shared" si="21"/>
        <v>No hay ejecución</v>
      </c>
      <c r="AC94" s="78" t="str">
        <f t="shared" si="22"/>
        <v>NA</v>
      </c>
      <c r="AD94" s="191"/>
      <c r="AE94" s="52">
        <f t="shared" si="23"/>
        <v>0</v>
      </c>
      <c r="AF94" s="77" t="str">
        <f t="shared" si="24"/>
        <v>No hay ejecución</v>
      </c>
      <c r="AG94" s="78" t="str">
        <f t="shared" si="25"/>
        <v>NA</v>
      </c>
      <c r="AH94" s="191"/>
    </row>
    <row r="95" spans="1:34" s="79" customFormat="1" ht="58" customHeight="1" thickTop="1" thickBot="1">
      <c r="A95" s="50">
        <v>81</v>
      </c>
      <c r="B95" s="96" t="s">
        <v>245</v>
      </c>
      <c r="C95" s="96">
        <v>0</v>
      </c>
      <c r="D95" s="96">
        <v>0</v>
      </c>
      <c r="E95" s="96">
        <v>0</v>
      </c>
      <c r="F95" s="96" t="s">
        <v>91</v>
      </c>
      <c r="G95" s="96">
        <v>18</v>
      </c>
      <c r="H95" s="115" t="s">
        <v>2851</v>
      </c>
      <c r="I95" s="98" t="s">
        <v>3198</v>
      </c>
      <c r="J95" s="169" t="s">
        <v>1231</v>
      </c>
      <c r="K95" s="99" t="s">
        <v>1288</v>
      </c>
      <c r="L95" s="51">
        <v>5</v>
      </c>
      <c r="M95" s="51">
        <v>10</v>
      </c>
      <c r="N95" s="155">
        <f t="shared" si="14"/>
        <v>15</v>
      </c>
      <c r="O95" s="51">
        <v>0</v>
      </c>
      <c r="P95" s="51">
        <v>0</v>
      </c>
      <c r="Q95" s="155">
        <f t="shared" si="15"/>
        <v>0</v>
      </c>
      <c r="R95" s="155">
        <f t="shared" si="16"/>
        <v>15</v>
      </c>
      <c r="S95" s="78" t="s">
        <v>3139</v>
      </c>
      <c r="T95" s="78" t="s">
        <v>203</v>
      </c>
      <c r="U95" s="190">
        <f t="shared" si="17"/>
        <v>15</v>
      </c>
      <c r="V95" s="191"/>
      <c r="W95" s="77" t="str">
        <f t="shared" si="18"/>
        <v>No hay ejecución</v>
      </c>
      <c r="X95" s="78" t="str">
        <f t="shared" si="19"/>
        <v>NA</v>
      </c>
      <c r="Y95" s="191"/>
      <c r="Z95" s="190">
        <f t="shared" si="20"/>
        <v>0</v>
      </c>
      <c r="AA95" s="191"/>
      <c r="AB95" s="77" t="str">
        <f t="shared" si="21"/>
        <v>No hay ejecución</v>
      </c>
      <c r="AC95" s="78" t="str">
        <f t="shared" si="22"/>
        <v>NA</v>
      </c>
      <c r="AD95" s="191"/>
      <c r="AE95" s="52">
        <f t="shared" si="23"/>
        <v>0</v>
      </c>
      <c r="AF95" s="77" t="str">
        <f t="shared" si="24"/>
        <v>No hay ejecución</v>
      </c>
      <c r="AG95" s="78" t="str">
        <f t="shared" si="25"/>
        <v>NA</v>
      </c>
      <c r="AH95" s="191"/>
    </row>
    <row r="96" spans="1:34" s="79" customFormat="1" ht="58" customHeight="1" thickTop="1" thickBot="1">
      <c r="A96" s="50">
        <v>82</v>
      </c>
      <c r="B96" s="96" t="s">
        <v>245</v>
      </c>
      <c r="C96" s="96">
        <v>0</v>
      </c>
      <c r="D96" s="96">
        <v>0</v>
      </c>
      <c r="E96" s="96">
        <v>0</v>
      </c>
      <c r="F96" s="96" t="s">
        <v>91</v>
      </c>
      <c r="G96" s="96">
        <v>18</v>
      </c>
      <c r="H96" s="115" t="s">
        <v>2851</v>
      </c>
      <c r="I96" s="98" t="s">
        <v>3198</v>
      </c>
      <c r="J96" s="169" t="s">
        <v>482</v>
      </c>
      <c r="K96" s="99" t="s">
        <v>2435</v>
      </c>
      <c r="L96" s="51">
        <v>4</v>
      </c>
      <c r="M96" s="51">
        <v>0</v>
      </c>
      <c r="N96" s="155">
        <f t="shared" si="14"/>
        <v>4</v>
      </c>
      <c r="O96" s="51">
        <v>0</v>
      </c>
      <c r="P96" s="51">
        <v>0</v>
      </c>
      <c r="Q96" s="155">
        <f t="shared" si="15"/>
        <v>0</v>
      </c>
      <c r="R96" s="155">
        <f t="shared" si="16"/>
        <v>4</v>
      </c>
      <c r="S96" s="78" t="s">
        <v>3139</v>
      </c>
      <c r="T96" s="78" t="s">
        <v>203</v>
      </c>
      <c r="U96" s="190">
        <f t="shared" si="17"/>
        <v>4</v>
      </c>
      <c r="V96" s="191"/>
      <c r="W96" s="77" t="str">
        <f t="shared" si="18"/>
        <v>No hay ejecución</v>
      </c>
      <c r="X96" s="78" t="str">
        <f t="shared" si="19"/>
        <v>NA</v>
      </c>
      <c r="Y96" s="191"/>
      <c r="Z96" s="190">
        <f t="shared" si="20"/>
        <v>0</v>
      </c>
      <c r="AA96" s="191"/>
      <c r="AB96" s="77" t="str">
        <f t="shared" si="21"/>
        <v>No hay ejecución</v>
      </c>
      <c r="AC96" s="78" t="str">
        <f t="shared" si="22"/>
        <v>NA</v>
      </c>
      <c r="AD96" s="191"/>
      <c r="AE96" s="52">
        <f t="shared" si="23"/>
        <v>0</v>
      </c>
      <c r="AF96" s="77" t="str">
        <f t="shared" si="24"/>
        <v>No hay ejecución</v>
      </c>
      <c r="AG96" s="78" t="str">
        <f t="shared" si="25"/>
        <v>NA</v>
      </c>
      <c r="AH96" s="191"/>
    </row>
    <row r="97" spans="1:34" s="79" customFormat="1" ht="58" customHeight="1" thickTop="1" thickBot="1">
      <c r="A97" s="50">
        <v>83</v>
      </c>
      <c r="B97" s="96" t="s">
        <v>245</v>
      </c>
      <c r="C97" s="96">
        <v>0</v>
      </c>
      <c r="D97" s="96">
        <v>0</v>
      </c>
      <c r="E97" s="96">
        <v>0</v>
      </c>
      <c r="F97" s="96" t="s">
        <v>91</v>
      </c>
      <c r="G97" s="96">
        <v>18</v>
      </c>
      <c r="H97" s="115" t="s">
        <v>2851</v>
      </c>
      <c r="I97" s="98" t="s">
        <v>3199</v>
      </c>
      <c r="J97" s="169" t="s">
        <v>1231</v>
      </c>
      <c r="K97" s="99" t="s">
        <v>1288</v>
      </c>
      <c r="L97" s="51">
        <v>4</v>
      </c>
      <c r="M97" s="51">
        <v>3</v>
      </c>
      <c r="N97" s="155">
        <f t="shared" si="14"/>
        <v>7</v>
      </c>
      <c r="O97" s="51">
        <v>3</v>
      </c>
      <c r="P97" s="51">
        <v>3</v>
      </c>
      <c r="Q97" s="155">
        <f t="shared" si="15"/>
        <v>6</v>
      </c>
      <c r="R97" s="155">
        <f t="shared" si="16"/>
        <v>13</v>
      </c>
      <c r="S97" s="78" t="s">
        <v>3139</v>
      </c>
      <c r="T97" s="78" t="s">
        <v>203</v>
      </c>
      <c r="U97" s="190">
        <f t="shared" si="17"/>
        <v>7</v>
      </c>
      <c r="V97" s="191"/>
      <c r="W97" s="77" t="str">
        <f t="shared" si="18"/>
        <v>No hay ejecución</v>
      </c>
      <c r="X97" s="78" t="str">
        <f t="shared" si="19"/>
        <v>NA</v>
      </c>
      <c r="Y97" s="191"/>
      <c r="Z97" s="190">
        <f t="shared" si="20"/>
        <v>6</v>
      </c>
      <c r="AA97" s="191"/>
      <c r="AB97" s="77" t="str">
        <f t="shared" si="21"/>
        <v>No hay ejecución</v>
      </c>
      <c r="AC97" s="78" t="str">
        <f t="shared" si="22"/>
        <v>NA</v>
      </c>
      <c r="AD97" s="191"/>
      <c r="AE97" s="52">
        <f t="shared" si="23"/>
        <v>0</v>
      </c>
      <c r="AF97" s="77" t="str">
        <f t="shared" si="24"/>
        <v>No hay ejecución</v>
      </c>
      <c r="AG97" s="78" t="str">
        <f t="shared" si="25"/>
        <v>NA</v>
      </c>
      <c r="AH97" s="191"/>
    </row>
    <row r="98" spans="1:34" s="79" customFormat="1" ht="58" customHeight="1" thickTop="1" thickBot="1">
      <c r="A98" s="50">
        <v>84</v>
      </c>
      <c r="B98" s="96" t="s">
        <v>245</v>
      </c>
      <c r="C98" s="96">
        <v>0</v>
      </c>
      <c r="D98" s="96">
        <v>0</v>
      </c>
      <c r="E98" s="96">
        <v>0</v>
      </c>
      <c r="F98" s="96">
        <v>0</v>
      </c>
      <c r="G98" s="96">
        <v>22</v>
      </c>
      <c r="H98" s="115" t="s">
        <v>1592</v>
      </c>
      <c r="I98" s="98" t="s">
        <v>3200</v>
      </c>
      <c r="J98" s="169" t="s">
        <v>3201</v>
      </c>
      <c r="K98" s="99" t="s">
        <v>2389</v>
      </c>
      <c r="L98" s="51">
        <v>162</v>
      </c>
      <c r="M98" s="51">
        <v>160</v>
      </c>
      <c r="N98" s="155">
        <f t="shared" si="14"/>
        <v>322</v>
      </c>
      <c r="O98" s="51">
        <v>155</v>
      </c>
      <c r="P98" s="51">
        <v>152</v>
      </c>
      <c r="Q98" s="155">
        <f t="shared" si="15"/>
        <v>307</v>
      </c>
      <c r="R98" s="155">
        <f t="shared" si="16"/>
        <v>629</v>
      </c>
      <c r="S98" s="78" t="s">
        <v>3139</v>
      </c>
      <c r="T98" s="78" t="s">
        <v>203</v>
      </c>
      <c r="U98" s="190">
        <f t="shared" si="17"/>
        <v>322</v>
      </c>
      <c r="V98" s="191"/>
      <c r="W98" s="77" t="str">
        <f t="shared" si="18"/>
        <v>No hay ejecución</v>
      </c>
      <c r="X98" s="78" t="str">
        <f t="shared" si="19"/>
        <v>NA</v>
      </c>
      <c r="Y98" s="191"/>
      <c r="Z98" s="190">
        <f t="shared" si="20"/>
        <v>307</v>
      </c>
      <c r="AA98" s="191"/>
      <c r="AB98" s="77" t="str">
        <f t="shared" si="21"/>
        <v>No hay ejecución</v>
      </c>
      <c r="AC98" s="78" t="str">
        <f t="shared" si="22"/>
        <v>NA</v>
      </c>
      <c r="AD98" s="191"/>
      <c r="AE98" s="52">
        <f t="shared" si="23"/>
        <v>0</v>
      </c>
      <c r="AF98" s="77" t="str">
        <f t="shared" si="24"/>
        <v>No hay ejecución</v>
      </c>
      <c r="AG98" s="78" t="str">
        <f t="shared" si="25"/>
        <v>NA</v>
      </c>
      <c r="AH98" s="191"/>
    </row>
    <row r="99" spans="1:34" s="79" customFormat="1" ht="58" customHeight="1" thickTop="1" thickBot="1">
      <c r="A99" s="50">
        <v>85</v>
      </c>
      <c r="B99" s="96" t="s">
        <v>245</v>
      </c>
      <c r="C99" s="96">
        <v>0</v>
      </c>
      <c r="D99" s="96">
        <v>0</v>
      </c>
      <c r="E99" s="96">
        <v>0</v>
      </c>
      <c r="F99" s="96">
        <v>0</v>
      </c>
      <c r="G99" s="96">
        <v>22</v>
      </c>
      <c r="H99" s="115" t="s">
        <v>1592</v>
      </c>
      <c r="I99" s="98" t="s">
        <v>3202</v>
      </c>
      <c r="J99" s="169" t="s">
        <v>3203</v>
      </c>
      <c r="K99" s="99" t="s">
        <v>3204</v>
      </c>
      <c r="L99" s="51">
        <v>23</v>
      </c>
      <c r="M99" s="51">
        <v>1</v>
      </c>
      <c r="N99" s="155">
        <f t="shared" si="14"/>
        <v>24</v>
      </c>
      <c r="O99" s="51">
        <v>0</v>
      </c>
      <c r="P99" s="51">
        <v>7</v>
      </c>
      <c r="Q99" s="155">
        <f t="shared" si="15"/>
        <v>7</v>
      </c>
      <c r="R99" s="155">
        <f t="shared" si="16"/>
        <v>31</v>
      </c>
      <c r="S99" s="78" t="s">
        <v>3139</v>
      </c>
      <c r="T99" s="78" t="s">
        <v>203</v>
      </c>
      <c r="U99" s="190">
        <f t="shared" si="17"/>
        <v>24</v>
      </c>
      <c r="V99" s="191"/>
      <c r="W99" s="77" t="str">
        <f t="shared" si="18"/>
        <v>No hay ejecución</v>
      </c>
      <c r="X99" s="78" t="str">
        <f t="shared" si="19"/>
        <v>NA</v>
      </c>
      <c r="Y99" s="191"/>
      <c r="Z99" s="190">
        <f t="shared" si="20"/>
        <v>7</v>
      </c>
      <c r="AA99" s="191"/>
      <c r="AB99" s="77" t="str">
        <f t="shared" si="21"/>
        <v>No hay ejecución</v>
      </c>
      <c r="AC99" s="78" t="str">
        <f t="shared" si="22"/>
        <v>NA</v>
      </c>
      <c r="AD99" s="191"/>
      <c r="AE99" s="52">
        <f t="shared" si="23"/>
        <v>0</v>
      </c>
      <c r="AF99" s="77" t="str">
        <f t="shared" si="24"/>
        <v>No hay ejecución</v>
      </c>
      <c r="AG99" s="78" t="str">
        <f t="shared" si="25"/>
        <v>NA</v>
      </c>
      <c r="AH99" s="191"/>
    </row>
    <row r="100" spans="1:34" s="79" customFormat="1" ht="58" customHeight="1" thickTop="1" thickBot="1">
      <c r="A100" s="50">
        <v>86</v>
      </c>
      <c r="B100" s="96" t="s">
        <v>245</v>
      </c>
      <c r="C100" s="96">
        <v>0</v>
      </c>
      <c r="D100" s="96">
        <v>0</v>
      </c>
      <c r="E100" s="96">
        <v>0</v>
      </c>
      <c r="F100" s="96">
        <v>0</v>
      </c>
      <c r="G100" s="96">
        <v>22</v>
      </c>
      <c r="H100" s="115" t="s">
        <v>1592</v>
      </c>
      <c r="I100" s="98" t="s">
        <v>3205</v>
      </c>
      <c r="J100" s="169" t="s">
        <v>1014</v>
      </c>
      <c r="K100" s="99" t="s">
        <v>2389</v>
      </c>
      <c r="L100" s="51">
        <v>199</v>
      </c>
      <c r="M100" s="51">
        <v>224</v>
      </c>
      <c r="N100" s="155">
        <f t="shared" si="14"/>
        <v>423</v>
      </c>
      <c r="O100" s="51">
        <v>213</v>
      </c>
      <c r="P100" s="51">
        <v>214</v>
      </c>
      <c r="Q100" s="155">
        <f t="shared" si="15"/>
        <v>427</v>
      </c>
      <c r="R100" s="155">
        <f t="shared" si="16"/>
        <v>850</v>
      </c>
      <c r="S100" s="78" t="s">
        <v>3139</v>
      </c>
      <c r="T100" s="78" t="s">
        <v>203</v>
      </c>
      <c r="U100" s="190">
        <f t="shared" si="17"/>
        <v>423</v>
      </c>
      <c r="V100" s="191"/>
      <c r="W100" s="77" t="str">
        <f t="shared" si="18"/>
        <v>No hay ejecución</v>
      </c>
      <c r="X100" s="78" t="str">
        <f t="shared" si="19"/>
        <v>NA</v>
      </c>
      <c r="Y100" s="191"/>
      <c r="Z100" s="190">
        <f t="shared" si="20"/>
        <v>427</v>
      </c>
      <c r="AA100" s="191"/>
      <c r="AB100" s="77" t="str">
        <f t="shared" si="21"/>
        <v>No hay ejecución</v>
      </c>
      <c r="AC100" s="78" t="str">
        <f t="shared" si="22"/>
        <v>NA</v>
      </c>
      <c r="AD100" s="191"/>
      <c r="AE100" s="52">
        <f t="shared" si="23"/>
        <v>0</v>
      </c>
      <c r="AF100" s="77" t="str">
        <f t="shared" si="24"/>
        <v>No hay ejecución</v>
      </c>
      <c r="AG100" s="78" t="str">
        <f t="shared" si="25"/>
        <v>NA</v>
      </c>
      <c r="AH100" s="191"/>
    </row>
    <row r="101" spans="1:34" s="79" customFormat="1" ht="58" customHeight="1" thickTop="1" thickBot="1">
      <c r="A101" s="50">
        <v>87</v>
      </c>
      <c r="B101" s="96" t="s">
        <v>245</v>
      </c>
      <c r="C101" s="96">
        <v>0</v>
      </c>
      <c r="D101" s="96">
        <v>0</v>
      </c>
      <c r="E101" s="96">
        <v>0</v>
      </c>
      <c r="F101" s="96">
        <v>0</v>
      </c>
      <c r="G101" s="96">
        <v>22</v>
      </c>
      <c r="H101" s="115" t="s">
        <v>1592</v>
      </c>
      <c r="I101" s="98" t="s">
        <v>3206</v>
      </c>
      <c r="J101" s="169" t="s">
        <v>482</v>
      </c>
      <c r="K101" s="99" t="s">
        <v>622</v>
      </c>
      <c r="L101" s="51">
        <v>12</v>
      </c>
      <c r="M101" s="51">
        <v>12</v>
      </c>
      <c r="N101" s="155">
        <f t="shared" si="14"/>
        <v>24</v>
      </c>
      <c r="O101" s="51">
        <v>12</v>
      </c>
      <c r="P101" s="51">
        <v>12</v>
      </c>
      <c r="Q101" s="155">
        <f t="shared" si="15"/>
        <v>24</v>
      </c>
      <c r="R101" s="155">
        <f t="shared" si="16"/>
        <v>48</v>
      </c>
      <c r="S101" s="78" t="s">
        <v>3139</v>
      </c>
      <c r="T101" s="78" t="s">
        <v>203</v>
      </c>
      <c r="U101" s="190">
        <f t="shared" si="17"/>
        <v>24</v>
      </c>
      <c r="V101" s="191"/>
      <c r="W101" s="77" t="str">
        <f t="shared" si="18"/>
        <v>No hay ejecución</v>
      </c>
      <c r="X101" s="78" t="str">
        <f t="shared" si="19"/>
        <v>NA</v>
      </c>
      <c r="Y101" s="191"/>
      <c r="Z101" s="190">
        <f t="shared" si="20"/>
        <v>24</v>
      </c>
      <c r="AA101" s="191"/>
      <c r="AB101" s="77" t="str">
        <f t="shared" si="21"/>
        <v>No hay ejecución</v>
      </c>
      <c r="AC101" s="78" t="str">
        <f t="shared" si="22"/>
        <v>NA</v>
      </c>
      <c r="AD101" s="191"/>
      <c r="AE101" s="52">
        <f t="shared" si="23"/>
        <v>0</v>
      </c>
      <c r="AF101" s="77" t="str">
        <f t="shared" si="24"/>
        <v>No hay ejecución</v>
      </c>
      <c r="AG101" s="78" t="str">
        <f t="shared" si="25"/>
        <v>NA</v>
      </c>
      <c r="AH101" s="191"/>
    </row>
    <row r="102" spans="1:34" s="79" customFormat="1" ht="58" customHeight="1" thickTop="1" thickBot="1">
      <c r="A102" s="50">
        <v>88</v>
      </c>
      <c r="B102" s="96" t="s">
        <v>245</v>
      </c>
      <c r="C102" s="96">
        <v>0</v>
      </c>
      <c r="D102" s="96">
        <v>0</v>
      </c>
      <c r="E102" s="96">
        <v>0</v>
      </c>
      <c r="F102" s="96">
        <v>0</v>
      </c>
      <c r="G102" s="96">
        <v>22</v>
      </c>
      <c r="H102" s="115" t="s">
        <v>1592</v>
      </c>
      <c r="I102" s="98" t="s">
        <v>3207</v>
      </c>
      <c r="J102" s="169" t="s">
        <v>482</v>
      </c>
      <c r="K102" s="99" t="s">
        <v>622</v>
      </c>
      <c r="L102" s="51">
        <v>32</v>
      </c>
      <c r="M102" s="51">
        <v>32</v>
      </c>
      <c r="N102" s="155">
        <f t="shared" si="14"/>
        <v>64</v>
      </c>
      <c r="O102" s="51">
        <v>26</v>
      </c>
      <c r="P102" s="51">
        <v>25</v>
      </c>
      <c r="Q102" s="155">
        <f t="shared" si="15"/>
        <v>51</v>
      </c>
      <c r="R102" s="155">
        <f t="shared" si="16"/>
        <v>115</v>
      </c>
      <c r="S102" s="78" t="s">
        <v>3139</v>
      </c>
      <c r="T102" s="78" t="s">
        <v>203</v>
      </c>
      <c r="U102" s="190">
        <f t="shared" si="17"/>
        <v>64</v>
      </c>
      <c r="V102" s="191"/>
      <c r="W102" s="77" t="str">
        <f t="shared" si="18"/>
        <v>No hay ejecución</v>
      </c>
      <c r="X102" s="78" t="str">
        <f t="shared" si="19"/>
        <v>NA</v>
      </c>
      <c r="Y102" s="191"/>
      <c r="Z102" s="190">
        <f t="shared" si="20"/>
        <v>51</v>
      </c>
      <c r="AA102" s="191"/>
      <c r="AB102" s="77" t="str">
        <f t="shared" si="21"/>
        <v>No hay ejecución</v>
      </c>
      <c r="AC102" s="78" t="str">
        <f t="shared" si="22"/>
        <v>NA</v>
      </c>
      <c r="AD102" s="191"/>
      <c r="AE102" s="52">
        <f t="shared" si="23"/>
        <v>0</v>
      </c>
      <c r="AF102" s="77" t="str">
        <f t="shared" si="24"/>
        <v>No hay ejecución</v>
      </c>
      <c r="AG102" s="78" t="str">
        <f t="shared" si="25"/>
        <v>NA</v>
      </c>
      <c r="AH102" s="191"/>
    </row>
    <row r="103" spans="1:34" s="79" customFormat="1" ht="58" customHeight="1" thickTop="1" thickBot="1">
      <c r="A103" s="50">
        <v>89</v>
      </c>
      <c r="B103" s="96" t="s">
        <v>245</v>
      </c>
      <c r="C103" s="96">
        <v>0</v>
      </c>
      <c r="D103" s="96">
        <v>0</v>
      </c>
      <c r="E103" s="96">
        <v>0</v>
      </c>
      <c r="F103" s="96">
        <v>0</v>
      </c>
      <c r="G103" s="96">
        <v>22</v>
      </c>
      <c r="H103" s="115" t="s">
        <v>1592</v>
      </c>
      <c r="I103" s="98" t="s">
        <v>3208</v>
      </c>
      <c r="J103" s="169" t="s">
        <v>482</v>
      </c>
      <c r="K103" s="99" t="s">
        <v>622</v>
      </c>
      <c r="L103" s="51">
        <v>14</v>
      </c>
      <c r="M103" s="51">
        <v>14</v>
      </c>
      <c r="N103" s="155">
        <f t="shared" si="14"/>
        <v>28</v>
      </c>
      <c r="O103" s="51">
        <v>11</v>
      </c>
      <c r="P103" s="51">
        <v>7</v>
      </c>
      <c r="Q103" s="155">
        <f t="shared" si="15"/>
        <v>18</v>
      </c>
      <c r="R103" s="155">
        <f t="shared" si="16"/>
        <v>46</v>
      </c>
      <c r="S103" s="78" t="s">
        <v>3139</v>
      </c>
      <c r="T103" s="78" t="s">
        <v>203</v>
      </c>
      <c r="U103" s="190">
        <f t="shared" si="17"/>
        <v>28</v>
      </c>
      <c r="V103" s="191"/>
      <c r="W103" s="77" t="str">
        <f t="shared" si="18"/>
        <v>No hay ejecución</v>
      </c>
      <c r="X103" s="78" t="str">
        <f t="shared" si="19"/>
        <v>NA</v>
      </c>
      <c r="Y103" s="191"/>
      <c r="Z103" s="190">
        <f t="shared" si="20"/>
        <v>18</v>
      </c>
      <c r="AA103" s="191"/>
      <c r="AB103" s="77" t="str">
        <f t="shared" si="21"/>
        <v>No hay ejecución</v>
      </c>
      <c r="AC103" s="78" t="str">
        <f t="shared" si="22"/>
        <v>NA</v>
      </c>
      <c r="AD103" s="191"/>
      <c r="AE103" s="52">
        <f t="shared" si="23"/>
        <v>0</v>
      </c>
      <c r="AF103" s="77" t="str">
        <f t="shared" si="24"/>
        <v>No hay ejecución</v>
      </c>
      <c r="AG103" s="78" t="str">
        <f t="shared" si="25"/>
        <v>NA</v>
      </c>
      <c r="AH103" s="191"/>
    </row>
    <row r="104" spans="1:34" s="79" customFormat="1" ht="58" customHeight="1" thickTop="1" thickBot="1">
      <c r="A104" s="50">
        <v>90</v>
      </c>
      <c r="B104" s="96" t="s">
        <v>245</v>
      </c>
      <c r="C104" s="96">
        <v>0</v>
      </c>
      <c r="D104" s="96">
        <v>0</v>
      </c>
      <c r="E104" s="96">
        <v>0</v>
      </c>
      <c r="F104" s="96">
        <v>0</v>
      </c>
      <c r="G104" s="96">
        <v>22</v>
      </c>
      <c r="H104" s="115" t="s">
        <v>1592</v>
      </c>
      <c r="I104" s="98" t="s">
        <v>3209</v>
      </c>
      <c r="J104" s="169" t="s">
        <v>482</v>
      </c>
      <c r="K104" s="99" t="s">
        <v>993</v>
      </c>
      <c r="L104" s="51">
        <v>0</v>
      </c>
      <c r="M104" s="51">
        <v>0</v>
      </c>
      <c r="N104" s="155">
        <f t="shared" si="14"/>
        <v>0</v>
      </c>
      <c r="O104" s="51">
        <v>0</v>
      </c>
      <c r="P104" s="51">
        <v>0</v>
      </c>
      <c r="Q104" s="155">
        <f t="shared" si="15"/>
        <v>0</v>
      </c>
      <c r="R104" s="155">
        <f t="shared" si="16"/>
        <v>0</v>
      </c>
      <c r="S104" s="78" t="s">
        <v>3139</v>
      </c>
      <c r="T104" s="78" t="s">
        <v>203</v>
      </c>
      <c r="U104" s="190">
        <f t="shared" si="17"/>
        <v>0</v>
      </c>
      <c r="V104" s="191"/>
      <c r="W104" s="77" t="str">
        <f t="shared" si="18"/>
        <v>No hay ejecución</v>
      </c>
      <c r="X104" s="78" t="str">
        <f t="shared" si="19"/>
        <v>NA</v>
      </c>
      <c r="Y104" s="191"/>
      <c r="Z104" s="190">
        <f t="shared" si="20"/>
        <v>0</v>
      </c>
      <c r="AA104" s="191"/>
      <c r="AB104" s="77" t="str">
        <f t="shared" si="21"/>
        <v>No hay ejecución</v>
      </c>
      <c r="AC104" s="78" t="str">
        <f t="shared" si="22"/>
        <v>NA</v>
      </c>
      <c r="AD104" s="191"/>
      <c r="AE104" s="52">
        <f t="shared" si="23"/>
        <v>0</v>
      </c>
      <c r="AF104" s="77" t="str">
        <f t="shared" si="24"/>
        <v>No hay ejecución</v>
      </c>
      <c r="AG104" s="78" t="str">
        <f t="shared" si="25"/>
        <v>NA</v>
      </c>
      <c r="AH104" s="191"/>
    </row>
    <row r="105" spans="1:34" s="79" customFormat="1" ht="58" customHeight="1" thickTop="1" thickBot="1">
      <c r="A105" s="50">
        <v>91</v>
      </c>
      <c r="B105" s="96" t="s">
        <v>245</v>
      </c>
      <c r="C105" s="96">
        <v>0</v>
      </c>
      <c r="D105" s="96">
        <v>0</v>
      </c>
      <c r="E105" s="96">
        <v>0</v>
      </c>
      <c r="F105" s="96">
        <v>0</v>
      </c>
      <c r="G105" s="96">
        <v>22</v>
      </c>
      <c r="H105" s="115" t="s">
        <v>1592</v>
      </c>
      <c r="I105" s="98" t="s">
        <v>3210</v>
      </c>
      <c r="J105" s="169" t="s">
        <v>482</v>
      </c>
      <c r="K105" s="99" t="s">
        <v>993</v>
      </c>
      <c r="L105" s="51">
        <v>8</v>
      </c>
      <c r="M105" s="51">
        <v>8</v>
      </c>
      <c r="N105" s="155">
        <f t="shared" si="14"/>
        <v>16</v>
      </c>
      <c r="O105" s="51">
        <v>8</v>
      </c>
      <c r="P105" s="51">
        <v>7</v>
      </c>
      <c r="Q105" s="155">
        <f t="shared" si="15"/>
        <v>15</v>
      </c>
      <c r="R105" s="155">
        <f t="shared" si="16"/>
        <v>31</v>
      </c>
      <c r="S105" s="78" t="s">
        <v>3139</v>
      </c>
      <c r="T105" s="78" t="s">
        <v>203</v>
      </c>
      <c r="U105" s="190">
        <f t="shared" si="17"/>
        <v>16</v>
      </c>
      <c r="V105" s="191"/>
      <c r="W105" s="77" t="str">
        <f t="shared" si="18"/>
        <v>No hay ejecución</v>
      </c>
      <c r="X105" s="78" t="str">
        <f t="shared" si="19"/>
        <v>NA</v>
      </c>
      <c r="Y105" s="191"/>
      <c r="Z105" s="190">
        <f t="shared" si="20"/>
        <v>15</v>
      </c>
      <c r="AA105" s="191"/>
      <c r="AB105" s="77" t="str">
        <f t="shared" si="21"/>
        <v>No hay ejecución</v>
      </c>
      <c r="AC105" s="78" t="str">
        <f t="shared" si="22"/>
        <v>NA</v>
      </c>
      <c r="AD105" s="191"/>
      <c r="AE105" s="52">
        <f t="shared" si="23"/>
        <v>0</v>
      </c>
      <c r="AF105" s="77" t="str">
        <f t="shared" si="24"/>
        <v>No hay ejecución</v>
      </c>
      <c r="AG105" s="78" t="str">
        <f t="shared" si="25"/>
        <v>NA</v>
      </c>
      <c r="AH105" s="191"/>
    </row>
    <row r="106" spans="1:34" s="79" customFormat="1" ht="58" customHeight="1" thickTop="1" thickBot="1">
      <c r="A106" s="50">
        <v>92</v>
      </c>
      <c r="B106" s="96" t="s">
        <v>245</v>
      </c>
      <c r="C106" s="96">
        <v>0</v>
      </c>
      <c r="D106" s="96">
        <v>0</v>
      </c>
      <c r="E106" s="96">
        <v>0</v>
      </c>
      <c r="F106" s="96">
        <v>0</v>
      </c>
      <c r="G106" s="96">
        <v>22</v>
      </c>
      <c r="H106" s="115" t="s">
        <v>1592</v>
      </c>
      <c r="I106" s="98" t="s">
        <v>3211</v>
      </c>
      <c r="J106" s="169" t="s">
        <v>3212</v>
      </c>
      <c r="K106" s="99" t="s">
        <v>3204</v>
      </c>
      <c r="L106" s="51">
        <v>1</v>
      </c>
      <c r="M106" s="51">
        <v>3</v>
      </c>
      <c r="N106" s="155">
        <f t="shared" si="14"/>
        <v>4</v>
      </c>
      <c r="O106" s="51">
        <v>6</v>
      </c>
      <c r="P106" s="51">
        <v>2</v>
      </c>
      <c r="Q106" s="155">
        <f t="shared" si="15"/>
        <v>8</v>
      </c>
      <c r="R106" s="155">
        <f t="shared" si="16"/>
        <v>12</v>
      </c>
      <c r="S106" s="78" t="s">
        <v>3139</v>
      </c>
      <c r="T106" s="78" t="s">
        <v>203</v>
      </c>
      <c r="U106" s="190">
        <f t="shared" si="17"/>
        <v>4</v>
      </c>
      <c r="V106" s="191"/>
      <c r="W106" s="77" t="str">
        <f t="shared" si="18"/>
        <v>No hay ejecución</v>
      </c>
      <c r="X106" s="78" t="str">
        <f t="shared" si="19"/>
        <v>NA</v>
      </c>
      <c r="Y106" s="191"/>
      <c r="Z106" s="190">
        <f t="shared" si="20"/>
        <v>8</v>
      </c>
      <c r="AA106" s="191"/>
      <c r="AB106" s="77" t="str">
        <f t="shared" si="21"/>
        <v>No hay ejecución</v>
      </c>
      <c r="AC106" s="78" t="str">
        <f t="shared" si="22"/>
        <v>NA</v>
      </c>
      <c r="AD106" s="191"/>
      <c r="AE106" s="52">
        <f t="shared" si="23"/>
        <v>0</v>
      </c>
      <c r="AF106" s="77" t="str">
        <f t="shared" si="24"/>
        <v>No hay ejecución</v>
      </c>
      <c r="AG106" s="78" t="str">
        <f t="shared" si="25"/>
        <v>NA</v>
      </c>
      <c r="AH106" s="191"/>
    </row>
    <row r="107" spans="1:34" s="79" customFormat="1" ht="58" customHeight="1" thickTop="1" thickBot="1">
      <c r="A107" s="50">
        <v>93</v>
      </c>
      <c r="B107" s="96" t="s">
        <v>245</v>
      </c>
      <c r="C107" s="96">
        <v>0</v>
      </c>
      <c r="D107" s="96">
        <v>0</v>
      </c>
      <c r="E107" s="96">
        <v>0</v>
      </c>
      <c r="F107" s="96">
        <v>0</v>
      </c>
      <c r="G107" s="96">
        <v>22</v>
      </c>
      <c r="H107" s="115" t="s">
        <v>2888</v>
      </c>
      <c r="I107" s="98" t="s">
        <v>3211</v>
      </c>
      <c r="J107" s="169" t="s">
        <v>3213</v>
      </c>
      <c r="K107" s="99" t="s">
        <v>3204</v>
      </c>
      <c r="L107" s="51">
        <v>0</v>
      </c>
      <c r="M107" s="51">
        <v>0</v>
      </c>
      <c r="N107" s="155">
        <f t="shared" si="14"/>
        <v>0</v>
      </c>
      <c r="O107" s="51">
        <v>100</v>
      </c>
      <c r="P107" s="51">
        <v>0</v>
      </c>
      <c r="Q107" s="155">
        <f t="shared" si="15"/>
        <v>100</v>
      </c>
      <c r="R107" s="155">
        <f t="shared" si="16"/>
        <v>100</v>
      </c>
      <c r="S107" s="78" t="s">
        <v>3139</v>
      </c>
      <c r="T107" s="78" t="s">
        <v>203</v>
      </c>
      <c r="U107" s="190">
        <f t="shared" si="17"/>
        <v>0</v>
      </c>
      <c r="V107" s="191"/>
      <c r="W107" s="77" t="str">
        <f t="shared" si="18"/>
        <v>No hay ejecución</v>
      </c>
      <c r="X107" s="78" t="str">
        <f t="shared" si="19"/>
        <v>NA</v>
      </c>
      <c r="Y107" s="191"/>
      <c r="Z107" s="190">
        <f t="shared" si="20"/>
        <v>100</v>
      </c>
      <c r="AA107" s="191"/>
      <c r="AB107" s="77" t="str">
        <f t="shared" si="21"/>
        <v>No hay ejecución</v>
      </c>
      <c r="AC107" s="78" t="str">
        <f t="shared" si="22"/>
        <v>NA</v>
      </c>
      <c r="AD107" s="191"/>
      <c r="AE107" s="52">
        <f t="shared" si="23"/>
        <v>0</v>
      </c>
      <c r="AF107" s="77" t="str">
        <f t="shared" si="24"/>
        <v>No hay ejecución</v>
      </c>
      <c r="AG107" s="78" t="str">
        <f t="shared" si="25"/>
        <v>NA</v>
      </c>
      <c r="AH107" s="191"/>
    </row>
    <row r="108" spans="1:34" s="79" customFormat="1" ht="58" customHeight="1" thickTop="1" thickBot="1">
      <c r="A108" s="50">
        <v>94</v>
      </c>
      <c r="B108" s="96" t="s">
        <v>245</v>
      </c>
      <c r="C108" s="96">
        <v>0</v>
      </c>
      <c r="D108" s="96">
        <v>0</v>
      </c>
      <c r="E108" s="96">
        <v>0</v>
      </c>
      <c r="F108" s="96">
        <v>0</v>
      </c>
      <c r="G108" s="96">
        <v>22</v>
      </c>
      <c r="H108" s="115" t="s">
        <v>1592</v>
      </c>
      <c r="I108" s="98" t="s">
        <v>3214</v>
      </c>
      <c r="J108" s="169" t="s">
        <v>497</v>
      </c>
      <c r="K108" s="99" t="s">
        <v>3204</v>
      </c>
      <c r="L108" s="51">
        <v>0</v>
      </c>
      <c r="M108" s="51">
        <v>0</v>
      </c>
      <c r="N108" s="155">
        <f t="shared" si="14"/>
        <v>0</v>
      </c>
      <c r="O108" s="51">
        <v>0</v>
      </c>
      <c r="P108" s="51">
        <v>14</v>
      </c>
      <c r="Q108" s="155">
        <f t="shared" si="15"/>
        <v>14</v>
      </c>
      <c r="R108" s="155">
        <f t="shared" si="16"/>
        <v>14</v>
      </c>
      <c r="S108" s="78" t="s">
        <v>3139</v>
      </c>
      <c r="T108" s="78" t="s">
        <v>203</v>
      </c>
      <c r="U108" s="190">
        <f t="shared" si="17"/>
        <v>0</v>
      </c>
      <c r="V108" s="191"/>
      <c r="W108" s="77" t="str">
        <f t="shared" si="18"/>
        <v>No hay ejecución</v>
      </c>
      <c r="X108" s="78" t="str">
        <f t="shared" si="19"/>
        <v>NA</v>
      </c>
      <c r="Y108" s="191"/>
      <c r="Z108" s="190">
        <f t="shared" si="20"/>
        <v>14</v>
      </c>
      <c r="AA108" s="191"/>
      <c r="AB108" s="77" t="str">
        <f t="shared" si="21"/>
        <v>No hay ejecución</v>
      </c>
      <c r="AC108" s="78" t="str">
        <f t="shared" si="22"/>
        <v>NA</v>
      </c>
      <c r="AD108" s="191"/>
      <c r="AE108" s="52">
        <f t="shared" si="23"/>
        <v>0</v>
      </c>
      <c r="AF108" s="77" t="str">
        <f t="shared" si="24"/>
        <v>No hay ejecución</v>
      </c>
      <c r="AG108" s="78" t="str">
        <f t="shared" si="25"/>
        <v>NA</v>
      </c>
      <c r="AH108" s="191"/>
    </row>
    <row r="109" spans="1:34" s="79" customFormat="1" ht="58" customHeight="1" thickTop="1" thickBot="1">
      <c r="A109" s="50">
        <v>95</v>
      </c>
      <c r="B109" s="96" t="s">
        <v>245</v>
      </c>
      <c r="C109" s="96">
        <v>0</v>
      </c>
      <c r="D109" s="96">
        <v>0</v>
      </c>
      <c r="E109" s="96">
        <v>0</v>
      </c>
      <c r="F109" s="96">
        <v>0</v>
      </c>
      <c r="G109" s="96">
        <v>22</v>
      </c>
      <c r="H109" s="115" t="s">
        <v>1592</v>
      </c>
      <c r="I109" s="98" t="s">
        <v>3215</v>
      </c>
      <c r="J109" s="169" t="s">
        <v>497</v>
      </c>
      <c r="K109" s="99" t="s">
        <v>3204</v>
      </c>
      <c r="L109" s="51">
        <v>1</v>
      </c>
      <c r="M109" s="51">
        <v>13</v>
      </c>
      <c r="N109" s="155">
        <f t="shared" si="14"/>
        <v>14</v>
      </c>
      <c r="O109" s="51">
        <v>0</v>
      </c>
      <c r="P109" s="51">
        <v>14</v>
      </c>
      <c r="Q109" s="155">
        <f t="shared" si="15"/>
        <v>14</v>
      </c>
      <c r="R109" s="155">
        <f t="shared" si="16"/>
        <v>28</v>
      </c>
      <c r="S109" s="78" t="s">
        <v>3139</v>
      </c>
      <c r="T109" s="78" t="s">
        <v>203</v>
      </c>
      <c r="U109" s="190">
        <f t="shared" si="17"/>
        <v>14</v>
      </c>
      <c r="V109" s="191"/>
      <c r="W109" s="77" t="str">
        <f t="shared" si="18"/>
        <v>No hay ejecución</v>
      </c>
      <c r="X109" s="78" t="str">
        <f t="shared" si="19"/>
        <v>NA</v>
      </c>
      <c r="Y109" s="191"/>
      <c r="Z109" s="190">
        <f t="shared" si="20"/>
        <v>14</v>
      </c>
      <c r="AA109" s="191"/>
      <c r="AB109" s="77" t="str">
        <f t="shared" si="21"/>
        <v>No hay ejecución</v>
      </c>
      <c r="AC109" s="78" t="str">
        <f t="shared" si="22"/>
        <v>NA</v>
      </c>
      <c r="AD109" s="191"/>
      <c r="AE109" s="52">
        <f t="shared" si="23"/>
        <v>0</v>
      </c>
      <c r="AF109" s="77" t="str">
        <f t="shared" si="24"/>
        <v>No hay ejecución</v>
      </c>
      <c r="AG109" s="78" t="str">
        <f t="shared" si="25"/>
        <v>NA</v>
      </c>
      <c r="AH109" s="191"/>
    </row>
    <row r="110" spans="1:34" s="79" customFormat="1" ht="58" customHeight="1" thickTop="1" thickBot="1">
      <c r="A110" s="50">
        <v>96</v>
      </c>
      <c r="B110" s="96" t="s">
        <v>245</v>
      </c>
      <c r="C110" s="96">
        <v>0</v>
      </c>
      <c r="D110" s="96">
        <v>0</v>
      </c>
      <c r="E110" s="96">
        <v>0</v>
      </c>
      <c r="F110" s="96">
        <v>0</v>
      </c>
      <c r="G110" s="96">
        <v>22</v>
      </c>
      <c r="H110" s="115" t="s">
        <v>1592</v>
      </c>
      <c r="I110" s="98" t="s">
        <v>3216</v>
      </c>
      <c r="J110" s="169" t="s">
        <v>497</v>
      </c>
      <c r="K110" s="99" t="s">
        <v>3204</v>
      </c>
      <c r="L110" s="51">
        <v>0</v>
      </c>
      <c r="M110" s="51">
        <v>14</v>
      </c>
      <c r="N110" s="155">
        <f t="shared" si="14"/>
        <v>14</v>
      </c>
      <c r="O110" s="51">
        <v>0</v>
      </c>
      <c r="P110" s="51">
        <v>0</v>
      </c>
      <c r="Q110" s="155">
        <f t="shared" si="15"/>
        <v>0</v>
      </c>
      <c r="R110" s="155">
        <f t="shared" si="16"/>
        <v>14</v>
      </c>
      <c r="S110" s="78" t="s">
        <v>3139</v>
      </c>
      <c r="T110" s="78" t="s">
        <v>203</v>
      </c>
      <c r="U110" s="190">
        <f t="shared" si="17"/>
        <v>14</v>
      </c>
      <c r="V110" s="191"/>
      <c r="W110" s="77" t="str">
        <f t="shared" si="18"/>
        <v>No hay ejecución</v>
      </c>
      <c r="X110" s="78" t="str">
        <f t="shared" si="19"/>
        <v>NA</v>
      </c>
      <c r="Y110" s="191"/>
      <c r="Z110" s="190">
        <f t="shared" si="20"/>
        <v>0</v>
      </c>
      <c r="AA110" s="191"/>
      <c r="AB110" s="77" t="str">
        <f t="shared" si="21"/>
        <v>No hay ejecución</v>
      </c>
      <c r="AC110" s="78" t="str">
        <f t="shared" si="22"/>
        <v>NA</v>
      </c>
      <c r="AD110" s="191"/>
      <c r="AE110" s="52">
        <f t="shared" si="23"/>
        <v>0</v>
      </c>
      <c r="AF110" s="77" t="str">
        <f t="shared" si="24"/>
        <v>No hay ejecución</v>
      </c>
      <c r="AG110" s="78" t="str">
        <f t="shared" si="25"/>
        <v>NA</v>
      </c>
      <c r="AH110" s="191"/>
    </row>
    <row r="111" spans="1:34" s="79" customFormat="1" ht="58" customHeight="1" thickTop="1" thickBot="1">
      <c r="A111" s="50">
        <v>97</v>
      </c>
      <c r="B111" s="96" t="s">
        <v>245</v>
      </c>
      <c r="C111" s="96">
        <v>0</v>
      </c>
      <c r="D111" s="96">
        <v>0</v>
      </c>
      <c r="E111" s="96">
        <v>0</v>
      </c>
      <c r="F111" s="96">
        <v>0</v>
      </c>
      <c r="G111" s="96">
        <v>22</v>
      </c>
      <c r="H111" s="115" t="s">
        <v>1592</v>
      </c>
      <c r="I111" s="98" t="s">
        <v>3217</v>
      </c>
      <c r="J111" s="169" t="s">
        <v>482</v>
      </c>
      <c r="K111" s="99" t="s">
        <v>717</v>
      </c>
      <c r="L111" s="51">
        <v>6</v>
      </c>
      <c r="M111" s="51">
        <v>9</v>
      </c>
      <c r="N111" s="155">
        <f t="shared" si="14"/>
        <v>15</v>
      </c>
      <c r="O111" s="51">
        <v>1</v>
      </c>
      <c r="P111" s="51">
        <v>3</v>
      </c>
      <c r="Q111" s="155">
        <f t="shared" si="15"/>
        <v>4</v>
      </c>
      <c r="R111" s="155">
        <f t="shared" si="16"/>
        <v>19</v>
      </c>
      <c r="S111" s="78" t="s">
        <v>3139</v>
      </c>
      <c r="T111" s="78" t="s">
        <v>203</v>
      </c>
      <c r="U111" s="190">
        <f t="shared" si="17"/>
        <v>15</v>
      </c>
      <c r="V111" s="191"/>
      <c r="W111" s="77" t="str">
        <f t="shared" si="18"/>
        <v>No hay ejecución</v>
      </c>
      <c r="X111" s="78" t="str">
        <f t="shared" si="19"/>
        <v>NA</v>
      </c>
      <c r="Y111" s="191"/>
      <c r="Z111" s="190">
        <f t="shared" si="20"/>
        <v>4</v>
      </c>
      <c r="AA111" s="191"/>
      <c r="AB111" s="77" t="str">
        <f t="shared" si="21"/>
        <v>No hay ejecución</v>
      </c>
      <c r="AC111" s="78" t="str">
        <f t="shared" si="22"/>
        <v>NA</v>
      </c>
      <c r="AD111" s="191"/>
      <c r="AE111" s="52">
        <f t="shared" si="23"/>
        <v>0</v>
      </c>
      <c r="AF111" s="77" t="str">
        <f t="shared" si="24"/>
        <v>No hay ejecución</v>
      </c>
      <c r="AG111" s="78" t="str">
        <f t="shared" si="25"/>
        <v>NA</v>
      </c>
      <c r="AH111" s="191"/>
    </row>
    <row r="112" spans="1:34" s="79" customFormat="1" ht="58" customHeight="1" thickTop="1" thickBot="1">
      <c r="A112" s="50">
        <v>98</v>
      </c>
      <c r="B112" s="96" t="s">
        <v>245</v>
      </c>
      <c r="C112" s="96">
        <v>0</v>
      </c>
      <c r="D112" s="96">
        <v>0</v>
      </c>
      <c r="E112" s="96">
        <v>0</v>
      </c>
      <c r="F112" s="96">
        <v>0</v>
      </c>
      <c r="G112" s="96">
        <v>22</v>
      </c>
      <c r="H112" s="115" t="s">
        <v>1592</v>
      </c>
      <c r="I112" s="98" t="s">
        <v>3218</v>
      </c>
      <c r="J112" s="169" t="s">
        <v>3219</v>
      </c>
      <c r="K112" s="99" t="s">
        <v>3204</v>
      </c>
      <c r="L112" s="51">
        <v>19</v>
      </c>
      <c r="M112" s="51">
        <v>21</v>
      </c>
      <c r="N112" s="155">
        <f t="shared" si="14"/>
        <v>40</v>
      </c>
      <c r="O112" s="51">
        <v>15</v>
      </c>
      <c r="P112" s="51">
        <v>14</v>
      </c>
      <c r="Q112" s="155">
        <f t="shared" si="15"/>
        <v>29</v>
      </c>
      <c r="R112" s="155">
        <f t="shared" si="16"/>
        <v>69</v>
      </c>
      <c r="S112" s="78" t="s">
        <v>3139</v>
      </c>
      <c r="T112" s="78" t="s">
        <v>203</v>
      </c>
      <c r="U112" s="190">
        <f t="shared" si="17"/>
        <v>40</v>
      </c>
      <c r="V112" s="191"/>
      <c r="W112" s="77" t="str">
        <f t="shared" si="18"/>
        <v>No hay ejecución</v>
      </c>
      <c r="X112" s="78" t="str">
        <f t="shared" si="19"/>
        <v>NA</v>
      </c>
      <c r="Y112" s="191"/>
      <c r="Z112" s="190">
        <f t="shared" si="20"/>
        <v>29</v>
      </c>
      <c r="AA112" s="191"/>
      <c r="AB112" s="77" t="str">
        <f t="shared" si="21"/>
        <v>No hay ejecución</v>
      </c>
      <c r="AC112" s="78" t="str">
        <f t="shared" si="22"/>
        <v>NA</v>
      </c>
      <c r="AD112" s="191"/>
      <c r="AE112" s="52">
        <f t="shared" si="23"/>
        <v>0</v>
      </c>
      <c r="AF112" s="77" t="str">
        <f t="shared" si="24"/>
        <v>No hay ejecución</v>
      </c>
      <c r="AG112" s="78" t="str">
        <f t="shared" si="25"/>
        <v>NA</v>
      </c>
      <c r="AH112" s="191"/>
    </row>
    <row r="113" spans="1:34" s="79" customFormat="1" ht="58" customHeight="1" thickTop="1" thickBot="1">
      <c r="A113" s="50">
        <v>99</v>
      </c>
      <c r="B113" s="96" t="s">
        <v>245</v>
      </c>
      <c r="C113" s="96">
        <v>0</v>
      </c>
      <c r="D113" s="96">
        <v>0</v>
      </c>
      <c r="E113" s="96">
        <v>0</v>
      </c>
      <c r="F113" s="96">
        <v>0</v>
      </c>
      <c r="G113" s="96">
        <v>22</v>
      </c>
      <c r="H113" s="115" t="s">
        <v>1592</v>
      </c>
      <c r="I113" s="98" t="s">
        <v>3220</v>
      </c>
      <c r="J113" s="169" t="s">
        <v>501</v>
      </c>
      <c r="K113" s="99" t="s">
        <v>3204</v>
      </c>
      <c r="L113" s="51">
        <v>5</v>
      </c>
      <c r="M113" s="51">
        <v>12</v>
      </c>
      <c r="N113" s="155">
        <f t="shared" si="14"/>
        <v>17</v>
      </c>
      <c r="O113" s="51">
        <v>4</v>
      </c>
      <c r="P113" s="51">
        <v>7</v>
      </c>
      <c r="Q113" s="155">
        <f t="shared" si="15"/>
        <v>11</v>
      </c>
      <c r="R113" s="155">
        <f t="shared" si="16"/>
        <v>28</v>
      </c>
      <c r="S113" s="78" t="s">
        <v>3139</v>
      </c>
      <c r="T113" s="78" t="s">
        <v>203</v>
      </c>
      <c r="U113" s="190">
        <f t="shared" si="17"/>
        <v>17</v>
      </c>
      <c r="V113" s="191"/>
      <c r="W113" s="77" t="str">
        <f t="shared" si="18"/>
        <v>No hay ejecución</v>
      </c>
      <c r="X113" s="78" t="str">
        <f t="shared" si="19"/>
        <v>NA</v>
      </c>
      <c r="Y113" s="191"/>
      <c r="Z113" s="190">
        <f t="shared" si="20"/>
        <v>11</v>
      </c>
      <c r="AA113" s="191"/>
      <c r="AB113" s="77" t="str">
        <f t="shared" si="21"/>
        <v>No hay ejecución</v>
      </c>
      <c r="AC113" s="78" t="str">
        <f t="shared" si="22"/>
        <v>NA</v>
      </c>
      <c r="AD113" s="191"/>
      <c r="AE113" s="52">
        <f t="shared" si="23"/>
        <v>0</v>
      </c>
      <c r="AF113" s="77" t="str">
        <f t="shared" si="24"/>
        <v>No hay ejecución</v>
      </c>
      <c r="AG113" s="78" t="str">
        <f t="shared" si="25"/>
        <v>NA</v>
      </c>
      <c r="AH113" s="191"/>
    </row>
    <row r="114" spans="1:34" s="79" customFormat="1" ht="58" customHeight="1" thickTop="1" thickBot="1">
      <c r="A114" s="50">
        <v>100</v>
      </c>
      <c r="B114" s="96" t="s">
        <v>245</v>
      </c>
      <c r="C114" s="96">
        <v>0</v>
      </c>
      <c r="D114" s="96">
        <v>0</v>
      </c>
      <c r="E114" s="96">
        <v>0</v>
      </c>
      <c r="F114" s="96">
        <v>0</v>
      </c>
      <c r="G114" s="96">
        <v>21</v>
      </c>
      <c r="H114" s="115" t="s">
        <v>273</v>
      </c>
      <c r="I114" s="98" t="s">
        <v>3221</v>
      </c>
      <c r="J114" s="169" t="s">
        <v>3222</v>
      </c>
      <c r="K114" s="99" t="s">
        <v>993</v>
      </c>
      <c r="L114" s="51">
        <v>46</v>
      </c>
      <c r="M114" s="51">
        <v>42</v>
      </c>
      <c r="N114" s="155">
        <f t="shared" si="14"/>
        <v>88</v>
      </c>
      <c r="O114" s="51">
        <v>39</v>
      </c>
      <c r="P114" s="51">
        <v>38</v>
      </c>
      <c r="Q114" s="155">
        <f t="shared" si="15"/>
        <v>77</v>
      </c>
      <c r="R114" s="155">
        <f t="shared" si="16"/>
        <v>165</v>
      </c>
      <c r="S114" s="78" t="s">
        <v>3223</v>
      </c>
      <c r="T114" s="78" t="s">
        <v>203</v>
      </c>
      <c r="U114" s="190">
        <f t="shared" si="17"/>
        <v>88</v>
      </c>
      <c r="V114" s="191"/>
      <c r="W114" s="77" t="str">
        <f t="shared" si="18"/>
        <v>No hay ejecución</v>
      </c>
      <c r="X114" s="78" t="str">
        <f t="shared" si="19"/>
        <v>NA</v>
      </c>
      <c r="Y114" s="191"/>
      <c r="Z114" s="190">
        <f t="shared" si="20"/>
        <v>77</v>
      </c>
      <c r="AA114" s="191"/>
      <c r="AB114" s="77" t="str">
        <f t="shared" si="21"/>
        <v>No hay ejecución</v>
      </c>
      <c r="AC114" s="78" t="str">
        <f t="shared" si="22"/>
        <v>NA</v>
      </c>
      <c r="AD114" s="191"/>
      <c r="AE114" s="52">
        <f t="shared" si="23"/>
        <v>0</v>
      </c>
      <c r="AF114" s="77" t="str">
        <f t="shared" si="24"/>
        <v>No hay ejecución</v>
      </c>
      <c r="AG114" s="78" t="str">
        <f t="shared" si="25"/>
        <v>NA</v>
      </c>
      <c r="AH114" s="191"/>
    </row>
    <row r="115" spans="1:34" s="79" customFormat="1" ht="58" customHeight="1" thickTop="1" thickBot="1">
      <c r="A115" s="50">
        <v>101</v>
      </c>
      <c r="B115" s="96" t="s">
        <v>245</v>
      </c>
      <c r="C115" s="96">
        <v>0</v>
      </c>
      <c r="D115" s="96">
        <v>0</v>
      </c>
      <c r="E115" s="96">
        <v>0</v>
      </c>
      <c r="F115" s="96">
        <v>0</v>
      </c>
      <c r="G115" s="96">
        <v>21</v>
      </c>
      <c r="H115" s="115" t="s">
        <v>273</v>
      </c>
      <c r="I115" s="98" t="s">
        <v>3221</v>
      </c>
      <c r="J115" s="169" t="s">
        <v>482</v>
      </c>
      <c r="K115" s="99" t="s">
        <v>622</v>
      </c>
      <c r="L115" s="51">
        <v>13</v>
      </c>
      <c r="M115" s="51">
        <v>14</v>
      </c>
      <c r="N115" s="155">
        <f t="shared" si="14"/>
        <v>27</v>
      </c>
      <c r="O115" s="51">
        <v>15</v>
      </c>
      <c r="P115" s="51">
        <v>13</v>
      </c>
      <c r="Q115" s="155">
        <f t="shared" si="15"/>
        <v>28</v>
      </c>
      <c r="R115" s="155">
        <f t="shared" si="16"/>
        <v>55</v>
      </c>
      <c r="S115" s="78" t="s">
        <v>3223</v>
      </c>
      <c r="T115" s="78" t="s">
        <v>203</v>
      </c>
      <c r="U115" s="190">
        <f t="shared" si="17"/>
        <v>27</v>
      </c>
      <c r="V115" s="191"/>
      <c r="W115" s="77" t="str">
        <f t="shared" si="18"/>
        <v>No hay ejecución</v>
      </c>
      <c r="X115" s="78" t="str">
        <f t="shared" si="19"/>
        <v>NA</v>
      </c>
      <c r="Y115" s="191"/>
      <c r="Z115" s="190">
        <f t="shared" si="20"/>
        <v>28</v>
      </c>
      <c r="AA115" s="191"/>
      <c r="AB115" s="77" t="str">
        <f t="shared" si="21"/>
        <v>No hay ejecución</v>
      </c>
      <c r="AC115" s="78" t="str">
        <f t="shared" si="22"/>
        <v>NA</v>
      </c>
      <c r="AD115" s="191"/>
      <c r="AE115" s="52">
        <f t="shared" si="23"/>
        <v>0</v>
      </c>
      <c r="AF115" s="77" t="str">
        <f t="shared" si="24"/>
        <v>No hay ejecución</v>
      </c>
      <c r="AG115" s="78" t="str">
        <f t="shared" si="25"/>
        <v>NA</v>
      </c>
      <c r="AH115" s="191"/>
    </row>
    <row r="116" spans="1:34" s="79" customFormat="1" ht="58" customHeight="1" thickTop="1" thickBot="1">
      <c r="A116" s="50">
        <v>102</v>
      </c>
      <c r="B116" s="96" t="s">
        <v>245</v>
      </c>
      <c r="C116" s="96">
        <v>0</v>
      </c>
      <c r="D116" s="96">
        <v>0</v>
      </c>
      <c r="E116" s="96">
        <v>0</v>
      </c>
      <c r="F116" s="96">
        <v>0</v>
      </c>
      <c r="G116" s="96">
        <v>21</v>
      </c>
      <c r="H116" s="115" t="s">
        <v>273</v>
      </c>
      <c r="I116" s="98" t="s">
        <v>3221</v>
      </c>
      <c r="J116" s="169" t="s">
        <v>1196</v>
      </c>
      <c r="K116" s="99" t="s">
        <v>993</v>
      </c>
      <c r="L116" s="51">
        <v>4</v>
      </c>
      <c r="M116" s="51">
        <v>6</v>
      </c>
      <c r="N116" s="155">
        <f t="shared" si="14"/>
        <v>10</v>
      </c>
      <c r="O116" s="51">
        <v>6</v>
      </c>
      <c r="P116" s="51">
        <v>4</v>
      </c>
      <c r="Q116" s="155">
        <f t="shared" si="15"/>
        <v>10</v>
      </c>
      <c r="R116" s="155">
        <f t="shared" si="16"/>
        <v>20</v>
      </c>
      <c r="S116" s="78" t="s">
        <v>3223</v>
      </c>
      <c r="T116" s="78" t="s">
        <v>203</v>
      </c>
      <c r="U116" s="190">
        <f t="shared" si="17"/>
        <v>10</v>
      </c>
      <c r="V116" s="191"/>
      <c r="W116" s="77" t="str">
        <f t="shared" si="18"/>
        <v>No hay ejecución</v>
      </c>
      <c r="X116" s="78" t="str">
        <f t="shared" si="19"/>
        <v>NA</v>
      </c>
      <c r="Y116" s="191"/>
      <c r="Z116" s="190">
        <f t="shared" si="20"/>
        <v>10</v>
      </c>
      <c r="AA116" s="191"/>
      <c r="AB116" s="77" t="str">
        <f t="shared" si="21"/>
        <v>No hay ejecución</v>
      </c>
      <c r="AC116" s="78" t="str">
        <f t="shared" si="22"/>
        <v>NA</v>
      </c>
      <c r="AD116" s="191"/>
      <c r="AE116" s="52">
        <f t="shared" si="23"/>
        <v>0</v>
      </c>
      <c r="AF116" s="77" t="str">
        <f t="shared" si="24"/>
        <v>No hay ejecución</v>
      </c>
      <c r="AG116" s="78" t="str">
        <f t="shared" si="25"/>
        <v>NA</v>
      </c>
      <c r="AH116" s="191"/>
    </row>
    <row r="117" spans="1:34" s="79" customFormat="1" ht="58" customHeight="1" thickTop="1" thickBot="1">
      <c r="A117" s="50">
        <v>103</v>
      </c>
      <c r="B117" s="96" t="s">
        <v>245</v>
      </c>
      <c r="C117" s="96">
        <v>0</v>
      </c>
      <c r="D117" s="96">
        <v>0</v>
      </c>
      <c r="E117" s="96">
        <v>0</v>
      </c>
      <c r="F117" s="96">
        <v>0</v>
      </c>
      <c r="G117" s="96">
        <v>21</v>
      </c>
      <c r="H117" s="115" t="s">
        <v>273</v>
      </c>
      <c r="I117" s="98" t="s">
        <v>3224</v>
      </c>
      <c r="J117" s="169" t="s">
        <v>501</v>
      </c>
      <c r="K117" s="99" t="s">
        <v>744</v>
      </c>
      <c r="L117" s="51">
        <v>1</v>
      </c>
      <c r="M117" s="51">
        <v>4</v>
      </c>
      <c r="N117" s="155">
        <f t="shared" si="14"/>
        <v>5</v>
      </c>
      <c r="O117" s="51">
        <v>1</v>
      </c>
      <c r="P117" s="51">
        <v>4</v>
      </c>
      <c r="Q117" s="155">
        <f t="shared" si="15"/>
        <v>5</v>
      </c>
      <c r="R117" s="155">
        <f t="shared" si="16"/>
        <v>10</v>
      </c>
      <c r="S117" s="78" t="s">
        <v>3223</v>
      </c>
      <c r="T117" s="78" t="s">
        <v>203</v>
      </c>
      <c r="U117" s="190">
        <f t="shared" si="17"/>
        <v>5</v>
      </c>
      <c r="V117" s="191"/>
      <c r="W117" s="77" t="str">
        <f t="shared" si="18"/>
        <v>No hay ejecución</v>
      </c>
      <c r="X117" s="78" t="str">
        <f t="shared" si="19"/>
        <v>NA</v>
      </c>
      <c r="Y117" s="191"/>
      <c r="Z117" s="190">
        <f t="shared" si="20"/>
        <v>5</v>
      </c>
      <c r="AA117" s="191"/>
      <c r="AB117" s="77" t="str">
        <f t="shared" si="21"/>
        <v>No hay ejecución</v>
      </c>
      <c r="AC117" s="78" t="str">
        <f t="shared" si="22"/>
        <v>NA</v>
      </c>
      <c r="AD117" s="191"/>
      <c r="AE117" s="52">
        <f t="shared" si="23"/>
        <v>0</v>
      </c>
      <c r="AF117" s="77" t="str">
        <f t="shared" si="24"/>
        <v>No hay ejecución</v>
      </c>
      <c r="AG117" s="78" t="str">
        <f t="shared" si="25"/>
        <v>NA</v>
      </c>
      <c r="AH117" s="191"/>
    </row>
    <row r="118" spans="1:34" s="79" customFormat="1" ht="58" customHeight="1" thickTop="1" thickBot="1">
      <c r="A118" s="50">
        <v>104</v>
      </c>
      <c r="B118" s="96" t="s">
        <v>245</v>
      </c>
      <c r="C118" s="96">
        <v>0</v>
      </c>
      <c r="D118" s="96">
        <v>0</v>
      </c>
      <c r="E118" s="96">
        <v>0</v>
      </c>
      <c r="F118" s="96">
        <v>0</v>
      </c>
      <c r="G118" s="96">
        <v>21</v>
      </c>
      <c r="H118" s="115" t="s">
        <v>273</v>
      </c>
      <c r="I118" s="98" t="s">
        <v>3225</v>
      </c>
      <c r="J118" s="169" t="s">
        <v>1287</v>
      </c>
      <c r="K118" s="99" t="s">
        <v>1288</v>
      </c>
      <c r="L118" s="51">
        <v>31</v>
      </c>
      <c r="M118" s="51">
        <v>35</v>
      </c>
      <c r="N118" s="155">
        <f t="shared" si="14"/>
        <v>66</v>
      </c>
      <c r="O118" s="51">
        <v>33</v>
      </c>
      <c r="P118" s="51">
        <v>30</v>
      </c>
      <c r="Q118" s="155">
        <f t="shared" si="15"/>
        <v>63</v>
      </c>
      <c r="R118" s="155">
        <f t="shared" si="16"/>
        <v>129</v>
      </c>
      <c r="S118" s="78" t="s">
        <v>3223</v>
      </c>
      <c r="T118" s="78" t="s">
        <v>203</v>
      </c>
      <c r="U118" s="190">
        <f t="shared" si="17"/>
        <v>66</v>
      </c>
      <c r="V118" s="191"/>
      <c r="W118" s="77" t="str">
        <f t="shared" si="18"/>
        <v>No hay ejecución</v>
      </c>
      <c r="X118" s="78" t="str">
        <f t="shared" si="19"/>
        <v>NA</v>
      </c>
      <c r="Y118" s="191"/>
      <c r="Z118" s="190">
        <f t="shared" si="20"/>
        <v>63</v>
      </c>
      <c r="AA118" s="191"/>
      <c r="AB118" s="77" t="str">
        <f t="shared" si="21"/>
        <v>No hay ejecución</v>
      </c>
      <c r="AC118" s="78" t="str">
        <f t="shared" si="22"/>
        <v>NA</v>
      </c>
      <c r="AD118" s="191"/>
      <c r="AE118" s="52">
        <f t="shared" si="23"/>
        <v>0</v>
      </c>
      <c r="AF118" s="77" t="str">
        <f t="shared" si="24"/>
        <v>No hay ejecución</v>
      </c>
      <c r="AG118" s="78" t="str">
        <f t="shared" si="25"/>
        <v>NA</v>
      </c>
      <c r="AH118" s="191"/>
    </row>
    <row r="119" spans="1:34" s="79" customFormat="1" ht="58" customHeight="1" thickTop="1" thickBot="1">
      <c r="A119" s="50">
        <v>105</v>
      </c>
      <c r="B119" s="96" t="s">
        <v>245</v>
      </c>
      <c r="C119" s="96">
        <v>0</v>
      </c>
      <c r="D119" s="96">
        <v>0</v>
      </c>
      <c r="E119" s="96">
        <v>0</v>
      </c>
      <c r="F119" s="96">
        <v>0</v>
      </c>
      <c r="G119" s="96">
        <v>21</v>
      </c>
      <c r="H119" s="115" t="s">
        <v>273</v>
      </c>
      <c r="I119" s="98" t="s">
        <v>3225</v>
      </c>
      <c r="J119" s="169" t="s">
        <v>1196</v>
      </c>
      <c r="K119" s="99" t="s">
        <v>993</v>
      </c>
      <c r="L119" s="51">
        <v>0</v>
      </c>
      <c r="M119" s="51">
        <v>1</v>
      </c>
      <c r="N119" s="155">
        <f t="shared" si="14"/>
        <v>1</v>
      </c>
      <c r="O119" s="51">
        <v>1</v>
      </c>
      <c r="P119" s="51">
        <v>1</v>
      </c>
      <c r="Q119" s="155">
        <f t="shared" si="15"/>
        <v>2</v>
      </c>
      <c r="R119" s="155">
        <f t="shared" si="16"/>
        <v>3</v>
      </c>
      <c r="S119" s="78" t="s">
        <v>3223</v>
      </c>
      <c r="T119" s="78" t="s">
        <v>203</v>
      </c>
      <c r="U119" s="190">
        <f t="shared" si="17"/>
        <v>1</v>
      </c>
      <c r="V119" s="191"/>
      <c r="W119" s="77" t="str">
        <f t="shared" si="18"/>
        <v>No hay ejecución</v>
      </c>
      <c r="X119" s="78" t="str">
        <f t="shared" si="19"/>
        <v>NA</v>
      </c>
      <c r="Y119" s="191"/>
      <c r="Z119" s="190">
        <f t="shared" si="20"/>
        <v>2</v>
      </c>
      <c r="AA119" s="191"/>
      <c r="AB119" s="77" t="str">
        <f t="shared" si="21"/>
        <v>No hay ejecución</v>
      </c>
      <c r="AC119" s="78" t="str">
        <f t="shared" si="22"/>
        <v>NA</v>
      </c>
      <c r="AD119" s="191"/>
      <c r="AE119" s="52">
        <f t="shared" si="23"/>
        <v>0</v>
      </c>
      <c r="AF119" s="77" t="str">
        <f t="shared" si="24"/>
        <v>No hay ejecución</v>
      </c>
      <c r="AG119" s="78" t="str">
        <f t="shared" si="25"/>
        <v>NA</v>
      </c>
      <c r="AH119" s="191"/>
    </row>
    <row r="120" spans="1:34" s="79" customFormat="1" ht="58" customHeight="1" thickTop="1" thickBot="1">
      <c r="A120" s="50">
        <v>106</v>
      </c>
      <c r="B120" s="96" t="s">
        <v>245</v>
      </c>
      <c r="C120" s="96">
        <v>0</v>
      </c>
      <c r="D120" s="96">
        <v>0</v>
      </c>
      <c r="E120" s="96">
        <v>0</v>
      </c>
      <c r="F120" s="96">
        <v>0</v>
      </c>
      <c r="G120" s="96">
        <v>21</v>
      </c>
      <c r="H120" s="115" t="s">
        <v>273</v>
      </c>
      <c r="I120" s="98" t="s">
        <v>3225</v>
      </c>
      <c r="J120" s="169" t="s">
        <v>4459</v>
      </c>
      <c r="K120" s="99" t="s">
        <v>993</v>
      </c>
      <c r="L120" s="51">
        <v>0</v>
      </c>
      <c r="M120" s="51">
        <v>1</v>
      </c>
      <c r="N120" s="155">
        <f t="shared" si="14"/>
        <v>1</v>
      </c>
      <c r="O120" s="51">
        <v>0</v>
      </c>
      <c r="P120" s="51">
        <v>1</v>
      </c>
      <c r="Q120" s="155">
        <f t="shared" si="15"/>
        <v>1</v>
      </c>
      <c r="R120" s="155">
        <f t="shared" si="16"/>
        <v>2</v>
      </c>
      <c r="S120" s="78" t="s">
        <v>3223</v>
      </c>
      <c r="T120" s="78" t="s">
        <v>203</v>
      </c>
      <c r="U120" s="190">
        <f t="shared" si="17"/>
        <v>1</v>
      </c>
      <c r="V120" s="191"/>
      <c r="W120" s="77" t="str">
        <f t="shared" si="18"/>
        <v>No hay ejecución</v>
      </c>
      <c r="X120" s="78" t="str">
        <f t="shared" si="19"/>
        <v>NA</v>
      </c>
      <c r="Y120" s="191"/>
      <c r="Z120" s="190">
        <f t="shared" si="20"/>
        <v>1</v>
      </c>
      <c r="AA120" s="191"/>
      <c r="AB120" s="77" t="str">
        <f t="shared" si="21"/>
        <v>No hay ejecución</v>
      </c>
      <c r="AC120" s="78" t="str">
        <f t="shared" si="22"/>
        <v>NA</v>
      </c>
      <c r="AD120" s="191"/>
      <c r="AE120" s="52">
        <f t="shared" si="23"/>
        <v>0</v>
      </c>
      <c r="AF120" s="77" t="str">
        <f t="shared" si="24"/>
        <v>No hay ejecución</v>
      </c>
      <c r="AG120" s="78" t="str">
        <f t="shared" si="25"/>
        <v>NA</v>
      </c>
      <c r="AH120" s="191"/>
    </row>
    <row r="121" spans="1:34" s="79" customFormat="1" ht="58" customHeight="1" thickTop="1" thickBot="1">
      <c r="A121" s="50">
        <v>107</v>
      </c>
      <c r="B121" s="96" t="s">
        <v>245</v>
      </c>
      <c r="C121" s="96">
        <v>0</v>
      </c>
      <c r="D121" s="96">
        <v>0</v>
      </c>
      <c r="E121" s="96">
        <v>0</v>
      </c>
      <c r="F121" s="96">
        <v>0</v>
      </c>
      <c r="G121" s="96">
        <v>21</v>
      </c>
      <c r="H121" s="115" t="s">
        <v>273</v>
      </c>
      <c r="I121" s="98" t="s">
        <v>3225</v>
      </c>
      <c r="J121" s="169" t="s">
        <v>1552</v>
      </c>
      <c r="K121" s="99" t="s">
        <v>993</v>
      </c>
      <c r="L121" s="51">
        <v>0</v>
      </c>
      <c r="M121" s="51">
        <v>0</v>
      </c>
      <c r="N121" s="155">
        <f t="shared" si="14"/>
        <v>0</v>
      </c>
      <c r="O121" s="51">
        <v>0</v>
      </c>
      <c r="P121" s="51">
        <v>1</v>
      </c>
      <c r="Q121" s="155">
        <f t="shared" si="15"/>
        <v>1</v>
      </c>
      <c r="R121" s="155">
        <f t="shared" si="16"/>
        <v>1</v>
      </c>
      <c r="S121" s="78" t="s">
        <v>3223</v>
      </c>
      <c r="T121" s="78" t="s">
        <v>203</v>
      </c>
      <c r="U121" s="190">
        <f t="shared" si="17"/>
        <v>0</v>
      </c>
      <c r="V121" s="191"/>
      <c r="W121" s="77" t="str">
        <f t="shared" si="18"/>
        <v>No hay ejecución</v>
      </c>
      <c r="X121" s="78" t="str">
        <f t="shared" si="19"/>
        <v>NA</v>
      </c>
      <c r="Y121" s="191"/>
      <c r="Z121" s="190">
        <f t="shared" si="20"/>
        <v>1</v>
      </c>
      <c r="AA121" s="191"/>
      <c r="AB121" s="77" t="str">
        <f t="shared" si="21"/>
        <v>No hay ejecución</v>
      </c>
      <c r="AC121" s="78" t="str">
        <f t="shared" si="22"/>
        <v>NA</v>
      </c>
      <c r="AD121" s="191"/>
      <c r="AE121" s="52">
        <f t="shared" si="23"/>
        <v>0</v>
      </c>
      <c r="AF121" s="77" t="str">
        <f t="shared" si="24"/>
        <v>No hay ejecución</v>
      </c>
      <c r="AG121" s="78" t="str">
        <f t="shared" si="25"/>
        <v>NA</v>
      </c>
      <c r="AH121" s="191"/>
    </row>
    <row r="122" spans="1:34" s="79" customFormat="1" ht="58" customHeight="1" thickTop="1" thickBot="1">
      <c r="A122" s="50">
        <v>108</v>
      </c>
      <c r="B122" s="96" t="s">
        <v>245</v>
      </c>
      <c r="C122" s="96">
        <v>0</v>
      </c>
      <c r="D122" s="96">
        <v>0</v>
      </c>
      <c r="E122" s="96">
        <v>0</v>
      </c>
      <c r="F122" s="96">
        <v>0</v>
      </c>
      <c r="G122" s="96">
        <v>21</v>
      </c>
      <c r="H122" s="115" t="s">
        <v>273</v>
      </c>
      <c r="I122" s="98" t="s">
        <v>3225</v>
      </c>
      <c r="J122" s="169" t="s">
        <v>1194</v>
      </c>
      <c r="K122" s="99" t="s">
        <v>1421</v>
      </c>
      <c r="L122" s="51">
        <v>0</v>
      </c>
      <c r="M122" s="51">
        <v>0</v>
      </c>
      <c r="N122" s="155">
        <f t="shared" si="14"/>
        <v>0</v>
      </c>
      <c r="O122" s="51">
        <v>1</v>
      </c>
      <c r="P122" s="51">
        <v>0</v>
      </c>
      <c r="Q122" s="155">
        <f t="shared" si="15"/>
        <v>1</v>
      </c>
      <c r="R122" s="155">
        <f t="shared" si="16"/>
        <v>1</v>
      </c>
      <c r="S122" s="78" t="s">
        <v>3223</v>
      </c>
      <c r="T122" s="78" t="s">
        <v>203</v>
      </c>
      <c r="U122" s="190">
        <f t="shared" si="17"/>
        <v>0</v>
      </c>
      <c r="V122" s="191"/>
      <c r="W122" s="77" t="str">
        <f t="shared" si="18"/>
        <v>No hay ejecución</v>
      </c>
      <c r="X122" s="78" t="str">
        <f t="shared" si="19"/>
        <v>NA</v>
      </c>
      <c r="Y122" s="191"/>
      <c r="Z122" s="190">
        <f t="shared" si="20"/>
        <v>1</v>
      </c>
      <c r="AA122" s="191"/>
      <c r="AB122" s="77" t="str">
        <f t="shared" si="21"/>
        <v>No hay ejecución</v>
      </c>
      <c r="AC122" s="78" t="str">
        <f t="shared" si="22"/>
        <v>NA</v>
      </c>
      <c r="AD122" s="191"/>
      <c r="AE122" s="52">
        <f t="shared" si="23"/>
        <v>0</v>
      </c>
      <c r="AF122" s="77" t="str">
        <f t="shared" si="24"/>
        <v>No hay ejecución</v>
      </c>
      <c r="AG122" s="78" t="str">
        <f t="shared" si="25"/>
        <v>NA</v>
      </c>
      <c r="AH122" s="191"/>
    </row>
    <row r="123" spans="1:34" s="79" customFormat="1" ht="58" customHeight="1" thickTop="1" thickBot="1">
      <c r="A123" s="50">
        <v>109</v>
      </c>
      <c r="B123" s="96" t="s">
        <v>245</v>
      </c>
      <c r="C123" s="96">
        <v>0</v>
      </c>
      <c r="D123" s="96">
        <v>0</v>
      </c>
      <c r="E123" s="96">
        <v>0</v>
      </c>
      <c r="F123" s="96">
        <v>0</v>
      </c>
      <c r="G123" s="96">
        <v>21</v>
      </c>
      <c r="H123" s="115" t="s">
        <v>273</v>
      </c>
      <c r="I123" s="98" t="s">
        <v>3225</v>
      </c>
      <c r="J123" s="169" t="s">
        <v>1279</v>
      </c>
      <c r="K123" s="99" t="s">
        <v>993</v>
      </c>
      <c r="L123" s="51">
        <v>0</v>
      </c>
      <c r="M123" s="51">
        <v>0</v>
      </c>
      <c r="N123" s="155">
        <f t="shared" si="14"/>
        <v>0</v>
      </c>
      <c r="O123" s="51">
        <v>1</v>
      </c>
      <c r="P123" s="51">
        <v>1</v>
      </c>
      <c r="Q123" s="155">
        <f t="shared" si="15"/>
        <v>2</v>
      </c>
      <c r="R123" s="155">
        <f t="shared" si="16"/>
        <v>2</v>
      </c>
      <c r="S123" s="78" t="s">
        <v>3223</v>
      </c>
      <c r="T123" s="78" t="s">
        <v>203</v>
      </c>
      <c r="U123" s="190">
        <f t="shared" si="17"/>
        <v>0</v>
      </c>
      <c r="V123" s="191"/>
      <c r="W123" s="77" t="str">
        <f t="shared" si="18"/>
        <v>No hay ejecución</v>
      </c>
      <c r="X123" s="78" t="str">
        <f t="shared" si="19"/>
        <v>NA</v>
      </c>
      <c r="Y123" s="191"/>
      <c r="Z123" s="190">
        <f t="shared" si="20"/>
        <v>2</v>
      </c>
      <c r="AA123" s="191"/>
      <c r="AB123" s="77" t="str">
        <f t="shared" si="21"/>
        <v>No hay ejecución</v>
      </c>
      <c r="AC123" s="78" t="str">
        <f t="shared" si="22"/>
        <v>NA</v>
      </c>
      <c r="AD123" s="191"/>
      <c r="AE123" s="52">
        <f t="shared" si="23"/>
        <v>0</v>
      </c>
      <c r="AF123" s="77" t="str">
        <f t="shared" si="24"/>
        <v>No hay ejecución</v>
      </c>
      <c r="AG123" s="78" t="str">
        <f t="shared" si="25"/>
        <v>NA</v>
      </c>
      <c r="AH123" s="191"/>
    </row>
    <row r="124" spans="1:34" s="79" customFormat="1" ht="58" customHeight="1" thickTop="1" thickBot="1">
      <c r="A124" s="50">
        <v>110</v>
      </c>
      <c r="B124" s="96" t="s">
        <v>245</v>
      </c>
      <c r="C124" s="96">
        <v>0</v>
      </c>
      <c r="D124" s="96">
        <v>0</v>
      </c>
      <c r="E124" s="96">
        <v>0</v>
      </c>
      <c r="F124" s="96">
        <v>0</v>
      </c>
      <c r="G124" s="96">
        <v>21</v>
      </c>
      <c r="H124" s="115" t="s">
        <v>273</v>
      </c>
      <c r="I124" s="98" t="s">
        <v>3225</v>
      </c>
      <c r="J124" s="169" t="s">
        <v>4459</v>
      </c>
      <c r="K124" s="99" t="s">
        <v>993</v>
      </c>
      <c r="L124" s="51">
        <v>0</v>
      </c>
      <c r="M124" s="51"/>
      <c r="N124" s="155">
        <f t="shared" si="14"/>
        <v>0</v>
      </c>
      <c r="O124" s="51">
        <v>0</v>
      </c>
      <c r="P124" s="51">
        <v>0</v>
      </c>
      <c r="Q124" s="155">
        <f t="shared" si="15"/>
        <v>0</v>
      </c>
      <c r="R124" s="155">
        <f t="shared" si="16"/>
        <v>0</v>
      </c>
      <c r="S124" s="78" t="s">
        <v>3223</v>
      </c>
      <c r="T124" s="78" t="s">
        <v>203</v>
      </c>
      <c r="U124" s="190">
        <f t="shared" si="17"/>
        <v>0</v>
      </c>
      <c r="V124" s="191"/>
      <c r="W124" s="77" t="str">
        <f t="shared" si="18"/>
        <v>No hay ejecución</v>
      </c>
      <c r="X124" s="78" t="str">
        <f t="shared" si="19"/>
        <v>NA</v>
      </c>
      <c r="Y124" s="191"/>
      <c r="Z124" s="190">
        <f t="shared" si="20"/>
        <v>0</v>
      </c>
      <c r="AA124" s="191"/>
      <c r="AB124" s="77" t="str">
        <f t="shared" si="21"/>
        <v>No hay ejecución</v>
      </c>
      <c r="AC124" s="78" t="str">
        <f t="shared" si="22"/>
        <v>NA</v>
      </c>
      <c r="AD124" s="191"/>
      <c r="AE124" s="52">
        <f t="shared" si="23"/>
        <v>0</v>
      </c>
      <c r="AF124" s="77" t="str">
        <f t="shared" si="24"/>
        <v>No hay ejecución</v>
      </c>
      <c r="AG124" s="78" t="str">
        <f t="shared" si="25"/>
        <v>NA</v>
      </c>
      <c r="AH124" s="191"/>
    </row>
    <row r="125" spans="1:34" s="79" customFormat="1" ht="58" customHeight="1" thickTop="1" thickBot="1">
      <c r="A125" s="50">
        <v>111</v>
      </c>
      <c r="B125" s="96" t="s">
        <v>245</v>
      </c>
      <c r="C125" s="96">
        <v>0</v>
      </c>
      <c r="D125" s="96">
        <v>0</v>
      </c>
      <c r="E125" s="96">
        <v>0</v>
      </c>
      <c r="F125" s="96">
        <v>0</v>
      </c>
      <c r="G125" s="96">
        <v>21</v>
      </c>
      <c r="H125" s="115" t="s">
        <v>273</v>
      </c>
      <c r="I125" s="98" t="s">
        <v>3226</v>
      </c>
      <c r="J125" s="169" t="s">
        <v>1367</v>
      </c>
      <c r="K125" s="99" t="s">
        <v>2435</v>
      </c>
      <c r="L125" s="51">
        <v>5</v>
      </c>
      <c r="M125" s="51">
        <v>6</v>
      </c>
      <c r="N125" s="155">
        <f t="shared" si="14"/>
        <v>11</v>
      </c>
      <c r="O125" s="51">
        <v>6</v>
      </c>
      <c r="P125" s="51">
        <v>2</v>
      </c>
      <c r="Q125" s="155">
        <f t="shared" si="15"/>
        <v>8</v>
      </c>
      <c r="R125" s="155">
        <f t="shared" si="16"/>
        <v>19</v>
      </c>
      <c r="S125" s="78" t="s">
        <v>3223</v>
      </c>
      <c r="T125" s="78" t="s">
        <v>203</v>
      </c>
      <c r="U125" s="190">
        <f t="shared" si="17"/>
        <v>11</v>
      </c>
      <c r="V125" s="191"/>
      <c r="W125" s="77" t="str">
        <f t="shared" si="18"/>
        <v>No hay ejecución</v>
      </c>
      <c r="X125" s="78" t="str">
        <f t="shared" si="19"/>
        <v>NA</v>
      </c>
      <c r="Y125" s="191"/>
      <c r="Z125" s="190">
        <f t="shared" si="20"/>
        <v>8</v>
      </c>
      <c r="AA125" s="191"/>
      <c r="AB125" s="77" t="str">
        <f t="shared" si="21"/>
        <v>No hay ejecución</v>
      </c>
      <c r="AC125" s="78" t="str">
        <f t="shared" si="22"/>
        <v>NA</v>
      </c>
      <c r="AD125" s="191"/>
      <c r="AE125" s="52">
        <f t="shared" si="23"/>
        <v>0</v>
      </c>
      <c r="AF125" s="77" t="str">
        <f t="shared" si="24"/>
        <v>No hay ejecución</v>
      </c>
      <c r="AG125" s="78" t="str">
        <f t="shared" si="25"/>
        <v>NA</v>
      </c>
      <c r="AH125" s="191"/>
    </row>
    <row r="126" spans="1:34" s="79" customFormat="1" ht="58" customHeight="1" thickTop="1" thickBot="1">
      <c r="A126" s="50">
        <v>112</v>
      </c>
      <c r="B126" s="96" t="s">
        <v>245</v>
      </c>
      <c r="C126" s="96">
        <v>0</v>
      </c>
      <c r="D126" s="96">
        <v>0</v>
      </c>
      <c r="E126" s="96">
        <v>0</v>
      </c>
      <c r="F126" s="96">
        <v>0</v>
      </c>
      <c r="G126" s="96">
        <v>21</v>
      </c>
      <c r="H126" s="115" t="s">
        <v>273</v>
      </c>
      <c r="I126" s="98" t="s">
        <v>3226</v>
      </c>
      <c r="J126" s="169" t="s">
        <v>3227</v>
      </c>
      <c r="K126" s="99" t="s">
        <v>1288</v>
      </c>
      <c r="L126" s="51">
        <v>2</v>
      </c>
      <c r="M126" s="51">
        <v>12</v>
      </c>
      <c r="N126" s="155">
        <f t="shared" si="14"/>
        <v>14</v>
      </c>
      <c r="O126" s="51">
        <v>9</v>
      </c>
      <c r="P126" s="51">
        <v>12</v>
      </c>
      <c r="Q126" s="155">
        <f t="shared" si="15"/>
        <v>21</v>
      </c>
      <c r="R126" s="155">
        <f t="shared" si="16"/>
        <v>35</v>
      </c>
      <c r="S126" s="78" t="s">
        <v>3223</v>
      </c>
      <c r="T126" s="78" t="s">
        <v>203</v>
      </c>
      <c r="U126" s="190">
        <f t="shared" si="17"/>
        <v>14</v>
      </c>
      <c r="V126" s="191"/>
      <c r="W126" s="77" t="str">
        <f t="shared" si="18"/>
        <v>No hay ejecución</v>
      </c>
      <c r="X126" s="78" t="str">
        <f t="shared" si="19"/>
        <v>NA</v>
      </c>
      <c r="Y126" s="191"/>
      <c r="Z126" s="190">
        <f t="shared" si="20"/>
        <v>21</v>
      </c>
      <c r="AA126" s="191"/>
      <c r="AB126" s="77" t="str">
        <f t="shared" si="21"/>
        <v>No hay ejecución</v>
      </c>
      <c r="AC126" s="78" t="str">
        <f t="shared" si="22"/>
        <v>NA</v>
      </c>
      <c r="AD126" s="191"/>
      <c r="AE126" s="52">
        <f t="shared" si="23"/>
        <v>0</v>
      </c>
      <c r="AF126" s="77" t="str">
        <f t="shared" si="24"/>
        <v>No hay ejecución</v>
      </c>
      <c r="AG126" s="78" t="str">
        <f t="shared" si="25"/>
        <v>NA</v>
      </c>
      <c r="AH126" s="191"/>
    </row>
    <row r="127" spans="1:34" s="79" customFormat="1" ht="58" customHeight="1" thickTop="1" thickBot="1">
      <c r="A127" s="50">
        <v>113</v>
      </c>
      <c r="B127" s="96" t="s">
        <v>245</v>
      </c>
      <c r="C127" s="96">
        <v>0</v>
      </c>
      <c r="D127" s="96">
        <v>0</v>
      </c>
      <c r="E127" s="96">
        <v>0</v>
      </c>
      <c r="F127" s="96">
        <v>0</v>
      </c>
      <c r="G127" s="96">
        <v>21</v>
      </c>
      <c r="H127" s="115" t="s">
        <v>273</v>
      </c>
      <c r="I127" s="98" t="s">
        <v>3226</v>
      </c>
      <c r="J127" s="169" t="s">
        <v>482</v>
      </c>
      <c r="K127" s="99" t="s">
        <v>622</v>
      </c>
      <c r="L127" s="51">
        <v>7</v>
      </c>
      <c r="M127" s="51">
        <v>8</v>
      </c>
      <c r="N127" s="155">
        <f t="shared" si="14"/>
        <v>15</v>
      </c>
      <c r="O127" s="51">
        <v>7</v>
      </c>
      <c r="P127" s="51">
        <v>8</v>
      </c>
      <c r="Q127" s="155">
        <f t="shared" si="15"/>
        <v>15</v>
      </c>
      <c r="R127" s="155">
        <f t="shared" si="16"/>
        <v>30</v>
      </c>
      <c r="S127" s="78" t="s">
        <v>3223</v>
      </c>
      <c r="T127" s="78" t="s">
        <v>203</v>
      </c>
      <c r="U127" s="190">
        <f t="shared" si="17"/>
        <v>15</v>
      </c>
      <c r="V127" s="191"/>
      <c r="W127" s="77" t="str">
        <f t="shared" si="18"/>
        <v>No hay ejecución</v>
      </c>
      <c r="X127" s="78" t="str">
        <f t="shared" si="19"/>
        <v>NA</v>
      </c>
      <c r="Y127" s="191"/>
      <c r="Z127" s="190">
        <f t="shared" si="20"/>
        <v>15</v>
      </c>
      <c r="AA127" s="191"/>
      <c r="AB127" s="77" t="str">
        <f t="shared" si="21"/>
        <v>No hay ejecución</v>
      </c>
      <c r="AC127" s="78" t="str">
        <f t="shared" si="22"/>
        <v>NA</v>
      </c>
      <c r="AD127" s="191"/>
      <c r="AE127" s="52">
        <f t="shared" si="23"/>
        <v>0</v>
      </c>
      <c r="AF127" s="77" t="str">
        <f t="shared" si="24"/>
        <v>No hay ejecución</v>
      </c>
      <c r="AG127" s="78" t="str">
        <f t="shared" si="25"/>
        <v>NA</v>
      </c>
      <c r="AH127" s="191"/>
    </row>
    <row r="128" spans="1:34" s="79" customFormat="1" ht="58" customHeight="1" thickTop="1" thickBot="1">
      <c r="A128" s="50">
        <v>114</v>
      </c>
      <c r="B128" s="96" t="s">
        <v>245</v>
      </c>
      <c r="C128" s="96">
        <v>0</v>
      </c>
      <c r="D128" s="96">
        <v>0</v>
      </c>
      <c r="E128" s="96">
        <v>0</v>
      </c>
      <c r="F128" s="96">
        <v>0</v>
      </c>
      <c r="G128" s="96">
        <v>21</v>
      </c>
      <c r="H128" s="115" t="s">
        <v>273</v>
      </c>
      <c r="I128" s="98" t="s">
        <v>3226</v>
      </c>
      <c r="J128" s="169" t="s">
        <v>1196</v>
      </c>
      <c r="K128" s="99" t="s">
        <v>993</v>
      </c>
      <c r="L128" s="51">
        <v>0</v>
      </c>
      <c r="M128" s="51">
        <v>2</v>
      </c>
      <c r="N128" s="155">
        <f t="shared" si="14"/>
        <v>2</v>
      </c>
      <c r="O128" s="51">
        <v>1</v>
      </c>
      <c r="P128" s="51">
        <v>2</v>
      </c>
      <c r="Q128" s="155">
        <f t="shared" si="15"/>
        <v>3</v>
      </c>
      <c r="R128" s="155">
        <f t="shared" si="16"/>
        <v>5</v>
      </c>
      <c r="S128" s="78" t="s">
        <v>3223</v>
      </c>
      <c r="T128" s="78" t="s">
        <v>203</v>
      </c>
      <c r="U128" s="190">
        <f t="shared" si="17"/>
        <v>2</v>
      </c>
      <c r="V128" s="191"/>
      <c r="W128" s="77" t="str">
        <f t="shared" si="18"/>
        <v>No hay ejecución</v>
      </c>
      <c r="X128" s="78" t="str">
        <f t="shared" si="19"/>
        <v>NA</v>
      </c>
      <c r="Y128" s="191"/>
      <c r="Z128" s="190">
        <f t="shared" si="20"/>
        <v>3</v>
      </c>
      <c r="AA128" s="191"/>
      <c r="AB128" s="77" t="str">
        <f t="shared" si="21"/>
        <v>No hay ejecución</v>
      </c>
      <c r="AC128" s="78" t="str">
        <f t="shared" si="22"/>
        <v>NA</v>
      </c>
      <c r="AD128" s="191"/>
      <c r="AE128" s="52">
        <f t="shared" si="23"/>
        <v>0</v>
      </c>
      <c r="AF128" s="77" t="str">
        <f t="shared" si="24"/>
        <v>No hay ejecución</v>
      </c>
      <c r="AG128" s="78" t="str">
        <f t="shared" si="25"/>
        <v>NA</v>
      </c>
      <c r="AH128" s="191"/>
    </row>
    <row r="129" spans="1:34" s="79" customFormat="1" ht="58" customHeight="1" thickTop="1" thickBot="1">
      <c r="A129" s="50">
        <v>115</v>
      </c>
      <c r="B129" s="96" t="s">
        <v>245</v>
      </c>
      <c r="C129" s="96">
        <v>0</v>
      </c>
      <c r="D129" s="96">
        <v>0</v>
      </c>
      <c r="E129" s="96">
        <v>0</v>
      </c>
      <c r="F129" s="96">
        <v>0</v>
      </c>
      <c r="G129" s="96">
        <v>21</v>
      </c>
      <c r="H129" s="115" t="s">
        <v>273</v>
      </c>
      <c r="I129" s="98" t="s">
        <v>3226</v>
      </c>
      <c r="J129" s="169" t="s">
        <v>3232</v>
      </c>
      <c r="K129" s="99" t="s">
        <v>993</v>
      </c>
      <c r="L129" s="51">
        <v>0</v>
      </c>
      <c r="M129" s="51">
        <v>0</v>
      </c>
      <c r="N129" s="155">
        <f t="shared" si="14"/>
        <v>0</v>
      </c>
      <c r="O129" s="51">
        <v>1</v>
      </c>
      <c r="P129" s="51">
        <v>0</v>
      </c>
      <c r="Q129" s="155">
        <f t="shared" si="15"/>
        <v>1</v>
      </c>
      <c r="R129" s="155">
        <f t="shared" si="16"/>
        <v>1</v>
      </c>
      <c r="S129" s="78" t="s">
        <v>3223</v>
      </c>
      <c r="T129" s="78" t="s">
        <v>203</v>
      </c>
      <c r="U129" s="190">
        <f t="shared" si="17"/>
        <v>0</v>
      </c>
      <c r="V129" s="191"/>
      <c r="W129" s="77" t="str">
        <f t="shared" si="18"/>
        <v>No hay ejecución</v>
      </c>
      <c r="X129" s="78" t="str">
        <f t="shared" si="19"/>
        <v>NA</v>
      </c>
      <c r="Y129" s="191"/>
      <c r="Z129" s="190">
        <f t="shared" si="20"/>
        <v>1</v>
      </c>
      <c r="AA129" s="191"/>
      <c r="AB129" s="77" t="str">
        <f t="shared" si="21"/>
        <v>No hay ejecución</v>
      </c>
      <c r="AC129" s="78" t="str">
        <f t="shared" si="22"/>
        <v>NA</v>
      </c>
      <c r="AD129" s="191"/>
      <c r="AE129" s="52">
        <f t="shared" si="23"/>
        <v>0</v>
      </c>
      <c r="AF129" s="77" t="str">
        <f t="shared" si="24"/>
        <v>No hay ejecución</v>
      </c>
      <c r="AG129" s="78" t="str">
        <f t="shared" si="25"/>
        <v>NA</v>
      </c>
      <c r="AH129" s="191"/>
    </row>
    <row r="130" spans="1:34" s="79" customFormat="1" ht="58" customHeight="1" thickTop="1" thickBot="1">
      <c r="A130" s="50">
        <v>116</v>
      </c>
      <c r="B130" s="96" t="s">
        <v>245</v>
      </c>
      <c r="C130" s="96">
        <v>0</v>
      </c>
      <c r="D130" s="96">
        <v>0</v>
      </c>
      <c r="E130" s="96">
        <v>0</v>
      </c>
      <c r="F130" s="96">
        <v>0</v>
      </c>
      <c r="G130" s="96">
        <v>21</v>
      </c>
      <c r="H130" s="115" t="s">
        <v>273</v>
      </c>
      <c r="I130" s="98" t="s">
        <v>3226</v>
      </c>
      <c r="J130" s="169" t="s">
        <v>4459</v>
      </c>
      <c r="K130" s="99" t="s">
        <v>993</v>
      </c>
      <c r="L130" s="51">
        <v>0</v>
      </c>
      <c r="M130" s="51">
        <v>0</v>
      </c>
      <c r="N130" s="155">
        <f t="shared" si="14"/>
        <v>0</v>
      </c>
      <c r="O130" s="51">
        <v>1</v>
      </c>
      <c r="P130" s="51">
        <v>0</v>
      </c>
      <c r="Q130" s="155">
        <f t="shared" si="15"/>
        <v>1</v>
      </c>
      <c r="R130" s="155">
        <f t="shared" si="16"/>
        <v>1</v>
      </c>
      <c r="S130" s="78" t="s">
        <v>3223</v>
      </c>
      <c r="T130" s="78" t="s">
        <v>203</v>
      </c>
      <c r="U130" s="190">
        <f t="shared" si="17"/>
        <v>0</v>
      </c>
      <c r="V130" s="191"/>
      <c r="W130" s="77" t="str">
        <f t="shared" si="18"/>
        <v>No hay ejecución</v>
      </c>
      <c r="X130" s="78" t="str">
        <f t="shared" si="19"/>
        <v>NA</v>
      </c>
      <c r="Y130" s="191"/>
      <c r="Z130" s="190">
        <f t="shared" si="20"/>
        <v>1</v>
      </c>
      <c r="AA130" s="191"/>
      <c r="AB130" s="77" t="str">
        <f t="shared" si="21"/>
        <v>No hay ejecución</v>
      </c>
      <c r="AC130" s="78" t="str">
        <f t="shared" si="22"/>
        <v>NA</v>
      </c>
      <c r="AD130" s="191"/>
      <c r="AE130" s="52">
        <f t="shared" si="23"/>
        <v>0</v>
      </c>
      <c r="AF130" s="77" t="str">
        <f t="shared" si="24"/>
        <v>No hay ejecución</v>
      </c>
      <c r="AG130" s="78" t="str">
        <f t="shared" si="25"/>
        <v>NA</v>
      </c>
      <c r="AH130" s="191"/>
    </row>
    <row r="131" spans="1:34" s="79" customFormat="1" ht="58" customHeight="1" thickTop="1" thickBot="1">
      <c r="A131" s="50">
        <v>117</v>
      </c>
      <c r="B131" s="96" t="s">
        <v>245</v>
      </c>
      <c r="C131" s="96">
        <v>0</v>
      </c>
      <c r="D131" s="96">
        <v>0</v>
      </c>
      <c r="E131" s="96">
        <v>0</v>
      </c>
      <c r="F131" s="96">
        <v>0</v>
      </c>
      <c r="G131" s="96">
        <v>21</v>
      </c>
      <c r="H131" s="115" t="s">
        <v>273</v>
      </c>
      <c r="I131" s="98" t="s">
        <v>3228</v>
      </c>
      <c r="J131" s="169" t="s">
        <v>482</v>
      </c>
      <c r="K131" s="99" t="s">
        <v>622</v>
      </c>
      <c r="L131" s="51">
        <v>5</v>
      </c>
      <c r="M131" s="51">
        <v>10</v>
      </c>
      <c r="N131" s="155">
        <f t="shared" si="14"/>
        <v>15</v>
      </c>
      <c r="O131" s="51">
        <v>8</v>
      </c>
      <c r="P131" s="51">
        <v>5</v>
      </c>
      <c r="Q131" s="155">
        <f t="shared" si="15"/>
        <v>13</v>
      </c>
      <c r="R131" s="155">
        <f t="shared" si="16"/>
        <v>28</v>
      </c>
      <c r="S131" s="78" t="s">
        <v>3223</v>
      </c>
      <c r="T131" s="78" t="s">
        <v>203</v>
      </c>
      <c r="U131" s="190">
        <f t="shared" si="17"/>
        <v>15</v>
      </c>
      <c r="V131" s="191"/>
      <c r="W131" s="77" t="str">
        <f t="shared" si="18"/>
        <v>No hay ejecución</v>
      </c>
      <c r="X131" s="78" t="str">
        <f t="shared" si="19"/>
        <v>NA</v>
      </c>
      <c r="Y131" s="191"/>
      <c r="Z131" s="190">
        <f t="shared" si="20"/>
        <v>13</v>
      </c>
      <c r="AA131" s="191"/>
      <c r="AB131" s="77" t="str">
        <f t="shared" si="21"/>
        <v>No hay ejecución</v>
      </c>
      <c r="AC131" s="78" t="str">
        <f t="shared" si="22"/>
        <v>NA</v>
      </c>
      <c r="AD131" s="191"/>
      <c r="AE131" s="52">
        <f t="shared" si="23"/>
        <v>0</v>
      </c>
      <c r="AF131" s="77" t="str">
        <f t="shared" si="24"/>
        <v>No hay ejecución</v>
      </c>
      <c r="AG131" s="78" t="str">
        <f t="shared" si="25"/>
        <v>NA</v>
      </c>
      <c r="AH131" s="191"/>
    </row>
    <row r="132" spans="1:34" s="79" customFormat="1" ht="58" customHeight="1" thickTop="1" thickBot="1">
      <c r="A132" s="50">
        <v>118</v>
      </c>
      <c r="B132" s="96" t="s">
        <v>245</v>
      </c>
      <c r="C132" s="96">
        <v>0</v>
      </c>
      <c r="D132" s="96">
        <v>0</v>
      </c>
      <c r="E132" s="96">
        <v>0</v>
      </c>
      <c r="F132" s="96">
        <v>0</v>
      </c>
      <c r="G132" s="96">
        <v>21</v>
      </c>
      <c r="H132" s="115" t="s">
        <v>273</v>
      </c>
      <c r="I132" s="98" t="s">
        <v>3228</v>
      </c>
      <c r="J132" s="169" t="s">
        <v>1061</v>
      </c>
      <c r="K132" s="99" t="s">
        <v>2435</v>
      </c>
      <c r="L132" s="51">
        <v>3</v>
      </c>
      <c r="M132" s="51">
        <v>4</v>
      </c>
      <c r="N132" s="155">
        <f t="shared" si="14"/>
        <v>7</v>
      </c>
      <c r="O132" s="51">
        <v>2</v>
      </c>
      <c r="P132" s="51">
        <v>2</v>
      </c>
      <c r="Q132" s="155">
        <f t="shared" si="15"/>
        <v>4</v>
      </c>
      <c r="R132" s="155">
        <f t="shared" si="16"/>
        <v>11</v>
      </c>
      <c r="S132" s="78" t="s">
        <v>3223</v>
      </c>
      <c r="T132" s="78" t="s">
        <v>203</v>
      </c>
      <c r="U132" s="190">
        <f t="shared" si="17"/>
        <v>7</v>
      </c>
      <c r="V132" s="191"/>
      <c r="W132" s="77" t="str">
        <f t="shared" si="18"/>
        <v>No hay ejecución</v>
      </c>
      <c r="X132" s="78" t="str">
        <f t="shared" si="19"/>
        <v>NA</v>
      </c>
      <c r="Y132" s="191"/>
      <c r="Z132" s="190">
        <f t="shared" si="20"/>
        <v>4</v>
      </c>
      <c r="AA132" s="191"/>
      <c r="AB132" s="77" t="str">
        <f t="shared" si="21"/>
        <v>No hay ejecución</v>
      </c>
      <c r="AC132" s="78" t="str">
        <f t="shared" si="22"/>
        <v>NA</v>
      </c>
      <c r="AD132" s="191"/>
      <c r="AE132" s="52">
        <f t="shared" si="23"/>
        <v>0</v>
      </c>
      <c r="AF132" s="77" t="str">
        <f t="shared" si="24"/>
        <v>No hay ejecución</v>
      </c>
      <c r="AG132" s="78" t="str">
        <f t="shared" si="25"/>
        <v>NA</v>
      </c>
      <c r="AH132" s="191"/>
    </row>
    <row r="133" spans="1:34" s="79" customFormat="1" ht="58" customHeight="1" thickTop="1" thickBot="1">
      <c r="A133" s="50">
        <v>119</v>
      </c>
      <c r="B133" s="96" t="s">
        <v>245</v>
      </c>
      <c r="C133" s="96">
        <v>0</v>
      </c>
      <c r="D133" s="96">
        <v>0</v>
      </c>
      <c r="E133" s="96">
        <v>0</v>
      </c>
      <c r="F133" s="96">
        <v>0</v>
      </c>
      <c r="G133" s="96">
        <v>21</v>
      </c>
      <c r="H133" s="115" t="s">
        <v>273</v>
      </c>
      <c r="I133" s="98" t="s">
        <v>3228</v>
      </c>
      <c r="J133" s="169" t="s">
        <v>501</v>
      </c>
      <c r="K133" s="99" t="s">
        <v>744</v>
      </c>
      <c r="L133" s="51">
        <v>0</v>
      </c>
      <c r="M133" s="51">
        <v>0</v>
      </c>
      <c r="N133" s="155">
        <f t="shared" si="14"/>
        <v>0</v>
      </c>
      <c r="O133" s="51">
        <v>1</v>
      </c>
      <c r="P133" s="51">
        <v>0</v>
      </c>
      <c r="Q133" s="155">
        <f t="shared" si="15"/>
        <v>1</v>
      </c>
      <c r="R133" s="155">
        <f t="shared" si="16"/>
        <v>1</v>
      </c>
      <c r="S133" s="78" t="s">
        <v>3223</v>
      </c>
      <c r="T133" s="78" t="s">
        <v>203</v>
      </c>
      <c r="U133" s="190">
        <f t="shared" si="17"/>
        <v>0</v>
      </c>
      <c r="V133" s="191"/>
      <c r="W133" s="77" t="str">
        <f t="shared" si="18"/>
        <v>No hay ejecución</v>
      </c>
      <c r="X133" s="78" t="str">
        <f t="shared" si="19"/>
        <v>NA</v>
      </c>
      <c r="Y133" s="191"/>
      <c r="Z133" s="190">
        <f t="shared" si="20"/>
        <v>1</v>
      </c>
      <c r="AA133" s="191"/>
      <c r="AB133" s="77" t="str">
        <f t="shared" si="21"/>
        <v>No hay ejecución</v>
      </c>
      <c r="AC133" s="78" t="str">
        <f t="shared" si="22"/>
        <v>NA</v>
      </c>
      <c r="AD133" s="191"/>
      <c r="AE133" s="52">
        <f t="shared" si="23"/>
        <v>0</v>
      </c>
      <c r="AF133" s="77" t="str">
        <f t="shared" si="24"/>
        <v>No hay ejecución</v>
      </c>
      <c r="AG133" s="78" t="str">
        <f t="shared" si="25"/>
        <v>NA</v>
      </c>
      <c r="AH133" s="191"/>
    </row>
    <row r="134" spans="1:34" s="79" customFormat="1" ht="58" customHeight="1" thickTop="1" thickBot="1">
      <c r="A134" s="50">
        <v>120</v>
      </c>
      <c r="B134" s="96" t="s">
        <v>245</v>
      </c>
      <c r="C134" s="96">
        <v>0</v>
      </c>
      <c r="D134" s="96">
        <v>0</v>
      </c>
      <c r="E134" s="96">
        <v>0</v>
      </c>
      <c r="F134" s="96">
        <v>0</v>
      </c>
      <c r="G134" s="96">
        <v>21</v>
      </c>
      <c r="H134" s="115" t="s">
        <v>273</v>
      </c>
      <c r="I134" s="98" t="s">
        <v>3229</v>
      </c>
      <c r="J134" s="169" t="s">
        <v>482</v>
      </c>
      <c r="K134" s="99" t="s">
        <v>622</v>
      </c>
      <c r="L134" s="51">
        <v>0</v>
      </c>
      <c r="M134" s="51">
        <v>1</v>
      </c>
      <c r="N134" s="155">
        <f t="shared" si="14"/>
        <v>1</v>
      </c>
      <c r="O134" s="51">
        <v>1</v>
      </c>
      <c r="P134" s="51">
        <v>0</v>
      </c>
      <c r="Q134" s="155">
        <f t="shared" si="15"/>
        <v>1</v>
      </c>
      <c r="R134" s="155">
        <f t="shared" si="16"/>
        <v>2</v>
      </c>
      <c r="S134" s="78" t="s">
        <v>3223</v>
      </c>
      <c r="T134" s="78" t="s">
        <v>203</v>
      </c>
      <c r="U134" s="190">
        <f t="shared" si="17"/>
        <v>1</v>
      </c>
      <c r="V134" s="191"/>
      <c r="W134" s="77" t="str">
        <f t="shared" si="18"/>
        <v>No hay ejecución</v>
      </c>
      <c r="X134" s="78" t="str">
        <f t="shared" si="19"/>
        <v>NA</v>
      </c>
      <c r="Y134" s="191"/>
      <c r="Z134" s="190">
        <f t="shared" si="20"/>
        <v>1</v>
      </c>
      <c r="AA134" s="191"/>
      <c r="AB134" s="77" t="str">
        <f t="shared" si="21"/>
        <v>No hay ejecución</v>
      </c>
      <c r="AC134" s="78" t="str">
        <f t="shared" si="22"/>
        <v>NA</v>
      </c>
      <c r="AD134" s="191"/>
      <c r="AE134" s="52">
        <f t="shared" si="23"/>
        <v>0</v>
      </c>
      <c r="AF134" s="77" t="str">
        <f t="shared" si="24"/>
        <v>No hay ejecución</v>
      </c>
      <c r="AG134" s="78" t="str">
        <f t="shared" si="25"/>
        <v>NA</v>
      </c>
      <c r="AH134" s="191"/>
    </row>
    <row r="135" spans="1:34" s="79" customFormat="1" ht="58" customHeight="1" thickTop="1" thickBot="1">
      <c r="A135" s="50">
        <v>121</v>
      </c>
      <c r="B135" s="96" t="s">
        <v>245</v>
      </c>
      <c r="C135" s="96">
        <v>0</v>
      </c>
      <c r="D135" s="96">
        <v>0</v>
      </c>
      <c r="E135" s="96">
        <v>0</v>
      </c>
      <c r="F135" s="96">
        <v>0</v>
      </c>
      <c r="G135" s="96">
        <v>21</v>
      </c>
      <c r="H135" s="115" t="s">
        <v>273</v>
      </c>
      <c r="I135" s="98" t="s">
        <v>3229</v>
      </c>
      <c r="J135" s="169" t="s">
        <v>1061</v>
      </c>
      <c r="K135" s="99" t="s">
        <v>1421</v>
      </c>
      <c r="L135" s="51">
        <v>0</v>
      </c>
      <c r="M135" s="51">
        <v>0</v>
      </c>
      <c r="N135" s="155">
        <f t="shared" si="14"/>
        <v>0</v>
      </c>
      <c r="O135" s="51">
        <v>0</v>
      </c>
      <c r="P135" s="51">
        <v>0</v>
      </c>
      <c r="Q135" s="155">
        <f t="shared" si="15"/>
        <v>0</v>
      </c>
      <c r="R135" s="155">
        <f t="shared" si="16"/>
        <v>0</v>
      </c>
      <c r="S135" s="78" t="s">
        <v>3223</v>
      </c>
      <c r="T135" s="78" t="s">
        <v>203</v>
      </c>
      <c r="U135" s="190">
        <f t="shared" si="17"/>
        <v>0</v>
      </c>
      <c r="V135" s="191"/>
      <c r="W135" s="77" t="str">
        <f t="shared" si="18"/>
        <v>No hay ejecución</v>
      </c>
      <c r="X135" s="78" t="str">
        <f t="shared" si="19"/>
        <v>NA</v>
      </c>
      <c r="Y135" s="191"/>
      <c r="Z135" s="190">
        <f t="shared" si="20"/>
        <v>0</v>
      </c>
      <c r="AA135" s="191"/>
      <c r="AB135" s="77" t="str">
        <f t="shared" si="21"/>
        <v>No hay ejecución</v>
      </c>
      <c r="AC135" s="78" t="str">
        <f t="shared" si="22"/>
        <v>NA</v>
      </c>
      <c r="AD135" s="191"/>
      <c r="AE135" s="52">
        <f t="shared" si="23"/>
        <v>0</v>
      </c>
      <c r="AF135" s="77" t="str">
        <f t="shared" si="24"/>
        <v>No hay ejecución</v>
      </c>
      <c r="AG135" s="78" t="str">
        <f t="shared" si="25"/>
        <v>NA</v>
      </c>
      <c r="AH135" s="191"/>
    </row>
    <row r="136" spans="1:34" s="79" customFormat="1" ht="58" customHeight="1" thickTop="1" thickBot="1">
      <c r="A136" s="50">
        <v>122</v>
      </c>
      <c r="B136" s="96" t="s">
        <v>245</v>
      </c>
      <c r="C136" s="96">
        <v>0</v>
      </c>
      <c r="D136" s="96">
        <v>0</v>
      </c>
      <c r="E136" s="96">
        <v>0</v>
      </c>
      <c r="F136" s="96">
        <v>0</v>
      </c>
      <c r="G136" s="96">
        <v>21</v>
      </c>
      <c r="H136" s="115" t="s">
        <v>273</v>
      </c>
      <c r="I136" s="98" t="s">
        <v>3229</v>
      </c>
      <c r="J136" s="169" t="s">
        <v>1287</v>
      </c>
      <c r="K136" s="99" t="s">
        <v>1288</v>
      </c>
      <c r="L136" s="51">
        <v>3</v>
      </c>
      <c r="M136" s="51">
        <v>3</v>
      </c>
      <c r="N136" s="155">
        <f t="shared" si="14"/>
        <v>6</v>
      </c>
      <c r="O136" s="51">
        <v>2</v>
      </c>
      <c r="P136" s="51">
        <v>2</v>
      </c>
      <c r="Q136" s="155">
        <f t="shared" si="15"/>
        <v>4</v>
      </c>
      <c r="R136" s="155">
        <f t="shared" si="16"/>
        <v>10</v>
      </c>
      <c r="S136" s="78" t="s">
        <v>3223</v>
      </c>
      <c r="T136" s="78" t="s">
        <v>203</v>
      </c>
      <c r="U136" s="190">
        <f t="shared" si="17"/>
        <v>6</v>
      </c>
      <c r="V136" s="191"/>
      <c r="W136" s="77" t="str">
        <f t="shared" si="18"/>
        <v>No hay ejecución</v>
      </c>
      <c r="X136" s="78" t="str">
        <f t="shared" si="19"/>
        <v>NA</v>
      </c>
      <c r="Y136" s="191"/>
      <c r="Z136" s="190">
        <f t="shared" si="20"/>
        <v>4</v>
      </c>
      <c r="AA136" s="191"/>
      <c r="AB136" s="77" t="str">
        <f t="shared" si="21"/>
        <v>No hay ejecución</v>
      </c>
      <c r="AC136" s="78" t="str">
        <f t="shared" si="22"/>
        <v>NA</v>
      </c>
      <c r="AD136" s="191"/>
      <c r="AE136" s="52">
        <f t="shared" si="23"/>
        <v>0</v>
      </c>
      <c r="AF136" s="77" t="str">
        <f t="shared" si="24"/>
        <v>No hay ejecución</v>
      </c>
      <c r="AG136" s="78" t="str">
        <f t="shared" si="25"/>
        <v>NA</v>
      </c>
      <c r="AH136" s="191"/>
    </row>
    <row r="137" spans="1:34" s="79" customFormat="1" ht="58" customHeight="1" thickTop="1" thickBot="1">
      <c r="A137" s="50">
        <v>123</v>
      </c>
      <c r="B137" s="96" t="s">
        <v>245</v>
      </c>
      <c r="C137" s="96">
        <v>0</v>
      </c>
      <c r="D137" s="96">
        <v>0</v>
      </c>
      <c r="E137" s="96">
        <v>0</v>
      </c>
      <c r="F137" s="96">
        <v>0</v>
      </c>
      <c r="G137" s="96">
        <v>21</v>
      </c>
      <c r="H137" s="115" t="s">
        <v>273</v>
      </c>
      <c r="I137" s="98" t="s">
        <v>3230</v>
      </c>
      <c r="J137" s="169" t="s">
        <v>497</v>
      </c>
      <c r="K137" s="99" t="s">
        <v>744</v>
      </c>
      <c r="L137" s="51">
        <v>8</v>
      </c>
      <c r="M137" s="51">
        <v>5</v>
      </c>
      <c r="N137" s="155">
        <f t="shared" si="14"/>
        <v>13</v>
      </c>
      <c r="O137" s="51">
        <v>6</v>
      </c>
      <c r="P137" s="51">
        <v>5</v>
      </c>
      <c r="Q137" s="155">
        <f t="shared" si="15"/>
        <v>11</v>
      </c>
      <c r="R137" s="155">
        <f t="shared" si="16"/>
        <v>24</v>
      </c>
      <c r="S137" s="78" t="s">
        <v>3223</v>
      </c>
      <c r="T137" s="78" t="s">
        <v>203</v>
      </c>
      <c r="U137" s="190">
        <f t="shared" si="17"/>
        <v>13</v>
      </c>
      <c r="V137" s="191"/>
      <c r="W137" s="77" t="str">
        <f t="shared" si="18"/>
        <v>No hay ejecución</v>
      </c>
      <c r="X137" s="78" t="str">
        <f t="shared" si="19"/>
        <v>NA</v>
      </c>
      <c r="Y137" s="191"/>
      <c r="Z137" s="190">
        <f t="shared" si="20"/>
        <v>11</v>
      </c>
      <c r="AA137" s="191"/>
      <c r="AB137" s="77" t="str">
        <f t="shared" si="21"/>
        <v>No hay ejecución</v>
      </c>
      <c r="AC137" s="78" t="str">
        <f t="shared" si="22"/>
        <v>NA</v>
      </c>
      <c r="AD137" s="191"/>
      <c r="AE137" s="52">
        <f t="shared" si="23"/>
        <v>0</v>
      </c>
      <c r="AF137" s="77" t="str">
        <f t="shared" si="24"/>
        <v>No hay ejecución</v>
      </c>
      <c r="AG137" s="78" t="str">
        <f t="shared" si="25"/>
        <v>NA</v>
      </c>
      <c r="AH137" s="191"/>
    </row>
    <row r="138" spans="1:34" s="79" customFormat="1" ht="58" customHeight="1" thickTop="1" thickBot="1">
      <c r="A138" s="50">
        <v>124</v>
      </c>
      <c r="B138" s="96" t="s">
        <v>245</v>
      </c>
      <c r="C138" s="96">
        <v>0</v>
      </c>
      <c r="D138" s="96">
        <v>0</v>
      </c>
      <c r="E138" s="96">
        <v>0</v>
      </c>
      <c r="F138" s="96">
        <v>0</v>
      </c>
      <c r="G138" s="96">
        <v>21</v>
      </c>
      <c r="H138" s="115" t="s">
        <v>273</v>
      </c>
      <c r="I138" s="98" t="s">
        <v>3231</v>
      </c>
      <c r="J138" s="169" t="s">
        <v>1196</v>
      </c>
      <c r="K138" s="99" t="s">
        <v>993</v>
      </c>
      <c r="L138" s="51">
        <v>2</v>
      </c>
      <c r="M138" s="51">
        <v>2</v>
      </c>
      <c r="N138" s="155">
        <f t="shared" si="14"/>
        <v>4</v>
      </c>
      <c r="O138" s="51">
        <v>2</v>
      </c>
      <c r="P138" s="51">
        <v>3</v>
      </c>
      <c r="Q138" s="155">
        <f t="shared" si="15"/>
        <v>5</v>
      </c>
      <c r="R138" s="155">
        <f t="shared" si="16"/>
        <v>9</v>
      </c>
      <c r="S138" s="78" t="s">
        <v>3223</v>
      </c>
      <c r="T138" s="78" t="s">
        <v>203</v>
      </c>
      <c r="U138" s="190">
        <f t="shared" si="17"/>
        <v>4</v>
      </c>
      <c r="V138" s="191"/>
      <c r="W138" s="77" t="str">
        <f t="shared" si="18"/>
        <v>No hay ejecución</v>
      </c>
      <c r="X138" s="78" t="str">
        <f t="shared" si="19"/>
        <v>NA</v>
      </c>
      <c r="Y138" s="191"/>
      <c r="Z138" s="190">
        <f t="shared" si="20"/>
        <v>5</v>
      </c>
      <c r="AA138" s="191"/>
      <c r="AB138" s="77" t="str">
        <f t="shared" si="21"/>
        <v>No hay ejecución</v>
      </c>
      <c r="AC138" s="78" t="str">
        <f t="shared" si="22"/>
        <v>NA</v>
      </c>
      <c r="AD138" s="191"/>
      <c r="AE138" s="52">
        <f t="shared" si="23"/>
        <v>0</v>
      </c>
      <c r="AF138" s="77" t="str">
        <f t="shared" si="24"/>
        <v>No hay ejecución</v>
      </c>
      <c r="AG138" s="78" t="str">
        <f t="shared" si="25"/>
        <v>NA</v>
      </c>
      <c r="AH138" s="191"/>
    </row>
    <row r="139" spans="1:34" s="79" customFormat="1" ht="58" customHeight="1" thickTop="1" thickBot="1">
      <c r="A139" s="50">
        <v>125</v>
      </c>
      <c r="B139" s="96" t="s">
        <v>245</v>
      </c>
      <c r="C139" s="96">
        <v>0</v>
      </c>
      <c r="D139" s="96">
        <v>0</v>
      </c>
      <c r="E139" s="96">
        <v>0</v>
      </c>
      <c r="F139" s="96">
        <v>0</v>
      </c>
      <c r="G139" s="96">
        <v>21</v>
      </c>
      <c r="H139" s="115" t="s">
        <v>273</v>
      </c>
      <c r="I139" s="98" t="s">
        <v>3231</v>
      </c>
      <c r="J139" s="169" t="s">
        <v>1194</v>
      </c>
      <c r="K139" s="99" t="s">
        <v>993</v>
      </c>
      <c r="L139" s="51">
        <v>0</v>
      </c>
      <c r="M139" s="51">
        <v>0</v>
      </c>
      <c r="N139" s="155">
        <f t="shared" si="14"/>
        <v>0</v>
      </c>
      <c r="O139" s="51">
        <v>1</v>
      </c>
      <c r="P139" s="51">
        <v>1</v>
      </c>
      <c r="Q139" s="155">
        <f t="shared" si="15"/>
        <v>2</v>
      </c>
      <c r="R139" s="155">
        <f t="shared" si="16"/>
        <v>2</v>
      </c>
      <c r="S139" s="78" t="s">
        <v>3223</v>
      </c>
      <c r="T139" s="78" t="s">
        <v>203</v>
      </c>
      <c r="U139" s="190">
        <f t="shared" si="17"/>
        <v>0</v>
      </c>
      <c r="V139" s="191"/>
      <c r="W139" s="77" t="str">
        <f t="shared" si="18"/>
        <v>No hay ejecución</v>
      </c>
      <c r="X139" s="78" t="str">
        <f t="shared" si="19"/>
        <v>NA</v>
      </c>
      <c r="Y139" s="191"/>
      <c r="Z139" s="190">
        <f t="shared" si="20"/>
        <v>2</v>
      </c>
      <c r="AA139" s="191"/>
      <c r="AB139" s="77" t="str">
        <f t="shared" si="21"/>
        <v>No hay ejecución</v>
      </c>
      <c r="AC139" s="78" t="str">
        <f t="shared" si="22"/>
        <v>NA</v>
      </c>
      <c r="AD139" s="191"/>
      <c r="AE139" s="52">
        <f t="shared" si="23"/>
        <v>0</v>
      </c>
      <c r="AF139" s="77" t="str">
        <f t="shared" si="24"/>
        <v>No hay ejecución</v>
      </c>
      <c r="AG139" s="78" t="str">
        <f t="shared" si="25"/>
        <v>NA</v>
      </c>
      <c r="AH139" s="191"/>
    </row>
    <row r="140" spans="1:34" s="79" customFormat="1" ht="58" customHeight="1" thickTop="1" thickBot="1">
      <c r="A140" s="50">
        <v>126</v>
      </c>
      <c r="B140" s="96" t="s">
        <v>245</v>
      </c>
      <c r="C140" s="96">
        <v>0</v>
      </c>
      <c r="D140" s="96">
        <v>0</v>
      </c>
      <c r="E140" s="96">
        <v>0</v>
      </c>
      <c r="F140" s="96">
        <v>0</v>
      </c>
      <c r="G140" s="96">
        <v>21</v>
      </c>
      <c r="H140" s="115" t="s">
        <v>273</v>
      </c>
      <c r="I140" s="98" t="s">
        <v>3231</v>
      </c>
      <c r="J140" s="169" t="s">
        <v>2838</v>
      </c>
      <c r="K140" s="99" t="s">
        <v>993</v>
      </c>
      <c r="L140" s="51">
        <v>0</v>
      </c>
      <c r="M140" s="51">
        <v>2</v>
      </c>
      <c r="N140" s="155">
        <f t="shared" si="14"/>
        <v>2</v>
      </c>
      <c r="O140" s="51">
        <v>0</v>
      </c>
      <c r="P140" s="51">
        <v>2</v>
      </c>
      <c r="Q140" s="155">
        <f t="shared" si="15"/>
        <v>2</v>
      </c>
      <c r="R140" s="155">
        <f t="shared" si="16"/>
        <v>4</v>
      </c>
      <c r="S140" s="78" t="s">
        <v>3223</v>
      </c>
      <c r="T140" s="78" t="s">
        <v>203</v>
      </c>
      <c r="U140" s="190">
        <f t="shared" si="17"/>
        <v>2</v>
      </c>
      <c r="V140" s="191"/>
      <c r="W140" s="77" t="str">
        <f t="shared" si="18"/>
        <v>No hay ejecución</v>
      </c>
      <c r="X140" s="78" t="str">
        <f t="shared" si="19"/>
        <v>NA</v>
      </c>
      <c r="Y140" s="191"/>
      <c r="Z140" s="190">
        <f t="shared" si="20"/>
        <v>2</v>
      </c>
      <c r="AA140" s="191"/>
      <c r="AB140" s="77" t="str">
        <f t="shared" si="21"/>
        <v>No hay ejecución</v>
      </c>
      <c r="AC140" s="78" t="str">
        <f t="shared" si="22"/>
        <v>NA</v>
      </c>
      <c r="AD140" s="191"/>
      <c r="AE140" s="52">
        <f t="shared" si="23"/>
        <v>0</v>
      </c>
      <c r="AF140" s="77" t="str">
        <f t="shared" si="24"/>
        <v>No hay ejecución</v>
      </c>
      <c r="AG140" s="78" t="str">
        <f t="shared" si="25"/>
        <v>NA</v>
      </c>
      <c r="AH140" s="191"/>
    </row>
    <row r="141" spans="1:34" s="79" customFormat="1" ht="58" customHeight="1" thickTop="1" thickBot="1">
      <c r="A141" s="50">
        <v>127</v>
      </c>
      <c r="B141" s="96" t="s">
        <v>245</v>
      </c>
      <c r="C141" s="96">
        <v>0</v>
      </c>
      <c r="D141" s="96">
        <v>0</v>
      </c>
      <c r="E141" s="96">
        <v>0</v>
      </c>
      <c r="F141" s="96">
        <v>0</v>
      </c>
      <c r="G141" s="96">
        <v>21</v>
      </c>
      <c r="H141" s="115" t="s">
        <v>273</v>
      </c>
      <c r="I141" s="98" t="s">
        <v>3231</v>
      </c>
      <c r="J141" s="169" t="s">
        <v>1279</v>
      </c>
      <c r="K141" s="99" t="s">
        <v>993</v>
      </c>
      <c r="L141" s="51">
        <v>1</v>
      </c>
      <c r="M141" s="51">
        <v>5</v>
      </c>
      <c r="N141" s="155">
        <f t="shared" si="14"/>
        <v>6</v>
      </c>
      <c r="O141" s="51">
        <v>3</v>
      </c>
      <c r="P141" s="51">
        <v>2</v>
      </c>
      <c r="Q141" s="155">
        <f t="shared" si="15"/>
        <v>5</v>
      </c>
      <c r="R141" s="155">
        <f t="shared" si="16"/>
        <v>11</v>
      </c>
      <c r="S141" s="78" t="s">
        <v>3223</v>
      </c>
      <c r="T141" s="78" t="s">
        <v>203</v>
      </c>
      <c r="U141" s="190">
        <f t="shared" si="17"/>
        <v>6</v>
      </c>
      <c r="V141" s="191"/>
      <c r="W141" s="77" t="str">
        <f t="shared" si="18"/>
        <v>No hay ejecución</v>
      </c>
      <c r="X141" s="78" t="str">
        <f t="shared" si="19"/>
        <v>NA</v>
      </c>
      <c r="Y141" s="191"/>
      <c r="Z141" s="190">
        <f t="shared" si="20"/>
        <v>5</v>
      </c>
      <c r="AA141" s="191"/>
      <c r="AB141" s="77" t="str">
        <f t="shared" si="21"/>
        <v>No hay ejecución</v>
      </c>
      <c r="AC141" s="78" t="str">
        <f t="shared" si="22"/>
        <v>NA</v>
      </c>
      <c r="AD141" s="191"/>
      <c r="AE141" s="52">
        <f t="shared" si="23"/>
        <v>0</v>
      </c>
      <c r="AF141" s="77" t="str">
        <f t="shared" si="24"/>
        <v>No hay ejecución</v>
      </c>
      <c r="AG141" s="78" t="str">
        <f t="shared" si="25"/>
        <v>NA</v>
      </c>
      <c r="AH141" s="191"/>
    </row>
    <row r="142" spans="1:34" s="79" customFormat="1" ht="58" customHeight="1" thickTop="1" thickBot="1">
      <c r="A142" s="50">
        <v>128</v>
      </c>
      <c r="B142" s="96" t="s">
        <v>245</v>
      </c>
      <c r="C142" s="96">
        <v>0</v>
      </c>
      <c r="D142" s="96">
        <v>0</v>
      </c>
      <c r="E142" s="96">
        <v>0</v>
      </c>
      <c r="F142" s="96">
        <v>0</v>
      </c>
      <c r="G142" s="96">
        <v>21</v>
      </c>
      <c r="H142" s="115" t="s">
        <v>273</v>
      </c>
      <c r="I142" s="98" t="s">
        <v>3231</v>
      </c>
      <c r="J142" s="169" t="s">
        <v>3232</v>
      </c>
      <c r="K142" s="99" t="s">
        <v>993</v>
      </c>
      <c r="L142" s="51">
        <v>0</v>
      </c>
      <c r="M142" s="51">
        <v>0</v>
      </c>
      <c r="N142" s="155">
        <f t="shared" si="14"/>
        <v>0</v>
      </c>
      <c r="O142" s="51">
        <v>0</v>
      </c>
      <c r="P142" s="51">
        <v>0</v>
      </c>
      <c r="Q142" s="155">
        <f t="shared" si="15"/>
        <v>0</v>
      </c>
      <c r="R142" s="155">
        <f t="shared" si="16"/>
        <v>0</v>
      </c>
      <c r="S142" s="78" t="s">
        <v>3223</v>
      </c>
      <c r="T142" s="78" t="s">
        <v>203</v>
      </c>
      <c r="U142" s="190">
        <f t="shared" si="17"/>
        <v>0</v>
      </c>
      <c r="V142" s="191"/>
      <c r="W142" s="77" t="str">
        <f t="shared" si="18"/>
        <v>No hay ejecución</v>
      </c>
      <c r="X142" s="78" t="str">
        <f t="shared" si="19"/>
        <v>NA</v>
      </c>
      <c r="Y142" s="191"/>
      <c r="Z142" s="190">
        <f t="shared" si="20"/>
        <v>0</v>
      </c>
      <c r="AA142" s="191"/>
      <c r="AB142" s="77" t="str">
        <f t="shared" si="21"/>
        <v>No hay ejecución</v>
      </c>
      <c r="AC142" s="78" t="str">
        <f t="shared" si="22"/>
        <v>NA</v>
      </c>
      <c r="AD142" s="191"/>
      <c r="AE142" s="52">
        <f t="shared" si="23"/>
        <v>0</v>
      </c>
      <c r="AF142" s="77" t="str">
        <f t="shared" si="24"/>
        <v>No hay ejecución</v>
      </c>
      <c r="AG142" s="78" t="str">
        <f t="shared" si="25"/>
        <v>NA</v>
      </c>
      <c r="AH142" s="191"/>
    </row>
    <row r="143" spans="1:34" s="79" customFormat="1" ht="58" customHeight="1" thickTop="1" thickBot="1">
      <c r="A143" s="50">
        <v>129</v>
      </c>
      <c r="B143" s="96" t="s">
        <v>245</v>
      </c>
      <c r="C143" s="96">
        <v>0</v>
      </c>
      <c r="D143" s="96">
        <v>0</v>
      </c>
      <c r="E143" s="96">
        <v>0</v>
      </c>
      <c r="F143" s="96">
        <v>0</v>
      </c>
      <c r="G143" s="96">
        <v>21</v>
      </c>
      <c r="H143" s="115" t="s">
        <v>273</v>
      </c>
      <c r="I143" s="98" t="s">
        <v>3233</v>
      </c>
      <c r="J143" s="169" t="s">
        <v>3234</v>
      </c>
      <c r="K143" s="99" t="s">
        <v>744</v>
      </c>
      <c r="L143" s="51">
        <v>0</v>
      </c>
      <c r="M143" s="51">
        <v>1</v>
      </c>
      <c r="N143" s="155">
        <f t="shared" si="14"/>
        <v>1</v>
      </c>
      <c r="O143" s="51">
        <v>1</v>
      </c>
      <c r="P143" s="51">
        <v>1</v>
      </c>
      <c r="Q143" s="155">
        <f t="shared" si="15"/>
        <v>2</v>
      </c>
      <c r="R143" s="155">
        <f t="shared" si="16"/>
        <v>3</v>
      </c>
      <c r="S143" s="78" t="s">
        <v>3223</v>
      </c>
      <c r="T143" s="78" t="s">
        <v>203</v>
      </c>
      <c r="U143" s="190">
        <f t="shared" si="17"/>
        <v>1</v>
      </c>
      <c r="V143" s="191"/>
      <c r="W143" s="77" t="str">
        <f t="shared" si="18"/>
        <v>No hay ejecución</v>
      </c>
      <c r="X143" s="78" t="str">
        <f t="shared" si="19"/>
        <v>NA</v>
      </c>
      <c r="Y143" s="191"/>
      <c r="Z143" s="190">
        <f t="shared" si="20"/>
        <v>2</v>
      </c>
      <c r="AA143" s="191"/>
      <c r="AB143" s="77" t="str">
        <f t="shared" si="21"/>
        <v>No hay ejecución</v>
      </c>
      <c r="AC143" s="78" t="str">
        <f t="shared" si="22"/>
        <v>NA</v>
      </c>
      <c r="AD143" s="191"/>
      <c r="AE143" s="52">
        <f t="shared" si="23"/>
        <v>0</v>
      </c>
      <c r="AF143" s="77" t="str">
        <f t="shared" si="24"/>
        <v>No hay ejecución</v>
      </c>
      <c r="AG143" s="78" t="str">
        <f t="shared" si="25"/>
        <v>NA</v>
      </c>
      <c r="AH143" s="191"/>
    </row>
    <row r="144" spans="1:34" s="79" customFormat="1" ht="58" customHeight="1" thickTop="1" thickBot="1">
      <c r="A144" s="50">
        <v>130</v>
      </c>
      <c r="B144" s="96" t="s">
        <v>245</v>
      </c>
      <c r="C144" s="96">
        <v>0</v>
      </c>
      <c r="D144" s="96">
        <v>0</v>
      </c>
      <c r="E144" s="96">
        <v>0</v>
      </c>
      <c r="F144" s="96">
        <v>0</v>
      </c>
      <c r="G144" s="96">
        <v>21</v>
      </c>
      <c r="H144" s="115" t="s">
        <v>273</v>
      </c>
      <c r="I144" s="98" t="s">
        <v>3235</v>
      </c>
      <c r="J144" s="169" t="s">
        <v>482</v>
      </c>
      <c r="K144" s="99" t="s">
        <v>993</v>
      </c>
      <c r="L144" s="51">
        <v>10</v>
      </c>
      <c r="M144" s="51">
        <v>13</v>
      </c>
      <c r="N144" s="155">
        <f t="shared" ref="N144:N207" si="26">L144+M144</f>
        <v>23</v>
      </c>
      <c r="O144" s="51">
        <v>10</v>
      </c>
      <c r="P144" s="51">
        <v>13</v>
      </c>
      <c r="Q144" s="155">
        <f t="shared" ref="Q144:Q207" si="27">O144+P144</f>
        <v>23</v>
      </c>
      <c r="R144" s="155">
        <f t="shared" ref="R144:R207" si="28">N144+Q144</f>
        <v>46</v>
      </c>
      <c r="S144" s="78" t="s">
        <v>3223</v>
      </c>
      <c r="T144" s="78" t="s">
        <v>203</v>
      </c>
      <c r="U144" s="190">
        <f t="shared" ref="U144:U207" si="29">N144</f>
        <v>23</v>
      </c>
      <c r="V144" s="191"/>
      <c r="W144" s="77" t="str">
        <f t="shared" ref="W144:W207" si="30">IF(V144="","No hay ejecución",IF(AND(U144&gt;0), V144/U144,"No hay Programación"))</f>
        <v>No hay ejecución</v>
      </c>
      <c r="X144" s="78" t="str">
        <f t="shared" ref="X144:X207" si="31">IF(W144="No hay ejecución","NA",IF(W144&gt;=90%,"De acuerdo a lo programado",IF(W144&gt;=70%,"Atraso Leve",IF(W144&lt;70%,"En Riesgo de no Cumplimiento"))))</f>
        <v>NA</v>
      </c>
      <c r="Y144" s="191"/>
      <c r="Z144" s="190">
        <f t="shared" ref="Z144:Z207" si="32">+Q144</f>
        <v>23</v>
      </c>
      <c r="AA144" s="191"/>
      <c r="AB144" s="77" t="str">
        <f t="shared" ref="AB144:AB207" si="33">IF(AA144="","No hay ejecución",IF(AND(Z144&gt;0), AA144/Z144,"No hay Programación"))</f>
        <v>No hay ejecución</v>
      </c>
      <c r="AC144" s="78" t="str">
        <f t="shared" ref="AC144:AC207" si="34">IF(AB144="No hay ejecución","NA",IF(AB144&gt;=90%,"De acuerdo a lo programado",IF(AB144&gt;=70%,"Atraso Leve",IF(AB144&lt;70%,"En Riesgo de no Cumplimiento"))))</f>
        <v>NA</v>
      </c>
      <c r="AD144" s="191"/>
      <c r="AE144" s="52">
        <f t="shared" ref="AE144:AE207" si="35">V144+AA144</f>
        <v>0</v>
      </c>
      <c r="AF144" s="77" t="str">
        <f t="shared" ref="AF144:AF207" si="36">IF(AE144=0,"No hay ejecución",IF(AND(AE144&gt;0), AE144/R144,"No hay Programación"))</f>
        <v>No hay ejecución</v>
      </c>
      <c r="AG144" s="78" t="str">
        <f t="shared" ref="AG144:AG207" si="37">IF(AF144="No hay ejecución","NA",IF(AF144&gt;=90%,"De acuerdo a lo programado",IF(AF144&gt;=70%,"Atraso Leve",IF(AF144&lt;70%,"Incumplimiento"))))</f>
        <v>NA</v>
      </c>
      <c r="AH144" s="191"/>
    </row>
    <row r="145" spans="1:34" s="79" customFormat="1" ht="58" customHeight="1" thickTop="1" thickBot="1">
      <c r="A145" s="50">
        <v>131</v>
      </c>
      <c r="B145" s="96" t="s">
        <v>245</v>
      </c>
      <c r="C145" s="96">
        <v>0</v>
      </c>
      <c r="D145" s="96">
        <v>0</v>
      </c>
      <c r="E145" s="96">
        <v>0</v>
      </c>
      <c r="F145" s="96">
        <v>0</v>
      </c>
      <c r="G145" s="96">
        <v>21</v>
      </c>
      <c r="H145" s="115" t="s">
        <v>273</v>
      </c>
      <c r="I145" s="98" t="s">
        <v>3236</v>
      </c>
      <c r="J145" s="169" t="s">
        <v>482</v>
      </c>
      <c r="K145" s="99" t="s">
        <v>717</v>
      </c>
      <c r="L145" s="51">
        <v>0</v>
      </c>
      <c r="M145" s="51">
        <v>1</v>
      </c>
      <c r="N145" s="155">
        <f t="shared" si="26"/>
        <v>1</v>
      </c>
      <c r="O145" s="51">
        <v>1</v>
      </c>
      <c r="P145" s="51">
        <v>0</v>
      </c>
      <c r="Q145" s="155">
        <f t="shared" si="27"/>
        <v>1</v>
      </c>
      <c r="R145" s="155">
        <f t="shared" si="28"/>
        <v>2</v>
      </c>
      <c r="S145" s="78" t="s">
        <v>3223</v>
      </c>
      <c r="T145" s="78" t="s">
        <v>203</v>
      </c>
      <c r="U145" s="190">
        <f t="shared" si="29"/>
        <v>1</v>
      </c>
      <c r="V145" s="191"/>
      <c r="W145" s="77" t="str">
        <f t="shared" si="30"/>
        <v>No hay ejecución</v>
      </c>
      <c r="X145" s="78" t="str">
        <f t="shared" si="31"/>
        <v>NA</v>
      </c>
      <c r="Y145" s="191"/>
      <c r="Z145" s="190">
        <f t="shared" si="32"/>
        <v>1</v>
      </c>
      <c r="AA145" s="191"/>
      <c r="AB145" s="77" t="str">
        <f t="shared" si="33"/>
        <v>No hay ejecución</v>
      </c>
      <c r="AC145" s="78" t="str">
        <f t="shared" si="34"/>
        <v>NA</v>
      </c>
      <c r="AD145" s="191"/>
      <c r="AE145" s="52">
        <f t="shared" si="35"/>
        <v>0</v>
      </c>
      <c r="AF145" s="77" t="str">
        <f t="shared" si="36"/>
        <v>No hay ejecución</v>
      </c>
      <c r="AG145" s="78" t="str">
        <f t="shared" si="37"/>
        <v>NA</v>
      </c>
      <c r="AH145" s="191"/>
    </row>
    <row r="146" spans="1:34" s="79" customFormat="1" ht="58" customHeight="1" thickTop="1" thickBot="1">
      <c r="A146" s="50">
        <v>132</v>
      </c>
      <c r="B146" s="96" t="s">
        <v>245</v>
      </c>
      <c r="C146" s="96">
        <v>0</v>
      </c>
      <c r="D146" s="96">
        <v>0</v>
      </c>
      <c r="E146" s="96">
        <v>0</v>
      </c>
      <c r="F146" s="96">
        <v>0</v>
      </c>
      <c r="G146" s="96">
        <v>21</v>
      </c>
      <c r="H146" s="115" t="s">
        <v>273</v>
      </c>
      <c r="I146" s="98" t="s">
        <v>3237</v>
      </c>
      <c r="J146" s="169" t="s">
        <v>497</v>
      </c>
      <c r="K146" s="99" t="s">
        <v>744</v>
      </c>
      <c r="L146" s="51">
        <v>1</v>
      </c>
      <c r="M146" s="51">
        <v>0</v>
      </c>
      <c r="N146" s="155">
        <f t="shared" si="26"/>
        <v>1</v>
      </c>
      <c r="O146" s="51">
        <v>0</v>
      </c>
      <c r="P146" s="51">
        <v>0</v>
      </c>
      <c r="Q146" s="155">
        <f t="shared" si="27"/>
        <v>0</v>
      </c>
      <c r="R146" s="155">
        <f t="shared" si="28"/>
        <v>1</v>
      </c>
      <c r="S146" s="78" t="s">
        <v>3223</v>
      </c>
      <c r="T146" s="78" t="s">
        <v>203</v>
      </c>
      <c r="U146" s="190">
        <f t="shared" si="29"/>
        <v>1</v>
      </c>
      <c r="V146" s="191"/>
      <c r="W146" s="77" t="str">
        <f t="shared" si="30"/>
        <v>No hay ejecución</v>
      </c>
      <c r="X146" s="78" t="str">
        <f t="shared" si="31"/>
        <v>NA</v>
      </c>
      <c r="Y146" s="191"/>
      <c r="Z146" s="190">
        <f t="shared" si="32"/>
        <v>0</v>
      </c>
      <c r="AA146" s="191"/>
      <c r="AB146" s="77" t="str">
        <f t="shared" si="33"/>
        <v>No hay ejecución</v>
      </c>
      <c r="AC146" s="78" t="str">
        <f t="shared" si="34"/>
        <v>NA</v>
      </c>
      <c r="AD146" s="191"/>
      <c r="AE146" s="52">
        <f t="shared" si="35"/>
        <v>0</v>
      </c>
      <c r="AF146" s="77" t="str">
        <f t="shared" si="36"/>
        <v>No hay ejecución</v>
      </c>
      <c r="AG146" s="78" t="str">
        <f t="shared" si="37"/>
        <v>NA</v>
      </c>
      <c r="AH146" s="191"/>
    </row>
    <row r="147" spans="1:34" s="79" customFormat="1" ht="58" customHeight="1" thickTop="1" thickBot="1">
      <c r="A147" s="50">
        <v>133</v>
      </c>
      <c r="B147" s="96" t="s">
        <v>245</v>
      </c>
      <c r="C147" s="96">
        <v>0</v>
      </c>
      <c r="D147" s="96">
        <v>0</v>
      </c>
      <c r="E147" s="96">
        <v>0</v>
      </c>
      <c r="F147" s="96">
        <v>0</v>
      </c>
      <c r="G147" s="96">
        <v>21</v>
      </c>
      <c r="H147" s="115" t="s">
        <v>273</v>
      </c>
      <c r="I147" s="98" t="s">
        <v>3237</v>
      </c>
      <c r="J147" s="169" t="s">
        <v>482</v>
      </c>
      <c r="K147" s="99" t="s">
        <v>622</v>
      </c>
      <c r="L147" s="51">
        <v>0</v>
      </c>
      <c r="M147" s="51">
        <v>0</v>
      </c>
      <c r="N147" s="155">
        <f t="shared" si="26"/>
        <v>0</v>
      </c>
      <c r="O147" s="51">
        <v>0</v>
      </c>
      <c r="P147" s="51">
        <v>0</v>
      </c>
      <c r="Q147" s="155">
        <f t="shared" si="27"/>
        <v>0</v>
      </c>
      <c r="R147" s="155">
        <f t="shared" si="28"/>
        <v>0</v>
      </c>
      <c r="S147" s="78" t="s">
        <v>3223</v>
      </c>
      <c r="T147" s="78" t="s">
        <v>203</v>
      </c>
      <c r="U147" s="190">
        <f t="shared" si="29"/>
        <v>0</v>
      </c>
      <c r="V147" s="191"/>
      <c r="W147" s="77" t="str">
        <f t="shared" si="30"/>
        <v>No hay ejecución</v>
      </c>
      <c r="X147" s="78" t="str">
        <f t="shared" si="31"/>
        <v>NA</v>
      </c>
      <c r="Y147" s="191"/>
      <c r="Z147" s="190">
        <f t="shared" si="32"/>
        <v>0</v>
      </c>
      <c r="AA147" s="191"/>
      <c r="AB147" s="77" t="str">
        <f t="shared" si="33"/>
        <v>No hay ejecución</v>
      </c>
      <c r="AC147" s="78" t="str">
        <f t="shared" si="34"/>
        <v>NA</v>
      </c>
      <c r="AD147" s="191"/>
      <c r="AE147" s="52">
        <f t="shared" si="35"/>
        <v>0</v>
      </c>
      <c r="AF147" s="77" t="str">
        <f t="shared" si="36"/>
        <v>No hay ejecución</v>
      </c>
      <c r="AG147" s="78" t="str">
        <f t="shared" si="37"/>
        <v>NA</v>
      </c>
      <c r="AH147" s="191"/>
    </row>
    <row r="148" spans="1:34" s="79" customFormat="1" ht="58" customHeight="1" thickTop="1" thickBot="1">
      <c r="A148" s="50">
        <v>134</v>
      </c>
      <c r="B148" s="96" t="s">
        <v>245</v>
      </c>
      <c r="C148" s="96">
        <v>0</v>
      </c>
      <c r="D148" s="96">
        <v>0</v>
      </c>
      <c r="E148" s="96">
        <v>0</v>
      </c>
      <c r="F148" s="96">
        <v>0</v>
      </c>
      <c r="G148" s="96">
        <v>21</v>
      </c>
      <c r="H148" s="115" t="s">
        <v>273</v>
      </c>
      <c r="I148" s="98" t="s">
        <v>3238</v>
      </c>
      <c r="J148" s="169" t="s">
        <v>497</v>
      </c>
      <c r="K148" s="99" t="s">
        <v>1079</v>
      </c>
      <c r="L148" s="51">
        <v>0</v>
      </c>
      <c r="M148" s="51">
        <v>1</v>
      </c>
      <c r="N148" s="155">
        <f t="shared" si="26"/>
        <v>1</v>
      </c>
      <c r="O148" s="51">
        <v>0</v>
      </c>
      <c r="P148" s="51">
        <v>1</v>
      </c>
      <c r="Q148" s="155">
        <f t="shared" si="27"/>
        <v>1</v>
      </c>
      <c r="R148" s="155">
        <f t="shared" si="28"/>
        <v>2</v>
      </c>
      <c r="S148" s="78" t="s">
        <v>3223</v>
      </c>
      <c r="T148" s="78" t="s">
        <v>203</v>
      </c>
      <c r="U148" s="190">
        <f t="shared" si="29"/>
        <v>1</v>
      </c>
      <c r="V148" s="191"/>
      <c r="W148" s="77" t="str">
        <f t="shared" si="30"/>
        <v>No hay ejecución</v>
      </c>
      <c r="X148" s="78" t="str">
        <f t="shared" si="31"/>
        <v>NA</v>
      </c>
      <c r="Y148" s="191"/>
      <c r="Z148" s="190">
        <f t="shared" si="32"/>
        <v>1</v>
      </c>
      <c r="AA148" s="191"/>
      <c r="AB148" s="77" t="str">
        <f t="shared" si="33"/>
        <v>No hay ejecución</v>
      </c>
      <c r="AC148" s="78" t="str">
        <f t="shared" si="34"/>
        <v>NA</v>
      </c>
      <c r="AD148" s="191"/>
      <c r="AE148" s="52">
        <f t="shared" si="35"/>
        <v>0</v>
      </c>
      <c r="AF148" s="77" t="str">
        <f t="shared" si="36"/>
        <v>No hay ejecución</v>
      </c>
      <c r="AG148" s="78" t="str">
        <f t="shared" si="37"/>
        <v>NA</v>
      </c>
      <c r="AH148" s="191"/>
    </row>
    <row r="149" spans="1:34" s="79" customFormat="1" ht="58" customHeight="1" thickTop="1" thickBot="1">
      <c r="A149" s="50">
        <v>135</v>
      </c>
      <c r="B149" s="96" t="s">
        <v>245</v>
      </c>
      <c r="C149" s="96">
        <v>0</v>
      </c>
      <c r="D149" s="96">
        <v>0</v>
      </c>
      <c r="E149" s="96">
        <v>0</v>
      </c>
      <c r="F149" s="96">
        <v>0</v>
      </c>
      <c r="G149" s="96">
        <v>21</v>
      </c>
      <c r="H149" s="115" t="s">
        <v>273</v>
      </c>
      <c r="I149" s="98" t="s">
        <v>3238</v>
      </c>
      <c r="J149" s="169" t="s">
        <v>482</v>
      </c>
      <c r="K149" s="99" t="s">
        <v>622</v>
      </c>
      <c r="L149" s="51">
        <v>0</v>
      </c>
      <c r="M149" s="51">
        <v>1</v>
      </c>
      <c r="N149" s="155">
        <f t="shared" si="26"/>
        <v>1</v>
      </c>
      <c r="O149" s="51">
        <v>0</v>
      </c>
      <c r="P149" s="51">
        <v>1</v>
      </c>
      <c r="Q149" s="155">
        <f t="shared" si="27"/>
        <v>1</v>
      </c>
      <c r="R149" s="155">
        <f t="shared" si="28"/>
        <v>2</v>
      </c>
      <c r="S149" s="78" t="s">
        <v>3223</v>
      </c>
      <c r="T149" s="78" t="s">
        <v>203</v>
      </c>
      <c r="U149" s="190">
        <f t="shared" si="29"/>
        <v>1</v>
      </c>
      <c r="V149" s="191"/>
      <c r="W149" s="77" t="str">
        <f t="shared" si="30"/>
        <v>No hay ejecución</v>
      </c>
      <c r="X149" s="78" t="str">
        <f t="shared" si="31"/>
        <v>NA</v>
      </c>
      <c r="Y149" s="191"/>
      <c r="Z149" s="190">
        <f t="shared" si="32"/>
        <v>1</v>
      </c>
      <c r="AA149" s="191"/>
      <c r="AB149" s="77" t="str">
        <f t="shared" si="33"/>
        <v>No hay ejecución</v>
      </c>
      <c r="AC149" s="78" t="str">
        <f t="shared" si="34"/>
        <v>NA</v>
      </c>
      <c r="AD149" s="191"/>
      <c r="AE149" s="52">
        <f t="shared" si="35"/>
        <v>0</v>
      </c>
      <c r="AF149" s="77" t="str">
        <f t="shared" si="36"/>
        <v>No hay ejecución</v>
      </c>
      <c r="AG149" s="78" t="str">
        <f t="shared" si="37"/>
        <v>NA</v>
      </c>
      <c r="AH149" s="191"/>
    </row>
    <row r="150" spans="1:34" s="79" customFormat="1" ht="58" customHeight="1" thickTop="1" thickBot="1">
      <c r="A150" s="50">
        <v>136</v>
      </c>
      <c r="B150" s="96" t="s">
        <v>245</v>
      </c>
      <c r="C150" s="96">
        <v>0</v>
      </c>
      <c r="D150" s="96">
        <v>0</v>
      </c>
      <c r="E150" s="96">
        <v>0</v>
      </c>
      <c r="F150" s="96">
        <v>0</v>
      </c>
      <c r="G150" s="96">
        <v>21</v>
      </c>
      <c r="H150" s="115" t="s">
        <v>273</v>
      </c>
      <c r="I150" s="98" t="s">
        <v>3239</v>
      </c>
      <c r="J150" s="169" t="s">
        <v>3240</v>
      </c>
      <c r="K150" s="99" t="s">
        <v>3204</v>
      </c>
      <c r="L150" s="51">
        <v>7</v>
      </c>
      <c r="M150" s="51">
        <v>9</v>
      </c>
      <c r="N150" s="155">
        <f t="shared" si="26"/>
        <v>16</v>
      </c>
      <c r="O150" s="51">
        <v>13</v>
      </c>
      <c r="P150" s="51">
        <v>12</v>
      </c>
      <c r="Q150" s="155">
        <f t="shared" si="27"/>
        <v>25</v>
      </c>
      <c r="R150" s="155">
        <f t="shared" si="28"/>
        <v>41</v>
      </c>
      <c r="S150" s="78" t="s">
        <v>3223</v>
      </c>
      <c r="T150" s="78" t="s">
        <v>203</v>
      </c>
      <c r="U150" s="190">
        <f t="shared" si="29"/>
        <v>16</v>
      </c>
      <c r="V150" s="191"/>
      <c r="W150" s="77" t="str">
        <f t="shared" si="30"/>
        <v>No hay ejecución</v>
      </c>
      <c r="X150" s="78" t="str">
        <f t="shared" si="31"/>
        <v>NA</v>
      </c>
      <c r="Y150" s="191"/>
      <c r="Z150" s="190">
        <f t="shared" si="32"/>
        <v>25</v>
      </c>
      <c r="AA150" s="191"/>
      <c r="AB150" s="77" t="str">
        <f t="shared" si="33"/>
        <v>No hay ejecución</v>
      </c>
      <c r="AC150" s="78" t="str">
        <f t="shared" si="34"/>
        <v>NA</v>
      </c>
      <c r="AD150" s="191"/>
      <c r="AE150" s="52">
        <f t="shared" si="35"/>
        <v>0</v>
      </c>
      <c r="AF150" s="77" t="str">
        <f t="shared" si="36"/>
        <v>No hay ejecución</v>
      </c>
      <c r="AG150" s="78" t="str">
        <f t="shared" si="37"/>
        <v>NA</v>
      </c>
      <c r="AH150" s="191"/>
    </row>
    <row r="151" spans="1:34" s="79" customFormat="1" ht="58" customHeight="1" thickTop="1" thickBot="1">
      <c r="A151" s="50">
        <v>137</v>
      </c>
      <c r="B151" s="96" t="s">
        <v>245</v>
      </c>
      <c r="C151" s="96">
        <v>0</v>
      </c>
      <c r="D151" s="96">
        <v>0</v>
      </c>
      <c r="E151" s="96">
        <v>0</v>
      </c>
      <c r="F151" s="96">
        <v>0</v>
      </c>
      <c r="G151" s="96">
        <v>21</v>
      </c>
      <c r="H151" s="115" t="s">
        <v>273</v>
      </c>
      <c r="I151" s="98" t="s">
        <v>4466</v>
      </c>
      <c r="J151" s="169" t="s">
        <v>501</v>
      </c>
      <c r="K151" s="99" t="s">
        <v>3204</v>
      </c>
      <c r="L151" s="51">
        <v>3</v>
      </c>
      <c r="M151" s="51">
        <v>3</v>
      </c>
      <c r="N151" s="155">
        <f t="shared" si="26"/>
        <v>6</v>
      </c>
      <c r="O151" s="51">
        <v>3</v>
      </c>
      <c r="P151" s="51">
        <v>3</v>
      </c>
      <c r="Q151" s="155">
        <f t="shared" si="27"/>
        <v>6</v>
      </c>
      <c r="R151" s="155">
        <f t="shared" si="28"/>
        <v>12</v>
      </c>
      <c r="S151" s="78" t="s">
        <v>3223</v>
      </c>
      <c r="T151" s="78" t="s">
        <v>203</v>
      </c>
      <c r="U151" s="190">
        <f t="shared" si="29"/>
        <v>6</v>
      </c>
      <c r="V151" s="191"/>
      <c r="W151" s="77" t="str">
        <f t="shared" si="30"/>
        <v>No hay ejecución</v>
      </c>
      <c r="X151" s="78" t="str">
        <f t="shared" si="31"/>
        <v>NA</v>
      </c>
      <c r="Y151" s="191"/>
      <c r="Z151" s="190">
        <f t="shared" si="32"/>
        <v>6</v>
      </c>
      <c r="AA151" s="191"/>
      <c r="AB151" s="77" t="str">
        <f t="shared" si="33"/>
        <v>No hay ejecución</v>
      </c>
      <c r="AC151" s="78" t="str">
        <f t="shared" si="34"/>
        <v>NA</v>
      </c>
      <c r="AD151" s="191"/>
      <c r="AE151" s="52">
        <f t="shared" si="35"/>
        <v>0</v>
      </c>
      <c r="AF151" s="77" t="str">
        <f t="shared" si="36"/>
        <v>No hay ejecución</v>
      </c>
      <c r="AG151" s="78" t="str">
        <f t="shared" si="37"/>
        <v>NA</v>
      </c>
      <c r="AH151" s="191"/>
    </row>
    <row r="152" spans="1:34" s="79" customFormat="1" ht="58" customHeight="1" thickTop="1" thickBot="1">
      <c r="A152" s="50">
        <v>138</v>
      </c>
      <c r="B152" s="96" t="s">
        <v>245</v>
      </c>
      <c r="C152" s="96">
        <v>0</v>
      </c>
      <c r="D152" s="96">
        <v>0</v>
      </c>
      <c r="E152" s="96">
        <v>0</v>
      </c>
      <c r="F152" s="96">
        <v>0</v>
      </c>
      <c r="G152" s="96">
        <v>21</v>
      </c>
      <c r="H152" s="115" t="s">
        <v>273</v>
      </c>
      <c r="I152" s="98" t="s">
        <v>4467</v>
      </c>
      <c r="J152" s="169" t="s">
        <v>4468</v>
      </c>
      <c r="K152" s="99" t="s">
        <v>3204</v>
      </c>
      <c r="L152" s="51">
        <v>5</v>
      </c>
      <c r="M152" s="51">
        <v>5</v>
      </c>
      <c r="N152" s="155">
        <f t="shared" si="26"/>
        <v>10</v>
      </c>
      <c r="O152" s="51">
        <v>5</v>
      </c>
      <c r="P152" s="51">
        <v>5</v>
      </c>
      <c r="Q152" s="155">
        <f t="shared" si="27"/>
        <v>10</v>
      </c>
      <c r="R152" s="155">
        <f t="shared" si="28"/>
        <v>20</v>
      </c>
      <c r="S152" s="78" t="s">
        <v>3223</v>
      </c>
      <c r="T152" s="78" t="s">
        <v>203</v>
      </c>
      <c r="U152" s="190">
        <f t="shared" si="29"/>
        <v>10</v>
      </c>
      <c r="V152" s="191"/>
      <c r="W152" s="77" t="str">
        <f t="shared" si="30"/>
        <v>No hay ejecución</v>
      </c>
      <c r="X152" s="78" t="str">
        <f t="shared" si="31"/>
        <v>NA</v>
      </c>
      <c r="Y152" s="191"/>
      <c r="Z152" s="190">
        <f t="shared" si="32"/>
        <v>10</v>
      </c>
      <c r="AA152" s="191"/>
      <c r="AB152" s="77" t="str">
        <f t="shared" si="33"/>
        <v>No hay ejecución</v>
      </c>
      <c r="AC152" s="78" t="str">
        <f t="shared" si="34"/>
        <v>NA</v>
      </c>
      <c r="AD152" s="191"/>
      <c r="AE152" s="52">
        <f t="shared" si="35"/>
        <v>0</v>
      </c>
      <c r="AF152" s="77" t="str">
        <f t="shared" si="36"/>
        <v>No hay ejecución</v>
      </c>
      <c r="AG152" s="78" t="str">
        <f t="shared" si="37"/>
        <v>NA</v>
      </c>
      <c r="AH152" s="191"/>
    </row>
    <row r="153" spans="1:34" s="79" customFormat="1" ht="58" customHeight="1" thickTop="1" thickBot="1">
      <c r="A153" s="50">
        <v>139</v>
      </c>
      <c r="B153" s="96" t="s">
        <v>245</v>
      </c>
      <c r="C153" s="96">
        <v>0</v>
      </c>
      <c r="D153" s="96">
        <v>0</v>
      </c>
      <c r="E153" s="96">
        <v>0</v>
      </c>
      <c r="F153" s="96">
        <v>0</v>
      </c>
      <c r="G153" s="96">
        <v>21</v>
      </c>
      <c r="H153" s="115" t="s">
        <v>273</v>
      </c>
      <c r="I153" s="98" t="s">
        <v>4469</v>
      </c>
      <c r="J153" s="169" t="s">
        <v>482</v>
      </c>
      <c r="K153" s="99" t="s">
        <v>3204</v>
      </c>
      <c r="L153" s="51">
        <v>3</v>
      </c>
      <c r="M153" s="51">
        <v>3</v>
      </c>
      <c r="N153" s="155">
        <f t="shared" si="26"/>
        <v>6</v>
      </c>
      <c r="O153" s="51">
        <v>3</v>
      </c>
      <c r="P153" s="51">
        <v>3</v>
      </c>
      <c r="Q153" s="155">
        <f t="shared" si="27"/>
        <v>6</v>
      </c>
      <c r="R153" s="155">
        <f t="shared" si="28"/>
        <v>12</v>
      </c>
      <c r="S153" s="78" t="s">
        <v>3223</v>
      </c>
      <c r="T153" s="78" t="s">
        <v>203</v>
      </c>
      <c r="U153" s="190">
        <f t="shared" si="29"/>
        <v>6</v>
      </c>
      <c r="V153" s="191"/>
      <c r="W153" s="77" t="str">
        <f t="shared" si="30"/>
        <v>No hay ejecución</v>
      </c>
      <c r="X153" s="78" t="str">
        <f t="shared" si="31"/>
        <v>NA</v>
      </c>
      <c r="Y153" s="191"/>
      <c r="Z153" s="190">
        <f t="shared" si="32"/>
        <v>6</v>
      </c>
      <c r="AA153" s="191"/>
      <c r="AB153" s="77" t="str">
        <f t="shared" si="33"/>
        <v>No hay ejecución</v>
      </c>
      <c r="AC153" s="78" t="str">
        <f t="shared" si="34"/>
        <v>NA</v>
      </c>
      <c r="AD153" s="191"/>
      <c r="AE153" s="52">
        <f t="shared" si="35"/>
        <v>0</v>
      </c>
      <c r="AF153" s="77" t="str">
        <f t="shared" si="36"/>
        <v>No hay ejecución</v>
      </c>
      <c r="AG153" s="78" t="str">
        <f t="shared" si="37"/>
        <v>NA</v>
      </c>
      <c r="AH153" s="191"/>
    </row>
    <row r="154" spans="1:34" s="79" customFormat="1" ht="58" customHeight="1" thickTop="1" thickBot="1">
      <c r="A154" s="50">
        <v>140</v>
      </c>
      <c r="B154" s="96" t="s">
        <v>245</v>
      </c>
      <c r="C154" s="96">
        <v>0</v>
      </c>
      <c r="D154" s="96">
        <v>0</v>
      </c>
      <c r="E154" s="96">
        <v>0</v>
      </c>
      <c r="F154" s="96">
        <v>0</v>
      </c>
      <c r="G154" s="96">
        <v>21</v>
      </c>
      <c r="H154" s="115" t="s">
        <v>273</v>
      </c>
      <c r="I154" s="98" t="s">
        <v>4470</v>
      </c>
      <c r="J154" s="169" t="s">
        <v>497</v>
      </c>
      <c r="K154" s="99" t="s">
        <v>3204</v>
      </c>
      <c r="L154" s="51">
        <v>0</v>
      </c>
      <c r="M154" s="51">
        <v>14</v>
      </c>
      <c r="N154" s="155">
        <f t="shared" si="26"/>
        <v>14</v>
      </c>
      <c r="O154" s="51">
        <v>0</v>
      </c>
      <c r="P154" s="51">
        <v>0</v>
      </c>
      <c r="Q154" s="155">
        <f t="shared" si="27"/>
        <v>0</v>
      </c>
      <c r="R154" s="155">
        <f t="shared" si="28"/>
        <v>14</v>
      </c>
      <c r="S154" s="78" t="s">
        <v>3223</v>
      </c>
      <c r="T154" s="78" t="s">
        <v>203</v>
      </c>
      <c r="U154" s="190">
        <f t="shared" si="29"/>
        <v>14</v>
      </c>
      <c r="V154" s="191"/>
      <c r="W154" s="77" t="str">
        <f t="shared" si="30"/>
        <v>No hay ejecución</v>
      </c>
      <c r="X154" s="78" t="str">
        <f t="shared" si="31"/>
        <v>NA</v>
      </c>
      <c r="Y154" s="191"/>
      <c r="Z154" s="190">
        <f t="shared" si="32"/>
        <v>0</v>
      </c>
      <c r="AA154" s="191"/>
      <c r="AB154" s="77" t="str">
        <f t="shared" si="33"/>
        <v>No hay ejecución</v>
      </c>
      <c r="AC154" s="78" t="str">
        <f t="shared" si="34"/>
        <v>NA</v>
      </c>
      <c r="AD154" s="191"/>
      <c r="AE154" s="52">
        <f t="shared" si="35"/>
        <v>0</v>
      </c>
      <c r="AF154" s="77" t="str">
        <f t="shared" si="36"/>
        <v>No hay ejecución</v>
      </c>
      <c r="AG154" s="78" t="str">
        <f t="shared" si="37"/>
        <v>NA</v>
      </c>
      <c r="AH154" s="191"/>
    </row>
    <row r="155" spans="1:34" s="79" customFormat="1" ht="58" customHeight="1" thickTop="1" thickBot="1">
      <c r="A155" s="50">
        <v>141</v>
      </c>
      <c r="B155" s="96" t="s">
        <v>245</v>
      </c>
      <c r="C155" s="96">
        <v>0</v>
      </c>
      <c r="D155" s="96">
        <v>0</v>
      </c>
      <c r="E155" s="96">
        <v>0</v>
      </c>
      <c r="F155" s="96">
        <v>0</v>
      </c>
      <c r="G155" s="96">
        <v>21</v>
      </c>
      <c r="H155" s="115" t="s">
        <v>273</v>
      </c>
      <c r="I155" s="98" t="s">
        <v>4471</v>
      </c>
      <c r="J155" s="169" t="s">
        <v>1602</v>
      </c>
      <c r="K155" s="99" t="s">
        <v>3204</v>
      </c>
      <c r="L155" s="51">
        <v>3</v>
      </c>
      <c r="M155" s="51">
        <v>3</v>
      </c>
      <c r="N155" s="155">
        <f t="shared" si="26"/>
        <v>6</v>
      </c>
      <c r="O155" s="51">
        <v>3</v>
      </c>
      <c r="P155" s="51">
        <v>3</v>
      </c>
      <c r="Q155" s="155">
        <f t="shared" si="27"/>
        <v>6</v>
      </c>
      <c r="R155" s="155">
        <f t="shared" si="28"/>
        <v>12</v>
      </c>
      <c r="S155" s="78" t="s">
        <v>3223</v>
      </c>
      <c r="T155" s="78" t="s">
        <v>203</v>
      </c>
      <c r="U155" s="190">
        <f t="shared" si="29"/>
        <v>6</v>
      </c>
      <c r="V155" s="191"/>
      <c r="W155" s="77" t="str">
        <f t="shared" si="30"/>
        <v>No hay ejecución</v>
      </c>
      <c r="X155" s="78" t="str">
        <f t="shared" si="31"/>
        <v>NA</v>
      </c>
      <c r="Y155" s="191"/>
      <c r="Z155" s="190">
        <f t="shared" si="32"/>
        <v>6</v>
      </c>
      <c r="AA155" s="191"/>
      <c r="AB155" s="77" t="str">
        <f t="shared" si="33"/>
        <v>No hay ejecución</v>
      </c>
      <c r="AC155" s="78" t="str">
        <f t="shared" si="34"/>
        <v>NA</v>
      </c>
      <c r="AD155" s="191"/>
      <c r="AE155" s="52">
        <f t="shared" si="35"/>
        <v>0</v>
      </c>
      <c r="AF155" s="77" t="str">
        <f t="shared" si="36"/>
        <v>No hay ejecución</v>
      </c>
      <c r="AG155" s="78" t="str">
        <f t="shared" si="37"/>
        <v>NA</v>
      </c>
      <c r="AH155" s="191"/>
    </row>
    <row r="156" spans="1:34" s="79" customFormat="1" ht="58" customHeight="1" thickTop="1" thickBot="1">
      <c r="A156" s="50">
        <v>142</v>
      </c>
      <c r="B156" s="96" t="s">
        <v>245</v>
      </c>
      <c r="C156" s="96">
        <v>0</v>
      </c>
      <c r="D156" s="96">
        <v>0</v>
      </c>
      <c r="E156" s="96">
        <v>0</v>
      </c>
      <c r="F156" s="96">
        <v>0</v>
      </c>
      <c r="G156" s="96">
        <v>21</v>
      </c>
      <c r="H156" s="115" t="s">
        <v>273</v>
      </c>
      <c r="I156" s="98" t="s">
        <v>4472</v>
      </c>
      <c r="J156" s="169" t="s">
        <v>497</v>
      </c>
      <c r="K156" s="99" t="s">
        <v>3204</v>
      </c>
      <c r="L156" s="51">
        <v>10</v>
      </c>
      <c r="M156" s="51">
        <v>10</v>
      </c>
      <c r="N156" s="155">
        <f t="shared" si="26"/>
        <v>20</v>
      </c>
      <c r="O156" s="51">
        <v>10</v>
      </c>
      <c r="P156" s="51">
        <v>10</v>
      </c>
      <c r="Q156" s="155">
        <f t="shared" si="27"/>
        <v>20</v>
      </c>
      <c r="R156" s="155">
        <f t="shared" si="28"/>
        <v>40</v>
      </c>
      <c r="S156" s="78" t="s">
        <v>3223</v>
      </c>
      <c r="T156" s="78" t="s">
        <v>203</v>
      </c>
      <c r="U156" s="190">
        <f t="shared" si="29"/>
        <v>20</v>
      </c>
      <c r="V156" s="191"/>
      <c r="W156" s="77" t="str">
        <f t="shared" si="30"/>
        <v>No hay ejecución</v>
      </c>
      <c r="X156" s="78" t="str">
        <f t="shared" si="31"/>
        <v>NA</v>
      </c>
      <c r="Y156" s="191"/>
      <c r="Z156" s="190">
        <f t="shared" si="32"/>
        <v>20</v>
      </c>
      <c r="AA156" s="191"/>
      <c r="AB156" s="77" t="str">
        <f t="shared" si="33"/>
        <v>No hay ejecución</v>
      </c>
      <c r="AC156" s="78" t="str">
        <f t="shared" si="34"/>
        <v>NA</v>
      </c>
      <c r="AD156" s="191"/>
      <c r="AE156" s="52">
        <f t="shared" si="35"/>
        <v>0</v>
      </c>
      <c r="AF156" s="77" t="str">
        <f t="shared" si="36"/>
        <v>No hay ejecución</v>
      </c>
      <c r="AG156" s="78" t="str">
        <f t="shared" si="37"/>
        <v>NA</v>
      </c>
      <c r="AH156" s="191"/>
    </row>
    <row r="157" spans="1:34" s="79" customFormat="1" ht="58" customHeight="1" thickTop="1" thickBot="1">
      <c r="A157" s="50">
        <v>143</v>
      </c>
      <c r="B157" s="96" t="s">
        <v>245</v>
      </c>
      <c r="C157" s="96">
        <v>0</v>
      </c>
      <c r="D157" s="96">
        <v>0</v>
      </c>
      <c r="E157" s="96">
        <v>0</v>
      </c>
      <c r="F157" s="96">
        <v>0</v>
      </c>
      <c r="G157" s="96">
        <v>21</v>
      </c>
      <c r="H157" s="115" t="s">
        <v>273</v>
      </c>
      <c r="I157" s="98" t="s">
        <v>4473</v>
      </c>
      <c r="J157" s="169" t="s">
        <v>497</v>
      </c>
      <c r="K157" s="99" t="s">
        <v>3204</v>
      </c>
      <c r="L157" s="51">
        <v>0</v>
      </c>
      <c r="M157" s="51">
        <v>1</v>
      </c>
      <c r="N157" s="155">
        <f t="shared" si="26"/>
        <v>1</v>
      </c>
      <c r="O157" s="51">
        <v>0</v>
      </c>
      <c r="P157" s="51">
        <v>1</v>
      </c>
      <c r="Q157" s="155">
        <f t="shared" si="27"/>
        <v>1</v>
      </c>
      <c r="R157" s="155">
        <f t="shared" si="28"/>
        <v>2</v>
      </c>
      <c r="S157" s="78" t="s">
        <v>3223</v>
      </c>
      <c r="T157" s="78" t="s">
        <v>203</v>
      </c>
      <c r="U157" s="190">
        <f t="shared" si="29"/>
        <v>1</v>
      </c>
      <c r="V157" s="191"/>
      <c r="W157" s="77" t="str">
        <f t="shared" si="30"/>
        <v>No hay ejecución</v>
      </c>
      <c r="X157" s="78" t="str">
        <f t="shared" si="31"/>
        <v>NA</v>
      </c>
      <c r="Y157" s="191"/>
      <c r="Z157" s="190">
        <f t="shared" si="32"/>
        <v>1</v>
      </c>
      <c r="AA157" s="191"/>
      <c r="AB157" s="77" t="str">
        <f t="shared" si="33"/>
        <v>No hay ejecución</v>
      </c>
      <c r="AC157" s="78" t="str">
        <f t="shared" si="34"/>
        <v>NA</v>
      </c>
      <c r="AD157" s="191"/>
      <c r="AE157" s="52">
        <f t="shared" si="35"/>
        <v>0</v>
      </c>
      <c r="AF157" s="77" t="str">
        <f t="shared" si="36"/>
        <v>No hay ejecución</v>
      </c>
      <c r="AG157" s="78" t="str">
        <f t="shared" si="37"/>
        <v>NA</v>
      </c>
      <c r="AH157" s="191"/>
    </row>
    <row r="158" spans="1:34" s="79" customFormat="1" ht="58" customHeight="1" thickTop="1" thickBot="1">
      <c r="A158" s="50">
        <v>144</v>
      </c>
      <c r="B158" s="96" t="s">
        <v>245</v>
      </c>
      <c r="C158" s="96">
        <v>0</v>
      </c>
      <c r="D158" s="96">
        <v>0</v>
      </c>
      <c r="E158" s="96">
        <v>0</v>
      </c>
      <c r="F158" s="96">
        <v>0</v>
      </c>
      <c r="G158" s="96">
        <v>21</v>
      </c>
      <c r="H158" s="115" t="s">
        <v>273</v>
      </c>
      <c r="I158" s="98" t="s">
        <v>4474</v>
      </c>
      <c r="J158" s="169" t="s">
        <v>497</v>
      </c>
      <c r="K158" s="99" t="s">
        <v>3204</v>
      </c>
      <c r="L158" s="51">
        <v>1</v>
      </c>
      <c r="M158" s="51">
        <v>1</v>
      </c>
      <c r="N158" s="155">
        <f t="shared" si="26"/>
        <v>2</v>
      </c>
      <c r="O158" s="51">
        <v>1</v>
      </c>
      <c r="P158" s="51">
        <v>1</v>
      </c>
      <c r="Q158" s="155">
        <f t="shared" si="27"/>
        <v>2</v>
      </c>
      <c r="R158" s="155">
        <f t="shared" si="28"/>
        <v>4</v>
      </c>
      <c r="S158" s="78" t="s">
        <v>3223</v>
      </c>
      <c r="T158" s="78" t="s">
        <v>203</v>
      </c>
      <c r="U158" s="190">
        <f t="shared" si="29"/>
        <v>2</v>
      </c>
      <c r="V158" s="191"/>
      <c r="W158" s="77" t="str">
        <f t="shared" si="30"/>
        <v>No hay ejecución</v>
      </c>
      <c r="X158" s="78" t="str">
        <f t="shared" si="31"/>
        <v>NA</v>
      </c>
      <c r="Y158" s="191"/>
      <c r="Z158" s="190">
        <f t="shared" si="32"/>
        <v>2</v>
      </c>
      <c r="AA158" s="191"/>
      <c r="AB158" s="77" t="str">
        <f t="shared" si="33"/>
        <v>No hay ejecución</v>
      </c>
      <c r="AC158" s="78" t="str">
        <f t="shared" si="34"/>
        <v>NA</v>
      </c>
      <c r="AD158" s="191"/>
      <c r="AE158" s="52">
        <f t="shared" si="35"/>
        <v>0</v>
      </c>
      <c r="AF158" s="77" t="str">
        <f t="shared" si="36"/>
        <v>No hay ejecución</v>
      </c>
      <c r="AG158" s="78" t="str">
        <f t="shared" si="37"/>
        <v>NA</v>
      </c>
      <c r="AH158" s="191"/>
    </row>
    <row r="159" spans="1:34" s="79" customFormat="1" ht="58" customHeight="1" thickTop="1" thickBot="1">
      <c r="A159" s="50">
        <v>145</v>
      </c>
      <c r="B159" s="96" t="s">
        <v>245</v>
      </c>
      <c r="C159" s="96">
        <v>0</v>
      </c>
      <c r="D159" s="96">
        <v>0</v>
      </c>
      <c r="E159" s="96">
        <v>0</v>
      </c>
      <c r="F159" s="96">
        <v>0</v>
      </c>
      <c r="G159" s="96">
        <v>20</v>
      </c>
      <c r="H159" s="115" t="s">
        <v>273</v>
      </c>
      <c r="I159" s="98" t="s">
        <v>3241</v>
      </c>
      <c r="J159" s="169" t="s">
        <v>482</v>
      </c>
      <c r="K159" s="99" t="s">
        <v>622</v>
      </c>
      <c r="L159" s="51">
        <v>6</v>
      </c>
      <c r="M159" s="51">
        <v>6</v>
      </c>
      <c r="N159" s="155">
        <f t="shared" si="26"/>
        <v>12</v>
      </c>
      <c r="O159" s="51">
        <v>6</v>
      </c>
      <c r="P159" s="51">
        <v>6</v>
      </c>
      <c r="Q159" s="155">
        <f t="shared" si="27"/>
        <v>12</v>
      </c>
      <c r="R159" s="155">
        <f t="shared" si="28"/>
        <v>24</v>
      </c>
      <c r="S159" s="78" t="s">
        <v>3242</v>
      </c>
      <c r="T159" s="78" t="s">
        <v>203</v>
      </c>
      <c r="U159" s="190">
        <f t="shared" si="29"/>
        <v>12</v>
      </c>
      <c r="V159" s="191"/>
      <c r="W159" s="77" t="str">
        <f t="shared" si="30"/>
        <v>No hay ejecución</v>
      </c>
      <c r="X159" s="78" t="str">
        <f t="shared" si="31"/>
        <v>NA</v>
      </c>
      <c r="Y159" s="191"/>
      <c r="Z159" s="190">
        <f t="shared" si="32"/>
        <v>12</v>
      </c>
      <c r="AA159" s="191"/>
      <c r="AB159" s="77" t="str">
        <f t="shared" si="33"/>
        <v>No hay ejecución</v>
      </c>
      <c r="AC159" s="78" t="str">
        <f t="shared" si="34"/>
        <v>NA</v>
      </c>
      <c r="AD159" s="191"/>
      <c r="AE159" s="52">
        <f t="shared" si="35"/>
        <v>0</v>
      </c>
      <c r="AF159" s="77" t="str">
        <f t="shared" si="36"/>
        <v>No hay ejecución</v>
      </c>
      <c r="AG159" s="78" t="str">
        <f t="shared" si="37"/>
        <v>NA</v>
      </c>
      <c r="AH159" s="191"/>
    </row>
    <row r="160" spans="1:34" s="79" customFormat="1" ht="58" customHeight="1" thickTop="1" thickBot="1">
      <c r="A160" s="50">
        <v>146</v>
      </c>
      <c r="B160" s="96" t="s">
        <v>245</v>
      </c>
      <c r="C160" s="96">
        <v>0</v>
      </c>
      <c r="D160" s="96">
        <v>0</v>
      </c>
      <c r="E160" s="96">
        <v>0</v>
      </c>
      <c r="F160" s="96">
        <v>0</v>
      </c>
      <c r="G160" s="96">
        <v>20</v>
      </c>
      <c r="H160" s="115" t="s">
        <v>273</v>
      </c>
      <c r="I160" s="98" t="s">
        <v>3243</v>
      </c>
      <c r="J160" s="169" t="s">
        <v>482</v>
      </c>
      <c r="K160" s="99" t="s">
        <v>622</v>
      </c>
      <c r="L160" s="51">
        <v>3</v>
      </c>
      <c r="M160" s="51">
        <v>3</v>
      </c>
      <c r="N160" s="155">
        <f t="shared" si="26"/>
        <v>6</v>
      </c>
      <c r="O160" s="51">
        <v>3</v>
      </c>
      <c r="P160" s="51">
        <v>3</v>
      </c>
      <c r="Q160" s="155">
        <f t="shared" si="27"/>
        <v>6</v>
      </c>
      <c r="R160" s="155">
        <f t="shared" si="28"/>
        <v>12</v>
      </c>
      <c r="S160" s="78" t="s">
        <v>3242</v>
      </c>
      <c r="T160" s="78" t="s">
        <v>203</v>
      </c>
      <c r="U160" s="190">
        <f t="shared" si="29"/>
        <v>6</v>
      </c>
      <c r="V160" s="191"/>
      <c r="W160" s="77" t="str">
        <f t="shared" si="30"/>
        <v>No hay ejecución</v>
      </c>
      <c r="X160" s="78" t="str">
        <f t="shared" si="31"/>
        <v>NA</v>
      </c>
      <c r="Y160" s="191"/>
      <c r="Z160" s="190">
        <f t="shared" si="32"/>
        <v>6</v>
      </c>
      <c r="AA160" s="191"/>
      <c r="AB160" s="77" t="str">
        <f t="shared" si="33"/>
        <v>No hay ejecución</v>
      </c>
      <c r="AC160" s="78" t="str">
        <f t="shared" si="34"/>
        <v>NA</v>
      </c>
      <c r="AD160" s="191"/>
      <c r="AE160" s="52">
        <f t="shared" si="35"/>
        <v>0</v>
      </c>
      <c r="AF160" s="77" t="str">
        <f t="shared" si="36"/>
        <v>No hay ejecución</v>
      </c>
      <c r="AG160" s="78" t="str">
        <f t="shared" si="37"/>
        <v>NA</v>
      </c>
      <c r="AH160" s="191"/>
    </row>
    <row r="161" spans="1:34" s="79" customFormat="1" ht="58" customHeight="1" thickTop="1" thickBot="1">
      <c r="A161" s="50">
        <v>147</v>
      </c>
      <c r="B161" s="96" t="s">
        <v>245</v>
      </c>
      <c r="C161" s="96">
        <v>0</v>
      </c>
      <c r="D161" s="96">
        <v>0</v>
      </c>
      <c r="E161" s="96">
        <v>0</v>
      </c>
      <c r="F161" s="96">
        <v>0</v>
      </c>
      <c r="G161" s="96">
        <v>20</v>
      </c>
      <c r="H161" s="115" t="s">
        <v>273</v>
      </c>
      <c r="I161" s="98" t="s">
        <v>3244</v>
      </c>
      <c r="J161" s="169" t="s">
        <v>482</v>
      </c>
      <c r="K161" s="99" t="s">
        <v>622</v>
      </c>
      <c r="L161" s="51">
        <v>2</v>
      </c>
      <c r="M161" s="51">
        <v>2</v>
      </c>
      <c r="N161" s="155">
        <f t="shared" si="26"/>
        <v>4</v>
      </c>
      <c r="O161" s="51">
        <v>2</v>
      </c>
      <c r="P161" s="51">
        <v>2</v>
      </c>
      <c r="Q161" s="155">
        <f t="shared" si="27"/>
        <v>4</v>
      </c>
      <c r="R161" s="155">
        <f t="shared" si="28"/>
        <v>8</v>
      </c>
      <c r="S161" s="78" t="s">
        <v>3242</v>
      </c>
      <c r="T161" s="78" t="s">
        <v>203</v>
      </c>
      <c r="U161" s="190">
        <f t="shared" si="29"/>
        <v>4</v>
      </c>
      <c r="V161" s="191"/>
      <c r="W161" s="77" t="str">
        <f t="shared" si="30"/>
        <v>No hay ejecución</v>
      </c>
      <c r="X161" s="78" t="str">
        <f t="shared" si="31"/>
        <v>NA</v>
      </c>
      <c r="Y161" s="191"/>
      <c r="Z161" s="190">
        <f t="shared" si="32"/>
        <v>4</v>
      </c>
      <c r="AA161" s="191"/>
      <c r="AB161" s="77" t="str">
        <f t="shared" si="33"/>
        <v>No hay ejecución</v>
      </c>
      <c r="AC161" s="78" t="str">
        <f t="shared" si="34"/>
        <v>NA</v>
      </c>
      <c r="AD161" s="191"/>
      <c r="AE161" s="52">
        <f t="shared" si="35"/>
        <v>0</v>
      </c>
      <c r="AF161" s="77" t="str">
        <f t="shared" si="36"/>
        <v>No hay ejecución</v>
      </c>
      <c r="AG161" s="78" t="str">
        <f t="shared" si="37"/>
        <v>NA</v>
      </c>
      <c r="AH161" s="191"/>
    </row>
    <row r="162" spans="1:34" s="79" customFormat="1" ht="58" customHeight="1" thickTop="1" thickBot="1">
      <c r="A162" s="50">
        <v>148</v>
      </c>
      <c r="B162" s="96" t="s">
        <v>245</v>
      </c>
      <c r="C162" s="96">
        <v>0</v>
      </c>
      <c r="D162" s="96">
        <v>0</v>
      </c>
      <c r="E162" s="96">
        <v>0</v>
      </c>
      <c r="F162" s="96">
        <v>0</v>
      </c>
      <c r="G162" s="96">
        <v>20</v>
      </c>
      <c r="H162" s="115" t="s">
        <v>273</v>
      </c>
      <c r="I162" s="98" t="s">
        <v>3245</v>
      </c>
      <c r="J162" s="169" t="s">
        <v>482</v>
      </c>
      <c r="K162" s="99" t="s">
        <v>622</v>
      </c>
      <c r="L162" s="51">
        <v>3</v>
      </c>
      <c r="M162" s="51">
        <v>3</v>
      </c>
      <c r="N162" s="155">
        <f t="shared" si="26"/>
        <v>6</v>
      </c>
      <c r="O162" s="51">
        <v>3</v>
      </c>
      <c r="P162" s="51">
        <v>3</v>
      </c>
      <c r="Q162" s="155">
        <f t="shared" si="27"/>
        <v>6</v>
      </c>
      <c r="R162" s="155">
        <f t="shared" si="28"/>
        <v>12</v>
      </c>
      <c r="S162" s="78" t="s">
        <v>3242</v>
      </c>
      <c r="T162" s="78" t="s">
        <v>203</v>
      </c>
      <c r="U162" s="190">
        <f t="shared" si="29"/>
        <v>6</v>
      </c>
      <c r="V162" s="191"/>
      <c r="W162" s="77" t="str">
        <f t="shared" si="30"/>
        <v>No hay ejecución</v>
      </c>
      <c r="X162" s="78" t="str">
        <f t="shared" si="31"/>
        <v>NA</v>
      </c>
      <c r="Y162" s="191"/>
      <c r="Z162" s="190">
        <f t="shared" si="32"/>
        <v>6</v>
      </c>
      <c r="AA162" s="191"/>
      <c r="AB162" s="77" t="str">
        <f t="shared" si="33"/>
        <v>No hay ejecución</v>
      </c>
      <c r="AC162" s="78" t="str">
        <f t="shared" si="34"/>
        <v>NA</v>
      </c>
      <c r="AD162" s="191"/>
      <c r="AE162" s="52">
        <f t="shared" si="35"/>
        <v>0</v>
      </c>
      <c r="AF162" s="77" t="str">
        <f t="shared" si="36"/>
        <v>No hay ejecución</v>
      </c>
      <c r="AG162" s="78" t="str">
        <f t="shared" si="37"/>
        <v>NA</v>
      </c>
      <c r="AH162" s="191"/>
    </row>
    <row r="163" spans="1:34" s="79" customFormat="1" ht="58" customHeight="1" thickTop="1" thickBot="1">
      <c r="A163" s="50">
        <v>149</v>
      </c>
      <c r="B163" s="96" t="s">
        <v>245</v>
      </c>
      <c r="C163" s="96">
        <v>0</v>
      </c>
      <c r="D163" s="96">
        <v>0</v>
      </c>
      <c r="E163" s="96">
        <v>0</v>
      </c>
      <c r="F163" s="96">
        <v>0</v>
      </c>
      <c r="G163" s="96">
        <v>20</v>
      </c>
      <c r="H163" s="115" t="s">
        <v>273</v>
      </c>
      <c r="I163" s="98" t="s">
        <v>3246</v>
      </c>
      <c r="J163" s="169" t="s">
        <v>482</v>
      </c>
      <c r="K163" s="99" t="s">
        <v>622</v>
      </c>
      <c r="L163" s="51">
        <v>3</v>
      </c>
      <c r="M163" s="51">
        <v>3</v>
      </c>
      <c r="N163" s="155">
        <f t="shared" si="26"/>
        <v>6</v>
      </c>
      <c r="O163" s="51">
        <v>3</v>
      </c>
      <c r="P163" s="51">
        <v>3</v>
      </c>
      <c r="Q163" s="155">
        <f t="shared" si="27"/>
        <v>6</v>
      </c>
      <c r="R163" s="155">
        <f t="shared" si="28"/>
        <v>12</v>
      </c>
      <c r="S163" s="78" t="s">
        <v>3242</v>
      </c>
      <c r="T163" s="78" t="s">
        <v>203</v>
      </c>
      <c r="U163" s="190">
        <f t="shared" si="29"/>
        <v>6</v>
      </c>
      <c r="V163" s="191"/>
      <c r="W163" s="77" t="str">
        <f t="shared" si="30"/>
        <v>No hay ejecución</v>
      </c>
      <c r="X163" s="78" t="str">
        <f t="shared" si="31"/>
        <v>NA</v>
      </c>
      <c r="Y163" s="191"/>
      <c r="Z163" s="190">
        <f t="shared" si="32"/>
        <v>6</v>
      </c>
      <c r="AA163" s="191"/>
      <c r="AB163" s="77" t="str">
        <f t="shared" si="33"/>
        <v>No hay ejecución</v>
      </c>
      <c r="AC163" s="78" t="str">
        <f t="shared" si="34"/>
        <v>NA</v>
      </c>
      <c r="AD163" s="191"/>
      <c r="AE163" s="52">
        <f t="shared" si="35"/>
        <v>0</v>
      </c>
      <c r="AF163" s="77" t="str">
        <f t="shared" si="36"/>
        <v>No hay ejecución</v>
      </c>
      <c r="AG163" s="78" t="str">
        <f t="shared" si="37"/>
        <v>NA</v>
      </c>
      <c r="AH163" s="191"/>
    </row>
    <row r="164" spans="1:34" s="79" customFormat="1" ht="58" customHeight="1" thickTop="1" thickBot="1">
      <c r="A164" s="50">
        <v>150</v>
      </c>
      <c r="B164" s="96" t="s">
        <v>245</v>
      </c>
      <c r="C164" s="96">
        <v>0</v>
      </c>
      <c r="D164" s="96">
        <v>0</v>
      </c>
      <c r="E164" s="96">
        <v>0</v>
      </c>
      <c r="F164" s="96">
        <v>0</v>
      </c>
      <c r="G164" s="96">
        <v>20</v>
      </c>
      <c r="H164" s="115" t="s">
        <v>273</v>
      </c>
      <c r="I164" s="98" t="s">
        <v>3247</v>
      </c>
      <c r="J164" s="169" t="s">
        <v>1287</v>
      </c>
      <c r="K164" s="99" t="s">
        <v>1288</v>
      </c>
      <c r="L164" s="51">
        <v>5</v>
      </c>
      <c r="M164" s="51">
        <v>5</v>
      </c>
      <c r="N164" s="155">
        <f t="shared" si="26"/>
        <v>10</v>
      </c>
      <c r="O164" s="51">
        <v>5</v>
      </c>
      <c r="P164" s="51">
        <v>5</v>
      </c>
      <c r="Q164" s="155">
        <f t="shared" si="27"/>
        <v>10</v>
      </c>
      <c r="R164" s="155">
        <f t="shared" si="28"/>
        <v>20</v>
      </c>
      <c r="S164" s="78" t="s">
        <v>3242</v>
      </c>
      <c r="T164" s="78" t="s">
        <v>203</v>
      </c>
      <c r="U164" s="190">
        <f t="shared" si="29"/>
        <v>10</v>
      </c>
      <c r="V164" s="191"/>
      <c r="W164" s="77" t="str">
        <f t="shared" si="30"/>
        <v>No hay ejecución</v>
      </c>
      <c r="X164" s="78" t="str">
        <f t="shared" si="31"/>
        <v>NA</v>
      </c>
      <c r="Y164" s="191"/>
      <c r="Z164" s="190">
        <f t="shared" si="32"/>
        <v>10</v>
      </c>
      <c r="AA164" s="191"/>
      <c r="AB164" s="77" t="str">
        <f t="shared" si="33"/>
        <v>No hay ejecución</v>
      </c>
      <c r="AC164" s="78" t="str">
        <f t="shared" si="34"/>
        <v>NA</v>
      </c>
      <c r="AD164" s="191"/>
      <c r="AE164" s="52">
        <f t="shared" si="35"/>
        <v>0</v>
      </c>
      <c r="AF164" s="77" t="str">
        <f t="shared" si="36"/>
        <v>No hay ejecución</v>
      </c>
      <c r="AG164" s="78" t="str">
        <f t="shared" si="37"/>
        <v>NA</v>
      </c>
      <c r="AH164" s="191"/>
    </row>
    <row r="165" spans="1:34" s="79" customFormat="1" ht="58" customHeight="1" thickTop="1" thickBot="1">
      <c r="A165" s="50">
        <v>151</v>
      </c>
      <c r="B165" s="96" t="s">
        <v>245</v>
      </c>
      <c r="C165" s="96">
        <v>0</v>
      </c>
      <c r="D165" s="96">
        <v>0</v>
      </c>
      <c r="E165" s="96">
        <v>0</v>
      </c>
      <c r="F165" s="96">
        <v>0</v>
      </c>
      <c r="G165" s="96">
        <v>20</v>
      </c>
      <c r="H165" s="115" t="s">
        <v>273</v>
      </c>
      <c r="I165" s="98" t="s">
        <v>3248</v>
      </c>
      <c r="J165" s="169" t="s">
        <v>482</v>
      </c>
      <c r="K165" s="99" t="s">
        <v>622</v>
      </c>
      <c r="L165" s="51">
        <v>5</v>
      </c>
      <c r="M165" s="51">
        <v>5</v>
      </c>
      <c r="N165" s="155">
        <f t="shared" si="26"/>
        <v>10</v>
      </c>
      <c r="O165" s="51">
        <v>5</v>
      </c>
      <c r="P165" s="51">
        <v>5</v>
      </c>
      <c r="Q165" s="155">
        <f t="shared" si="27"/>
        <v>10</v>
      </c>
      <c r="R165" s="155">
        <f t="shared" si="28"/>
        <v>20</v>
      </c>
      <c r="S165" s="78" t="s">
        <v>3242</v>
      </c>
      <c r="T165" s="78" t="s">
        <v>203</v>
      </c>
      <c r="U165" s="190">
        <f t="shared" si="29"/>
        <v>10</v>
      </c>
      <c r="V165" s="191"/>
      <c r="W165" s="77" t="str">
        <f t="shared" si="30"/>
        <v>No hay ejecución</v>
      </c>
      <c r="X165" s="78" t="str">
        <f t="shared" si="31"/>
        <v>NA</v>
      </c>
      <c r="Y165" s="191"/>
      <c r="Z165" s="190">
        <f t="shared" si="32"/>
        <v>10</v>
      </c>
      <c r="AA165" s="191"/>
      <c r="AB165" s="77" t="str">
        <f t="shared" si="33"/>
        <v>No hay ejecución</v>
      </c>
      <c r="AC165" s="78" t="str">
        <f t="shared" si="34"/>
        <v>NA</v>
      </c>
      <c r="AD165" s="191"/>
      <c r="AE165" s="52">
        <f t="shared" si="35"/>
        <v>0</v>
      </c>
      <c r="AF165" s="77" t="str">
        <f t="shared" si="36"/>
        <v>No hay ejecución</v>
      </c>
      <c r="AG165" s="78" t="str">
        <f t="shared" si="37"/>
        <v>NA</v>
      </c>
      <c r="AH165" s="191"/>
    </row>
    <row r="166" spans="1:34" s="79" customFormat="1" ht="58" customHeight="1" thickTop="1" thickBot="1">
      <c r="A166" s="50">
        <v>152</v>
      </c>
      <c r="B166" s="96" t="s">
        <v>245</v>
      </c>
      <c r="C166" s="96">
        <v>0</v>
      </c>
      <c r="D166" s="96">
        <v>0</v>
      </c>
      <c r="E166" s="96">
        <v>0</v>
      </c>
      <c r="F166" s="96">
        <v>0</v>
      </c>
      <c r="G166" s="96">
        <v>20</v>
      </c>
      <c r="H166" s="115" t="s">
        <v>273</v>
      </c>
      <c r="I166" s="98" t="s">
        <v>4475</v>
      </c>
      <c r="J166" s="169" t="s">
        <v>482</v>
      </c>
      <c r="K166" s="99" t="s">
        <v>622</v>
      </c>
      <c r="L166" s="51">
        <v>2</v>
      </c>
      <c r="M166" s="51">
        <v>2</v>
      </c>
      <c r="N166" s="155">
        <f t="shared" si="26"/>
        <v>4</v>
      </c>
      <c r="O166" s="51">
        <v>2</v>
      </c>
      <c r="P166" s="51">
        <v>2</v>
      </c>
      <c r="Q166" s="155">
        <f t="shared" si="27"/>
        <v>4</v>
      </c>
      <c r="R166" s="155">
        <f t="shared" si="28"/>
        <v>8</v>
      </c>
      <c r="S166" s="78" t="s">
        <v>3242</v>
      </c>
      <c r="T166" s="78" t="s">
        <v>203</v>
      </c>
      <c r="U166" s="190">
        <f t="shared" si="29"/>
        <v>4</v>
      </c>
      <c r="V166" s="191"/>
      <c r="W166" s="77" t="str">
        <f t="shared" si="30"/>
        <v>No hay ejecución</v>
      </c>
      <c r="X166" s="78" t="str">
        <f t="shared" si="31"/>
        <v>NA</v>
      </c>
      <c r="Y166" s="191"/>
      <c r="Z166" s="190">
        <f t="shared" si="32"/>
        <v>4</v>
      </c>
      <c r="AA166" s="191"/>
      <c r="AB166" s="77" t="str">
        <f t="shared" si="33"/>
        <v>No hay ejecución</v>
      </c>
      <c r="AC166" s="78" t="str">
        <f t="shared" si="34"/>
        <v>NA</v>
      </c>
      <c r="AD166" s="191"/>
      <c r="AE166" s="52">
        <f t="shared" si="35"/>
        <v>0</v>
      </c>
      <c r="AF166" s="77" t="str">
        <f t="shared" si="36"/>
        <v>No hay ejecución</v>
      </c>
      <c r="AG166" s="78" t="str">
        <f t="shared" si="37"/>
        <v>NA</v>
      </c>
      <c r="AH166" s="191"/>
    </row>
    <row r="167" spans="1:34" s="79" customFormat="1" ht="58" customHeight="1" thickTop="1" thickBot="1">
      <c r="A167" s="50">
        <v>153</v>
      </c>
      <c r="B167" s="96" t="s">
        <v>245</v>
      </c>
      <c r="C167" s="96">
        <v>0</v>
      </c>
      <c r="D167" s="96">
        <v>0</v>
      </c>
      <c r="E167" s="96">
        <v>0</v>
      </c>
      <c r="F167" s="96">
        <v>0</v>
      </c>
      <c r="G167" s="96">
        <v>20</v>
      </c>
      <c r="H167" s="115" t="s">
        <v>273</v>
      </c>
      <c r="I167" s="98" t="s">
        <v>4475</v>
      </c>
      <c r="J167" s="169" t="s">
        <v>1196</v>
      </c>
      <c r="K167" s="99" t="s">
        <v>993</v>
      </c>
      <c r="L167" s="51">
        <v>2</v>
      </c>
      <c r="M167" s="51">
        <v>2</v>
      </c>
      <c r="N167" s="155">
        <f t="shared" si="26"/>
        <v>4</v>
      </c>
      <c r="O167" s="51">
        <v>2</v>
      </c>
      <c r="P167" s="51">
        <v>2</v>
      </c>
      <c r="Q167" s="155">
        <f t="shared" si="27"/>
        <v>4</v>
      </c>
      <c r="R167" s="155">
        <f t="shared" si="28"/>
        <v>8</v>
      </c>
      <c r="S167" s="78" t="s">
        <v>3242</v>
      </c>
      <c r="T167" s="78" t="s">
        <v>203</v>
      </c>
      <c r="U167" s="190">
        <f t="shared" si="29"/>
        <v>4</v>
      </c>
      <c r="V167" s="191"/>
      <c r="W167" s="77" t="str">
        <f t="shared" si="30"/>
        <v>No hay ejecución</v>
      </c>
      <c r="X167" s="78" t="str">
        <f t="shared" si="31"/>
        <v>NA</v>
      </c>
      <c r="Y167" s="191"/>
      <c r="Z167" s="190">
        <f t="shared" si="32"/>
        <v>4</v>
      </c>
      <c r="AA167" s="191"/>
      <c r="AB167" s="77" t="str">
        <f t="shared" si="33"/>
        <v>No hay ejecución</v>
      </c>
      <c r="AC167" s="78" t="str">
        <f t="shared" si="34"/>
        <v>NA</v>
      </c>
      <c r="AD167" s="191"/>
      <c r="AE167" s="52">
        <f t="shared" si="35"/>
        <v>0</v>
      </c>
      <c r="AF167" s="77" t="str">
        <f t="shared" si="36"/>
        <v>No hay ejecución</v>
      </c>
      <c r="AG167" s="78" t="str">
        <f t="shared" si="37"/>
        <v>NA</v>
      </c>
      <c r="AH167" s="191"/>
    </row>
    <row r="168" spans="1:34" s="79" customFormat="1" ht="58" customHeight="1" thickTop="1" thickBot="1">
      <c r="A168" s="50">
        <v>154</v>
      </c>
      <c r="B168" s="96" t="s">
        <v>245</v>
      </c>
      <c r="C168" s="96">
        <v>0</v>
      </c>
      <c r="D168" s="96">
        <v>0</v>
      </c>
      <c r="E168" s="96">
        <v>0</v>
      </c>
      <c r="F168" s="96">
        <v>0</v>
      </c>
      <c r="G168" s="96">
        <v>20</v>
      </c>
      <c r="H168" s="115" t="s">
        <v>273</v>
      </c>
      <c r="I168" s="98" t="s">
        <v>4476</v>
      </c>
      <c r="J168" s="169" t="s">
        <v>482</v>
      </c>
      <c r="K168" s="99" t="s">
        <v>622</v>
      </c>
      <c r="L168" s="51">
        <v>2</v>
      </c>
      <c r="M168" s="51">
        <v>2</v>
      </c>
      <c r="N168" s="155">
        <f t="shared" si="26"/>
        <v>4</v>
      </c>
      <c r="O168" s="51">
        <v>2</v>
      </c>
      <c r="P168" s="51">
        <v>2</v>
      </c>
      <c r="Q168" s="155">
        <f t="shared" si="27"/>
        <v>4</v>
      </c>
      <c r="R168" s="155">
        <f t="shared" si="28"/>
        <v>8</v>
      </c>
      <c r="S168" s="78" t="s">
        <v>3242</v>
      </c>
      <c r="T168" s="78" t="s">
        <v>203</v>
      </c>
      <c r="U168" s="190">
        <f t="shared" si="29"/>
        <v>4</v>
      </c>
      <c r="V168" s="191"/>
      <c r="W168" s="77" t="str">
        <f t="shared" si="30"/>
        <v>No hay ejecución</v>
      </c>
      <c r="X168" s="78" t="str">
        <f t="shared" si="31"/>
        <v>NA</v>
      </c>
      <c r="Y168" s="191"/>
      <c r="Z168" s="190">
        <f t="shared" si="32"/>
        <v>4</v>
      </c>
      <c r="AA168" s="191"/>
      <c r="AB168" s="77" t="str">
        <f t="shared" si="33"/>
        <v>No hay ejecución</v>
      </c>
      <c r="AC168" s="78" t="str">
        <f t="shared" si="34"/>
        <v>NA</v>
      </c>
      <c r="AD168" s="191"/>
      <c r="AE168" s="52">
        <f t="shared" si="35"/>
        <v>0</v>
      </c>
      <c r="AF168" s="77" t="str">
        <f t="shared" si="36"/>
        <v>No hay ejecución</v>
      </c>
      <c r="AG168" s="78" t="str">
        <f t="shared" si="37"/>
        <v>NA</v>
      </c>
      <c r="AH168" s="191"/>
    </row>
    <row r="169" spans="1:34" s="79" customFormat="1" ht="58" customHeight="1" thickTop="1" thickBot="1">
      <c r="A169" s="50">
        <v>155</v>
      </c>
      <c r="B169" s="96" t="s">
        <v>245</v>
      </c>
      <c r="C169" s="96">
        <v>0</v>
      </c>
      <c r="D169" s="96">
        <v>0</v>
      </c>
      <c r="E169" s="96">
        <v>0</v>
      </c>
      <c r="F169" s="96">
        <v>0</v>
      </c>
      <c r="G169" s="96">
        <v>20</v>
      </c>
      <c r="H169" s="115" t="s">
        <v>273</v>
      </c>
      <c r="I169" s="98" t="s">
        <v>4477</v>
      </c>
      <c r="J169" s="169" t="s">
        <v>482</v>
      </c>
      <c r="K169" s="99" t="s">
        <v>622</v>
      </c>
      <c r="L169" s="51">
        <v>2</v>
      </c>
      <c r="M169" s="51">
        <v>2</v>
      </c>
      <c r="N169" s="155">
        <f t="shared" si="26"/>
        <v>4</v>
      </c>
      <c r="O169" s="51">
        <v>2</v>
      </c>
      <c r="P169" s="51">
        <v>2</v>
      </c>
      <c r="Q169" s="155">
        <f t="shared" si="27"/>
        <v>4</v>
      </c>
      <c r="R169" s="155">
        <f t="shared" si="28"/>
        <v>8</v>
      </c>
      <c r="S169" s="78" t="s">
        <v>3242</v>
      </c>
      <c r="T169" s="78" t="s">
        <v>203</v>
      </c>
      <c r="U169" s="190">
        <f t="shared" si="29"/>
        <v>4</v>
      </c>
      <c r="V169" s="191"/>
      <c r="W169" s="77" t="str">
        <f t="shared" si="30"/>
        <v>No hay ejecución</v>
      </c>
      <c r="X169" s="78" t="str">
        <f t="shared" si="31"/>
        <v>NA</v>
      </c>
      <c r="Y169" s="191"/>
      <c r="Z169" s="190">
        <f t="shared" si="32"/>
        <v>4</v>
      </c>
      <c r="AA169" s="191"/>
      <c r="AB169" s="77" t="str">
        <f t="shared" si="33"/>
        <v>No hay ejecución</v>
      </c>
      <c r="AC169" s="78" t="str">
        <f t="shared" si="34"/>
        <v>NA</v>
      </c>
      <c r="AD169" s="191"/>
      <c r="AE169" s="52">
        <f t="shared" si="35"/>
        <v>0</v>
      </c>
      <c r="AF169" s="77" t="str">
        <f t="shared" si="36"/>
        <v>No hay ejecución</v>
      </c>
      <c r="AG169" s="78" t="str">
        <f t="shared" si="37"/>
        <v>NA</v>
      </c>
      <c r="AH169" s="191"/>
    </row>
    <row r="170" spans="1:34" s="79" customFormat="1" ht="58" customHeight="1" thickTop="1" thickBot="1">
      <c r="A170" s="50">
        <v>156</v>
      </c>
      <c r="B170" s="96" t="s">
        <v>245</v>
      </c>
      <c r="C170" s="96">
        <v>0</v>
      </c>
      <c r="D170" s="96">
        <v>0</v>
      </c>
      <c r="E170" s="96">
        <v>0</v>
      </c>
      <c r="F170" s="96">
        <v>0</v>
      </c>
      <c r="G170" s="96">
        <v>20</v>
      </c>
      <c r="H170" s="115" t="s">
        <v>273</v>
      </c>
      <c r="I170" s="98" t="s">
        <v>4477</v>
      </c>
      <c r="J170" s="169" t="s">
        <v>1061</v>
      </c>
      <c r="K170" s="99" t="s">
        <v>3204</v>
      </c>
      <c r="L170" s="51">
        <v>0</v>
      </c>
      <c r="M170" s="51">
        <v>2</v>
      </c>
      <c r="N170" s="155">
        <f t="shared" si="26"/>
        <v>2</v>
      </c>
      <c r="O170" s="51">
        <v>2</v>
      </c>
      <c r="P170" s="51">
        <v>0</v>
      </c>
      <c r="Q170" s="155">
        <f t="shared" si="27"/>
        <v>2</v>
      </c>
      <c r="R170" s="155">
        <f t="shared" si="28"/>
        <v>4</v>
      </c>
      <c r="S170" s="78" t="s">
        <v>3242</v>
      </c>
      <c r="T170" s="78" t="s">
        <v>203</v>
      </c>
      <c r="U170" s="190">
        <f t="shared" si="29"/>
        <v>2</v>
      </c>
      <c r="V170" s="191"/>
      <c r="W170" s="77" t="str">
        <f t="shared" si="30"/>
        <v>No hay ejecución</v>
      </c>
      <c r="X170" s="78" t="str">
        <f t="shared" si="31"/>
        <v>NA</v>
      </c>
      <c r="Y170" s="191"/>
      <c r="Z170" s="190">
        <f t="shared" si="32"/>
        <v>2</v>
      </c>
      <c r="AA170" s="191"/>
      <c r="AB170" s="77" t="str">
        <f t="shared" si="33"/>
        <v>No hay ejecución</v>
      </c>
      <c r="AC170" s="78" t="str">
        <f t="shared" si="34"/>
        <v>NA</v>
      </c>
      <c r="AD170" s="191"/>
      <c r="AE170" s="52">
        <f t="shared" si="35"/>
        <v>0</v>
      </c>
      <c r="AF170" s="77" t="str">
        <f t="shared" si="36"/>
        <v>No hay ejecución</v>
      </c>
      <c r="AG170" s="78" t="str">
        <f t="shared" si="37"/>
        <v>NA</v>
      </c>
      <c r="AH170" s="191"/>
    </row>
    <row r="171" spans="1:34" s="79" customFormat="1" ht="58" customHeight="1" thickTop="1" thickBot="1">
      <c r="A171" s="50">
        <v>157</v>
      </c>
      <c r="B171" s="96" t="s">
        <v>245</v>
      </c>
      <c r="C171" s="96">
        <v>0</v>
      </c>
      <c r="D171" s="96">
        <v>0</v>
      </c>
      <c r="E171" s="96">
        <v>0</v>
      </c>
      <c r="F171" s="96">
        <v>0</v>
      </c>
      <c r="G171" s="96">
        <v>20</v>
      </c>
      <c r="H171" s="115" t="s">
        <v>273</v>
      </c>
      <c r="I171" s="98" t="s">
        <v>4477</v>
      </c>
      <c r="J171" s="169" t="s">
        <v>501</v>
      </c>
      <c r="K171" s="99" t="s">
        <v>3204</v>
      </c>
      <c r="L171" s="51">
        <v>0</v>
      </c>
      <c r="M171" s="51">
        <v>2</v>
      </c>
      <c r="N171" s="155">
        <f t="shared" si="26"/>
        <v>2</v>
      </c>
      <c r="O171" s="51">
        <v>2</v>
      </c>
      <c r="P171" s="51">
        <v>0</v>
      </c>
      <c r="Q171" s="155">
        <f t="shared" si="27"/>
        <v>2</v>
      </c>
      <c r="R171" s="155">
        <f t="shared" si="28"/>
        <v>4</v>
      </c>
      <c r="S171" s="78" t="s">
        <v>3242</v>
      </c>
      <c r="T171" s="78" t="s">
        <v>203</v>
      </c>
      <c r="U171" s="190">
        <f t="shared" si="29"/>
        <v>2</v>
      </c>
      <c r="V171" s="191"/>
      <c r="W171" s="77" t="str">
        <f t="shared" si="30"/>
        <v>No hay ejecución</v>
      </c>
      <c r="X171" s="78" t="str">
        <f t="shared" si="31"/>
        <v>NA</v>
      </c>
      <c r="Y171" s="191"/>
      <c r="Z171" s="190">
        <f t="shared" si="32"/>
        <v>2</v>
      </c>
      <c r="AA171" s="191"/>
      <c r="AB171" s="77" t="str">
        <f t="shared" si="33"/>
        <v>No hay ejecución</v>
      </c>
      <c r="AC171" s="78" t="str">
        <f t="shared" si="34"/>
        <v>NA</v>
      </c>
      <c r="AD171" s="191"/>
      <c r="AE171" s="52">
        <f t="shared" si="35"/>
        <v>0</v>
      </c>
      <c r="AF171" s="77" t="str">
        <f t="shared" si="36"/>
        <v>No hay ejecución</v>
      </c>
      <c r="AG171" s="78" t="str">
        <f t="shared" si="37"/>
        <v>NA</v>
      </c>
      <c r="AH171" s="191"/>
    </row>
    <row r="172" spans="1:34" s="79" customFormat="1" ht="58" customHeight="1" thickTop="1" thickBot="1">
      <c r="A172" s="50">
        <v>158</v>
      </c>
      <c r="B172" s="96" t="s">
        <v>245</v>
      </c>
      <c r="C172" s="96">
        <v>0</v>
      </c>
      <c r="D172" s="96">
        <v>0</v>
      </c>
      <c r="E172" s="96">
        <v>0</v>
      </c>
      <c r="F172" s="96">
        <v>0</v>
      </c>
      <c r="G172" s="96">
        <v>20</v>
      </c>
      <c r="H172" s="115" t="s">
        <v>273</v>
      </c>
      <c r="I172" s="98" t="s">
        <v>4478</v>
      </c>
      <c r="J172" s="169" t="s">
        <v>482</v>
      </c>
      <c r="K172" s="99" t="s">
        <v>622</v>
      </c>
      <c r="L172" s="51">
        <v>3</v>
      </c>
      <c r="M172" s="51">
        <v>3</v>
      </c>
      <c r="N172" s="155">
        <f t="shared" si="26"/>
        <v>6</v>
      </c>
      <c r="O172" s="51">
        <v>3</v>
      </c>
      <c r="P172" s="51">
        <v>3</v>
      </c>
      <c r="Q172" s="155">
        <f t="shared" si="27"/>
        <v>6</v>
      </c>
      <c r="R172" s="155">
        <f t="shared" si="28"/>
        <v>12</v>
      </c>
      <c r="S172" s="78" t="s">
        <v>3242</v>
      </c>
      <c r="T172" s="78" t="s">
        <v>203</v>
      </c>
      <c r="U172" s="190">
        <f t="shared" si="29"/>
        <v>6</v>
      </c>
      <c r="V172" s="191"/>
      <c r="W172" s="77" t="str">
        <f t="shared" si="30"/>
        <v>No hay ejecución</v>
      </c>
      <c r="X172" s="78" t="str">
        <f t="shared" si="31"/>
        <v>NA</v>
      </c>
      <c r="Y172" s="191"/>
      <c r="Z172" s="190">
        <f t="shared" si="32"/>
        <v>6</v>
      </c>
      <c r="AA172" s="191"/>
      <c r="AB172" s="77" t="str">
        <f t="shared" si="33"/>
        <v>No hay ejecución</v>
      </c>
      <c r="AC172" s="78" t="str">
        <f t="shared" si="34"/>
        <v>NA</v>
      </c>
      <c r="AD172" s="191"/>
      <c r="AE172" s="52">
        <f t="shared" si="35"/>
        <v>0</v>
      </c>
      <c r="AF172" s="77" t="str">
        <f t="shared" si="36"/>
        <v>No hay ejecución</v>
      </c>
      <c r="AG172" s="78" t="str">
        <f t="shared" si="37"/>
        <v>NA</v>
      </c>
      <c r="AH172" s="191"/>
    </row>
    <row r="173" spans="1:34" s="79" customFormat="1" ht="58" customHeight="1" thickTop="1" thickBot="1">
      <c r="A173" s="50">
        <v>159</v>
      </c>
      <c r="B173" s="96" t="s">
        <v>245</v>
      </c>
      <c r="C173" s="96">
        <v>0</v>
      </c>
      <c r="D173" s="96">
        <v>0</v>
      </c>
      <c r="E173" s="96">
        <v>0</v>
      </c>
      <c r="F173" s="96">
        <v>0</v>
      </c>
      <c r="G173" s="96">
        <v>20</v>
      </c>
      <c r="H173" s="115" t="s">
        <v>273</v>
      </c>
      <c r="I173" s="98" t="s">
        <v>4479</v>
      </c>
      <c r="J173" s="169" t="s">
        <v>482</v>
      </c>
      <c r="K173" s="99" t="s">
        <v>622</v>
      </c>
      <c r="L173" s="51">
        <v>0</v>
      </c>
      <c r="M173" s="51">
        <v>1</v>
      </c>
      <c r="N173" s="155">
        <f t="shared" si="26"/>
        <v>1</v>
      </c>
      <c r="O173" s="51">
        <v>0</v>
      </c>
      <c r="P173" s="51">
        <v>0</v>
      </c>
      <c r="Q173" s="155">
        <f t="shared" si="27"/>
        <v>0</v>
      </c>
      <c r="R173" s="155">
        <f t="shared" si="28"/>
        <v>1</v>
      </c>
      <c r="S173" s="78" t="s">
        <v>3242</v>
      </c>
      <c r="T173" s="78" t="s">
        <v>203</v>
      </c>
      <c r="U173" s="190">
        <f t="shared" si="29"/>
        <v>1</v>
      </c>
      <c r="V173" s="191"/>
      <c r="W173" s="77" t="str">
        <f t="shared" si="30"/>
        <v>No hay ejecución</v>
      </c>
      <c r="X173" s="78" t="str">
        <f t="shared" si="31"/>
        <v>NA</v>
      </c>
      <c r="Y173" s="191"/>
      <c r="Z173" s="190">
        <f t="shared" si="32"/>
        <v>0</v>
      </c>
      <c r="AA173" s="191"/>
      <c r="AB173" s="77" t="str">
        <f t="shared" si="33"/>
        <v>No hay ejecución</v>
      </c>
      <c r="AC173" s="78" t="str">
        <f t="shared" si="34"/>
        <v>NA</v>
      </c>
      <c r="AD173" s="191"/>
      <c r="AE173" s="52">
        <f t="shared" si="35"/>
        <v>0</v>
      </c>
      <c r="AF173" s="77" t="str">
        <f t="shared" si="36"/>
        <v>No hay ejecución</v>
      </c>
      <c r="AG173" s="78" t="str">
        <f t="shared" si="37"/>
        <v>NA</v>
      </c>
      <c r="AH173" s="191"/>
    </row>
    <row r="174" spans="1:34" s="79" customFormat="1" ht="58" customHeight="1" thickTop="1" thickBot="1">
      <c r="A174" s="50">
        <v>160</v>
      </c>
      <c r="B174" s="96" t="s">
        <v>245</v>
      </c>
      <c r="C174" s="96">
        <v>0</v>
      </c>
      <c r="D174" s="96">
        <v>0</v>
      </c>
      <c r="E174" s="96">
        <v>0</v>
      </c>
      <c r="F174" s="96">
        <v>0</v>
      </c>
      <c r="G174" s="96">
        <v>20</v>
      </c>
      <c r="H174" s="115" t="s">
        <v>273</v>
      </c>
      <c r="I174" s="98" t="s">
        <v>4480</v>
      </c>
      <c r="J174" s="169" t="s">
        <v>501</v>
      </c>
      <c r="K174" s="99" t="s">
        <v>3204</v>
      </c>
      <c r="L174" s="51">
        <v>0</v>
      </c>
      <c r="M174" s="51">
        <v>0</v>
      </c>
      <c r="N174" s="155">
        <f t="shared" si="26"/>
        <v>0</v>
      </c>
      <c r="O174" s="51">
        <v>0</v>
      </c>
      <c r="P174" s="51">
        <v>1</v>
      </c>
      <c r="Q174" s="155">
        <f t="shared" si="27"/>
        <v>1</v>
      </c>
      <c r="R174" s="155">
        <f t="shared" si="28"/>
        <v>1</v>
      </c>
      <c r="S174" s="78" t="s">
        <v>3242</v>
      </c>
      <c r="T174" s="78" t="s">
        <v>203</v>
      </c>
      <c r="U174" s="190">
        <f t="shared" si="29"/>
        <v>0</v>
      </c>
      <c r="V174" s="191"/>
      <c r="W174" s="77" t="str">
        <f t="shared" si="30"/>
        <v>No hay ejecución</v>
      </c>
      <c r="X174" s="78" t="str">
        <f t="shared" si="31"/>
        <v>NA</v>
      </c>
      <c r="Y174" s="191"/>
      <c r="Z174" s="190">
        <f t="shared" si="32"/>
        <v>1</v>
      </c>
      <c r="AA174" s="191"/>
      <c r="AB174" s="77" t="str">
        <f t="shared" si="33"/>
        <v>No hay ejecución</v>
      </c>
      <c r="AC174" s="78" t="str">
        <f t="shared" si="34"/>
        <v>NA</v>
      </c>
      <c r="AD174" s="191"/>
      <c r="AE174" s="52">
        <f t="shared" si="35"/>
        <v>0</v>
      </c>
      <c r="AF174" s="77" t="str">
        <f t="shared" si="36"/>
        <v>No hay ejecución</v>
      </c>
      <c r="AG174" s="78" t="str">
        <f t="shared" si="37"/>
        <v>NA</v>
      </c>
      <c r="AH174" s="191"/>
    </row>
    <row r="175" spans="1:34" s="79" customFormat="1" ht="58" customHeight="1" thickTop="1" thickBot="1">
      <c r="A175" s="50">
        <v>161</v>
      </c>
      <c r="B175" s="96" t="s">
        <v>245</v>
      </c>
      <c r="C175" s="96">
        <v>0</v>
      </c>
      <c r="D175" s="96">
        <v>0</v>
      </c>
      <c r="E175" s="96">
        <v>0</v>
      </c>
      <c r="F175" s="96">
        <v>0</v>
      </c>
      <c r="G175" s="96">
        <v>20</v>
      </c>
      <c r="H175" s="115" t="s">
        <v>273</v>
      </c>
      <c r="I175" s="98" t="s">
        <v>4480</v>
      </c>
      <c r="J175" s="169" t="s">
        <v>482</v>
      </c>
      <c r="K175" s="99" t="s">
        <v>622</v>
      </c>
      <c r="L175" s="51">
        <v>0</v>
      </c>
      <c r="M175" s="51">
        <v>0</v>
      </c>
      <c r="N175" s="155">
        <f t="shared" si="26"/>
        <v>0</v>
      </c>
      <c r="O175" s="51">
        <v>0</v>
      </c>
      <c r="P175" s="51">
        <v>2</v>
      </c>
      <c r="Q175" s="155">
        <f t="shared" si="27"/>
        <v>2</v>
      </c>
      <c r="R175" s="155">
        <f t="shared" si="28"/>
        <v>2</v>
      </c>
      <c r="S175" s="78" t="s">
        <v>3242</v>
      </c>
      <c r="T175" s="78" t="s">
        <v>203</v>
      </c>
      <c r="U175" s="190">
        <f t="shared" si="29"/>
        <v>0</v>
      </c>
      <c r="V175" s="191"/>
      <c r="W175" s="77" t="str">
        <f t="shared" si="30"/>
        <v>No hay ejecución</v>
      </c>
      <c r="X175" s="78" t="str">
        <f t="shared" si="31"/>
        <v>NA</v>
      </c>
      <c r="Y175" s="191"/>
      <c r="Z175" s="190">
        <f t="shared" si="32"/>
        <v>2</v>
      </c>
      <c r="AA175" s="191"/>
      <c r="AB175" s="77" t="str">
        <f t="shared" si="33"/>
        <v>No hay ejecución</v>
      </c>
      <c r="AC175" s="78" t="str">
        <f t="shared" si="34"/>
        <v>NA</v>
      </c>
      <c r="AD175" s="191"/>
      <c r="AE175" s="52">
        <f t="shared" si="35"/>
        <v>0</v>
      </c>
      <c r="AF175" s="77" t="str">
        <f t="shared" si="36"/>
        <v>No hay ejecución</v>
      </c>
      <c r="AG175" s="78" t="str">
        <f t="shared" si="37"/>
        <v>NA</v>
      </c>
      <c r="AH175" s="191"/>
    </row>
    <row r="176" spans="1:34" s="79" customFormat="1" ht="58" customHeight="1" thickTop="1" thickBot="1">
      <c r="A176" s="50">
        <v>162</v>
      </c>
      <c r="B176" s="96" t="s">
        <v>245</v>
      </c>
      <c r="C176" s="96">
        <v>0</v>
      </c>
      <c r="D176" s="96">
        <v>0</v>
      </c>
      <c r="E176" s="96">
        <v>0</v>
      </c>
      <c r="F176" s="96">
        <v>0</v>
      </c>
      <c r="G176" s="96">
        <v>20</v>
      </c>
      <c r="H176" s="115" t="s">
        <v>273</v>
      </c>
      <c r="I176" s="98" t="s">
        <v>4481</v>
      </c>
      <c r="J176" s="169" t="s">
        <v>497</v>
      </c>
      <c r="K176" s="99" t="s">
        <v>3204</v>
      </c>
      <c r="L176" s="51">
        <v>0</v>
      </c>
      <c r="M176" s="51">
        <v>1</v>
      </c>
      <c r="N176" s="155">
        <f t="shared" si="26"/>
        <v>1</v>
      </c>
      <c r="O176" s="51">
        <v>0</v>
      </c>
      <c r="P176" s="51">
        <v>1</v>
      </c>
      <c r="Q176" s="155">
        <f t="shared" si="27"/>
        <v>1</v>
      </c>
      <c r="R176" s="155">
        <f t="shared" si="28"/>
        <v>2</v>
      </c>
      <c r="S176" s="78" t="s">
        <v>3242</v>
      </c>
      <c r="T176" s="78" t="s">
        <v>203</v>
      </c>
      <c r="U176" s="190">
        <f t="shared" si="29"/>
        <v>1</v>
      </c>
      <c r="V176" s="191"/>
      <c r="W176" s="77" t="str">
        <f t="shared" si="30"/>
        <v>No hay ejecución</v>
      </c>
      <c r="X176" s="78" t="str">
        <f t="shared" si="31"/>
        <v>NA</v>
      </c>
      <c r="Y176" s="191"/>
      <c r="Z176" s="190">
        <f t="shared" si="32"/>
        <v>1</v>
      </c>
      <c r="AA176" s="191"/>
      <c r="AB176" s="77" t="str">
        <f t="shared" si="33"/>
        <v>No hay ejecución</v>
      </c>
      <c r="AC176" s="78" t="str">
        <f t="shared" si="34"/>
        <v>NA</v>
      </c>
      <c r="AD176" s="191"/>
      <c r="AE176" s="52">
        <f t="shared" si="35"/>
        <v>0</v>
      </c>
      <c r="AF176" s="77" t="str">
        <f t="shared" si="36"/>
        <v>No hay ejecución</v>
      </c>
      <c r="AG176" s="78" t="str">
        <f t="shared" si="37"/>
        <v>NA</v>
      </c>
      <c r="AH176" s="191"/>
    </row>
    <row r="177" spans="1:34" s="79" customFormat="1" ht="58" customHeight="1" thickTop="1" thickBot="1">
      <c r="A177" s="50">
        <v>163</v>
      </c>
      <c r="B177" s="96" t="s">
        <v>245</v>
      </c>
      <c r="C177" s="96">
        <v>0</v>
      </c>
      <c r="D177" s="96">
        <v>0</v>
      </c>
      <c r="E177" s="96">
        <v>0</v>
      </c>
      <c r="F177" s="96">
        <v>0</v>
      </c>
      <c r="G177" s="96">
        <v>20</v>
      </c>
      <c r="H177" s="115" t="s">
        <v>273</v>
      </c>
      <c r="I177" s="98" t="s">
        <v>4481</v>
      </c>
      <c r="J177" s="169" t="s">
        <v>482</v>
      </c>
      <c r="K177" s="99" t="s">
        <v>622</v>
      </c>
      <c r="L177" s="51">
        <v>0</v>
      </c>
      <c r="M177" s="51">
        <v>2</v>
      </c>
      <c r="N177" s="155">
        <f t="shared" si="26"/>
        <v>2</v>
      </c>
      <c r="O177" s="51">
        <v>0</v>
      </c>
      <c r="P177" s="51">
        <v>2</v>
      </c>
      <c r="Q177" s="155">
        <f t="shared" si="27"/>
        <v>2</v>
      </c>
      <c r="R177" s="155">
        <f t="shared" si="28"/>
        <v>4</v>
      </c>
      <c r="S177" s="78" t="s">
        <v>3242</v>
      </c>
      <c r="T177" s="78" t="s">
        <v>203</v>
      </c>
      <c r="U177" s="190">
        <f t="shared" si="29"/>
        <v>2</v>
      </c>
      <c r="V177" s="191"/>
      <c r="W177" s="77" t="str">
        <f t="shared" si="30"/>
        <v>No hay ejecución</v>
      </c>
      <c r="X177" s="78" t="str">
        <f t="shared" si="31"/>
        <v>NA</v>
      </c>
      <c r="Y177" s="191"/>
      <c r="Z177" s="190">
        <f t="shared" si="32"/>
        <v>2</v>
      </c>
      <c r="AA177" s="191"/>
      <c r="AB177" s="77" t="str">
        <f t="shared" si="33"/>
        <v>No hay ejecución</v>
      </c>
      <c r="AC177" s="78" t="str">
        <f t="shared" si="34"/>
        <v>NA</v>
      </c>
      <c r="AD177" s="191"/>
      <c r="AE177" s="52">
        <f t="shared" si="35"/>
        <v>0</v>
      </c>
      <c r="AF177" s="77" t="str">
        <f t="shared" si="36"/>
        <v>No hay ejecución</v>
      </c>
      <c r="AG177" s="78" t="str">
        <f t="shared" si="37"/>
        <v>NA</v>
      </c>
      <c r="AH177" s="191"/>
    </row>
    <row r="178" spans="1:34" s="79" customFormat="1" ht="58" customHeight="1" thickTop="1" thickBot="1">
      <c r="A178" s="50">
        <v>164</v>
      </c>
      <c r="B178" s="96">
        <v>0</v>
      </c>
      <c r="C178" s="96">
        <v>0</v>
      </c>
      <c r="D178" s="96">
        <v>0</v>
      </c>
      <c r="E178" s="96">
        <v>0</v>
      </c>
      <c r="F178" s="96" t="s">
        <v>1267</v>
      </c>
      <c r="G178" s="96">
        <v>14</v>
      </c>
      <c r="H178" s="115" t="s">
        <v>383</v>
      </c>
      <c r="I178" s="98" t="s">
        <v>1268</v>
      </c>
      <c r="J178" s="169" t="s">
        <v>497</v>
      </c>
      <c r="K178" s="99" t="s">
        <v>616</v>
      </c>
      <c r="L178" s="51">
        <v>15</v>
      </c>
      <c r="M178" s="51">
        <v>16</v>
      </c>
      <c r="N178" s="155">
        <f t="shared" si="26"/>
        <v>31</v>
      </c>
      <c r="O178" s="51">
        <v>19</v>
      </c>
      <c r="P178" s="51">
        <v>17</v>
      </c>
      <c r="Q178" s="155">
        <f t="shared" si="27"/>
        <v>36</v>
      </c>
      <c r="R178" s="155">
        <f t="shared" si="28"/>
        <v>67</v>
      </c>
      <c r="S178" s="78" t="s">
        <v>3249</v>
      </c>
      <c r="T178" s="78" t="s">
        <v>1269</v>
      </c>
      <c r="U178" s="190">
        <f t="shared" si="29"/>
        <v>31</v>
      </c>
      <c r="V178" s="191"/>
      <c r="W178" s="77" t="str">
        <f t="shared" si="30"/>
        <v>No hay ejecución</v>
      </c>
      <c r="X178" s="78" t="str">
        <f t="shared" si="31"/>
        <v>NA</v>
      </c>
      <c r="Y178" s="191"/>
      <c r="Z178" s="190">
        <f t="shared" si="32"/>
        <v>36</v>
      </c>
      <c r="AA178" s="191"/>
      <c r="AB178" s="77" t="str">
        <f t="shared" si="33"/>
        <v>No hay ejecución</v>
      </c>
      <c r="AC178" s="78" t="str">
        <f t="shared" si="34"/>
        <v>NA</v>
      </c>
      <c r="AD178" s="191"/>
      <c r="AE178" s="52">
        <f t="shared" si="35"/>
        <v>0</v>
      </c>
      <c r="AF178" s="77" t="str">
        <f t="shared" si="36"/>
        <v>No hay ejecución</v>
      </c>
      <c r="AG178" s="78" t="str">
        <f t="shared" si="37"/>
        <v>NA</v>
      </c>
      <c r="AH178" s="191"/>
    </row>
    <row r="179" spans="1:34" s="79" customFormat="1" ht="58" customHeight="1" thickTop="1" thickBot="1">
      <c r="A179" s="50">
        <v>165</v>
      </c>
      <c r="B179" s="96">
        <v>0</v>
      </c>
      <c r="C179" s="96">
        <v>0</v>
      </c>
      <c r="D179" s="96">
        <v>0</v>
      </c>
      <c r="E179" s="96">
        <v>0</v>
      </c>
      <c r="F179" s="96" t="s">
        <v>1267</v>
      </c>
      <c r="G179" s="96">
        <v>14</v>
      </c>
      <c r="H179" s="115" t="s">
        <v>383</v>
      </c>
      <c r="I179" s="98" t="s">
        <v>3250</v>
      </c>
      <c r="J179" s="169" t="s">
        <v>497</v>
      </c>
      <c r="K179" s="99" t="s">
        <v>616</v>
      </c>
      <c r="L179" s="51">
        <v>1</v>
      </c>
      <c r="M179" s="51">
        <v>0</v>
      </c>
      <c r="N179" s="155">
        <f t="shared" si="26"/>
        <v>1</v>
      </c>
      <c r="O179" s="51">
        <v>1</v>
      </c>
      <c r="P179" s="51">
        <v>0</v>
      </c>
      <c r="Q179" s="155">
        <f t="shared" si="27"/>
        <v>1</v>
      </c>
      <c r="R179" s="155">
        <f t="shared" si="28"/>
        <v>2</v>
      </c>
      <c r="S179" s="78" t="s">
        <v>3249</v>
      </c>
      <c r="T179" s="78" t="s">
        <v>1269</v>
      </c>
      <c r="U179" s="190">
        <f t="shared" si="29"/>
        <v>1</v>
      </c>
      <c r="V179" s="191"/>
      <c r="W179" s="77" t="str">
        <f t="shared" si="30"/>
        <v>No hay ejecución</v>
      </c>
      <c r="X179" s="78" t="str">
        <f t="shared" si="31"/>
        <v>NA</v>
      </c>
      <c r="Y179" s="191"/>
      <c r="Z179" s="190">
        <f t="shared" si="32"/>
        <v>1</v>
      </c>
      <c r="AA179" s="191"/>
      <c r="AB179" s="77" t="str">
        <f t="shared" si="33"/>
        <v>No hay ejecución</v>
      </c>
      <c r="AC179" s="78" t="str">
        <f t="shared" si="34"/>
        <v>NA</v>
      </c>
      <c r="AD179" s="191"/>
      <c r="AE179" s="52">
        <f t="shared" si="35"/>
        <v>0</v>
      </c>
      <c r="AF179" s="77" t="str">
        <f t="shared" si="36"/>
        <v>No hay ejecución</v>
      </c>
      <c r="AG179" s="78" t="str">
        <f t="shared" si="37"/>
        <v>NA</v>
      </c>
      <c r="AH179" s="191"/>
    </row>
    <row r="180" spans="1:34" s="79" customFormat="1" ht="58" customHeight="1" thickTop="1" thickBot="1">
      <c r="A180" s="50">
        <v>166</v>
      </c>
      <c r="B180" s="96">
        <v>0</v>
      </c>
      <c r="C180" s="96">
        <v>0</v>
      </c>
      <c r="D180" s="96">
        <v>0</v>
      </c>
      <c r="E180" s="96">
        <v>0</v>
      </c>
      <c r="F180" s="96" t="s">
        <v>1267</v>
      </c>
      <c r="G180" s="96">
        <v>14</v>
      </c>
      <c r="H180" s="115" t="s">
        <v>383</v>
      </c>
      <c r="I180" s="98" t="s">
        <v>3251</v>
      </c>
      <c r="J180" s="169" t="s">
        <v>497</v>
      </c>
      <c r="K180" s="99" t="s">
        <v>616</v>
      </c>
      <c r="L180" s="51">
        <v>1</v>
      </c>
      <c r="M180" s="51">
        <v>2</v>
      </c>
      <c r="N180" s="155">
        <f t="shared" si="26"/>
        <v>3</v>
      </c>
      <c r="O180" s="51">
        <v>2</v>
      </c>
      <c r="P180" s="51">
        <v>2</v>
      </c>
      <c r="Q180" s="155">
        <f t="shared" si="27"/>
        <v>4</v>
      </c>
      <c r="R180" s="155">
        <f t="shared" si="28"/>
        <v>7</v>
      </c>
      <c r="S180" s="78" t="s">
        <v>3249</v>
      </c>
      <c r="T180" s="78" t="s">
        <v>1269</v>
      </c>
      <c r="U180" s="190">
        <f t="shared" si="29"/>
        <v>3</v>
      </c>
      <c r="V180" s="191"/>
      <c r="W180" s="77" t="str">
        <f t="shared" si="30"/>
        <v>No hay ejecución</v>
      </c>
      <c r="X180" s="78" t="str">
        <f t="shared" si="31"/>
        <v>NA</v>
      </c>
      <c r="Y180" s="191"/>
      <c r="Z180" s="190">
        <f t="shared" si="32"/>
        <v>4</v>
      </c>
      <c r="AA180" s="191"/>
      <c r="AB180" s="77" t="str">
        <f t="shared" si="33"/>
        <v>No hay ejecución</v>
      </c>
      <c r="AC180" s="78" t="str">
        <f t="shared" si="34"/>
        <v>NA</v>
      </c>
      <c r="AD180" s="191"/>
      <c r="AE180" s="52">
        <f t="shared" si="35"/>
        <v>0</v>
      </c>
      <c r="AF180" s="77" t="str">
        <f t="shared" si="36"/>
        <v>No hay ejecución</v>
      </c>
      <c r="AG180" s="78" t="str">
        <f t="shared" si="37"/>
        <v>NA</v>
      </c>
      <c r="AH180" s="191"/>
    </row>
    <row r="181" spans="1:34" s="79" customFormat="1" ht="58" customHeight="1" thickTop="1" thickBot="1">
      <c r="A181" s="50">
        <v>167</v>
      </c>
      <c r="B181" s="96">
        <v>0</v>
      </c>
      <c r="C181" s="96">
        <v>0</v>
      </c>
      <c r="D181" s="96">
        <v>0</v>
      </c>
      <c r="E181" s="96">
        <v>0</v>
      </c>
      <c r="F181" s="96" t="s">
        <v>1267</v>
      </c>
      <c r="G181" s="96">
        <v>14</v>
      </c>
      <c r="H181" s="115" t="s">
        <v>383</v>
      </c>
      <c r="I181" s="98" t="s">
        <v>3252</v>
      </c>
      <c r="J181" s="169" t="s">
        <v>497</v>
      </c>
      <c r="K181" s="99" t="s">
        <v>616</v>
      </c>
      <c r="L181" s="51">
        <v>2</v>
      </c>
      <c r="M181" s="51">
        <v>2</v>
      </c>
      <c r="N181" s="155">
        <f t="shared" si="26"/>
        <v>4</v>
      </c>
      <c r="O181" s="51">
        <v>3</v>
      </c>
      <c r="P181" s="51">
        <v>4</v>
      </c>
      <c r="Q181" s="155">
        <f t="shared" si="27"/>
        <v>7</v>
      </c>
      <c r="R181" s="155">
        <f t="shared" si="28"/>
        <v>11</v>
      </c>
      <c r="S181" s="78" t="s">
        <v>3249</v>
      </c>
      <c r="T181" s="78" t="s">
        <v>1269</v>
      </c>
      <c r="U181" s="190">
        <f t="shared" si="29"/>
        <v>4</v>
      </c>
      <c r="V181" s="191"/>
      <c r="W181" s="77" t="str">
        <f t="shared" si="30"/>
        <v>No hay ejecución</v>
      </c>
      <c r="X181" s="78" t="str">
        <f t="shared" si="31"/>
        <v>NA</v>
      </c>
      <c r="Y181" s="191"/>
      <c r="Z181" s="190">
        <f t="shared" si="32"/>
        <v>7</v>
      </c>
      <c r="AA181" s="191"/>
      <c r="AB181" s="77" t="str">
        <f t="shared" si="33"/>
        <v>No hay ejecución</v>
      </c>
      <c r="AC181" s="78" t="str">
        <f t="shared" si="34"/>
        <v>NA</v>
      </c>
      <c r="AD181" s="191"/>
      <c r="AE181" s="52">
        <f t="shared" si="35"/>
        <v>0</v>
      </c>
      <c r="AF181" s="77" t="str">
        <f t="shared" si="36"/>
        <v>No hay ejecución</v>
      </c>
      <c r="AG181" s="78" t="str">
        <f t="shared" si="37"/>
        <v>NA</v>
      </c>
      <c r="AH181" s="191"/>
    </row>
    <row r="182" spans="1:34" s="79" customFormat="1" ht="58" customHeight="1" thickTop="1" thickBot="1">
      <c r="A182" s="50">
        <v>168</v>
      </c>
      <c r="B182" s="96">
        <v>0</v>
      </c>
      <c r="C182" s="96">
        <v>0</v>
      </c>
      <c r="D182" s="96">
        <v>0</v>
      </c>
      <c r="E182" s="96">
        <v>0</v>
      </c>
      <c r="F182" s="96" t="s">
        <v>1267</v>
      </c>
      <c r="G182" s="96">
        <v>14</v>
      </c>
      <c r="H182" s="115" t="s">
        <v>383</v>
      </c>
      <c r="I182" s="98" t="s">
        <v>3253</v>
      </c>
      <c r="J182" s="169" t="s">
        <v>497</v>
      </c>
      <c r="K182" s="99" t="s">
        <v>616</v>
      </c>
      <c r="L182" s="51">
        <v>3</v>
      </c>
      <c r="M182" s="51">
        <v>3</v>
      </c>
      <c r="N182" s="155">
        <f t="shared" si="26"/>
        <v>6</v>
      </c>
      <c r="O182" s="51">
        <v>3</v>
      </c>
      <c r="P182" s="51">
        <v>3</v>
      </c>
      <c r="Q182" s="155">
        <f t="shared" si="27"/>
        <v>6</v>
      </c>
      <c r="R182" s="155">
        <f t="shared" si="28"/>
        <v>12</v>
      </c>
      <c r="S182" s="78" t="s">
        <v>3249</v>
      </c>
      <c r="T182" s="78" t="s">
        <v>1269</v>
      </c>
      <c r="U182" s="190">
        <f t="shared" si="29"/>
        <v>6</v>
      </c>
      <c r="V182" s="191"/>
      <c r="W182" s="77" t="str">
        <f t="shared" si="30"/>
        <v>No hay ejecución</v>
      </c>
      <c r="X182" s="78" t="str">
        <f t="shared" si="31"/>
        <v>NA</v>
      </c>
      <c r="Y182" s="191"/>
      <c r="Z182" s="190">
        <f t="shared" si="32"/>
        <v>6</v>
      </c>
      <c r="AA182" s="191"/>
      <c r="AB182" s="77" t="str">
        <f t="shared" si="33"/>
        <v>No hay ejecución</v>
      </c>
      <c r="AC182" s="78" t="str">
        <f t="shared" si="34"/>
        <v>NA</v>
      </c>
      <c r="AD182" s="191"/>
      <c r="AE182" s="52">
        <f t="shared" si="35"/>
        <v>0</v>
      </c>
      <c r="AF182" s="77" t="str">
        <f t="shared" si="36"/>
        <v>No hay ejecución</v>
      </c>
      <c r="AG182" s="78" t="str">
        <f t="shared" si="37"/>
        <v>NA</v>
      </c>
      <c r="AH182" s="191"/>
    </row>
    <row r="183" spans="1:34" s="79" customFormat="1" ht="58" customHeight="1" thickTop="1" thickBot="1">
      <c r="A183" s="50">
        <v>169</v>
      </c>
      <c r="B183" s="96">
        <v>0</v>
      </c>
      <c r="C183" s="96">
        <v>0</v>
      </c>
      <c r="D183" s="96">
        <v>0</v>
      </c>
      <c r="E183" s="96">
        <v>0</v>
      </c>
      <c r="F183" s="96" t="s">
        <v>1267</v>
      </c>
      <c r="G183" s="96">
        <v>14</v>
      </c>
      <c r="H183" s="115" t="s">
        <v>383</v>
      </c>
      <c r="I183" s="98" t="s">
        <v>3254</v>
      </c>
      <c r="J183" s="169" t="s">
        <v>497</v>
      </c>
      <c r="K183" s="99" t="s">
        <v>616</v>
      </c>
      <c r="L183" s="51">
        <v>3</v>
      </c>
      <c r="M183" s="51">
        <v>3</v>
      </c>
      <c r="N183" s="155">
        <f t="shared" si="26"/>
        <v>6</v>
      </c>
      <c r="O183" s="51">
        <v>3</v>
      </c>
      <c r="P183" s="51">
        <v>3</v>
      </c>
      <c r="Q183" s="155">
        <f t="shared" si="27"/>
        <v>6</v>
      </c>
      <c r="R183" s="155">
        <f t="shared" si="28"/>
        <v>12</v>
      </c>
      <c r="S183" s="78" t="s">
        <v>3249</v>
      </c>
      <c r="T183" s="78" t="s">
        <v>1269</v>
      </c>
      <c r="U183" s="190">
        <f t="shared" si="29"/>
        <v>6</v>
      </c>
      <c r="V183" s="191"/>
      <c r="W183" s="77" t="str">
        <f t="shared" si="30"/>
        <v>No hay ejecución</v>
      </c>
      <c r="X183" s="78" t="str">
        <f t="shared" si="31"/>
        <v>NA</v>
      </c>
      <c r="Y183" s="191"/>
      <c r="Z183" s="190">
        <f t="shared" si="32"/>
        <v>6</v>
      </c>
      <c r="AA183" s="191"/>
      <c r="AB183" s="77" t="str">
        <f t="shared" si="33"/>
        <v>No hay ejecución</v>
      </c>
      <c r="AC183" s="78" t="str">
        <f t="shared" si="34"/>
        <v>NA</v>
      </c>
      <c r="AD183" s="191"/>
      <c r="AE183" s="52">
        <f t="shared" si="35"/>
        <v>0</v>
      </c>
      <c r="AF183" s="77" t="str">
        <f t="shared" si="36"/>
        <v>No hay ejecución</v>
      </c>
      <c r="AG183" s="78" t="str">
        <f t="shared" si="37"/>
        <v>NA</v>
      </c>
      <c r="AH183" s="191"/>
    </row>
    <row r="184" spans="1:34" s="79" customFormat="1" ht="58" customHeight="1" thickTop="1" thickBot="1">
      <c r="A184" s="50">
        <v>170</v>
      </c>
      <c r="B184" s="96">
        <v>0</v>
      </c>
      <c r="C184" s="96">
        <v>0</v>
      </c>
      <c r="D184" s="96">
        <v>0</v>
      </c>
      <c r="E184" s="96">
        <v>0</v>
      </c>
      <c r="F184" s="96" t="s">
        <v>1267</v>
      </c>
      <c r="G184" s="96">
        <v>14</v>
      </c>
      <c r="H184" s="115" t="s">
        <v>383</v>
      </c>
      <c r="I184" s="98" t="s">
        <v>3255</v>
      </c>
      <c r="J184" s="169" t="s">
        <v>497</v>
      </c>
      <c r="K184" s="99" t="s">
        <v>616</v>
      </c>
      <c r="L184" s="51">
        <v>1</v>
      </c>
      <c r="M184" s="51">
        <v>1</v>
      </c>
      <c r="N184" s="155">
        <f t="shared" si="26"/>
        <v>2</v>
      </c>
      <c r="O184" s="51">
        <v>1</v>
      </c>
      <c r="P184" s="51">
        <v>1</v>
      </c>
      <c r="Q184" s="155">
        <f t="shared" si="27"/>
        <v>2</v>
      </c>
      <c r="R184" s="155">
        <f t="shared" si="28"/>
        <v>4</v>
      </c>
      <c r="S184" s="78" t="s">
        <v>3249</v>
      </c>
      <c r="T184" s="78" t="s">
        <v>1269</v>
      </c>
      <c r="U184" s="190">
        <f t="shared" si="29"/>
        <v>2</v>
      </c>
      <c r="V184" s="191"/>
      <c r="W184" s="77" t="str">
        <f t="shared" si="30"/>
        <v>No hay ejecución</v>
      </c>
      <c r="X184" s="78" t="str">
        <f t="shared" si="31"/>
        <v>NA</v>
      </c>
      <c r="Y184" s="191"/>
      <c r="Z184" s="190">
        <f t="shared" si="32"/>
        <v>2</v>
      </c>
      <c r="AA184" s="191"/>
      <c r="AB184" s="77" t="str">
        <f t="shared" si="33"/>
        <v>No hay ejecución</v>
      </c>
      <c r="AC184" s="78" t="str">
        <f t="shared" si="34"/>
        <v>NA</v>
      </c>
      <c r="AD184" s="191"/>
      <c r="AE184" s="52">
        <f t="shared" si="35"/>
        <v>0</v>
      </c>
      <c r="AF184" s="77" t="str">
        <f t="shared" si="36"/>
        <v>No hay ejecución</v>
      </c>
      <c r="AG184" s="78" t="str">
        <f t="shared" si="37"/>
        <v>NA</v>
      </c>
      <c r="AH184" s="191"/>
    </row>
    <row r="185" spans="1:34" s="79" customFormat="1" ht="58" customHeight="1" thickTop="1" thickBot="1">
      <c r="A185" s="50">
        <v>171</v>
      </c>
      <c r="B185" s="96">
        <v>0</v>
      </c>
      <c r="C185" s="96">
        <v>0</v>
      </c>
      <c r="D185" s="96">
        <v>0</v>
      </c>
      <c r="E185" s="96">
        <v>0</v>
      </c>
      <c r="F185" s="96" t="s">
        <v>1267</v>
      </c>
      <c r="G185" s="96">
        <v>14</v>
      </c>
      <c r="H185" s="115" t="s">
        <v>383</v>
      </c>
      <c r="I185" s="98" t="s">
        <v>3256</v>
      </c>
      <c r="J185" s="169" t="s">
        <v>497</v>
      </c>
      <c r="K185" s="99" t="s">
        <v>616</v>
      </c>
      <c r="L185" s="51">
        <v>0</v>
      </c>
      <c r="M185" s="51">
        <v>1</v>
      </c>
      <c r="N185" s="155">
        <f t="shared" si="26"/>
        <v>1</v>
      </c>
      <c r="O185" s="51">
        <v>0</v>
      </c>
      <c r="P185" s="51">
        <v>0</v>
      </c>
      <c r="Q185" s="155">
        <f t="shared" si="27"/>
        <v>0</v>
      </c>
      <c r="R185" s="155">
        <f t="shared" si="28"/>
        <v>1</v>
      </c>
      <c r="S185" s="78" t="s">
        <v>3249</v>
      </c>
      <c r="T185" s="78" t="s">
        <v>1269</v>
      </c>
      <c r="U185" s="190">
        <f t="shared" si="29"/>
        <v>1</v>
      </c>
      <c r="V185" s="191"/>
      <c r="W185" s="77" t="str">
        <f t="shared" si="30"/>
        <v>No hay ejecución</v>
      </c>
      <c r="X185" s="78" t="str">
        <f t="shared" si="31"/>
        <v>NA</v>
      </c>
      <c r="Y185" s="191"/>
      <c r="Z185" s="190">
        <f t="shared" si="32"/>
        <v>0</v>
      </c>
      <c r="AA185" s="191"/>
      <c r="AB185" s="77" t="str">
        <f t="shared" si="33"/>
        <v>No hay ejecución</v>
      </c>
      <c r="AC185" s="78" t="str">
        <f t="shared" si="34"/>
        <v>NA</v>
      </c>
      <c r="AD185" s="191"/>
      <c r="AE185" s="52">
        <f t="shared" si="35"/>
        <v>0</v>
      </c>
      <c r="AF185" s="77" t="str">
        <f t="shared" si="36"/>
        <v>No hay ejecución</v>
      </c>
      <c r="AG185" s="78" t="str">
        <f t="shared" si="37"/>
        <v>NA</v>
      </c>
      <c r="AH185" s="191"/>
    </row>
    <row r="186" spans="1:34" s="79" customFormat="1" ht="58" customHeight="1" thickTop="1" thickBot="1">
      <c r="A186" s="50">
        <v>172</v>
      </c>
      <c r="B186" s="96">
        <v>0</v>
      </c>
      <c r="C186" s="96">
        <v>0</v>
      </c>
      <c r="D186" s="96">
        <v>0</v>
      </c>
      <c r="E186" s="96">
        <v>0</v>
      </c>
      <c r="F186" s="96" t="s">
        <v>1267</v>
      </c>
      <c r="G186" s="96">
        <v>14</v>
      </c>
      <c r="H186" s="115" t="s">
        <v>383</v>
      </c>
      <c r="I186" s="98" t="s">
        <v>3257</v>
      </c>
      <c r="J186" s="169" t="s">
        <v>497</v>
      </c>
      <c r="K186" s="99" t="s">
        <v>616</v>
      </c>
      <c r="L186" s="51">
        <v>3</v>
      </c>
      <c r="M186" s="51">
        <v>3</v>
      </c>
      <c r="N186" s="155">
        <f t="shared" si="26"/>
        <v>6</v>
      </c>
      <c r="O186" s="51">
        <v>3</v>
      </c>
      <c r="P186" s="51">
        <v>3</v>
      </c>
      <c r="Q186" s="155">
        <f t="shared" si="27"/>
        <v>6</v>
      </c>
      <c r="R186" s="155">
        <f t="shared" si="28"/>
        <v>12</v>
      </c>
      <c r="S186" s="78" t="s">
        <v>3249</v>
      </c>
      <c r="T186" s="78" t="s">
        <v>1269</v>
      </c>
      <c r="U186" s="190">
        <f t="shared" si="29"/>
        <v>6</v>
      </c>
      <c r="V186" s="191"/>
      <c r="W186" s="77" t="str">
        <f t="shared" si="30"/>
        <v>No hay ejecución</v>
      </c>
      <c r="X186" s="78" t="str">
        <f t="shared" si="31"/>
        <v>NA</v>
      </c>
      <c r="Y186" s="191"/>
      <c r="Z186" s="190">
        <f t="shared" si="32"/>
        <v>6</v>
      </c>
      <c r="AA186" s="191"/>
      <c r="AB186" s="77" t="str">
        <f t="shared" si="33"/>
        <v>No hay ejecución</v>
      </c>
      <c r="AC186" s="78" t="str">
        <f t="shared" si="34"/>
        <v>NA</v>
      </c>
      <c r="AD186" s="191"/>
      <c r="AE186" s="52">
        <f t="shared" si="35"/>
        <v>0</v>
      </c>
      <c r="AF186" s="77" t="str">
        <f t="shared" si="36"/>
        <v>No hay ejecución</v>
      </c>
      <c r="AG186" s="78" t="str">
        <f t="shared" si="37"/>
        <v>NA</v>
      </c>
      <c r="AH186" s="191"/>
    </row>
    <row r="187" spans="1:34" s="79" customFormat="1" ht="58" customHeight="1" thickTop="1" thickBot="1">
      <c r="A187" s="50">
        <v>173</v>
      </c>
      <c r="B187" s="96">
        <v>0</v>
      </c>
      <c r="C187" s="96">
        <v>0</v>
      </c>
      <c r="D187" s="96">
        <v>0</v>
      </c>
      <c r="E187" s="96">
        <v>0</v>
      </c>
      <c r="F187" s="96" t="s">
        <v>1267</v>
      </c>
      <c r="G187" s="96">
        <v>14</v>
      </c>
      <c r="H187" s="115" t="s">
        <v>383</v>
      </c>
      <c r="I187" s="98" t="s">
        <v>3258</v>
      </c>
      <c r="J187" s="169" t="s">
        <v>497</v>
      </c>
      <c r="K187" s="99" t="s">
        <v>616</v>
      </c>
      <c r="L187" s="51">
        <v>1</v>
      </c>
      <c r="M187" s="51">
        <v>1</v>
      </c>
      <c r="N187" s="155">
        <f t="shared" si="26"/>
        <v>2</v>
      </c>
      <c r="O187" s="51">
        <v>1</v>
      </c>
      <c r="P187" s="51">
        <v>1</v>
      </c>
      <c r="Q187" s="155">
        <f t="shared" si="27"/>
        <v>2</v>
      </c>
      <c r="R187" s="155">
        <f t="shared" si="28"/>
        <v>4</v>
      </c>
      <c r="S187" s="78" t="s">
        <v>3249</v>
      </c>
      <c r="T187" s="78" t="s">
        <v>1269</v>
      </c>
      <c r="U187" s="190">
        <f t="shared" si="29"/>
        <v>2</v>
      </c>
      <c r="V187" s="191"/>
      <c r="W187" s="77" t="str">
        <f t="shared" si="30"/>
        <v>No hay ejecución</v>
      </c>
      <c r="X187" s="78" t="str">
        <f t="shared" si="31"/>
        <v>NA</v>
      </c>
      <c r="Y187" s="191"/>
      <c r="Z187" s="190">
        <f t="shared" si="32"/>
        <v>2</v>
      </c>
      <c r="AA187" s="191"/>
      <c r="AB187" s="77" t="str">
        <f t="shared" si="33"/>
        <v>No hay ejecución</v>
      </c>
      <c r="AC187" s="78" t="str">
        <f t="shared" si="34"/>
        <v>NA</v>
      </c>
      <c r="AD187" s="191"/>
      <c r="AE187" s="52">
        <f t="shared" si="35"/>
        <v>0</v>
      </c>
      <c r="AF187" s="77" t="str">
        <f t="shared" si="36"/>
        <v>No hay ejecución</v>
      </c>
      <c r="AG187" s="78" t="str">
        <f t="shared" si="37"/>
        <v>NA</v>
      </c>
      <c r="AH187" s="191"/>
    </row>
    <row r="188" spans="1:34" s="79" customFormat="1" ht="58" customHeight="1" thickTop="1" thickBot="1">
      <c r="A188" s="50">
        <v>174</v>
      </c>
      <c r="B188" s="96">
        <v>0</v>
      </c>
      <c r="C188" s="96">
        <v>0</v>
      </c>
      <c r="D188" s="96">
        <v>0</v>
      </c>
      <c r="E188" s="96">
        <v>0</v>
      </c>
      <c r="F188" s="96" t="s">
        <v>1267</v>
      </c>
      <c r="G188" s="96">
        <v>14</v>
      </c>
      <c r="H188" s="115" t="s">
        <v>383</v>
      </c>
      <c r="I188" s="98" t="s">
        <v>3259</v>
      </c>
      <c r="J188" s="169" t="s">
        <v>497</v>
      </c>
      <c r="K188" s="99" t="s">
        <v>616</v>
      </c>
      <c r="L188" s="51">
        <v>0</v>
      </c>
      <c r="M188" s="51">
        <v>0</v>
      </c>
      <c r="N188" s="155">
        <f t="shared" si="26"/>
        <v>0</v>
      </c>
      <c r="O188" s="51">
        <v>1</v>
      </c>
      <c r="P188" s="51">
        <v>0</v>
      </c>
      <c r="Q188" s="155">
        <f t="shared" si="27"/>
        <v>1</v>
      </c>
      <c r="R188" s="155">
        <f t="shared" si="28"/>
        <v>1</v>
      </c>
      <c r="S188" s="78" t="s">
        <v>3249</v>
      </c>
      <c r="T188" s="78" t="s">
        <v>1269</v>
      </c>
      <c r="U188" s="190">
        <f t="shared" si="29"/>
        <v>0</v>
      </c>
      <c r="V188" s="191"/>
      <c r="W188" s="77" t="str">
        <f t="shared" si="30"/>
        <v>No hay ejecución</v>
      </c>
      <c r="X188" s="78" t="str">
        <f t="shared" si="31"/>
        <v>NA</v>
      </c>
      <c r="Y188" s="191"/>
      <c r="Z188" s="190">
        <f t="shared" si="32"/>
        <v>1</v>
      </c>
      <c r="AA188" s="191"/>
      <c r="AB188" s="77" t="str">
        <f t="shared" si="33"/>
        <v>No hay ejecución</v>
      </c>
      <c r="AC188" s="78" t="str">
        <f t="shared" si="34"/>
        <v>NA</v>
      </c>
      <c r="AD188" s="191"/>
      <c r="AE188" s="52">
        <f t="shared" si="35"/>
        <v>0</v>
      </c>
      <c r="AF188" s="77" t="str">
        <f t="shared" si="36"/>
        <v>No hay ejecución</v>
      </c>
      <c r="AG188" s="78" t="str">
        <f t="shared" si="37"/>
        <v>NA</v>
      </c>
      <c r="AH188" s="191"/>
    </row>
    <row r="189" spans="1:34" s="79" customFormat="1" ht="58" customHeight="1" thickTop="1" thickBot="1">
      <c r="A189" s="50">
        <v>175</v>
      </c>
      <c r="B189" s="96">
        <v>0</v>
      </c>
      <c r="C189" s="96">
        <v>0</v>
      </c>
      <c r="D189" s="96">
        <v>0</v>
      </c>
      <c r="E189" s="96">
        <v>0</v>
      </c>
      <c r="F189" s="96" t="s">
        <v>1267</v>
      </c>
      <c r="G189" s="96">
        <v>14</v>
      </c>
      <c r="H189" s="115" t="s">
        <v>383</v>
      </c>
      <c r="I189" s="98" t="s">
        <v>3260</v>
      </c>
      <c r="J189" s="169" t="s">
        <v>497</v>
      </c>
      <c r="K189" s="99" t="s">
        <v>616</v>
      </c>
      <c r="L189" s="51">
        <v>0</v>
      </c>
      <c r="M189" s="51">
        <v>0</v>
      </c>
      <c r="N189" s="155">
        <f t="shared" si="26"/>
        <v>0</v>
      </c>
      <c r="O189" s="51">
        <v>1</v>
      </c>
      <c r="P189" s="51">
        <v>0</v>
      </c>
      <c r="Q189" s="155">
        <f t="shared" si="27"/>
        <v>1</v>
      </c>
      <c r="R189" s="155">
        <f t="shared" si="28"/>
        <v>1</v>
      </c>
      <c r="S189" s="78" t="s">
        <v>3249</v>
      </c>
      <c r="T189" s="78" t="s">
        <v>1269</v>
      </c>
      <c r="U189" s="190">
        <f t="shared" si="29"/>
        <v>0</v>
      </c>
      <c r="V189" s="191"/>
      <c r="W189" s="77" t="str">
        <f t="shared" si="30"/>
        <v>No hay ejecución</v>
      </c>
      <c r="X189" s="78" t="str">
        <f t="shared" si="31"/>
        <v>NA</v>
      </c>
      <c r="Y189" s="191"/>
      <c r="Z189" s="190">
        <f t="shared" si="32"/>
        <v>1</v>
      </c>
      <c r="AA189" s="191"/>
      <c r="AB189" s="77" t="str">
        <f t="shared" si="33"/>
        <v>No hay ejecución</v>
      </c>
      <c r="AC189" s="78" t="str">
        <f t="shared" si="34"/>
        <v>NA</v>
      </c>
      <c r="AD189" s="191"/>
      <c r="AE189" s="52">
        <f t="shared" si="35"/>
        <v>0</v>
      </c>
      <c r="AF189" s="77" t="str">
        <f t="shared" si="36"/>
        <v>No hay ejecución</v>
      </c>
      <c r="AG189" s="78" t="str">
        <f t="shared" si="37"/>
        <v>NA</v>
      </c>
      <c r="AH189" s="191"/>
    </row>
    <row r="190" spans="1:34" s="79" customFormat="1" ht="58" customHeight="1" thickTop="1" thickBot="1">
      <c r="A190" s="50">
        <v>176</v>
      </c>
      <c r="B190" s="96">
        <v>0</v>
      </c>
      <c r="C190" s="96">
        <v>0</v>
      </c>
      <c r="D190" s="96">
        <v>0</v>
      </c>
      <c r="E190" s="96">
        <v>0</v>
      </c>
      <c r="F190" s="96" t="s">
        <v>1270</v>
      </c>
      <c r="G190" s="96">
        <v>14</v>
      </c>
      <c r="H190" s="115" t="s">
        <v>400</v>
      </c>
      <c r="I190" s="98" t="s">
        <v>1271</v>
      </c>
      <c r="J190" s="169" t="s">
        <v>3261</v>
      </c>
      <c r="K190" s="99" t="s">
        <v>616</v>
      </c>
      <c r="L190" s="51">
        <v>162</v>
      </c>
      <c r="M190" s="51">
        <v>166</v>
      </c>
      <c r="N190" s="155">
        <f t="shared" si="26"/>
        <v>328</v>
      </c>
      <c r="O190" s="51">
        <v>170</v>
      </c>
      <c r="P190" s="51">
        <v>172</v>
      </c>
      <c r="Q190" s="155">
        <f t="shared" si="27"/>
        <v>342</v>
      </c>
      <c r="R190" s="155">
        <f t="shared" si="28"/>
        <v>670</v>
      </c>
      <c r="S190" s="78" t="s">
        <v>3249</v>
      </c>
      <c r="T190" s="78" t="s">
        <v>1272</v>
      </c>
      <c r="U190" s="190">
        <f t="shared" si="29"/>
        <v>328</v>
      </c>
      <c r="V190" s="191"/>
      <c r="W190" s="77" t="str">
        <f t="shared" si="30"/>
        <v>No hay ejecución</v>
      </c>
      <c r="X190" s="78" t="str">
        <f t="shared" si="31"/>
        <v>NA</v>
      </c>
      <c r="Y190" s="191"/>
      <c r="Z190" s="190">
        <f t="shared" si="32"/>
        <v>342</v>
      </c>
      <c r="AA190" s="191"/>
      <c r="AB190" s="77" t="str">
        <f t="shared" si="33"/>
        <v>No hay ejecución</v>
      </c>
      <c r="AC190" s="78" t="str">
        <f t="shared" si="34"/>
        <v>NA</v>
      </c>
      <c r="AD190" s="191"/>
      <c r="AE190" s="52">
        <f t="shared" si="35"/>
        <v>0</v>
      </c>
      <c r="AF190" s="77" t="str">
        <f t="shared" si="36"/>
        <v>No hay ejecución</v>
      </c>
      <c r="AG190" s="78" t="str">
        <f t="shared" si="37"/>
        <v>NA</v>
      </c>
      <c r="AH190" s="191"/>
    </row>
    <row r="191" spans="1:34" s="79" customFormat="1" ht="58" customHeight="1" thickTop="1" thickBot="1">
      <c r="A191" s="50">
        <v>177</v>
      </c>
      <c r="B191" s="96">
        <v>0</v>
      </c>
      <c r="C191" s="96">
        <v>0</v>
      </c>
      <c r="D191" s="96">
        <v>0</v>
      </c>
      <c r="E191" s="96">
        <v>0</v>
      </c>
      <c r="F191" s="96" t="s">
        <v>1267</v>
      </c>
      <c r="G191" s="96">
        <v>14</v>
      </c>
      <c r="H191" s="115" t="s">
        <v>400</v>
      </c>
      <c r="I191" s="98" t="s">
        <v>3262</v>
      </c>
      <c r="J191" s="169" t="s">
        <v>497</v>
      </c>
      <c r="K191" s="99" t="s">
        <v>616</v>
      </c>
      <c r="L191" s="51">
        <v>3</v>
      </c>
      <c r="M191" s="51">
        <v>3</v>
      </c>
      <c r="N191" s="155">
        <f t="shared" si="26"/>
        <v>6</v>
      </c>
      <c r="O191" s="51">
        <v>3</v>
      </c>
      <c r="P191" s="51">
        <v>3</v>
      </c>
      <c r="Q191" s="155">
        <f t="shared" si="27"/>
        <v>6</v>
      </c>
      <c r="R191" s="155">
        <f t="shared" si="28"/>
        <v>12</v>
      </c>
      <c r="S191" s="78" t="s">
        <v>3249</v>
      </c>
      <c r="T191" s="78" t="s">
        <v>1272</v>
      </c>
      <c r="U191" s="190">
        <f t="shared" si="29"/>
        <v>6</v>
      </c>
      <c r="V191" s="191"/>
      <c r="W191" s="77" t="str">
        <f t="shared" si="30"/>
        <v>No hay ejecución</v>
      </c>
      <c r="X191" s="78" t="str">
        <f t="shared" si="31"/>
        <v>NA</v>
      </c>
      <c r="Y191" s="191"/>
      <c r="Z191" s="190">
        <f t="shared" si="32"/>
        <v>6</v>
      </c>
      <c r="AA191" s="191"/>
      <c r="AB191" s="77" t="str">
        <f t="shared" si="33"/>
        <v>No hay ejecución</v>
      </c>
      <c r="AC191" s="78" t="str">
        <f t="shared" si="34"/>
        <v>NA</v>
      </c>
      <c r="AD191" s="191"/>
      <c r="AE191" s="52">
        <f t="shared" si="35"/>
        <v>0</v>
      </c>
      <c r="AF191" s="77" t="str">
        <f t="shared" si="36"/>
        <v>No hay ejecución</v>
      </c>
      <c r="AG191" s="78" t="str">
        <f t="shared" si="37"/>
        <v>NA</v>
      </c>
      <c r="AH191" s="191"/>
    </row>
    <row r="192" spans="1:34" s="79" customFormat="1" ht="58" customHeight="1" thickTop="1" thickBot="1">
      <c r="A192" s="50">
        <v>178</v>
      </c>
      <c r="B192" s="96">
        <v>0</v>
      </c>
      <c r="C192" s="96">
        <v>0</v>
      </c>
      <c r="D192" s="96">
        <v>0</v>
      </c>
      <c r="E192" s="96">
        <v>0</v>
      </c>
      <c r="F192" s="96" t="s">
        <v>1267</v>
      </c>
      <c r="G192" s="96">
        <v>14</v>
      </c>
      <c r="H192" s="115" t="s">
        <v>400</v>
      </c>
      <c r="I192" s="98" t="s">
        <v>3263</v>
      </c>
      <c r="J192" s="169" t="s">
        <v>497</v>
      </c>
      <c r="K192" s="99" t="s">
        <v>616</v>
      </c>
      <c r="L192" s="51">
        <v>12</v>
      </c>
      <c r="M192" s="51">
        <v>12</v>
      </c>
      <c r="N192" s="155">
        <f t="shared" si="26"/>
        <v>24</v>
      </c>
      <c r="O192" s="51">
        <v>15</v>
      </c>
      <c r="P192" s="51">
        <v>15</v>
      </c>
      <c r="Q192" s="155">
        <f t="shared" si="27"/>
        <v>30</v>
      </c>
      <c r="R192" s="155">
        <f t="shared" si="28"/>
        <v>54</v>
      </c>
      <c r="S192" s="78" t="s">
        <v>3249</v>
      </c>
      <c r="T192" s="78" t="s">
        <v>1272</v>
      </c>
      <c r="U192" s="190">
        <f t="shared" si="29"/>
        <v>24</v>
      </c>
      <c r="V192" s="191"/>
      <c r="W192" s="77" t="str">
        <f t="shared" si="30"/>
        <v>No hay ejecución</v>
      </c>
      <c r="X192" s="78" t="str">
        <f t="shared" si="31"/>
        <v>NA</v>
      </c>
      <c r="Y192" s="191"/>
      <c r="Z192" s="190">
        <f t="shared" si="32"/>
        <v>30</v>
      </c>
      <c r="AA192" s="191"/>
      <c r="AB192" s="77" t="str">
        <f t="shared" si="33"/>
        <v>No hay ejecución</v>
      </c>
      <c r="AC192" s="78" t="str">
        <f t="shared" si="34"/>
        <v>NA</v>
      </c>
      <c r="AD192" s="191"/>
      <c r="AE192" s="52">
        <f t="shared" si="35"/>
        <v>0</v>
      </c>
      <c r="AF192" s="77" t="str">
        <f t="shared" si="36"/>
        <v>No hay ejecución</v>
      </c>
      <c r="AG192" s="78" t="str">
        <f t="shared" si="37"/>
        <v>NA</v>
      </c>
      <c r="AH192" s="191"/>
    </row>
    <row r="193" spans="1:34" s="79" customFormat="1" ht="58" customHeight="1" thickTop="1" thickBot="1">
      <c r="A193" s="50">
        <v>179</v>
      </c>
      <c r="B193" s="96">
        <v>0</v>
      </c>
      <c r="C193" s="96">
        <v>0</v>
      </c>
      <c r="D193" s="96">
        <v>0</v>
      </c>
      <c r="E193" s="96">
        <v>0</v>
      </c>
      <c r="F193" s="96" t="s">
        <v>1267</v>
      </c>
      <c r="G193" s="96">
        <v>14</v>
      </c>
      <c r="H193" s="115" t="s">
        <v>400</v>
      </c>
      <c r="I193" s="98" t="s">
        <v>3264</v>
      </c>
      <c r="J193" s="169" t="s">
        <v>497</v>
      </c>
      <c r="K193" s="99" t="s">
        <v>616</v>
      </c>
      <c r="L193" s="51">
        <v>0</v>
      </c>
      <c r="M193" s="51">
        <v>1</v>
      </c>
      <c r="N193" s="155">
        <f t="shared" si="26"/>
        <v>1</v>
      </c>
      <c r="O193" s="51">
        <v>0</v>
      </c>
      <c r="P193" s="51">
        <v>1</v>
      </c>
      <c r="Q193" s="155">
        <f t="shared" si="27"/>
        <v>1</v>
      </c>
      <c r="R193" s="155">
        <f t="shared" si="28"/>
        <v>2</v>
      </c>
      <c r="S193" s="78" t="s">
        <v>3249</v>
      </c>
      <c r="T193" s="78" t="s">
        <v>1272</v>
      </c>
      <c r="U193" s="190">
        <f t="shared" si="29"/>
        <v>1</v>
      </c>
      <c r="V193" s="191"/>
      <c r="W193" s="77" t="str">
        <f t="shared" si="30"/>
        <v>No hay ejecución</v>
      </c>
      <c r="X193" s="78" t="str">
        <f t="shared" si="31"/>
        <v>NA</v>
      </c>
      <c r="Y193" s="191"/>
      <c r="Z193" s="190">
        <f t="shared" si="32"/>
        <v>1</v>
      </c>
      <c r="AA193" s="191"/>
      <c r="AB193" s="77" t="str">
        <f t="shared" si="33"/>
        <v>No hay ejecución</v>
      </c>
      <c r="AC193" s="78" t="str">
        <f t="shared" si="34"/>
        <v>NA</v>
      </c>
      <c r="AD193" s="191"/>
      <c r="AE193" s="52">
        <f t="shared" si="35"/>
        <v>0</v>
      </c>
      <c r="AF193" s="77" t="str">
        <f t="shared" si="36"/>
        <v>No hay ejecución</v>
      </c>
      <c r="AG193" s="78" t="str">
        <f t="shared" si="37"/>
        <v>NA</v>
      </c>
      <c r="AH193" s="191"/>
    </row>
    <row r="194" spans="1:34" s="79" customFormat="1" ht="58" customHeight="1" thickTop="1" thickBot="1">
      <c r="A194" s="50">
        <v>180</v>
      </c>
      <c r="B194" s="96">
        <v>0</v>
      </c>
      <c r="C194" s="96">
        <v>0</v>
      </c>
      <c r="D194" s="96">
        <v>0</v>
      </c>
      <c r="E194" s="96">
        <v>0</v>
      </c>
      <c r="F194" s="96" t="s">
        <v>1267</v>
      </c>
      <c r="G194" s="96">
        <v>14</v>
      </c>
      <c r="H194" s="115" t="s">
        <v>400</v>
      </c>
      <c r="I194" s="98" t="s">
        <v>3265</v>
      </c>
      <c r="J194" s="169" t="s">
        <v>497</v>
      </c>
      <c r="K194" s="99" t="s">
        <v>616</v>
      </c>
      <c r="L194" s="51">
        <v>3</v>
      </c>
      <c r="M194" s="51">
        <v>3</v>
      </c>
      <c r="N194" s="155">
        <f t="shared" si="26"/>
        <v>6</v>
      </c>
      <c r="O194" s="51">
        <v>3</v>
      </c>
      <c r="P194" s="51">
        <v>3</v>
      </c>
      <c r="Q194" s="155">
        <f t="shared" si="27"/>
        <v>6</v>
      </c>
      <c r="R194" s="155">
        <f t="shared" si="28"/>
        <v>12</v>
      </c>
      <c r="S194" s="78" t="s">
        <v>3249</v>
      </c>
      <c r="T194" s="78" t="s">
        <v>1272</v>
      </c>
      <c r="U194" s="190">
        <f t="shared" si="29"/>
        <v>6</v>
      </c>
      <c r="V194" s="191"/>
      <c r="W194" s="77" t="str">
        <f t="shared" si="30"/>
        <v>No hay ejecución</v>
      </c>
      <c r="X194" s="78" t="str">
        <f t="shared" si="31"/>
        <v>NA</v>
      </c>
      <c r="Y194" s="191"/>
      <c r="Z194" s="190">
        <f t="shared" si="32"/>
        <v>6</v>
      </c>
      <c r="AA194" s="191"/>
      <c r="AB194" s="77" t="str">
        <f t="shared" si="33"/>
        <v>No hay ejecución</v>
      </c>
      <c r="AC194" s="78" t="str">
        <f t="shared" si="34"/>
        <v>NA</v>
      </c>
      <c r="AD194" s="191"/>
      <c r="AE194" s="52">
        <f t="shared" si="35"/>
        <v>0</v>
      </c>
      <c r="AF194" s="77" t="str">
        <f t="shared" si="36"/>
        <v>No hay ejecución</v>
      </c>
      <c r="AG194" s="78" t="str">
        <f t="shared" si="37"/>
        <v>NA</v>
      </c>
      <c r="AH194" s="191"/>
    </row>
    <row r="195" spans="1:34" s="79" customFormat="1" ht="58" customHeight="1" thickTop="1" thickBot="1">
      <c r="A195" s="50">
        <v>181</v>
      </c>
      <c r="B195" s="96">
        <v>0</v>
      </c>
      <c r="C195" s="96">
        <v>0</v>
      </c>
      <c r="D195" s="96">
        <v>0</v>
      </c>
      <c r="E195" s="96">
        <v>0</v>
      </c>
      <c r="F195" s="96" t="s">
        <v>1267</v>
      </c>
      <c r="G195" s="96">
        <v>14</v>
      </c>
      <c r="H195" s="115" t="s">
        <v>400</v>
      </c>
      <c r="I195" s="98" t="s">
        <v>3266</v>
      </c>
      <c r="J195" s="169" t="s">
        <v>497</v>
      </c>
      <c r="K195" s="99" t="s">
        <v>616</v>
      </c>
      <c r="L195" s="51">
        <v>12</v>
      </c>
      <c r="M195" s="51">
        <v>12</v>
      </c>
      <c r="N195" s="155">
        <f t="shared" si="26"/>
        <v>24</v>
      </c>
      <c r="O195" s="51">
        <v>15</v>
      </c>
      <c r="P195" s="51">
        <v>15</v>
      </c>
      <c r="Q195" s="155">
        <f t="shared" si="27"/>
        <v>30</v>
      </c>
      <c r="R195" s="155">
        <f t="shared" si="28"/>
        <v>54</v>
      </c>
      <c r="S195" s="78" t="s">
        <v>3249</v>
      </c>
      <c r="T195" s="78" t="s">
        <v>1272</v>
      </c>
      <c r="U195" s="190">
        <f t="shared" si="29"/>
        <v>24</v>
      </c>
      <c r="V195" s="191"/>
      <c r="W195" s="77" t="str">
        <f t="shared" si="30"/>
        <v>No hay ejecución</v>
      </c>
      <c r="X195" s="78" t="str">
        <f t="shared" si="31"/>
        <v>NA</v>
      </c>
      <c r="Y195" s="191"/>
      <c r="Z195" s="190">
        <f t="shared" si="32"/>
        <v>30</v>
      </c>
      <c r="AA195" s="191"/>
      <c r="AB195" s="77" t="str">
        <f t="shared" si="33"/>
        <v>No hay ejecución</v>
      </c>
      <c r="AC195" s="78" t="str">
        <f t="shared" si="34"/>
        <v>NA</v>
      </c>
      <c r="AD195" s="191"/>
      <c r="AE195" s="52">
        <f t="shared" si="35"/>
        <v>0</v>
      </c>
      <c r="AF195" s="77" t="str">
        <f t="shared" si="36"/>
        <v>No hay ejecución</v>
      </c>
      <c r="AG195" s="78" t="str">
        <f t="shared" si="37"/>
        <v>NA</v>
      </c>
      <c r="AH195" s="191"/>
    </row>
    <row r="196" spans="1:34" s="79" customFormat="1" ht="58" customHeight="1" thickTop="1" thickBot="1">
      <c r="A196" s="50">
        <v>182</v>
      </c>
      <c r="B196" s="96">
        <v>0</v>
      </c>
      <c r="C196" s="96">
        <v>0</v>
      </c>
      <c r="D196" s="96">
        <v>0</v>
      </c>
      <c r="E196" s="96">
        <v>0</v>
      </c>
      <c r="F196" s="96" t="s">
        <v>1267</v>
      </c>
      <c r="G196" s="96">
        <v>14</v>
      </c>
      <c r="H196" s="115" t="s">
        <v>400</v>
      </c>
      <c r="I196" s="98" t="s">
        <v>3267</v>
      </c>
      <c r="J196" s="169" t="s">
        <v>497</v>
      </c>
      <c r="K196" s="99" t="s">
        <v>616</v>
      </c>
      <c r="L196" s="51">
        <v>2</v>
      </c>
      <c r="M196" s="51">
        <v>2</v>
      </c>
      <c r="N196" s="155">
        <f t="shared" si="26"/>
        <v>4</v>
      </c>
      <c r="O196" s="51">
        <v>2</v>
      </c>
      <c r="P196" s="51">
        <v>2</v>
      </c>
      <c r="Q196" s="155">
        <f t="shared" si="27"/>
        <v>4</v>
      </c>
      <c r="R196" s="155">
        <f t="shared" si="28"/>
        <v>8</v>
      </c>
      <c r="S196" s="78" t="s">
        <v>3249</v>
      </c>
      <c r="T196" s="78" t="s">
        <v>1272</v>
      </c>
      <c r="U196" s="190">
        <f t="shared" si="29"/>
        <v>4</v>
      </c>
      <c r="V196" s="191"/>
      <c r="W196" s="77" t="str">
        <f t="shared" si="30"/>
        <v>No hay ejecución</v>
      </c>
      <c r="X196" s="78" t="str">
        <f t="shared" si="31"/>
        <v>NA</v>
      </c>
      <c r="Y196" s="191"/>
      <c r="Z196" s="190">
        <f t="shared" si="32"/>
        <v>4</v>
      </c>
      <c r="AA196" s="191"/>
      <c r="AB196" s="77" t="str">
        <f t="shared" si="33"/>
        <v>No hay ejecución</v>
      </c>
      <c r="AC196" s="78" t="str">
        <f t="shared" si="34"/>
        <v>NA</v>
      </c>
      <c r="AD196" s="191"/>
      <c r="AE196" s="52">
        <f t="shared" si="35"/>
        <v>0</v>
      </c>
      <c r="AF196" s="77" t="str">
        <f t="shared" si="36"/>
        <v>No hay ejecución</v>
      </c>
      <c r="AG196" s="78" t="str">
        <f t="shared" si="37"/>
        <v>NA</v>
      </c>
      <c r="AH196" s="191"/>
    </row>
    <row r="197" spans="1:34" s="79" customFormat="1" ht="58" customHeight="1" thickTop="1" thickBot="1">
      <c r="A197" s="50">
        <v>183</v>
      </c>
      <c r="B197" s="96">
        <v>0</v>
      </c>
      <c r="C197" s="96">
        <v>0</v>
      </c>
      <c r="D197" s="96">
        <v>0</v>
      </c>
      <c r="E197" s="96">
        <v>0</v>
      </c>
      <c r="F197" s="96" t="s">
        <v>1267</v>
      </c>
      <c r="G197" s="96">
        <v>14</v>
      </c>
      <c r="H197" s="115" t="s">
        <v>400</v>
      </c>
      <c r="I197" s="98" t="s">
        <v>3268</v>
      </c>
      <c r="J197" s="169" t="s">
        <v>497</v>
      </c>
      <c r="K197" s="99" t="s">
        <v>616</v>
      </c>
      <c r="L197" s="51">
        <v>0</v>
      </c>
      <c r="M197" s="51">
        <v>0</v>
      </c>
      <c r="N197" s="155">
        <f t="shared" si="26"/>
        <v>0</v>
      </c>
      <c r="O197" s="51">
        <v>1</v>
      </c>
      <c r="P197" s="51">
        <v>0</v>
      </c>
      <c r="Q197" s="155">
        <f t="shared" si="27"/>
        <v>1</v>
      </c>
      <c r="R197" s="155">
        <f t="shared" si="28"/>
        <v>1</v>
      </c>
      <c r="S197" s="78" t="s">
        <v>3249</v>
      </c>
      <c r="T197" s="78" t="s">
        <v>1272</v>
      </c>
      <c r="U197" s="190">
        <f t="shared" si="29"/>
        <v>0</v>
      </c>
      <c r="V197" s="191"/>
      <c r="W197" s="77" t="str">
        <f t="shared" si="30"/>
        <v>No hay ejecución</v>
      </c>
      <c r="X197" s="78" t="str">
        <f t="shared" si="31"/>
        <v>NA</v>
      </c>
      <c r="Y197" s="191"/>
      <c r="Z197" s="190">
        <f t="shared" si="32"/>
        <v>1</v>
      </c>
      <c r="AA197" s="191"/>
      <c r="AB197" s="77" t="str">
        <f t="shared" si="33"/>
        <v>No hay ejecución</v>
      </c>
      <c r="AC197" s="78" t="str">
        <f t="shared" si="34"/>
        <v>NA</v>
      </c>
      <c r="AD197" s="191"/>
      <c r="AE197" s="52">
        <f t="shared" si="35"/>
        <v>0</v>
      </c>
      <c r="AF197" s="77" t="str">
        <f t="shared" si="36"/>
        <v>No hay ejecución</v>
      </c>
      <c r="AG197" s="78" t="str">
        <f t="shared" si="37"/>
        <v>NA</v>
      </c>
      <c r="AH197" s="191"/>
    </row>
    <row r="198" spans="1:34" s="79" customFormat="1" ht="58" customHeight="1" thickTop="1" thickBot="1">
      <c r="A198" s="50">
        <v>184</v>
      </c>
      <c r="B198" s="96">
        <v>0</v>
      </c>
      <c r="C198" s="96">
        <v>0</v>
      </c>
      <c r="D198" s="96">
        <v>0</v>
      </c>
      <c r="E198" s="96">
        <v>0</v>
      </c>
      <c r="F198" s="96" t="s">
        <v>1267</v>
      </c>
      <c r="G198" s="96">
        <v>14</v>
      </c>
      <c r="H198" s="115" t="s">
        <v>400</v>
      </c>
      <c r="I198" s="98" t="s">
        <v>3269</v>
      </c>
      <c r="J198" s="169" t="s">
        <v>497</v>
      </c>
      <c r="K198" s="99" t="s">
        <v>616</v>
      </c>
      <c r="L198" s="51">
        <v>1</v>
      </c>
      <c r="M198" s="51">
        <v>1</v>
      </c>
      <c r="N198" s="155">
        <f t="shared" si="26"/>
        <v>2</v>
      </c>
      <c r="O198" s="51">
        <v>1</v>
      </c>
      <c r="P198" s="51">
        <v>1</v>
      </c>
      <c r="Q198" s="155">
        <f t="shared" si="27"/>
        <v>2</v>
      </c>
      <c r="R198" s="155">
        <f t="shared" si="28"/>
        <v>4</v>
      </c>
      <c r="S198" s="78" t="s">
        <v>3249</v>
      </c>
      <c r="T198" s="78" t="s">
        <v>1272</v>
      </c>
      <c r="U198" s="190">
        <f t="shared" si="29"/>
        <v>2</v>
      </c>
      <c r="V198" s="191"/>
      <c r="W198" s="77" t="str">
        <f t="shared" si="30"/>
        <v>No hay ejecución</v>
      </c>
      <c r="X198" s="78" t="str">
        <f t="shared" si="31"/>
        <v>NA</v>
      </c>
      <c r="Y198" s="191"/>
      <c r="Z198" s="190">
        <f t="shared" si="32"/>
        <v>2</v>
      </c>
      <c r="AA198" s="191"/>
      <c r="AB198" s="77" t="str">
        <f t="shared" si="33"/>
        <v>No hay ejecución</v>
      </c>
      <c r="AC198" s="78" t="str">
        <f t="shared" si="34"/>
        <v>NA</v>
      </c>
      <c r="AD198" s="191"/>
      <c r="AE198" s="52">
        <f t="shared" si="35"/>
        <v>0</v>
      </c>
      <c r="AF198" s="77" t="str">
        <f t="shared" si="36"/>
        <v>No hay ejecución</v>
      </c>
      <c r="AG198" s="78" t="str">
        <f t="shared" si="37"/>
        <v>NA</v>
      </c>
      <c r="AH198" s="191"/>
    </row>
    <row r="199" spans="1:34" s="79" customFormat="1" ht="58" customHeight="1" thickTop="1" thickBot="1">
      <c r="A199" s="50">
        <v>185</v>
      </c>
      <c r="B199" s="96">
        <v>0</v>
      </c>
      <c r="C199" s="96">
        <v>0</v>
      </c>
      <c r="D199" s="96">
        <v>0</v>
      </c>
      <c r="E199" s="96">
        <v>0</v>
      </c>
      <c r="F199" s="96" t="s">
        <v>1267</v>
      </c>
      <c r="G199" s="96">
        <v>14</v>
      </c>
      <c r="H199" s="115" t="s">
        <v>400</v>
      </c>
      <c r="I199" s="98" t="s">
        <v>3270</v>
      </c>
      <c r="J199" s="169" t="s">
        <v>497</v>
      </c>
      <c r="K199" s="99" t="s">
        <v>616</v>
      </c>
      <c r="L199" s="51">
        <v>3</v>
      </c>
      <c r="M199" s="51">
        <v>3</v>
      </c>
      <c r="N199" s="155">
        <f t="shared" si="26"/>
        <v>6</v>
      </c>
      <c r="O199" s="51">
        <v>3</v>
      </c>
      <c r="P199" s="51">
        <v>3</v>
      </c>
      <c r="Q199" s="155">
        <f t="shared" si="27"/>
        <v>6</v>
      </c>
      <c r="R199" s="155">
        <f t="shared" si="28"/>
        <v>12</v>
      </c>
      <c r="S199" s="78" t="s">
        <v>3249</v>
      </c>
      <c r="T199" s="78" t="s">
        <v>1272</v>
      </c>
      <c r="U199" s="190">
        <f t="shared" si="29"/>
        <v>6</v>
      </c>
      <c r="V199" s="191"/>
      <c r="W199" s="77" t="str">
        <f t="shared" si="30"/>
        <v>No hay ejecución</v>
      </c>
      <c r="X199" s="78" t="str">
        <f t="shared" si="31"/>
        <v>NA</v>
      </c>
      <c r="Y199" s="191"/>
      <c r="Z199" s="190">
        <f t="shared" si="32"/>
        <v>6</v>
      </c>
      <c r="AA199" s="191"/>
      <c r="AB199" s="77" t="str">
        <f t="shared" si="33"/>
        <v>No hay ejecución</v>
      </c>
      <c r="AC199" s="78" t="str">
        <f t="shared" si="34"/>
        <v>NA</v>
      </c>
      <c r="AD199" s="191"/>
      <c r="AE199" s="52">
        <f t="shared" si="35"/>
        <v>0</v>
      </c>
      <c r="AF199" s="77" t="str">
        <f t="shared" si="36"/>
        <v>No hay ejecución</v>
      </c>
      <c r="AG199" s="78" t="str">
        <f t="shared" si="37"/>
        <v>NA</v>
      </c>
      <c r="AH199" s="191"/>
    </row>
    <row r="200" spans="1:34" s="79" customFormat="1" ht="58" customHeight="1" thickTop="1" thickBot="1">
      <c r="A200" s="50">
        <v>186</v>
      </c>
      <c r="B200" s="96">
        <v>0</v>
      </c>
      <c r="C200" s="96">
        <v>0</v>
      </c>
      <c r="D200" s="96">
        <v>0</v>
      </c>
      <c r="E200" s="96">
        <v>0</v>
      </c>
      <c r="F200" s="96" t="s">
        <v>1267</v>
      </c>
      <c r="G200" s="96">
        <v>14</v>
      </c>
      <c r="H200" s="115" t="s">
        <v>400</v>
      </c>
      <c r="I200" s="98" t="s">
        <v>3271</v>
      </c>
      <c r="J200" s="169" t="s">
        <v>497</v>
      </c>
      <c r="K200" s="99" t="s">
        <v>616</v>
      </c>
      <c r="L200" s="51">
        <v>1</v>
      </c>
      <c r="M200" s="51">
        <v>0</v>
      </c>
      <c r="N200" s="155">
        <f t="shared" si="26"/>
        <v>1</v>
      </c>
      <c r="O200" s="51">
        <v>1</v>
      </c>
      <c r="P200" s="51">
        <v>0</v>
      </c>
      <c r="Q200" s="155">
        <f t="shared" si="27"/>
        <v>1</v>
      </c>
      <c r="R200" s="155">
        <f t="shared" si="28"/>
        <v>2</v>
      </c>
      <c r="S200" s="78" t="s">
        <v>3249</v>
      </c>
      <c r="T200" s="78" t="s">
        <v>1272</v>
      </c>
      <c r="U200" s="190">
        <f t="shared" si="29"/>
        <v>1</v>
      </c>
      <c r="V200" s="191"/>
      <c r="W200" s="77" t="str">
        <f t="shared" si="30"/>
        <v>No hay ejecución</v>
      </c>
      <c r="X200" s="78" t="str">
        <f t="shared" si="31"/>
        <v>NA</v>
      </c>
      <c r="Y200" s="191"/>
      <c r="Z200" s="190">
        <f t="shared" si="32"/>
        <v>1</v>
      </c>
      <c r="AA200" s="191"/>
      <c r="AB200" s="77" t="str">
        <f t="shared" si="33"/>
        <v>No hay ejecución</v>
      </c>
      <c r="AC200" s="78" t="str">
        <f t="shared" si="34"/>
        <v>NA</v>
      </c>
      <c r="AD200" s="191"/>
      <c r="AE200" s="52">
        <f t="shared" si="35"/>
        <v>0</v>
      </c>
      <c r="AF200" s="77" t="str">
        <f t="shared" si="36"/>
        <v>No hay ejecución</v>
      </c>
      <c r="AG200" s="78" t="str">
        <f t="shared" si="37"/>
        <v>NA</v>
      </c>
      <c r="AH200" s="191"/>
    </row>
    <row r="201" spans="1:34" s="79" customFormat="1" ht="58" customHeight="1" thickTop="1" thickBot="1">
      <c r="A201" s="50">
        <v>187</v>
      </c>
      <c r="B201" s="96">
        <v>0</v>
      </c>
      <c r="C201" s="96">
        <v>0</v>
      </c>
      <c r="D201" s="96">
        <v>0</v>
      </c>
      <c r="E201" s="96">
        <v>0</v>
      </c>
      <c r="F201" s="96" t="s">
        <v>1267</v>
      </c>
      <c r="G201" s="96">
        <v>14</v>
      </c>
      <c r="H201" s="115" t="s">
        <v>400</v>
      </c>
      <c r="I201" s="98" t="s">
        <v>3272</v>
      </c>
      <c r="J201" s="169" t="s">
        <v>497</v>
      </c>
      <c r="K201" s="99" t="s">
        <v>616</v>
      </c>
      <c r="L201" s="51">
        <v>0</v>
      </c>
      <c r="M201" s="51">
        <v>3</v>
      </c>
      <c r="N201" s="155">
        <f t="shared" si="26"/>
        <v>3</v>
      </c>
      <c r="O201" s="51">
        <v>0</v>
      </c>
      <c r="P201" s="51">
        <v>3</v>
      </c>
      <c r="Q201" s="155">
        <f t="shared" si="27"/>
        <v>3</v>
      </c>
      <c r="R201" s="155">
        <f t="shared" si="28"/>
        <v>6</v>
      </c>
      <c r="S201" s="78" t="s">
        <v>3249</v>
      </c>
      <c r="T201" s="78" t="s">
        <v>1272</v>
      </c>
      <c r="U201" s="190">
        <f t="shared" si="29"/>
        <v>3</v>
      </c>
      <c r="V201" s="191"/>
      <c r="W201" s="77" t="str">
        <f t="shared" si="30"/>
        <v>No hay ejecución</v>
      </c>
      <c r="X201" s="78" t="str">
        <f t="shared" si="31"/>
        <v>NA</v>
      </c>
      <c r="Y201" s="191"/>
      <c r="Z201" s="190">
        <f t="shared" si="32"/>
        <v>3</v>
      </c>
      <c r="AA201" s="191"/>
      <c r="AB201" s="77" t="str">
        <f t="shared" si="33"/>
        <v>No hay ejecución</v>
      </c>
      <c r="AC201" s="78" t="str">
        <f t="shared" si="34"/>
        <v>NA</v>
      </c>
      <c r="AD201" s="191"/>
      <c r="AE201" s="52">
        <f t="shared" si="35"/>
        <v>0</v>
      </c>
      <c r="AF201" s="77" t="str">
        <f t="shared" si="36"/>
        <v>No hay ejecución</v>
      </c>
      <c r="AG201" s="78" t="str">
        <f t="shared" si="37"/>
        <v>NA</v>
      </c>
      <c r="AH201" s="191"/>
    </row>
    <row r="202" spans="1:34" s="79" customFormat="1" ht="58" customHeight="1" thickTop="1" thickBot="1">
      <c r="A202" s="50">
        <v>188</v>
      </c>
      <c r="B202" s="96">
        <v>0</v>
      </c>
      <c r="C202" s="96">
        <v>0</v>
      </c>
      <c r="D202" s="96">
        <v>0</v>
      </c>
      <c r="E202" s="96">
        <v>0</v>
      </c>
      <c r="F202" s="96" t="s">
        <v>1267</v>
      </c>
      <c r="G202" s="96">
        <v>14</v>
      </c>
      <c r="H202" s="115" t="s">
        <v>400</v>
      </c>
      <c r="I202" s="98" t="s">
        <v>3273</v>
      </c>
      <c r="J202" s="169" t="s">
        <v>497</v>
      </c>
      <c r="K202" s="99" t="s">
        <v>616</v>
      </c>
      <c r="L202" s="51">
        <v>1</v>
      </c>
      <c r="M202" s="51">
        <v>2</v>
      </c>
      <c r="N202" s="155">
        <f t="shared" si="26"/>
        <v>3</v>
      </c>
      <c r="O202" s="51">
        <v>2</v>
      </c>
      <c r="P202" s="51">
        <v>2</v>
      </c>
      <c r="Q202" s="155">
        <f t="shared" si="27"/>
        <v>4</v>
      </c>
      <c r="R202" s="155">
        <f t="shared" si="28"/>
        <v>7</v>
      </c>
      <c r="S202" s="78" t="s">
        <v>3249</v>
      </c>
      <c r="T202" s="78" t="s">
        <v>1272</v>
      </c>
      <c r="U202" s="190">
        <f t="shared" si="29"/>
        <v>3</v>
      </c>
      <c r="V202" s="191"/>
      <c r="W202" s="77" t="str">
        <f t="shared" si="30"/>
        <v>No hay ejecución</v>
      </c>
      <c r="X202" s="78" t="str">
        <f t="shared" si="31"/>
        <v>NA</v>
      </c>
      <c r="Y202" s="191"/>
      <c r="Z202" s="190">
        <f t="shared" si="32"/>
        <v>4</v>
      </c>
      <c r="AA202" s="191"/>
      <c r="AB202" s="77" t="str">
        <f t="shared" si="33"/>
        <v>No hay ejecución</v>
      </c>
      <c r="AC202" s="78" t="str">
        <f t="shared" si="34"/>
        <v>NA</v>
      </c>
      <c r="AD202" s="191"/>
      <c r="AE202" s="52">
        <f t="shared" si="35"/>
        <v>0</v>
      </c>
      <c r="AF202" s="77" t="str">
        <f t="shared" si="36"/>
        <v>No hay ejecución</v>
      </c>
      <c r="AG202" s="78" t="str">
        <f t="shared" si="37"/>
        <v>NA</v>
      </c>
      <c r="AH202" s="191"/>
    </row>
    <row r="203" spans="1:34" s="79" customFormat="1" ht="58" customHeight="1" thickTop="1" thickBot="1">
      <c r="A203" s="50">
        <v>189</v>
      </c>
      <c r="B203" s="96"/>
      <c r="C203" s="96">
        <v>0</v>
      </c>
      <c r="D203" s="96">
        <v>0</v>
      </c>
      <c r="E203" s="96"/>
      <c r="F203" s="96" t="s">
        <v>1267</v>
      </c>
      <c r="G203" s="96">
        <v>14</v>
      </c>
      <c r="H203" s="115" t="s">
        <v>400</v>
      </c>
      <c r="I203" s="98" t="s">
        <v>3274</v>
      </c>
      <c r="J203" s="169" t="s">
        <v>497</v>
      </c>
      <c r="K203" s="99" t="s">
        <v>616</v>
      </c>
      <c r="L203" s="51">
        <v>1</v>
      </c>
      <c r="M203" s="51">
        <v>1</v>
      </c>
      <c r="N203" s="155">
        <f t="shared" si="26"/>
        <v>2</v>
      </c>
      <c r="O203" s="51">
        <v>1</v>
      </c>
      <c r="P203" s="51">
        <v>1</v>
      </c>
      <c r="Q203" s="155">
        <f t="shared" si="27"/>
        <v>2</v>
      </c>
      <c r="R203" s="155">
        <f t="shared" si="28"/>
        <v>4</v>
      </c>
      <c r="S203" s="78" t="s">
        <v>3249</v>
      </c>
      <c r="T203" s="78" t="s">
        <v>1272</v>
      </c>
      <c r="U203" s="190">
        <f t="shared" si="29"/>
        <v>2</v>
      </c>
      <c r="V203" s="191"/>
      <c r="W203" s="77" t="str">
        <f t="shared" si="30"/>
        <v>No hay ejecución</v>
      </c>
      <c r="X203" s="78" t="str">
        <f t="shared" si="31"/>
        <v>NA</v>
      </c>
      <c r="Y203" s="191"/>
      <c r="Z203" s="190">
        <f t="shared" si="32"/>
        <v>2</v>
      </c>
      <c r="AA203" s="191"/>
      <c r="AB203" s="77" t="str">
        <f t="shared" si="33"/>
        <v>No hay ejecución</v>
      </c>
      <c r="AC203" s="78" t="str">
        <f t="shared" si="34"/>
        <v>NA</v>
      </c>
      <c r="AD203" s="191"/>
      <c r="AE203" s="52">
        <f t="shared" si="35"/>
        <v>0</v>
      </c>
      <c r="AF203" s="77" t="str">
        <f t="shared" si="36"/>
        <v>No hay ejecución</v>
      </c>
      <c r="AG203" s="78" t="str">
        <f t="shared" si="37"/>
        <v>NA</v>
      </c>
      <c r="AH203" s="191"/>
    </row>
    <row r="204" spans="1:34" s="79" customFormat="1" ht="58" customHeight="1" thickTop="1" thickBot="1">
      <c r="A204" s="50">
        <v>190</v>
      </c>
      <c r="B204" s="96">
        <v>0</v>
      </c>
      <c r="C204" s="96">
        <v>0</v>
      </c>
      <c r="D204" s="96">
        <v>0</v>
      </c>
      <c r="E204" s="96">
        <v>0</v>
      </c>
      <c r="F204" s="96" t="s">
        <v>1267</v>
      </c>
      <c r="G204" s="96">
        <v>14</v>
      </c>
      <c r="H204" s="115" t="s">
        <v>400</v>
      </c>
      <c r="I204" s="98" t="s">
        <v>3275</v>
      </c>
      <c r="J204" s="169" t="s">
        <v>497</v>
      </c>
      <c r="K204" s="99" t="s">
        <v>616</v>
      </c>
      <c r="L204" s="51">
        <v>55</v>
      </c>
      <c r="M204" s="51">
        <v>55</v>
      </c>
      <c r="N204" s="155">
        <f t="shared" si="26"/>
        <v>110</v>
      </c>
      <c r="O204" s="51">
        <v>55</v>
      </c>
      <c r="P204" s="51">
        <v>55</v>
      </c>
      <c r="Q204" s="155">
        <f t="shared" si="27"/>
        <v>110</v>
      </c>
      <c r="R204" s="155">
        <f t="shared" si="28"/>
        <v>220</v>
      </c>
      <c r="S204" s="78" t="s">
        <v>3249</v>
      </c>
      <c r="T204" s="78" t="s">
        <v>1272</v>
      </c>
      <c r="U204" s="190">
        <f t="shared" si="29"/>
        <v>110</v>
      </c>
      <c r="V204" s="191"/>
      <c r="W204" s="77" t="str">
        <f t="shared" si="30"/>
        <v>No hay ejecución</v>
      </c>
      <c r="X204" s="78" t="str">
        <f t="shared" si="31"/>
        <v>NA</v>
      </c>
      <c r="Y204" s="191"/>
      <c r="Z204" s="190">
        <f t="shared" si="32"/>
        <v>110</v>
      </c>
      <c r="AA204" s="191"/>
      <c r="AB204" s="77" t="str">
        <f t="shared" si="33"/>
        <v>No hay ejecución</v>
      </c>
      <c r="AC204" s="78" t="str">
        <f t="shared" si="34"/>
        <v>NA</v>
      </c>
      <c r="AD204" s="191"/>
      <c r="AE204" s="52">
        <f t="shared" si="35"/>
        <v>0</v>
      </c>
      <c r="AF204" s="77" t="str">
        <f t="shared" si="36"/>
        <v>No hay ejecución</v>
      </c>
      <c r="AG204" s="78" t="str">
        <f t="shared" si="37"/>
        <v>NA</v>
      </c>
      <c r="AH204" s="191"/>
    </row>
    <row r="205" spans="1:34" s="79" customFormat="1" ht="58" customHeight="1" thickTop="1" thickBot="1">
      <c r="A205" s="50">
        <v>191</v>
      </c>
      <c r="B205" s="96">
        <v>0</v>
      </c>
      <c r="C205" s="96">
        <v>0</v>
      </c>
      <c r="D205" s="96">
        <v>0</v>
      </c>
      <c r="E205" s="96">
        <v>0</v>
      </c>
      <c r="F205" s="96" t="s">
        <v>1267</v>
      </c>
      <c r="G205" s="96">
        <v>14</v>
      </c>
      <c r="H205" s="115" t="s">
        <v>400</v>
      </c>
      <c r="I205" s="98" t="s">
        <v>3276</v>
      </c>
      <c r="J205" s="169" t="s">
        <v>497</v>
      </c>
      <c r="K205" s="99" t="s">
        <v>616</v>
      </c>
      <c r="L205" s="51">
        <v>6</v>
      </c>
      <c r="M205" s="51">
        <v>6</v>
      </c>
      <c r="N205" s="155">
        <f t="shared" si="26"/>
        <v>12</v>
      </c>
      <c r="O205" s="51">
        <v>6</v>
      </c>
      <c r="P205" s="51">
        <v>6</v>
      </c>
      <c r="Q205" s="155">
        <f t="shared" si="27"/>
        <v>12</v>
      </c>
      <c r="R205" s="155">
        <f t="shared" si="28"/>
        <v>24</v>
      </c>
      <c r="S205" s="78" t="s">
        <v>3249</v>
      </c>
      <c r="T205" s="78" t="s">
        <v>1272</v>
      </c>
      <c r="U205" s="190">
        <f t="shared" si="29"/>
        <v>12</v>
      </c>
      <c r="V205" s="191"/>
      <c r="W205" s="77" t="str">
        <f t="shared" si="30"/>
        <v>No hay ejecución</v>
      </c>
      <c r="X205" s="78" t="str">
        <f t="shared" si="31"/>
        <v>NA</v>
      </c>
      <c r="Y205" s="191"/>
      <c r="Z205" s="190">
        <f t="shared" si="32"/>
        <v>12</v>
      </c>
      <c r="AA205" s="191"/>
      <c r="AB205" s="77" t="str">
        <f t="shared" si="33"/>
        <v>No hay ejecución</v>
      </c>
      <c r="AC205" s="78" t="str">
        <f t="shared" si="34"/>
        <v>NA</v>
      </c>
      <c r="AD205" s="191"/>
      <c r="AE205" s="52">
        <f t="shared" si="35"/>
        <v>0</v>
      </c>
      <c r="AF205" s="77" t="str">
        <f t="shared" si="36"/>
        <v>No hay ejecución</v>
      </c>
      <c r="AG205" s="78" t="str">
        <f t="shared" si="37"/>
        <v>NA</v>
      </c>
      <c r="AH205" s="191"/>
    </row>
    <row r="206" spans="1:34" s="79" customFormat="1" ht="58" customHeight="1" thickTop="1" thickBot="1">
      <c r="A206" s="50">
        <v>192</v>
      </c>
      <c r="B206" s="96">
        <v>0</v>
      </c>
      <c r="C206" s="96">
        <v>0</v>
      </c>
      <c r="D206" s="96">
        <v>0</v>
      </c>
      <c r="E206" s="96">
        <v>0</v>
      </c>
      <c r="F206" s="96" t="s">
        <v>1267</v>
      </c>
      <c r="G206" s="96">
        <v>14</v>
      </c>
      <c r="H206" s="115" t="s">
        <v>400</v>
      </c>
      <c r="I206" s="98" t="s">
        <v>3277</v>
      </c>
      <c r="J206" s="169" t="s">
        <v>497</v>
      </c>
      <c r="K206" s="99" t="s">
        <v>616</v>
      </c>
      <c r="L206" s="51">
        <v>6</v>
      </c>
      <c r="M206" s="51">
        <v>6</v>
      </c>
      <c r="N206" s="155">
        <f t="shared" si="26"/>
        <v>12</v>
      </c>
      <c r="O206" s="51">
        <v>6</v>
      </c>
      <c r="P206" s="51">
        <v>6</v>
      </c>
      <c r="Q206" s="155">
        <f t="shared" si="27"/>
        <v>12</v>
      </c>
      <c r="R206" s="155">
        <f t="shared" si="28"/>
        <v>24</v>
      </c>
      <c r="S206" s="78" t="s">
        <v>3249</v>
      </c>
      <c r="T206" s="78" t="s">
        <v>1272</v>
      </c>
      <c r="U206" s="190">
        <f t="shared" si="29"/>
        <v>12</v>
      </c>
      <c r="V206" s="191"/>
      <c r="W206" s="77" t="str">
        <f t="shared" si="30"/>
        <v>No hay ejecución</v>
      </c>
      <c r="X206" s="78" t="str">
        <f t="shared" si="31"/>
        <v>NA</v>
      </c>
      <c r="Y206" s="191"/>
      <c r="Z206" s="190">
        <f t="shared" si="32"/>
        <v>12</v>
      </c>
      <c r="AA206" s="191"/>
      <c r="AB206" s="77" t="str">
        <f t="shared" si="33"/>
        <v>No hay ejecución</v>
      </c>
      <c r="AC206" s="78" t="str">
        <f t="shared" si="34"/>
        <v>NA</v>
      </c>
      <c r="AD206" s="191"/>
      <c r="AE206" s="52">
        <f t="shared" si="35"/>
        <v>0</v>
      </c>
      <c r="AF206" s="77" t="str">
        <f t="shared" si="36"/>
        <v>No hay ejecución</v>
      </c>
      <c r="AG206" s="78" t="str">
        <f t="shared" si="37"/>
        <v>NA</v>
      </c>
      <c r="AH206" s="191"/>
    </row>
    <row r="207" spans="1:34" s="79" customFormat="1" ht="58" customHeight="1" thickTop="1" thickBot="1">
      <c r="A207" s="50">
        <v>193</v>
      </c>
      <c r="B207" s="96">
        <v>0</v>
      </c>
      <c r="C207" s="96">
        <v>0</v>
      </c>
      <c r="D207" s="96">
        <v>0</v>
      </c>
      <c r="E207" s="96">
        <v>0</v>
      </c>
      <c r="F207" s="96" t="s">
        <v>1267</v>
      </c>
      <c r="G207" s="96">
        <v>14</v>
      </c>
      <c r="H207" s="115" t="s">
        <v>400</v>
      </c>
      <c r="I207" s="98" t="s">
        <v>3278</v>
      </c>
      <c r="J207" s="169" t="s">
        <v>497</v>
      </c>
      <c r="K207" s="99" t="s">
        <v>616</v>
      </c>
      <c r="L207" s="51">
        <v>36</v>
      </c>
      <c r="M207" s="51">
        <v>36</v>
      </c>
      <c r="N207" s="155">
        <f t="shared" si="26"/>
        <v>72</v>
      </c>
      <c r="O207" s="51">
        <v>36</v>
      </c>
      <c r="P207" s="51">
        <v>36</v>
      </c>
      <c r="Q207" s="155">
        <f t="shared" si="27"/>
        <v>72</v>
      </c>
      <c r="R207" s="155">
        <f t="shared" si="28"/>
        <v>144</v>
      </c>
      <c r="S207" s="78" t="s">
        <v>3249</v>
      </c>
      <c r="T207" s="78" t="s">
        <v>1272</v>
      </c>
      <c r="U207" s="190">
        <f t="shared" si="29"/>
        <v>72</v>
      </c>
      <c r="V207" s="191"/>
      <c r="W207" s="77" t="str">
        <f t="shared" si="30"/>
        <v>No hay ejecución</v>
      </c>
      <c r="X207" s="78" t="str">
        <f t="shared" si="31"/>
        <v>NA</v>
      </c>
      <c r="Y207" s="191"/>
      <c r="Z207" s="190">
        <f t="shared" si="32"/>
        <v>72</v>
      </c>
      <c r="AA207" s="191"/>
      <c r="AB207" s="77" t="str">
        <f t="shared" si="33"/>
        <v>No hay ejecución</v>
      </c>
      <c r="AC207" s="78" t="str">
        <f t="shared" si="34"/>
        <v>NA</v>
      </c>
      <c r="AD207" s="191"/>
      <c r="AE207" s="52">
        <f t="shared" si="35"/>
        <v>0</v>
      </c>
      <c r="AF207" s="77" t="str">
        <f t="shared" si="36"/>
        <v>No hay ejecución</v>
      </c>
      <c r="AG207" s="78" t="str">
        <f t="shared" si="37"/>
        <v>NA</v>
      </c>
      <c r="AH207" s="191"/>
    </row>
    <row r="208" spans="1:34" s="79" customFormat="1" ht="58" customHeight="1" thickTop="1" thickBot="1">
      <c r="A208" s="50">
        <v>194</v>
      </c>
      <c r="B208" s="96">
        <v>0</v>
      </c>
      <c r="C208" s="96">
        <v>0</v>
      </c>
      <c r="D208" s="96">
        <v>0</v>
      </c>
      <c r="E208" s="96">
        <v>0</v>
      </c>
      <c r="F208" s="96" t="s">
        <v>1267</v>
      </c>
      <c r="G208" s="96">
        <v>14</v>
      </c>
      <c r="H208" s="115" t="s">
        <v>400</v>
      </c>
      <c r="I208" s="98" t="s">
        <v>3279</v>
      </c>
      <c r="J208" s="169" t="s">
        <v>497</v>
      </c>
      <c r="K208" s="99" t="s">
        <v>616</v>
      </c>
      <c r="L208" s="51">
        <v>2</v>
      </c>
      <c r="M208" s="51">
        <v>2</v>
      </c>
      <c r="N208" s="155">
        <f t="shared" ref="N208:N236" si="38">L208+M208</f>
        <v>4</v>
      </c>
      <c r="O208" s="51">
        <v>2</v>
      </c>
      <c r="P208" s="51">
        <v>2</v>
      </c>
      <c r="Q208" s="155">
        <f t="shared" ref="Q208:Q237" si="39">O208+P208</f>
        <v>4</v>
      </c>
      <c r="R208" s="155">
        <f t="shared" ref="R208:R237" si="40">N208+Q208</f>
        <v>8</v>
      </c>
      <c r="S208" s="78" t="s">
        <v>3249</v>
      </c>
      <c r="T208" s="78" t="s">
        <v>1272</v>
      </c>
      <c r="U208" s="190">
        <f t="shared" ref="U208:U237" si="41">N208</f>
        <v>4</v>
      </c>
      <c r="V208" s="191"/>
      <c r="W208" s="77" t="str">
        <f t="shared" ref="W208:W237" si="42">IF(V208="","No hay ejecución",IF(AND(U208&gt;0), V208/U208,"No hay Programación"))</f>
        <v>No hay ejecución</v>
      </c>
      <c r="X208" s="78" t="str">
        <f t="shared" ref="X208:X237" si="43">IF(W208="No hay ejecución","NA",IF(W208&gt;=90%,"De acuerdo a lo programado",IF(W208&gt;=70%,"Atraso Leve",IF(W208&lt;70%,"En Riesgo de no Cumplimiento"))))</f>
        <v>NA</v>
      </c>
      <c r="Y208" s="191"/>
      <c r="Z208" s="190">
        <f t="shared" ref="Z208:Z237" si="44">+Q208</f>
        <v>4</v>
      </c>
      <c r="AA208" s="191"/>
      <c r="AB208" s="77" t="str">
        <f t="shared" ref="AB208:AB237" si="45">IF(AA208="","No hay ejecución",IF(AND(Z208&gt;0), AA208/Z208,"No hay Programación"))</f>
        <v>No hay ejecución</v>
      </c>
      <c r="AC208" s="78" t="str">
        <f t="shared" ref="AC208:AC237" si="46">IF(AB208="No hay ejecución","NA",IF(AB208&gt;=90%,"De acuerdo a lo programado",IF(AB208&gt;=70%,"Atraso Leve",IF(AB208&lt;70%,"En Riesgo de no Cumplimiento"))))</f>
        <v>NA</v>
      </c>
      <c r="AD208" s="191"/>
      <c r="AE208" s="52">
        <f t="shared" ref="AE208:AE237" si="47">V208+AA208</f>
        <v>0</v>
      </c>
      <c r="AF208" s="77" t="str">
        <f t="shared" ref="AF208:AF237" si="48">IF(AE208=0,"No hay ejecución",IF(AND(AE208&gt;0), AE208/R208,"No hay Programación"))</f>
        <v>No hay ejecución</v>
      </c>
      <c r="AG208" s="78" t="str">
        <f t="shared" ref="AG208:AG239" si="49">IF(AF208="No hay ejecución","NA",IF(AF208&gt;=90%,"De acuerdo a lo programado",IF(AF208&gt;=70%,"Atraso Leve",IF(AF208&lt;70%,"Incumplimiento"))))</f>
        <v>NA</v>
      </c>
      <c r="AH208" s="191"/>
    </row>
    <row r="209" spans="1:34" s="79" customFormat="1" ht="58" customHeight="1" thickTop="1" thickBot="1">
      <c r="A209" s="50">
        <v>195</v>
      </c>
      <c r="B209" s="96">
        <v>0</v>
      </c>
      <c r="C209" s="96">
        <v>0</v>
      </c>
      <c r="D209" s="96">
        <v>0</v>
      </c>
      <c r="E209" s="96">
        <v>0</v>
      </c>
      <c r="F209" s="96" t="s">
        <v>1267</v>
      </c>
      <c r="G209" s="96">
        <v>14</v>
      </c>
      <c r="H209" s="115" t="s">
        <v>400</v>
      </c>
      <c r="I209" s="98" t="s">
        <v>3280</v>
      </c>
      <c r="J209" s="169" t="s">
        <v>497</v>
      </c>
      <c r="K209" s="99" t="s">
        <v>616</v>
      </c>
      <c r="L209" s="51">
        <v>6</v>
      </c>
      <c r="M209" s="51">
        <v>6</v>
      </c>
      <c r="N209" s="155">
        <f t="shared" si="38"/>
        <v>12</v>
      </c>
      <c r="O209" s="51">
        <v>6</v>
      </c>
      <c r="P209" s="51">
        <v>6</v>
      </c>
      <c r="Q209" s="155">
        <f t="shared" si="39"/>
        <v>12</v>
      </c>
      <c r="R209" s="155">
        <f t="shared" si="40"/>
        <v>24</v>
      </c>
      <c r="S209" s="78" t="s">
        <v>3249</v>
      </c>
      <c r="T209" s="78" t="s">
        <v>203</v>
      </c>
      <c r="U209" s="190">
        <f t="shared" si="41"/>
        <v>12</v>
      </c>
      <c r="V209" s="191"/>
      <c r="W209" s="77" t="str">
        <f t="shared" si="42"/>
        <v>No hay ejecución</v>
      </c>
      <c r="X209" s="78" t="str">
        <f t="shared" si="43"/>
        <v>NA</v>
      </c>
      <c r="Y209" s="191"/>
      <c r="Z209" s="190">
        <f t="shared" si="44"/>
        <v>12</v>
      </c>
      <c r="AA209" s="191"/>
      <c r="AB209" s="77" t="str">
        <f t="shared" si="45"/>
        <v>No hay ejecución</v>
      </c>
      <c r="AC209" s="78" t="str">
        <f t="shared" si="46"/>
        <v>NA</v>
      </c>
      <c r="AD209" s="191"/>
      <c r="AE209" s="52">
        <f t="shared" si="47"/>
        <v>0</v>
      </c>
      <c r="AF209" s="77" t="str">
        <f t="shared" si="48"/>
        <v>No hay ejecución</v>
      </c>
      <c r="AG209" s="78" t="str">
        <f t="shared" si="49"/>
        <v>NA</v>
      </c>
      <c r="AH209" s="191"/>
    </row>
    <row r="210" spans="1:34" s="79" customFormat="1" ht="58" customHeight="1" thickTop="1" thickBot="1">
      <c r="A210" s="50">
        <v>196</v>
      </c>
      <c r="B210" s="96">
        <v>0</v>
      </c>
      <c r="C210" s="96">
        <v>0</v>
      </c>
      <c r="D210" s="96">
        <v>0</v>
      </c>
      <c r="E210" s="96">
        <v>0</v>
      </c>
      <c r="F210" s="96" t="s">
        <v>1267</v>
      </c>
      <c r="G210" s="96">
        <v>14</v>
      </c>
      <c r="H210" s="115" t="s">
        <v>400</v>
      </c>
      <c r="I210" s="98" t="s">
        <v>3281</v>
      </c>
      <c r="J210" s="169" t="s">
        <v>497</v>
      </c>
      <c r="K210" s="99" t="s">
        <v>616</v>
      </c>
      <c r="L210" s="51">
        <v>12</v>
      </c>
      <c r="M210" s="51">
        <v>12</v>
      </c>
      <c r="N210" s="155">
        <f t="shared" si="38"/>
        <v>24</v>
      </c>
      <c r="O210" s="51">
        <v>12</v>
      </c>
      <c r="P210" s="51">
        <v>12</v>
      </c>
      <c r="Q210" s="155">
        <f t="shared" si="39"/>
        <v>24</v>
      </c>
      <c r="R210" s="155">
        <f t="shared" si="40"/>
        <v>48</v>
      </c>
      <c r="S210" s="78" t="s">
        <v>3249</v>
      </c>
      <c r="T210" s="78" t="s">
        <v>1272</v>
      </c>
      <c r="U210" s="190">
        <f t="shared" si="41"/>
        <v>24</v>
      </c>
      <c r="V210" s="191"/>
      <c r="W210" s="77" t="str">
        <f t="shared" si="42"/>
        <v>No hay ejecución</v>
      </c>
      <c r="X210" s="78" t="str">
        <f t="shared" si="43"/>
        <v>NA</v>
      </c>
      <c r="Y210" s="191"/>
      <c r="Z210" s="190">
        <f t="shared" si="44"/>
        <v>24</v>
      </c>
      <c r="AA210" s="191"/>
      <c r="AB210" s="77" t="str">
        <f t="shared" si="45"/>
        <v>No hay ejecución</v>
      </c>
      <c r="AC210" s="78" t="str">
        <f t="shared" si="46"/>
        <v>NA</v>
      </c>
      <c r="AD210" s="191"/>
      <c r="AE210" s="52">
        <f t="shared" si="47"/>
        <v>0</v>
      </c>
      <c r="AF210" s="77" t="str">
        <f t="shared" si="48"/>
        <v>No hay ejecución</v>
      </c>
      <c r="AG210" s="78" t="str">
        <f t="shared" si="49"/>
        <v>NA</v>
      </c>
      <c r="AH210" s="191"/>
    </row>
    <row r="211" spans="1:34" s="79" customFormat="1" ht="58" customHeight="1" thickTop="1" thickBot="1">
      <c r="A211" s="50">
        <v>197</v>
      </c>
      <c r="B211" s="96">
        <v>0</v>
      </c>
      <c r="C211" s="96">
        <v>0</v>
      </c>
      <c r="D211" s="96">
        <v>0</v>
      </c>
      <c r="E211" s="96">
        <v>0</v>
      </c>
      <c r="F211" s="96" t="s">
        <v>1264</v>
      </c>
      <c r="G211" s="96">
        <v>14</v>
      </c>
      <c r="H211" s="115" t="s">
        <v>363</v>
      </c>
      <c r="I211" s="98" t="s">
        <v>1265</v>
      </c>
      <c r="J211" s="169" t="s">
        <v>497</v>
      </c>
      <c r="K211" s="99" t="s">
        <v>1079</v>
      </c>
      <c r="L211" s="51">
        <v>118</v>
      </c>
      <c r="M211" s="51">
        <v>57</v>
      </c>
      <c r="N211" s="155">
        <f t="shared" si="38"/>
        <v>175</v>
      </c>
      <c r="O211" s="51">
        <v>62</v>
      </c>
      <c r="P211" s="51">
        <v>63</v>
      </c>
      <c r="Q211" s="155">
        <f t="shared" si="39"/>
        <v>125</v>
      </c>
      <c r="R211" s="155">
        <f t="shared" si="40"/>
        <v>300</v>
      </c>
      <c r="S211" s="78" t="s">
        <v>3249</v>
      </c>
      <c r="T211" s="78" t="s">
        <v>1266</v>
      </c>
      <c r="U211" s="190">
        <f t="shared" si="41"/>
        <v>175</v>
      </c>
      <c r="V211" s="191"/>
      <c r="W211" s="77" t="str">
        <f t="shared" si="42"/>
        <v>No hay ejecución</v>
      </c>
      <c r="X211" s="78" t="str">
        <f t="shared" si="43"/>
        <v>NA</v>
      </c>
      <c r="Y211" s="191"/>
      <c r="Z211" s="190">
        <f t="shared" si="44"/>
        <v>125</v>
      </c>
      <c r="AA211" s="191"/>
      <c r="AB211" s="77" t="str">
        <f t="shared" si="45"/>
        <v>No hay ejecución</v>
      </c>
      <c r="AC211" s="78" t="str">
        <f t="shared" si="46"/>
        <v>NA</v>
      </c>
      <c r="AD211" s="191"/>
      <c r="AE211" s="52">
        <f t="shared" si="47"/>
        <v>0</v>
      </c>
      <c r="AF211" s="77" t="str">
        <f t="shared" si="48"/>
        <v>No hay ejecución</v>
      </c>
      <c r="AG211" s="78" t="str">
        <f t="shared" si="49"/>
        <v>NA</v>
      </c>
      <c r="AH211" s="191"/>
    </row>
    <row r="212" spans="1:34" s="79" customFormat="1" ht="58" customHeight="1" thickTop="1" thickBot="1">
      <c r="A212" s="50">
        <v>198</v>
      </c>
      <c r="B212" s="96">
        <v>0</v>
      </c>
      <c r="C212" s="96">
        <v>0</v>
      </c>
      <c r="D212" s="96">
        <v>0</v>
      </c>
      <c r="E212" s="96">
        <v>0</v>
      </c>
      <c r="F212" s="96" t="s">
        <v>1264</v>
      </c>
      <c r="G212" s="96">
        <v>14</v>
      </c>
      <c r="H212" s="115" t="s">
        <v>363</v>
      </c>
      <c r="I212" s="98" t="s">
        <v>3282</v>
      </c>
      <c r="J212" s="169" t="s">
        <v>497</v>
      </c>
      <c r="K212" s="99" t="s">
        <v>1079</v>
      </c>
      <c r="L212" s="51">
        <v>6</v>
      </c>
      <c r="M212" s="51">
        <v>6</v>
      </c>
      <c r="N212" s="155">
        <f t="shared" si="38"/>
        <v>12</v>
      </c>
      <c r="O212" s="51">
        <v>6</v>
      </c>
      <c r="P212" s="51">
        <v>6</v>
      </c>
      <c r="Q212" s="155">
        <f t="shared" si="39"/>
        <v>12</v>
      </c>
      <c r="R212" s="155">
        <f t="shared" si="40"/>
        <v>24</v>
      </c>
      <c r="S212" s="78" t="s">
        <v>3249</v>
      </c>
      <c r="T212" s="78" t="s">
        <v>1266</v>
      </c>
      <c r="U212" s="190">
        <f t="shared" si="41"/>
        <v>12</v>
      </c>
      <c r="V212" s="191"/>
      <c r="W212" s="77" t="str">
        <f t="shared" si="42"/>
        <v>No hay ejecución</v>
      </c>
      <c r="X212" s="78" t="str">
        <f t="shared" si="43"/>
        <v>NA</v>
      </c>
      <c r="Y212" s="191"/>
      <c r="Z212" s="190">
        <f t="shared" si="44"/>
        <v>12</v>
      </c>
      <c r="AA212" s="191"/>
      <c r="AB212" s="77" t="str">
        <f t="shared" si="45"/>
        <v>No hay ejecución</v>
      </c>
      <c r="AC212" s="78" t="str">
        <f t="shared" si="46"/>
        <v>NA</v>
      </c>
      <c r="AD212" s="191"/>
      <c r="AE212" s="52">
        <f t="shared" si="47"/>
        <v>0</v>
      </c>
      <c r="AF212" s="77" t="str">
        <f t="shared" si="48"/>
        <v>No hay ejecución</v>
      </c>
      <c r="AG212" s="78" t="str">
        <f t="shared" si="49"/>
        <v>NA</v>
      </c>
      <c r="AH212" s="191"/>
    </row>
    <row r="213" spans="1:34" s="79" customFormat="1" ht="58" customHeight="1" thickTop="1" thickBot="1">
      <c r="A213" s="50">
        <v>199</v>
      </c>
      <c r="B213" s="96">
        <v>0</v>
      </c>
      <c r="C213" s="96">
        <v>0</v>
      </c>
      <c r="D213" s="96">
        <v>0</v>
      </c>
      <c r="E213" s="96">
        <v>0</v>
      </c>
      <c r="F213" s="96" t="s">
        <v>1264</v>
      </c>
      <c r="G213" s="96">
        <v>14</v>
      </c>
      <c r="H213" s="115" t="s">
        <v>363</v>
      </c>
      <c r="I213" s="98" t="s">
        <v>3283</v>
      </c>
      <c r="J213" s="169" t="s">
        <v>497</v>
      </c>
      <c r="K213" s="99" t="s">
        <v>1079</v>
      </c>
      <c r="L213" s="51">
        <v>8</v>
      </c>
      <c r="M213" s="51">
        <v>7</v>
      </c>
      <c r="N213" s="155">
        <f t="shared" si="38"/>
        <v>15</v>
      </c>
      <c r="O213" s="51">
        <v>7</v>
      </c>
      <c r="P213" s="51">
        <v>7</v>
      </c>
      <c r="Q213" s="155">
        <f t="shared" si="39"/>
        <v>14</v>
      </c>
      <c r="R213" s="155">
        <f t="shared" si="40"/>
        <v>29</v>
      </c>
      <c r="S213" s="78" t="s">
        <v>3249</v>
      </c>
      <c r="T213" s="78" t="s">
        <v>1266</v>
      </c>
      <c r="U213" s="190">
        <f t="shared" si="41"/>
        <v>15</v>
      </c>
      <c r="V213" s="191"/>
      <c r="W213" s="77" t="str">
        <f t="shared" si="42"/>
        <v>No hay ejecución</v>
      </c>
      <c r="X213" s="78" t="str">
        <f t="shared" si="43"/>
        <v>NA</v>
      </c>
      <c r="Y213" s="191"/>
      <c r="Z213" s="190">
        <f t="shared" si="44"/>
        <v>14</v>
      </c>
      <c r="AA213" s="191"/>
      <c r="AB213" s="77" t="str">
        <f t="shared" si="45"/>
        <v>No hay ejecución</v>
      </c>
      <c r="AC213" s="78" t="str">
        <f t="shared" si="46"/>
        <v>NA</v>
      </c>
      <c r="AD213" s="191"/>
      <c r="AE213" s="52">
        <f t="shared" si="47"/>
        <v>0</v>
      </c>
      <c r="AF213" s="77" t="str">
        <f t="shared" si="48"/>
        <v>No hay ejecución</v>
      </c>
      <c r="AG213" s="78" t="str">
        <f t="shared" si="49"/>
        <v>NA</v>
      </c>
      <c r="AH213" s="191"/>
    </row>
    <row r="214" spans="1:34" s="79" customFormat="1" ht="58" customHeight="1" thickTop="1" thickBot="1">
      <c r="A214" s="50">
        <v>200</v>
      </c>
      <c r="B214" s="96">
        <v>0</v>
      </c>
      <c r="C214" s="96">
        <v>0</v>
      </c>
      <c r="D214" s="96">
        <v>0</v>
      </c>
      <c r="E214" s="96">
        <v>0</v>
      </c>
      <c r="F214" s="96" t="s">
        <v>1264</v>
      </c>
      <c r="G214" s="96">
        <v>14</v>
      </c>
      <c r="H214" s="115" t="s">
        <v>363</v>
      </c>
      <c r="I214" s="98" t="s">
        <v>3284</v>
      </c>
      <c r="J214" s="169" t="s">
        <v>497</v>
      </c>
      <c r="K214" s="99" t="s">
        <v>1079</v>
      </c>
      <c r="L214" s="51">
        <v>4</v>
      </c>
      <c r="M214" s="51">
        <v>0</v>
      </c>
      <c r="N214" s="155">
        <f t="shared" si="38"/>
        <v>4</v>
      </c>
      <c r="O214" s="51">
        <v>0</v>
      </c>
      <c r="P214" s="51">
        <v>0</v>
      </c>
      <c r="Q214" s="155">
        <f t="shared" si="39"/>
        <v>0</v>
      </c>
      <c r="R214" s="155">
        <f t="shared" si="40"/>
        <v>4</v>
      </c>
      <c r="S214" s="78" t="s">
        <v>3249</v>
      </c>
      <c r="T214" s="78" t="s">
        <v>1266</v>
      </c>
      <c r="U214" s="190">
        <f t="shared" si="41"/>
        <v>4</v>
      </c>
      <c r="V214" s="191"/>
      <c r="W214" s="77" t="str">
        <f t="shared" si="42"/>
        <v>No hay ejecución</v>
      </c>
      <c r="X214" s="78" t="str">
        <f t="shared" si="43"/>
        <v>NA</v>
      </c>
      <c r="Y214" s="191"/>
      <c r="Z214" s="190">
        <f t="shared" si="44"/>
        <v>0</v>
      </c>
      <c r="AA214" s="191"/>
      <c r="AB214" s="77" t="str">
        <f t="shared" si="45"/>
        <v>No hay ejecución</v>
      </c>
      <c r="AC214" s="78" t="str">
        <f t="shared" si="46"/>
        <v>NA</v>
      </c>
      <c r="AD214" s="191"/>
      <c r="AE214" s="52">
        <f t="shared" si="47"/>
        <v>0</v>
      </c>
      <c r="AF214" s="77" t="str">
        <f t="shared" si="48"/>
        <v>No hay ejecución</v>
      </c>
      <c r="AG214" s="78" t="str">
        <f t="shared" si="49"/>
        <v>NA</v>
      </c>
      <c r="AH214" s="191"/>
    </row>
    <row r="215" spans="1:34" s="79" customFormat="1" ht="58" customHeight="1" thickTop="1" thickBot="1">
      <c r="A215" s="50">
        <v>201</v>
      </c>
      <c r="B215" s="96">
        <v>0</v>
      </c>
      <c r="C215" s="96">
        <v>0</v>
      </c>
      <c r="D215" s="96">
        <v>0</v>
      </c>
      <c r="E215" s="96">
        <v>0</v>
      </c>
      <c r="F215" s="96" t="s">
        <v>1264</v>
      </c>
      <c r="G215" s="96">
        <v>14</v>
      </c>
      <c r="H215" s="115" t="s">
        <v>363</v>
      </c>
      <c r="I215" s="98" t="s">
        <v>3285</v>
      </c>
      <c r="J215" s="169" t="s">
        <v>497</v>
      </c>
      <c r="K215" s="99" t="s">
        <v>1079</v>
      </c>
      <c r="L215" s="51">
        <v>55</v>
      </c>
      <c r="M215" s="51">
        <v>0</v>
      </c>
      <c r="N215" s="155">
        <f t="shared" si="38"/>
        <v>55</v>
      </c>
      <c r="O215" s="51">
        <v>1</v>
      </c>
      <c r="P215" s="51">
        <v>0</v>
      </c>
      <c r="Q215" s="155">
        <f t="shared" si="39"/>
        <v>1</v>
      </c>
      <c r="R215" s="155">
        <f t="shared" si="40"/>
        <v>56</v>
      </c>
      <c r="S215" s="78" t="s">
        <v>3249</v>
      </c>
      <c r="T215" s="78" t="s">
        <v>1266</v>
      </c>
      <c r="U215" s="190">
        <f t="shared" si="41"/>
        <v>55</v>
      </c>
      <c r="V215" s="191"/>
      <c r="W215" s="77" t="str">
        <f t="shared" si="42"/>
        <v>No hay ejecución</v>
      </c>
      <c r="X215" s="78" t="str">
        <f t="shared" si="43"/>
        <v>NA</v>
      </c>
      <c r="Y215" s="191"/>
      <c r="Z215" s="190">
        <f t="shared" si="44"/>
        <v>1</v>
      </c>
      <c r="AA215" s="191"/>
      <c r="AB215" s="77" t="str">
        <f t="shared" si="45"/>
        <v>No hay ejecución</v>
      </c>
      <c r="AC215" s="78" t="str">
        <f t="shared" si="46"/>
        <v>NA</v>
      </c>
      <c r="AD215" s="191"/>
      <c r="AE215" s="52">
        <f t="shared" si="47"/>
        <v>0</v>
      </c>
      <c r="AF215" s="77" t="str">
        <f t="shared" si="48"/>
        <v>No hay ejecución</v>
      </c>
      <c r="AG215" s="78" t="str">
        <f t="shared" si="49"/>
        <v>NA</v>
      </c>
      <c r="AH215" s="191"/>
    </row>
    <row r="216" spans="1:34" s="79" customFormat="1" ht="58" customHeight="1" thickTop="1" thickBot="1">
      <c r="A216" s="50">
        <v>202</v>
      </c>
      <c r="B216" s="96">
        <v>0</v>
      </c>
      <c r="C216" s="96">
        <v>0</v>
      </c>
      <c r="D216" s="96">
        <v>0</v>
      </c>
      <c r="E216" s="96">
        <v>0</v>
      </c>
      <c r="F216" s="96" t="s">
        <v>1264</v>
      </c>
      <c r="G216" s="96">
        <v>14</v>
      </c>
      <c r="H216" s="115" t="s">
        <v>363</v>
      </c>
      <c r="I216" s="98" t="s">
        <v>3286</v>
      </c>
      <c r="J216" s="169" t="s">
        <v>497</v>
      </c>
      <c r="K216" s="99" t="s">
        <v>1079</v>
      </c>
      <c r="L216" s="51">
        <v>0</v>
      </c>
      <c r="M216" s="51">
        <v>0</v>
      </c>
      <c r="N216" s="155">
        <f t="shared" si="38"/>
        <v>0</v>
      </c>
      <c r="O216" s="51">
        <v>1</v>
      </c>
      <c r="P216" s="51">
        <v>0</v>
      </c>
      <c r="Q216" s="155">
        <f t="shared" si="39"/>
        <v>1</v>
      </c>
      <c r="R216" s="155">
        <f t="shared" si="40"/>
        <v>1</v>
      </c>
      <c r="S216" s="78" t="s">
        <v>3249</v>
      </c>
      <c r="T216" s="78" t="s">
        <v>1266</v>
      </c>
      <c r="U216" s="190">
        <f t="shared" si="41"/>
        <v>0</v>
      </c>
      <c r="V216" s="191"/>
      <c r="W216" s="77" t="str">
        <f t="shared" si="42"/>
        <v>No hay ejecución</v>
      </c>
      <c r="X216" s="78" t="str">
        <f t="shared" si="43"/>
        <v>NA</v>
      </c>
      <c r="Y216" s="191"/>
      <c r="Z216" s="190">
        <f t="shared" si="44"/>
        <v>1</v>
      </c>
      <c r="AA216" s="191"/>
      <c r="AB216" s="77" t="str">
        <f t="shared" si="45"/>
        <v>No hay ejecución</v>
      </c>
      <c r="AC216" s="78" t="str">
        <f t="shared" si="46"/>
        <v>NA</v>
      </c>
      <c r="AD216" s="191"/>
      <c r="AE216" s="52">
        <f t="shared" si="47"/>
        <v>0</v>
      </c>
      <c r="AF216" s="77" t="str">
        <f t="shared" si="48"/>
        <v>No hay ejecución</v>
      </c>
      <c r="AG216" s="78" t="str">
        <f t="shared" si="49"/>
        <v>NA</v>
      </c>
      <c r="AH216" s="191"/>
    </row>
    <row r="217" spans="1:34" s="79" customFormat="1" ht="58" customHeight="1" thickTop="1" thickBot="1">
      <c r="A217" s="50">
        <v>203</v>
      </c>
      <c r="B217" s="96">
        <v>0</v>
      </c>
      <c r="C217" s="96">
        <v>0</v>
      </c>
      <c r="D217" s="96">
        <v>0</v>
      </c>
      <c r="E217" s="96">
        <v>0</v>
      </c>
      <c r="F217" s="96" t="s">
        <v>1264</v>
      </c>
      <c r="G217" s="96">
        <v>14</v>
      </c>
      <c r="H217" s="115" t="s">
        <v>363</v>
      </c>
      <c r="I217" s="98" t="s">
        <v>3287</v>
      </c>
      <c r="J217" s="169" t="s">
        <v>497</v>
      </c>
      <c r="K217" s="99" t="s">
        <v>1079</v>
      </c>
      <c r="L217" s="51">
        <v>2</v>
      </c>
      <c r="M217" s="51">
        <v>2</v>
      </c>
      <c r="N217" s="155">
        <f t="shared" si="38"/>
        <v>4</v>
      </c>
      <c r="O217" s="51">
        <v>3</v>
      </c>
      <c r="P217" s="51">
        <v>3</v>
      </c>
      <c r="Q217" s="155">
        <f t="shared" si="39"/>
        <v>6</v>
      </c>
      <c r="R217" s="155">
        <f t="shared" si="40"/>
        <v>10</v>
      </c>
      <c r="S217" s="78" t="s">
        <v>3249</v>
      </c>
      <c r="T217" s="78" t="s">
        <v>1266</v>
      </c>
      <c r="U217" s="190">
        <f t="shared" si="41"/>
        <v>4</v>
      </c>
      <c r="V217" s="191"/>
      <c r="W217" s="77" t="str">
        <f t="shared" si="42"/>
        <v>No hay ejecución</v>
      </c>
      <c r="X217" s="78" t="str">
        <f t="shared" si="43"/>
        <v>NA</v>
      </c>
      <c r="Y217" s="191"/>
      <c r="Z217" s="190">
        <f t="shared" si="44"/>
        <v>6</v>
      </c>
      <c r="AA217" s="191"/>
      <c r="AB217" s="77" t="str">
        <f t="shared" si="45"/>
        <v>No hay ejecución</v>
      </c>
      <c r="AC217" s="78" t="str">
        <f t="shared" si="46"/>
        <v>NA</v>
      </c>
      <c r="AD217" s="191"/>
      <c r="AE217" s="52">
        <f t="shared" si="47"/>
        <v>0</v>
      </c>
      <c r="AF217" s="77" t="str">
        <f t="shared" si="48"/>
        <v>No hay ejecución</v>
      </c>
      <c r="AG217" s="78" t="str">
        <f t="shared" si="49"/>
        <v>NA</v>
      </c>
      <c r="AH217" s="191"/>
    </row>
    <row r="218" spans="1:34" s="79" customFormat="1" ht="58" customHeight="1" thickTop="1" thickBot="1">
      <c r="A218" s="50">
        <v>204</v>
      </c>
      <c r="B218" s="96">
        <v>0</v>
      </c>
      <c r="C218" s="96">
        <v>0</v>
      </c>
      <c r="D218" s="96">
        <v>0</v>
      </c>
      <c r="E218" s="96">
        <v>0</v>
      </c>
      <c r="F218" s="96" t="s">
        <v>1264</v>
      </c>
      <c r="G218" s="96">
        <v>14</v>
      </c>
      <c r="H218" s="115" t="s">
        <v>363</v>
      </c>
      <c r="I218" s="98" t="s">
        <v>3288</v>
      </c>
      <c r="J218" s="169" t="s">
        <v>497</v>
      </c>
      <c r="K218" s="99" t="s">
        <v>1079</v>
      </c>
      <c r="L218" s="51">
        <v>2</v>
      </c>
      <c r="M218" s="51">
        <v>2</v>
      </c>
      <c r="N218" s="155">
        <f t="shared" si="38"/>
        <v>4</v>
      </c>
      <c r="O218" s="51">
        <v>3</v>
      </c>
      <c r="P218" s="51">
        <v>3</v>
      </c>
      <c r="Q218" s="155">
        <f t="shared" si="39"/>
        <v>6</v>
      </c>
      <c r="R218" s="155">
        <f t="shared" si="40"/>
        <v>10</v>
      </c>
      <c r="S218" s="78" t="s">
        <v>3249</v>
      </c>
      <c r="T218" s="78" t="s">
        <v>1266</v>
      </c>
      <c r="U218" s="190">
        <f t="shared" si="41"/>
        <v>4</v>
      </c>
      <c r="V218" s="191"/>
      <c r="W218" s="77" t="str">
        <f t="shared" si="42"/>
        <v>No hay ejecución</v>
      </c>
      <c r="X218" s="78" t="str">
        <f t="shared" si="43"/>
        <v>NA</v>
      </c>
      <c r="Y218" s="191"/>
      <c r="Z218" s="190">
        <f t="shared" si="44"/>
        <v>6</v>
      </c>
      <c r="AA218" s="191"/>
      <c r="AB218" s="77" t="str">
        <f t="shared" si="45"/>
        <v>No hay ejecución</v>
      </c>
      <c r="AC218" s="78" t="str">
        <f t="shared" si="46"/>
        <v>NA</v>
      </c>
      <c r="AD218" s="191"/>
      <c r="AE218" s="52">
        <f t="shared" si="47"/>
        <v>0</v>
      </c>
      <c r="AF218" s="77" t="str">
        <f t="shared" si="48"/>
        <v>No hay ejecución</v>
      </c>
      <c r="AG218" s="78" t="str">
        <f t="shared" si="49"/>
        <v>NA</v>
      </c>
      <c r="AH218" s="191"/>
    </row>
    <row r="219" spans="1:34" s="79" customFormat="1" ht="58" customHeight="1" thickTop="1" thickBot="1">
      <c r="A219" s="50">
        <v>205</v>
      </c>
      <c r="B219" s="96">
        <v>0</v>
      </c>
      <c r="C219" s="96">
        <v>0</v>
      </c>
      <c r="D219" s="96">
        <v>0</v>
      </c>
      <c r="E219" s="96">
        <v>0</v>
      </c>
      <c r="F219" s="96" t="s">
        <v>1264</v>
      </c>
      <c r="G219" s="96">
        <v>14</v>
      </c>
      <c r="H219" s="115" t="s">
        <v>363</v>
      </c>
      <c r="I219" s="98" t="s">
        <v>3289</v>
      </c>
      <c r="J219" s="169" t="s">
        <v>497</v>
      </c>
      <c r="K219" s="99" t="s">
        <v>1079</v>
      </c>
      <c r="L219" s="51">
        <v>20</v>
      </c>
      <c r="M219" s="51">
        <v>20</v>
      </c>
      <c r="N219" s="155">
        <f t="shared" si="38"/>
        <v>40</v>
      </c>
      <c r="O219" s="51">
        <v>20</v>
      </c>
      <c r="P219" s="51">
        <v>20</v>
      </c>
      <c r="Q219" s="155">
        <f t="shared" si="39"/>
        <v>40</v>
      </c>
      <c r="R219" s="155">
        <f t="shared" si="40"/>
        <v>80</v>
      </c>
      <c r="S219" s="78" t="s">
        <v>3249</v>
      </c>
      <c r="T219" s="78" t="s">
        <v>1266</v>
      </c>
      <c r="U219" s="190">
        <f t="shared" si="41"/>
        <v>40</v>
      </c>
      <c r="V219" s="191"/>
      <c r="W219" s="77" t="str">
        <f t="shared" si="42"/>
        <v>No hay ejecución</v>
      </c>
      <c r="X219" s="78" t="str">
        <f t="shared" si="43"/>
        <v>NA</v>
      </c>
      <c r="Y219" s="191"/>
      <c r="Z219" s="190">
        <f t="shared" si="44"/>
        <v>40</v>
      </c>
      <c r="AA219" s="191"/>
      <c r="AB219" s="77" t="str">
        <f t="shared" si="45"/>
        <v>No hay ejecución</v>
      </c>
      <c r="AC219" s="78" t="str">
        <f t="shared" si="46"/>
        <v>NA</v>
      </c>
      <c r="AD219" s="191"/>
      <c r="AE219" s="52">
        <f t="shared" si="47"/>
        <v>0</v>
      </c>
      <c r="AF219" s="77" t="str">
        <f t="shared" si="48"/>
        <v>No hay ejecución</v>
      </c>
      <c r="AG219" s="78" t="str">
        <f t="shared" si="49"/>
        <v>NA</v>
      </c>
      <c r="AH219" s="191"/>
    </row>
    <row r="220" spans="1:34" s="79" customFormat="1" ht="58" customHeight="1" thickTop="1" thickBot="1">
      <c r="A220" s="50">
        <v>206</v>
      </c>
      <c r="B220" s="96">
        <v>0</v>
      </c>
      <c r="C220" s="96">
        <v>0</v>
      </c>
      <c r="D220" s="96">
        <v>0</v>
      </c>
      <c r="E220" s="96">
        <v>0</v>
      </c>
      <c r="F220" s="96" t="s">
        <v>1264</v>
      </c>
      <c r="G220" s="96">
        <v>14</v>
      </c>
      <c r="H220" s="115" t="s">
        <v>363</v>
      </c>
      <c r="I220" s="98" t="s">
        <v>3290</v>
      </c>
      <c r="J220" s="169" t="s">
        <v>497</v>
      </c>
      <c r="K220" s="99" t="s">
        <v>1079</v>
      </c>
      <c r="L220" s="51">
        <v>1</v>
      </c>
      <c r="M220" s="51">
        <v>0</v>
      </c>
      <c r="N220" s="155">
        <f t="shared" si="38"/>
        <v>1</v>
      </c>
      <c r="O220" s="51">
        <v>0</v>
      </c>
      <c r="P220" s="51">
        <v>0</v>
      </c>
      <c r="Q220" s="155">
        <f t="shared" si="39"/>
        <v>0</v>
      </c>
      <c r="R220" s="155">
        <f t="shared" si="40"/>
        <v>1</v>
      </c>
      <c r="S220" s="78" t="s">
        <v>3249</v>
      </c>
      <c r="T220" s="78" t="s">
        <v>1266</v>
      </c>
      <c r="U220" s="190">
        <f t="shared" si="41"/>
        <v>1</v>
      </c>
      <c r="V220" s="191"/>
      <c r="W220" s="77" t="str">
        <f t="shared" si="42"/>
        <v>No hay ejecución</v>
      </c>
      <c r="X220" s="78" t="str">
        <f t="shared" si="43"/>
        <v>NA</v>
      </c>
      <c r="Y220" s="191"/>
      <c r="Z220" s="190">
        <f t="shared" si="44"/>
        <v>0</v>
      </c>
      <c r="AA220" s="191"/>
      <c r="AB220" s="77" t="str">
        <f t="shared" si="45"/>
        <v>No hay ejecución</v>
      </c>
      <c r="AC220" s="78" t="str">
        <f t="shared" si="46"/>
        <v>NA</v>
      </c>
      <c r="AD220" s="191"/>
      <c r="AE220" s="52">
        <f t="shared" si="47"/>
        <v>0</v>
      </c>
      <c r="AF220" s="77" t="str">
        <f t="shared" si="48"/>
        <v>No hay ejecución</v>
      </c>
      <c r="AG220" s="78" t="str">
        <f t="shared" si="49"/>
        <v>NA</v>
      </c>
      <c r="AH220" s="191"/>
    </row>
    <row r="221" spans="1:34" s="79" customFormat="1" ht="58" customHeight="1" thickTop="1" thickBot="1">
      <c r="A221" s="50">
        <v>207</v>
      </c>
      <c r="B221" s="96">
        <v>0</v>
      </c>
      <c r="C221" s="96">
        <v>0</v>
      </c>
      <c r="D221" s="96">
        <v>0</v>
      </c>
      <c r="E221" s="96">
        <v>0</v>
      </c>
      <c r="F221" s="96" t="s">
        <v>1264</v>
      </c>
      <c r="G221" s="96">
        <v>14</v>
      </c>
      <c r="H221" s="115" t="s">
        <v>363</v>
      </c>
      <c r="I221" s="98" t="s">
        <v>3291</v>
      </c>
      <c r="J221" s="169" t="s">
        <v>497</v>
      </c>
      <c r="K221" s="99" t="s">
        <v>1079</v>
      </c>
      <c r="L221" s="51">
        <v>2</v>
      </c>
      <c r="M221" s="51">
        <v>2</v>
      </c>
      <c r="N221" s="155">
        <f t="shared" si="38"/>
        <v>4</v>
      </c>
      <c r="O221" s="51">
        <v>3</v>
      </c>
      <c r="P221" s="51">
        <v>3</v>
      </c>
      <c r="Q221" s="155">
        <f t="shared" si="39"/>
        <v>6</v>
      </c>
      <c r="R221" s="155">
        <f t="shared" si="40"/>
        <v>10</v>
      </c>
      <c r="S221" s="78" t="s">
        <v>3249</v>
      </c>
      <c r="T221" s="78" t="s">
        <v>1266</v>
      </c>
      <c r="U221" s="190">
        <f t="shared" si="41"/>
        <v>4</v>
      </c>
      <c r="V221" s="191"/>
      <c r="W221" s="77" t="str">
        <f t="shared" si="42"/>
        <v>No hay ejecución</v>
      </c>
      <c r="X221" s="78" t="str">
        <f t="shared" si="43"/>
        <v>NA</v>
      </c>
      <c r="Y221" s="191"/>
      <c r="Z221" s="190">
        <f t="shared" si="44"/>
        <v>6</v>
      </c>
      <c r="AA221" s="191"/>
      <c r="AB221" s="77" t="str">
        <f t="shared" si="45"/>
        <v>No hay ejecución</v>
      </c>
      <c r="AC221" s="78" t="str">
        <f t="shared" si="46"/>
        <v>NA</v>
      </c>
      <c r="AD221" s="191"/>
      <c r="AE221" s="52">
        <f t="shared" si="47"/>
        <v>0</v>
      </c>
      <c r="AF221" s="77" t="str">
        <f t="shared" si="48"/>
        <v>No hay ejecución</v>
      </c>
      <c r="AG221" s="78" t="str">
        <f t="shared" si="49"/>
        <v>NA</v>
      </c>
      <c r="AH221" s="191"/>
    </row>
    <row r="222" spans="1:34" s="79" customFormat="1" ht="58" customHeight="1" thickTop="1" thickBot="1">
      <c r="A222" s="50">
        <v>208</v>
      </c>
      <c r="B222" s="96">
        <v>0</v>
      </c>
      <c r="C222" s="96">
        <v>0</v>
      </c>
      <c r="D222" s="96">
        <v>0</v>
      </c>
      <c r="E222" s="96">
        <v>0</v>
      </c>
      <c r="F222" s="96" t="s">
        <v>1264</v>
      </c>
      <c r="G222" s="96">
        <v>14</v>
      </c>
      <c r="H222" s="115" t="s">
        <v>363</v>
      </c>
      <c r="I222" s="98" t="s">
        <v>3292</v>
      </c>
      <c r="J222" s="169" t="s">
        <v>497</v>
      </c>
      <c r="K222" s="99" t="s">
        <v>1079</v>
      </c>
      <c r="L222" s="51">
        <v>1</v>
      </c>
      <c r="M222" s="51">
        <v>0</v>
      </c>
      <c r="N222" s="155">
        <f t="shared" si="38"/>
        <v>1</v>
      </c>
      <c r="O222" s="51">
        <v>1</v>
      </c>
      <c r="P222" s="51">
        <v>3</v>
      </c>
      <c r="Q222" s="155">
        <f t="shared" si="39"/>
        <v>4</v>
      </c>
      <c r="R222" s="155">
        <f t="shared" si="40"/>
        <v>5</v>
      </c>
      <c r="S222" s="78" t="s">
        <v>3249</v>
      </c>
      <c r="T222" s="78" t="s">
        <v>1266</v>
      </c>
      <c r="U222" s="190">
        <f t="shared" si="41"/>
        <v>1</v>
      </c>
      <c r="V222" s="191"/>
      <c r="W222" s="77" t="str">
        <f t="shared" si="42"/>
        <v>No hay ejecución</v>
      </c>
      <c r="X222" s="78" t="str">
        <f t="shared" si="43"/>
        <v>NA</v>
      </c>
      <c r="Y222" s="191"/>
      <c r="Z222" s="190">
        <f t="shared" si="44"/>
        <v>4</v>
      </c>
      <c r="AA222" s="191"/>
      <c r="AB222" s="77" t="str">
        <f t="shared" si="45"/>
        <v>No hay ejecución</v>
      </c>
      <c r="AC222" s="78" t="str">
        <f t="shared" si="46"/>
        <v>NA</v>
      </c>
      <c r="AD222" s="191"/>
      <c r="AE222" s="52">
        <f t="shared" si="47"/>
        <v>0</v>
      </c>
      <c r="AF222" s="77" t="str">
        <f t="shared" si="48"/>
        <v>No hay ejecución</v>
      </c>
      <c r="AG222" s="78" t="str">
        <f t="shared" si="49"/>
        <v>NA</v>
      </c>
      <c r="AH222" s="191"/>
    </row>
    <row r="223" spans="1:34" s="79" customFormat="1" ht="58" customHeight="1" thickTop="1" thickBot="1">
      <c r="A223" s="50">
        <v>209</v>
      </c>
      <c r="B223" s="96">
        <v>0</v>
      </c>
      <c r="C223" s="96">
        <v>0</v>
      </c>
      <c r="D223" s="96">
        <v>0</v>
      </c>
      <c r="E223" s="96">
        <v>0</v>
      </c>
      <c r="F223" s="96" t="s">
        <v>1264</v>
      </c>
      <c r="G223" s="96">
        <v>14</v>
      </c>
      <c r="H223" s="115" t="s">
        <v>363</v>
      </c>
      <c r="I223" s="98" t="s">
        <v>3293</v>
      </c>
      <c r="J223" s="169" t="s">
        <v>497</v>
      </c>
      <c r="K223" s="99" t="s">
        <v>1079</v>
      </c>
      <c r="L223" s="51">
        <v>17</v>
      </c>
      <c r="M223" s="51">
        <v>18</v>
      </c>
      <c r="N223" s="155">
        <f t="shared" si="38"/>
        <v>35</v>
      </c>
      <c r="O223" s="51">
        <v>17</v>
      </c>
      <c r="P223" s="51">
        <v>18</v>
      </c>
      <c r="Q223" s="155">
        <f t="shared" si="39"/>
        <v>35</v>
      </c>
      <c r="R223" s="155">
        <f t="shared" si="40"/>
        <v>70</v>
      </c>
      <c r="S223" s="78" t="s">
        <v>3249</v>
      </c>
      <c r="T223" s="78" t="s">
        <v>1266</v>
      </c>
      <c r="U223" s="190">
        <f t="shared" si="41"/>
        <v>35</v>
      </c>
      <c r="V223" s="191"/>
      <c r="W223" s="77" t="str">
        <f t="shared" si="42"/>
        <v>No hay ejecución</v>
      </c>
      <c r="X223" s="78" t="str">
        <f t="shared" si="43"/>
        <v>NA</v>
      </c>
      <c r="Y223" s="191"/>
      <c r="Z223" s="190">
        <f t="shared" si="44"/>
        <v>35</v>
      </c>
      <c r="AA223" s="191"/>
      <c r="AB223" s="77" t="str">
        <f t="shared" si="45"/>
        <v>No hay ejecución</v>
      </c>
      <c r="AC223" s="78" t="str">
        <f t="shared" si="46"/>
        <v>NA</v>
      </c>
      <c r="AD223" s="191"/>
      <c r="AE223" s="52">
        <f t="shared" si="47"/>
        <v>0</v>
      </c>
      <c r="AF223" s="77" t="str">
        <f t="shared" si="48"/>
        <v>No hay ejecución</v>
      </c>
      <c r="AG223" s="78" t="str">
        <f t="shared" si="49"/>
        <v>NA</v>
      </c>
      <c r="AH223" s="191"/>
    </row>
    <row r="224" spans="1:34" s="79" customFormat="1" ht="58" customHeight="1" thickTop="1" thickBot="1">
      <c r="A224" s="50">
        <v>210</v>
      </c>
      <c r="B224" s="96">
        <v>0</v>
      </c>
      <c r="C224" s="96">
        <v>0</v>
      </c>
      <c r="D224" s="96">
        <v>0</v>
      </c>
      <c r="E224" s="96">
        <v>0</v>
      </c>
      <c r="F224" s="96" t="s">
        <v>1259</v>
      </c>
      <c r="G224" s="96">
        <v>14</v>
      </c>
      <c r="H224" s="115" t="s">
        <v>352</v>
      </c>
      <c r="I224" s="98" t="s">
        <v>1260</v>
      </c>
      <c r="J224" s="169" t="s">
        <v>497</v>
      </c>
      <c r="K224" s="99" t="s">
        <v>1261</v>
      </c>
      <c r="L224" s="51">
        <v>78</v>
      </c>
      <c r="M224" s="51">
        <v>78</v>
      </c>
      <c r="N224" s="155">
        <f t="shared" si="38"/>
        <v>156</v>
      </c>
      <c r="O224" s="51">
        <v>76</v>
      </c>
      <c r="P224" s="51">
        <v>78</v>
      </c>
      <c r="Q224" s="155">
        <f t="shared" si="39"/>
        <v>154</v>
      </c>
      <c r="R224" s="155">
        <f t="shared" si="40"/>
        <v>310</v>
      </c>
      <c r="S224" s="78" t="s">
        <v>3249</v>
      </c>
      <c r="T224" s="78" t="s">
        <v>1263</v>
      </c>
      <c r="U224" s="190">
        <f t="shared" si="41"/>
        <v>156</v>
      </c>
      <c r="V224" s="191"/>
      <c r="W224" s="77" t="str">
        <f t="shared" si="42"/>
        <v>No hay ejecución</v>
      </c>
      <c r="X224" s="78" t="str">
        <f t="shared" si="43"/>
        <v>NA</v>
      </c>
      <c r="Y224" s="191"/>
      <c r="Z224" s="190">
        <f t="shared" si="44"/>
        <v>154</v>
      </c>
      <c r="AA224" s="191"/>
      <c r="AB224" s="77" t="str">
        <f t="shared" si="45"/>
        <v>No hay ejecución</v>
      </c>
      <c r="AC224" s="78" t="str">
        <f t="shared" si="46"/>
        <v>NA</v>
      </c>
      <c r="AD224" s="191"/>
      <c r="AE224" s="52">
        <f t="shared" si="47"/>
        <v>0</v>
      </c>
      <c r="AF224" s="77" t="str">
        <f t="shared" si="48"/>
        <v>No hay ejecución</v>
      </c>
      <c r="AG224" s="78" t="str">
        <f t="shared" si="49"/>
        <v>NA</v>
      </c>
      <c r="AH224" s="191"/>
    </row>
    <row r="225" spans="1:34" s="79" customFormat="1" ht="58" customHeight="1" thickTop="1" thickBot="1">
      <c r="A225" s="50">
        <v>211</v>
      </c>
      <c r="B225" s="96">
        <v>0</v>
      </c>
      <c r="C225" s="96">
        <v>0</v>
      </c>
      <c r="D225" s="96">
        <v>0</v>
      </c>
      <c r="E225" s="96">
        <v>0</v>
      </c>
      <c r="F225" s="96" t="s">
        <v>1259</v>
      </c>
      <c r="G225" s="96">
        <v>14</v>
      </c>
      <c r="H225" s="115" t="s">
        <v>352</v>
      </c>
      <c r="I225" s="98" t="s">
        <v>3294</v>
      </c>
      <c r="J225" s="169" t="s">
        <v>497</v>
      </c>
      <c r="K225" s="99" t="s">
        <v>1261</v>
      </c>
      <c r="L225" s="51">
        <v>0</v>
      </c>
      <c r="M225" s="51">
        <v>1</v>
      </c>
      <c r="N225" s="155">
        <f t="shared" si="38"/>
        <v>1</v>
      </c>
      <c r="O225" s="51">
        <v>0</v>
      </c>
      <c r="P225" s="51">
        <v>0</v>
      </c>
      <c r="Q225" s="155">
        <f t="shared" si="39"/>
        <v>0</v>
      </c>
      <c r="R225" s="155">
        <f t="shared" si="40"/>
        <v>1</v>
      </c>
      <c r="S225" s="78" t="s">
        <v>3249</v>
      </c>
      <c r="T225" s="78" t="s">
        <v>1263</v>
      </c>
      <c r="U225" s="190">
        <f t="shared" si="41"/>
        <v>1</v>
      </c>
      <c r="V225" s="191"/>
      <c r="W225" s="77" t="str">
        <f t="shared" si="42"/>
        <v>No hay ejecución</v>
      </c>
      <c r="X225" s="78" t="str">
        <f t="shared" si="43"/>
        <v>NA</v>
      </c>
      <c r="Y225" s="191"/>
      <c r="Z225" s="190">
        <f t="shared" si="44"/>
        <v>0</v>
      </c>
      <c r="AA225" s="191"/>
      <c r="AB225" s="77" t="str">
        <f t="shared" si="45"/>
        <v>No hay ejecución</v>
      </c>
      <c r="AC225" s="78" t="str">
        <f t="shared" si="46"/>
        <v>NA</v>
      </c>
      <c r="AD225" s="191"/>
      <c r="AE225" s="52">
        <f t="shared" si="47"/>
        <v>0</v>
      </c>
      <c r="AF225" s="77" t="str">
        <f t="shared" si="48"/>
        <v>No hay ejecución</v>
      </c>
      <c r="AG225" s="78" t="str">
        <f t="shared" si="49"/>
        <v>NA</v>
      </c>
      <c r="AH225" s="191"/>
    </row>
    <row r="226" spans="1:34" s="79" customFormat="1" ht="58" customHeight="1" thickTop="1" thickBot="1">
      <c r="A226" s="50">
        <v>212</v>
      </c>
      <c r="B226" s="96">
        <v>0</v>
      </c>
      <c r="C226" s="96">
        <v>0</v>
      </c>
      <c r="D226" s="96">
        <v>0</v>
      </c>
      <c r="E226" s="96">
        <v>0</v>
      </c>
      <c r="F226" s="96" t="s">
        <v>1259</v>
      </c>
      <c r="G226" s="96">
        <v>14</v>
      </c>
      <c r="H226" s="115" t="s">
        <v>352</v>
      </c>
      <c r="I226" s="98" t="s">
        <v>3295</v>
      </c>
      <c r="J226" s="169" t="s">
        <v>497</v>
      </c>
      <c r="K226" s="99" t="s">
        <v>1261</v>
      </c>
      <c r="L226" s="51">
        <v>1</v>
      </c>
      <c r="M226" s="51">
        <v>1</v>
      </c>
      <c r="N226" s="155">
        <f t="shared" si="38"/>
        <v>2</v>
      </c>
      <c r="O226" s="51">
        <v>1</v>
      </c>
      <c r="P226" s="51">
        <v>1</v>
      </c>
      <c r="Q226" s="155">
        <f t="shared" si="39"/>
        <v>2</v>
      </c>
      <c r="R226" s="155">
        <f t="shared" si="40"/>
        <v>4</v>
      </c>
      <c r="S226" s="78" t="s">
        <v>3249</v>
      </c>
      <c r="T226" s="78" t="s">
        <v>1263</v>
      </c>
      <c r="U226" s="190">
        <f t="shared" si="41"/>
        <v>2</v>
      </c>
      <c r="V226" s="191"/>
      <c r="W226" s="77" t="str">
        <f t="shared" si="42"/>
        <v>No hay ejecución</v>
      </c>
      <c r="X226" s="78" t="str">
        <f t="shared" si="43"/>
        <v>NA</v>
      </c>
      <c r="Y226" s="191"/>
      <c r="Z226" s="190">
        <f t="shared" si="44"/>
        <v>2</v>
      </c>
      <c r="AA226" s="191"/>
      <c r="AB226" s="77" t="str">
        <f t="shared" si="45"/>
        <v>No hay ejecución</v>
      </c>
      <c r="AC226" s="78" t="str">
        <f t="shared" si="46"/>
        <v>NA</v>
      </c>
      <c r="AD226" s="191"/>
      <c r="AE226" s="52">
        <f t="shared" si="47"/>
        <v>0</v>
      </c>
      <c r="AF226" s="77" t="str">
        <f t="shared" si="48"/>
        <v>No hay ejecución</v>
      </c>
      <c r="AG226" s="78" t="str">
        <f t="shared" si="49"/>
        <v>NA</v>
      </c>
      <c r="AH226" s="191"/>
    </row>
    <row r="227" spans="1:34" s="79" customFormat="1" ht="58" customHeight="1" thickTop="1" thickBot="1">
      <c r="A227" s="50">
        <v>213</v>
      </c>
      <c r="B227" s="96">
        <v>0</v>
      </c>
      <c r="C227" s="96">
        <v>0</v>
      </c>
      <c r="D227" s="96">
        <v>0</v>
      </c>
      <c r="E227" s="96">
        <v>0</v>
      </c>
      <c r="F227" s="96" t="s">
        <v>1259</v>
      </c>
      <c r="G227" s="96">
        <v>14</v>
      </c>
      <c r="H227" s="115" t="s">
        <v>352</v>
      </c>
      <c r="I227" s="98" t="s">
        <v>3296</v>
      </c>
      <c r="J227" s="169" t="s">
        <v>497</v>
      </c>
      <c r="K227" s="99" t="s">
        <v>1261</v>
      </c>
      <c r="L227" s="51">
        <v>6</v>
      </c>
      <c r="M227" s="51">
        <v>5</v>
      </c>
      <c r="N227" s="155">
        <f t="shared" si="38"/>
        <v>11</v>
      </c>
      <c r="O227" s="51">
        <v>6</v>
      </c>
      <c r="P227" s="51">
        <v>5</v>
      </c>
      <c r="Q227" s="155">
        <f t="shared" si="39"/>
        <v>11</v>
      </c>
      <c r="R227" s="155">
        <f t="shared" si="40"/>
        <v>22</v>
      </c>
      <c r="S227" s="78" t="s">
        <v>3249</v>
      </c>
      <c r="T227" s="78" t="s">
        <v>1263</v>
      </c>
      <c r="U227" s="190">
        <f t="shared" si="41"/>
        <v>11</v>
      </c>
      <c r="V227" s="191"/>
      <c r="W227" s="77" t="str">
        <f t="shared" si="42"/>
        <v>No hay ejecución</v>
      </c>
      <c r="X227" s="78" t="str">
        <f t="shared" si="43"/>
        <v>NA</v>
      </c>
      <c r="Y227" s="191"/>
      <c r="Z227" s="190">
        <f t="shared" si="44"/>
        <v>11</v>
      </c>
      <c r="AA227" s="191"/>
      <c r="AB227" s="77" t="str">
        <f t="shared" si="45"/>
        <v>No hay ejecución</v>
      </c>
      <c r="AC227" s="78" t="str">
        <f t="shared" si="46"/>
        <v>NA</v>
      </c>
      <c r="AD227" s="191"/>
      <c r="AE227" s="52">
        <f t="shared" si="47"/>
        <v>0</v>
      </c>
      <c r="AF227" s="77" t="str">
        <f t="shared" si="48"/>
        <v>No hay ejecución</v>
      </c>
      <c r="AG227" s="78" t="str">
        <f t="shared" si="49"/>
        <v>NA</v>
      </c>
      <c r="AH227" s="191"/>
    </row>
    <row r="228" spans="1:34" s="79" customFormat="1" ht="58" customHeight="1" thickTop="1" thickBot="1">
      <c r="A228" s="50">
        <v>214</v>
      </c>
      <c r="B228" s="96">
        <v>0</v>
      </c>
      <c r="C228" s="96">
        <v>0</v>
      </c>
      <c r="D228" s="96">
        <v>0</v>
      </c>
      <c r="E228" s="96">
        <v>0</v>
      </c>
      <c r="F228" s="96" t="s">
        <v>1259</v>
      </c>
      <c r="G228" s="96">
        <v>14</v>
      </c>
      <c r="H228" s="115" t="s">
        <v>352</v>
      </c>
      <c r="I228" s="98" t="s">
        <v>3297</v>
      </c>
      <c r="J228" s="169" t="s">
        <v>497</v>
      </c>
      <c r="K228" s="99" t="s">
        <v>1261</v>
      </c>
      <c r="L228" s="51">
        <v>14</v>
      </c>
      <c r="M228" s="51">
        <v>14</v>
      </c>
      <c r="N228" s="155">
        <f t="shared" si="38"/>
        <v>28</v>
      </c>
      <c r="O228" s="51">
        <v>14</v>
      </c>
      <c r="P228" s="51">
        <v>14</v>
      </c>
      <c r="Q228" s="155">
        <f t="shared" si="39"/>
        <v>28</v>
      </c>
      <c r="R228" s="155">
        <f t="shared" si="40"/>
        <v>56</v>
      </c>
      <c r="S228" s="78" t="s">
        <v>3249</v>
      </c>
      <c r="T228" s="78" t="s">
        <v>1263</v>
      </c>
      <c r="U228" s="190">
        <f t="shared" si="41"/>
        <v>28</v>
      </c>
      <c r="V228" s="191"/>
      <c r="W228" s="77" t="str">
        <f t="shared" si="42"/>
        <v>No hay ejecución</v>
      </c>
      <c r="X228" s="78" t="str">
        <f t="shared" si="43"/>
        <v>NA</v>
      </c>
      <c r="Y228" s="191"/>
      <c r="Z228" s="190">
        <f t="shared" si="44"/>
        <v>28</v>
      </c>
      <c r="AA228" s="191"/>
      <c r="AB228" s="77" t="str">
        <f t="shared" si="45"/>
        <v>No hay ejecución</v>
      </c>
      <c r="AC228" s="78" t="str">
        <f t="shared" si="46"/>
        <v>NA</v>
      </c>
      <c r="AD228" s="191"/>
      <c r="AE228" s="52">
        <f t="shared" si="47"/>
        <v>0</v>
      </c>
      <c r="AF228" s="77" t="str">
        <f t="shared" si="48"/>
        <v>No hay ejecución</v>
      </c>
      <c r="AG228" s="78" t="str">
        <f t="shared" si="49"/>
        <v>NA</v>
      </c>
      <c r="AH228" s="191"/>
    </row>
    <row r="229" spans="1:34" s="79" customFormat="1" ht="58" customHeight="1" thickTop="1" thickBot="1">
      <c r="A229" s="50">
        <v>215</v>
      </c>
      <c r="B229" s="96">
        <v>0</v>
      </c>
      <c r="C229" s="96">
        <v>0</v>
      </c>
      <c r="D229" s="96">
        <v>0</v>
      </c>
      <c r="E229" s="96">
        <v>0</v>
      </c>
      <c r="F229" s="96" t="s">
        <v>1259</v>
      </c>
      <c r="G229" s="96">
        <v>14</v>
      </c>
      <c r="H229" s="115" t="s">
        <v>352</v>
      </c>
      <c r="I229" s="98" t="s">
        <v>3298</v>
      </c>
      <c r="J229" s="169" t="s">
        <v>497</v>
      </c>
      <c r="K229" s="99" t="s">
        <v>1261</v>
      </c>
      <c r="L229" s="51">
        <v>14</v>
      </c>
      <c r="M229" s="51">
        <v>14</v>
      </c>
      <c r="N229" s="155">
        <f t="shared" si="38"/>
        <v>28</v>
      </c>
      <c r="O229" s="51">
        <v>14</v>
      </c>
      <c r="P229" s="51">
        <v>14</v>
      </c>
      <c r="Q229" s="155">
        <f t="shared" si="39"/>
        <v>28</v>
      </c>
      <c r="R229" s="155">
        <f t="shared" si="40"/>
        <v>56</v>
      </c>
      <c r="S229" s="78" t="s">
        <v>3249</v>
      </c>
      <c r="T229" s="78" t="s">
        <v>1263</v>
      </c>
      <c r="U229" s="190">
        <f t="shared" si="41"/>
        <v>28</v>
      </c>
      <c r="V229" s="191"/>
      <c r="W229" s="77" t="str">
        <f t="shared" si="42"/>
        <v>No hay ejecución</v>
      </c>
      <c r="X229" s="78" t="str">
        <f t="shared" si="43"/>
        <v>NA</v>
      </c>
      <c r="Y229" s="191"/>
      <c r="Z229" s="190">
        <f t="shared" si="44"/>
        <v>28</v>
      </c>
      <c r="AA229" s="191"/>
      <c r="AB229" s="77" t="str">
        <f t="shared" si="45"/>
        <v>No hay ejecución</v>
      </c>
      <c r="AC229" s="78" t="str">
        <f t="shared" si="46"/>
        <v>NA</v>
      </c>
      <c r="AD229" s="191"/>
      <c r="AE229" s="52">
        <f t="shared" si="47"/>
        <v>0</v>
      </c>
      <c r="AF229" s="77" t="str">
        <f t="shared" si="48"/>
        <v>No hay ejecución</v>
      </c>
      <c r="AG229" s="78" t="str">
        <f t="shared" si="49"/>
        <v>NA</v>
      </c>
      <c r="AH229" s="191"/>
    </row>
    <row r="230" spans="1:34" s="79" customFormat="1" ht="58" customHeight="1" thickTop="1" thickBot="1">
      <c r="A230" s="50">
        <v>216</v>
      </c>
      <c r="B230" s="96">
        <v>0</v>
      </c>
      <c r="C230" s="96">
        <v>0</v>
      </c>
      <c r="D230" s="96">
        <v>0</v>
      </c>
      <c r="E230" s="96">
        <v>0</v>
      </c>
      <c r="F230" s="96" t="s">
        <v>1259</v>
      </c>
      <c r="G230" s="96">
        <v>14</v>
      </c>
      <c r="H230" s="115" t="s">
        <v>352</v>
      </c>
      <c r="I230" s="98" t="s">
        <v>3299</v>
      </c>
      <c r="J230" s="169" t="s">
        <v>497</v>
      </c>
      <c r="K230" s="99" t="s">
        <v>1261</v>
      </c>
      <c r="L230" s="51">
        <v>3</v>
      </c>
      <c r="M230" s="51">
        <v>3</v>
      </c>
      <c r="N230" s="155">
        <f t="shared" si="38"/>
        <v>6</v>
      </c>
      <c r="O230" s="51">
        <v>3</v>
      </c>
      <c r="P230" s="51">
        <v>4</v>
      </c>
      <c r="Q230" s="155">
        <f t="shared" si="39"/>
        <v>7</v>
      </c>
      <c r="R230" s="155">
        <f t="shared" si="40"/>
        <v>13</v>
      </c>
      <c r="S230" s="78" t="s">
        <v>3249</v>
      </c>
      <c r="T230" s="78" t="s">
        <v>1263</v>
      </c>
      <c r="U230" s="190">
        <f t="shared" si="41"/>
        <v>6</v>
      </c>
      <c r="V230" s="191"/>
      <c r="W230" s="77" t="str">
        <f t="shared" si="42"/>
        <v>No hay ejecución</v>
      </c>
      <c r="X230" s="78" t="str">
        <f t="shared" si="43"/>
        <v>NA</v>
      </c>
      <c r="Y230" s="191"/>
      <c r="Z230" s="190">
        <f t="shared" si="44"/>
        <v>7</v>
      </c>
      <c r="AA230" s="191"/>
      <c r="AB230" s="77" t="str">
        <f t="shared" si="45"/>
        <v>No hay ejecución</v>
      </c>
      <c r="AC230" s="78" t="str">
        <f t="shared" si="46"/>
        <v>NA</v>
      </c>
      <c r="AD230" s="191"/>
      <c r="AE230" s="52">
        <f t="shared" si="47"/>
        <v>0</v>
      </c>
      <c r="AF230" s="77" t="str">
        <f t="shared" si="48"/>
        <v>No hay ejecución</v>
      </c>
      <c r="AG230" s="78" t="str">
        <f t="shared" si="49"/>
        <v>NA</v>
      </c>
      <c r="AH230" s="191"/>
    </row>
    <row r="231" spans="1:34" s="79" customFormat="1" ht="58" customHeight="1" thickTop="1" thickBot="1">
      <c r="A231" s="50">
        <v>217</v>
      </c>
      <c r="B231" s="96">
        <v>0</v>
      </c>
      <c r="C231" s="96">
        <v>0</v>
      </c>
      <c r="D231" s="96">
        <v>0</v>
      </c>
      <c r="E231" s="96">
        <v>0</v>
      </c>
      <c r="F231" s="96" t="s">
        <v>1259</v>
      </c>
      <c r="G231" s="96">
        <v>14</v>
      </c>
      <c r="H231" s="115" t="s">
        <v>352</v>
      </c>
      <c r="I231" s="98" t="s">
        <v>3300</v>
      </c>
      <c r="J231" s="169" t="s">
        <v>497</v>
      </c>
      <c r="K231" s="99" t="s">
        <v>1261</v>
      </c>
      <c r="L231" s="51">
        <v>8</v>
      </c>
      <c r="M231" s="51">
        <v>8</v>
      </c>
      <c r="N231" s="155">
        <f t="shared" si="38"/>
        <v>16</v>
      </c>
      <c r="O231" s="51">
        <v>8</v>
      </c>
      <c r="P231" s="51">
        <v>8</v>
      </c>
      <c r="Q231" s="155">
        <f t="shared" si="39"/>
        <v>16</v>
      </c>
      <c r="R231" s="155">
        <f t="shared" si="40"/>
        <v>32</v>
      </c>
      <c r="S231" s="78" t="s">
        <v>3249</v>
      </c>
      <c r="T231" s="78" t="s">
        <v>1263</v>
      </c>
      <c r="U231" s="190">
        <f t="shared" si="41"/>
        <v>16</v>
      </c>
      <c r="V231" s="191"/>
      <c r="W231" s="77" t="str">
        <f t="shared" si="42"/>
        <v>No hay ejecución</v>
      </c>
      <c r="X231" s="78" t="str">
        <f t="shared" si="43"/>
        <v>NA</v>
      </c>
      <c r="Y231" s="191"/>
      <c r="Z231" s="190">
        <f t="shared" si="44"/>
        <v>16</v>
      </c>
      <c r="AA231" s="191"/>
      <c r="AB231" s="77" t="str">
        <f t="shared" si="45"/>
        <v>No hay ejecución</v>
      </c>
      <c r="AC231" s="78" t="str">
        <f t="shared" si="46"/>
        <v>NA</v>
      </c>
      <c r="AD231" s="191"/>
      <c r="AE231" s="52">
        <f t="shared" si="47"/>
        <v>0</v>
      </c>
      <c r="AF231" s="77" t="str">
        <f t="shared" si="48"/>
        <v>No hay ejecución</v>
      </c>
      <c r="AG231" s="78" t="str">
        <f t="shared" si="49"/>
        <v>NA</v>
      </c>
      <c r="AH231" s="191"/>
    </row>
    <row r="232" spans="1:34" s="79" customFormat="1" ht="58" customHeight="1" thickTop="1" thickBot="1">
      <c r="A232" s="50">
        <v>218</v>
      </c>
      <c r="B232" s="96">
        <v>0</v>
      </c>
      <c r="C232" s="96">
        <v>0</v>
      </c>
      <c r="D232" s="96">
        <v>0</v>
      </c>
      <c r="E232" s="96">
        <v>0</v>
      </c>
      <c r="F232" s="96" t="s">
        <v>1259</v>
      </c>
      <c r="G232" s="96">
        <v>14</v>
      </c>
      <c r="H232" s="115" t="s">
        <v>352</v>
      </c>
      <c r="I232" s="98" t="s">
        <v>3301</v>
      </c>
      <c r="J232" s="169" t="s">
        <v>497</v>
      </c>
      <c r="K232" s="99" t="s">
        <v>1261</v>
      </c>
      <c r="L232" s="51">
        <v>8</v>
      </c>
      <c r="M232" s="51">
        <v>8</v>
      </c>
      <c r="N232" s="155">
        <f t="shared" si="38"/>
        <v>16</v>
      </c>
      <c r="O232" s="51">
        <v>8</v>
      </c>
      <c r="P232" s="51">
        <v>8</v>
      </c>
      <c r="Q232" s="155">
        <f t="shared" si="39"/>
        <v>16</v>
      </c>
      <c r="R232" s="155">
        <f t="shared" si="40"/>
        <v>32</v>
      </c>
      <c r="S232" s="78" t="s">
        <v>3249</v>
      </c>
      <c r="T232" s="78" t="s">
        <v>1263</v>
      </c>
      <c r="U232" s="190">
        <f t="shared" si="41"/>
        <v>16</v>
      </c>
      <c r="V232" s="191"/>
      <c r="W232" s="77" t="str">
        <f t="shared" si="42"/>
        <v>No hay ejecución</v>
      </c>
      <c r="X232" s="78" t="str">
        <f t="shared" si="43"/>
        <v>NA</v>
      </c>
      <c r="Y232" s="191"/>
      <c r="Z232" s="190">
        <f t="shared" si="44"/>
        <v>16</v>
      </c>
      <c r="AA232" s="191"/>
      <c r="AB232" s="77" t="str">
        <f t="shared" si="45"/>
        <v>No hay ejecución</v>
      </c>
      <c r="AC232" s="78" t="str">
        <f t="shared" si="46"/>
        <v>NA</v>
      </c>
      <c r="AD232" s="191"/>
      <c r="AE232" s="52">
        <f t="shared" si="47"/>
        <v>0</v>
      </c>
      <c r="AF232" s="77" t="str">
        <f t="shared" si="48"/>
        <v>No hay ejecución</v>
      </c>
      <c r="AG232" s="78" t="str">
        <f t="shared" si="49"/>
        <v>NA</v>
      </c>
      <c r="AH232" s="191"/>
    </row>
    <row r="233" spans="1:34" s="79" customFormat="1" ht="58" customHeight="1" thickTop="1" thickBot="1">
      <c r="A233" s="50">
        <v>219</v>
      </c>
      <c r="B233" s="96">
        <v>0</v>
      </c>
      <c r="C233" s="96">
        <v>0</v>
      </c>
      <c r="D233" s="96">
        <v>0</v>
      </c>
      <c r="E233" s="96">
        <v>0</v>
      </c>
      <c r="F233" s="96" t="s">
        <v>1259</v>
      </c>
      <c r="G233" s="96">
        <v>14</v>
      </c>
      <c r="H233" s="115" t="s">
        <v>352</v>
      </c>
      <c r="I233" s="98" t="s">
        <v>3302</v>
      </c>
      <c r="J233" s="169" t="s">
        <v>497</v>
      </c>
      <c r="K233" s="99" t="s">
        <v>1261</v>
      </c>
      <c r="L233" s="51">
        <v>12</v>
      </c>
      <c r="M233" s="51">
        <v>12</v>
      </c>
      <c r="N233" s="155">
        <f t="shared" si="38"/>
        <v>24</v>
      </c>
      <c r="O233" s="51">
        <v>11</v>
      </c>
      <c r="P233" s="51">
        <v>12</v>
      </c>
      <c r="Q233" s="155">
        <f t="shared" si="39"/>
        <v>23</v>
      </c>
      <c r="R233" s="155">
        <f t="shared" si="40"/>
        <v>47</v>
      </c>
      <c r="S233" s="78" t="s">
        <v>3249</v>
      </c>
      <c r="T233" s="78" t="s">
        <v>1263</v>
      </c>
      <c r="U233" s="190">
        <f t="shared" si="41"/>
        <v>24</v>
      </c>
      <c r="V233" s="191"/>
      <c r="W233" s="77" t="str">
        <f t="shared" si="42"/>
        <v>No hay ejecución</v>
      </c>
      <c r="X233" s="78" t="str">
        <f t="shared" si="43"/>
        <v>NA</v>
      </c>
      <c r="Y233" s="191"/>
      <c r="Z233" s="190">
        <f t="shared" si="44"/>
        <v>23</v>
      </c>
      <c r="AA233" s="191"/>
      <c r="AB233" s="77" t="str">
        <f t="shared" si="45"/>
        <v>No hay ejecución</v>
      </c>
      <c r="AC233" s="78" t="str">
        <f t="shared" si="46"/>
        <v>NA</v>
      </c>
      <c r="AD233" s="191"/>
      <c r="AE233" s="52">
        <f t="shared" si="47"/>
        <v>0</v>
      </c>
      <c r="AF233" s="77" t="str">
        <f t="shared" si="48"/>
        <v>No hay ejecución</v>
      </c>
      <c r="AG233" s="78" t="str">
        <f t="shared" si="49"/>
        <v>NA</v>
      </c>
      <c r="AH233" s="191"/>
    </row>
    <row r="234" spans="1:34" s="79" customFormat="1" ht="58" customHeight="1" thickTop="1" thickBot="1">
      <c r="A234" s="50">
        <v>220</v>
      </c>
      <c r="B234" s="96">
        <v>0</v>
      </c>
      <c r="C234" s="96">
        <v>0</v>
      </c>
      <c r="D234" s="96">
        <v>0</v>
      </c>
      <c r="E234" s="96">
        <v>0</v>
      </c>
      <c r="F234" s="96" t="s">
        <v>1259</v>
      </c>
      <c r="G234" s="96">
        <v>14</v>
      </c>
      <c r="H234" s="115" t="s">
        <v>352</v>
      </c>
      <c r="I234" s="98" t="s">
        <v>3303</v>
      </c>
      <c r="J234" s="169" t="s">
        <v>497</v>
      </c>
      <c r="K234" s="99" t="s">
        <v>1261</v>
      </c>
      <c r="L234" s="51">
        <v>12</v>
      </c>
      <c r="M234" s="51">
        <v>12</v>
      </c>
      <c r="N234" s="155">
        <f t="shared" si="38"/>
        <v>24</v>
      </c>
      <c r="O234" s="51">
        <v>11</v>
      </c>
      <c r="P234" s="51">
        <v>12</v>
      </c>
      <c r="Q234" s="155">
        <f t="shared" si="39"/>
        <v>23</v>
      </c>
      <c r="R234" s="155">
        <f t="shared" si="40"/>
        <v>47</v>
      </c>
      <c r="S234" s="78" t="s">
        <v>3249</v>
      </c>
      <c r="T234" s="78" t="s">
        <v>1263</v>
      </c>
      <c r="U234" s="190">
        <f t="shared" si="41"/>
        <v>24</v>
      </c>
      <c r="V234" s="191"/>
      <c r="W234" s="77" t="str">
        <f t="shared" si="42"/>
        <v>No hay ejecución</v>
      </c>
      <c r="X234" s="78" t="str">
        <f t="shared" si="43"/>
        <v>NA</v>
      </c>
      <c r="Y234" s="191"/>
      <c r="Z234" s="190">
        <f t="shared" si="44"/>
        <v>23</v>
      </c>
      <c r="AA234" s="191"/>
      <c r="AB234" s="77" t="str">
        <f t="shared" si="45"/>
        <v>No hay ejecución</v>
      </c>
      <c r="AC234" s="78" t="str">
        <f t="shared" si="46"/>
        <v>NA</v>
      </c>
      <c r="AD234" s="191"/>
      <c r="AE234" s="52">
        <f t="shared" si="47"/>
        <v>0</v>
      </c>
      <c r="AF234" s="77" t="str">
        <f t="shared" si="48"/>
        <v>No hay ejecución</v>
      </c>
      <c r="AG234" s="78" t="str">
        <f t="shared" si="49"/>
        <v>NA</v>
      </c>
      <c r="AH234" s="191"/>
    </row>
    <row r="235" spans="1:34" s="79" customFormat="1" ht="58" customHeight="1" thickTop="1" thickBot="1">
      <c r="A235" s="50">
        <v>221</v>
      </c>
      <c r="B235" s="96">
        <v>0</v>
      </c>
      <c r="C235" s="96">
        <v>0</v>
      </c>
      <c r="D235" s="96">
        <v>0</v>
      </c>
      <c r="E235" s="96">
        <v>0</v>
      </c>
      <c r="F235" s="96" t="s">
        <v>1259</v>
      </c>
      <c r="G235" s="96" t="s">
        <v>130</v>
      </c>
      <c r="H235" s="115" t="s">
        <v>314</v>
      </c>
      <c r="I235" s="98" t="s">
        <v>3304</v>
      </c>
      <c r="J235" s="169" t="s">
        <v>1014</v>
      </c>
      <c r="K235" s="99" t="s">
        <v>1261</v>
      </c>
      <c r="L235" s="51">
        <v>0</v>
      </c>
      <c r="M235" s="51">
        <v>60</v>
      </c>
      <c r="N235" s="155">
        <f t="shared" si="38"/>
        <v>60</v>
      </c>
      <c r="O235" s="51">
        <v>0</v>
      </c>
      <c r="P235" s="51">
        <v>0</v>
      </c>
      <c r="Q235" s="155">
        <f t="shared" si="39"/>
        <v>0</v>
      </c>
      <c r="R235" s="155">
        <f t="shared" si="40"/>
        <v>60</v>
      </c>
      <c r="S235" s="78" t="s">
        <v>3249</v>
      </c>
      <c r="T235" s="78" t="s">
        <v>203</v>
      </c>
      <c r="U235" s="190">
        <f t="shared" si="41"/>
        <v>60</v>
      </c>
      <c r="V235" s="191"/>
      <c r="W235" s="77" t="str">
        <f t="shared" si="42"/>
        <v>No hay ejecución</v>
      </c>
      <c r="X235" s="78" t="str">
        <f t="shared" si="43"/>
        <v>NA</v>
      </c>
      <c r="Y235" s="191"/>
      <c r="Z235" s="190">
        <f t="shared" si="44"/>
        <v>0</v>
      </c>
      <c r="AA235" s="191"/>
      <c r="AB235" s="77" t="str">
        <f t="shared" si="45"/>
        <v>No hay ejecución</v>
      </c>
      <c r="AC235" s="78" t="str">
        <f t="shared" si="46"/>
        <v>NA</v>
      </c>
      <c r="AD235" s="191"/>
      <c r="AE235" s="52">
        <f t="shared" si="47"/>
        <v>0</v>
      </c>
      <c r="AF235" s="77" t="str">
        <f t="shared" si="48"/>
        <v>No hay ejecución</v>
      </c>
      <c r="AG235" s="78" t="str">
        <f t="shared" si="49"/>
        <v>NA</v>
      </c>
      <c r="AH235" s="191"/>
    </row>
    <row r="236" spans="1:34" s="79" customFormat="1" ht="58" customHeight="1" thickTop="1" thickBot="1">
      <c r="A236" s="50">
        <v>222</v>
      </c>
      <c r="B236" s="96">
        <v>0</v>
      </c>
      <c r="C236" s="96">
        <v>0</v>
      </c>
      <c r="D236" s="96">
        <v>0</v>
      </c>
      <c r="E236" s="96">
        <v>0</v>
      </c>
      <c r="F236" s="96" t="s">
        <v>1259</v>
      </c>
      <c r="G236" s="96" t="s">
        <v>130</v>
      </c>
      <c r="H236" s="115" t="s">
        <v>314</v>
      </c>
      <c r="I236" s="98" t="s">
        <v>3305</v>
      </c>
      <c r="J236" s="169" t="s">
        <v>1014</v>
      </c>
      <c r="K236" s="99" t="s">
        <v>734</v>
      </c>
      <c r="L236" s="51">
        <v>0</v>
      </c>
      <c r="M236" s="51">
        <v>30</v>
      </c>
      <c r="N236" s="155">
        <f t="shared" si="38"/>
        <v>30</v>
      </c>
      <c r="O236" s="51">
        <v>0</v>
      </c>
      <c r="P236" s="51">
        <v>0</v>
      </c>
      <c r="Q236" s="155">
        <f t="shared" si="39"/>
        <v>0</v>
      </c>
      <c r="R236" s="155">
        <f t="shared" si="40"/>
        <v>30</v>
      </c>
      <c r="S236" s="78" t="s">
        <v>3249</v>
      </c>
      <c r="T236" s="78" t="s">
        <v>203</v>
      </c>
      <c r="U236" s="190">
        <f t="shared" si="41"/>
        <v>30</v>
      </c>
      <c r="V236" s="191"/>
      <c r="W236" s="77" t="str">
        <f t="shared" si="42"/>
        <v>No hay ejecución</v>
      </c>
      <c r="X236" s="78" t="str">
        <f t="shared" si="43"/>
        <v>NA</v>
      </c>
      <c r="Y236" s="191"/>
      <c r="Z236" s="190">
        <f t="shared" si="44"/>
        <v>0</v>
      </c>
      <c r="AA236" s="191"/>
      <c r="AB236" s="77" t="str">
        <f t="shared" si="45"/>
        <v>No hay ejecución</v>
      </c>
      <c r="AC236" s="78" t="str">
        <f t="shared" si="46"/>
        <v>NA</v>
      </c>
      <c r="AD236" s="191"/>
      <c r="AE236" s="52">
        <f t="shared" si="47"/>
        <v>0</v>
      </c>
      <c r="AF236" s="77" t="str">
        <f t="shared" si="48"/>
        <v>No hay ejecución</v>
      </c>
      <c r="AG236" s="78" t="str">
        <f t="shared" si="49"/>
        <v>NA</v>
      </c>
      <c r="AH236" s="191"/>
    </row>
    <row r="237" spans="1:34" s="79" customFormat="1" ht="58" customHeight="1" thickTop="1" thickBot="1">
      <c r="A237" s="50">
        <v>223</v>
      </c>
      <c r="B237" s="96">
        <v>0</v>
      </c>
      <c r="C237" s="96">
        <v>0</v>
      </c>
      <c r="D237" s="96">
        <v>0</v>
      </c>
      <c r="E237" s="96">
        <v>0</v>
      </c>
      <c r="F237" s="96" t="s">
        <v>1259</v>
      </c>
      <c r="G237" s="96" t="s">
        <v>130</v>
      </c>
      <c r="H237" s="115" t="s">
        <v>314</v>
      </c>
      <c r="I237" s="98" t="s">
        <v>3306</v>
      </c>
      <c r="J237" s="169" t="s">
        <v>1014</v>
      </c>
      <c r="K237" s="99" t="s">
        <v>717</v>
      </c>
      <c r="L237" s="51">
        <v>0</v>
      </c>
      <c r="M237" s="51">
        <v>30</v>
      </c>
      <c r="N237" s="155">
        <f>L237+M237</f>
        <v>30</v>
      </c>
      <c r="O237" s="51">
        <v>0</v>
      </c>
      <c r="P237" s="51">
        <v>0</v>
      </c>
      <c r="Q237" s="155">
        <f t="shared" si="39"/>
        <v>0</v>
      </c>
      <c r="R237" s="155">
        <f t="shared" si="40"/>
        <v>30</v>
      </c>
      <c r="S237" s="78" t="s">
        <v>3249</v>
      </c>
      <c r="T237" s="78" t="s">
        <v>203</v>
      </c>
      <c r="U237" s="190">
        <f t="shared" si="41"/>
        <v>30</v>
      </c>
      <c r="V237" s="191"/>
      <c r="W237" s="77" t="str">
        <f t="shared" si="42"/>
        <v>No hay ejecución</v>
      </c>
      <c r="X237" s="78" t="str">
        <f t="shared" si="43"/>
        <v>NA</v>
      </c>
      <c r="Y237" s="191"/>
      <c r="Z237" s="190">
        <f t="shared" si="44"/>
        <v>0</v>
      </c>
      <c r="AA237" s="191"/>
      <c r="AB237" s="77" t="str">
        <f t="shared" si="45"/>
        <v>No hay ejecución</v>
      </c>
      <c r="AC237" s="78" t="str">
        <f t="shared" si="46"/>
        <v>NA</v>
      </c>
      <c r="AD237" s="191"/>
      <c r="AE237" s="52">
        <f t="shared" si="47"/>
        <v>0</v>
      </c>
      <c r="AF237" s="77" t="str">
        <f t="shared" si="48"/>
        <v>No hay ejecución</v>
      </c>
      <c r="AG237" s="78" t="str">
        <f t="shared" si="49"/>
        <v>NA</v>
      </c>
      <c r="AH237" s="191"/>
    </row>
    <row r="238" spans="1:34" ht="16" customHeight="1" thickTop="1">
      <c r="A238" s="423" t="s">
        <v>573</v>
      </c>
      <c r="B238" s="423"/>
      <c r="C238" s="423"/>
      <c r="D238" s="423"/>
      <c r="E238" s="423"/>
      <c r="F238" s="423"/>
      <c r="G238" s="423"/>
      <c r="H238" s="423"/>
      <c r="I238" s="423"/>
      <c r="J238" s="423"/>
      <c r="K238" s="423"/>
      <c r="L238" s="423"/>
      <c r="M238" s="423"/>
      <c r="N238" s="423"/>
      <c r="O238" s="423"/>
      <c r="P238" s="423"/>
      <c r="Q238" s="423"/>
      <c r="R238" s="423"/>
      <c r="S238" s="423"/>
      <c r="T238" s="423"/>
      <c r="U238" s="423"/>
      <c r="V238" s="423"/>
      <c r="W238" s="423"/>
      <c r="X238" s="423"/>
      <c r="Y238" s="423"/>
      <c r="Z238" s="423"/>
      <c r="AA238" s="423"/>
      <c r="AB238" s="423"/>
      <c r="AC238" s="423"/>
      <c r="AD238" s="423"/>
      <c r="AE238" s="423"/>
      <c r="AF238" s="423"/>
      <c r="AG238" s="423"/>
      <c r="AH238" s="424"/>
    </row>
    <row r="239" spans="1:34" s="79" customFormat="1" ht="12" thickBot="1">
      <c r="A239" s="249">
        <v>224</v>
      </c>
      <c r="B239" s="250"/>
      <c r="C239" s="250"/>
      <c r="D239" s="250"/>
      <c r="E239" s="250"/>
      <c r="F239" s="250"/>
      <c r="G239" s="250"/>
      <c r="H239" s="251"/>
      <c r="I239" s="98"/>
      <c r="J239" s="169"/>
      <c r="K239" s="99"/>
      <c r="L239" s="252">
        <v>0</v>
      </c>
      <c r="M239" s="252">
        <v>0</v>
      </c>
      <c r="N239" s="253">
        <f>L239+M239</f>
        <v>0</v>
      </c>
      <c r="O239" s="252">
        <v>0</v>
      </c>
      <c r="P239" s="252">
        <v>0</v>
      </c>
      <c r="Q239" s="253">
        <f>O239+P239</f>
        <v>0</v>
      </c>
      <c r="R239" s="253">
        <f>N239+Q239</f>
        <v>0</v>
      </c>
      <c r="S239" s="78"/>
      <c r="T239" s="78"/>
      <c r="U239" s="190">
        <f t="shared" ref="U239" si="50">N239</f>
        <v>0</v>
      </c>
      <c r="V239" s="191"/>
      <c r="W239" s="77" t="str">
        <f t="shared" ref="W239" si="51">IF(V239="","No hay ejecución",IF(AND(U239&gt;0), V239/U239,"No hay Programación"))</f>
        <v>No hay ejecución</v>
      </c>
      <c r="X239" s="78" t="str">
        <f t="shared" ref="X239" si="52">IF(W239="No hay ejecución","NA",IF(W239&gt;=90%,"De acuerdo a lo programado",IF(W239&gt;=70%,"Atraso Leve",IF(W239&lt;70%,"En Riesgo de no Cumplimiento"))))</f>
        <v>NA</v>
      </c>
      <c r="Y239" s="191"/>
      <c r="Z239" s="190">
        <f t="shared" ref="Z239" si="53">+Q239</f>
        <v>0</v>
      </c>
      <c r="AA239" s="191"/>
      <c r="AB239" s="77" t="str">
        <f t="shared" ref="AB239" si="54">IF(AA239="","No hay ejecución",IF(AND(Z239&gt;0), AA239/Z239,"No hay Programación"))</f>
        <v>No hay ejecución</v>
      </c>
      <c r="AC239" s="78" t="str">
        <f t="shared" ref="AC239" si="55">IF(AB239="No hay ejecución","NA",IF(AB239&gt;=90%,"De acuerdo a lo programado",IF(AB239&gt;=70%,"Atraso Leve",IF(AB239&lt;70%,"En Riesgo de no Cumplimiento"))))</f>
        <v>NA</v>
      </c>
      <c r="AD239" s="191"/>
      <c r="AE239" s="52">
        <f t="shared" ref="AE239" si="56">V239+AA239</f>
        <v>0</v>
      </c>
      <c r="AF239" s="77" t="str">
        <f t="shared" ref="AF239" si="57">IF(AE239=0,"No hay ejecución",IF(AND(AE239&gt;0), AE239/R239,"No hay Programación"))</f>
        <v>No hay ejecución</v>
      </c>
      <c r="AG239" s="78" t="str">
        <f t="shared" si="49"/>
        <v>NA</v>
      </c>
      <c r="AH239" s="191"/>
    </row>
    <row r="240" spans="1:34" ht="12" thickTop="1" thickBot="1">
      <c r="A240" s="53"/>
      <c r="B240" s="53"/>
      <c r="C240" s="53"/>
      <c r="D240" s="53"/>
      <c r="E240" s="53"/>
      <c r="F240" s="53"/>
      <c r="G240" s="53"/>
      <c r="H240" s="53"/>
      <c r="I240" s="53"/>
      <c r="J240" s="56"/>
      <c r="K240" s="56"/>
      <c r="L240" s="55"/>
      <c r="M240" s="55"/>
      <c r="N240" s="55"/>
      <c r="O240" s="55"/>
      <c r="P240" s="55"/>
      <c r="Q240" s="55"/>
      <c r="R240" s="55"/>
      <c r="S240" s="55"/>
      <c r="T240" s="55"/>
    </row>
    <row r="241" spans="1:20" ht="13" customHeight="1" thickTop="1" thickBot="1">
      <c r="A241" s="425" t="s">
        <v>574</v>
      </c>
      <c r="B241" s="426"/>
      <c r="C241" s="426"/>
      <c r="D241" s="426"/>
      <c r="E241" s="426"/>
      <c r="F241" s="426"/>
      <c r="G241" s="426"/>
      <c r="H241" s="118" t="s">
        <v>3307</v>
      </c>
      <c r="I241" s="53"/>
      <c r="J241" s="56"/>
      <c r="K241" s="56"/>
      <c r="L241" s="55"/>
      <c r="M241" s="55"/>
      <c r="N241" s="55"/>
      <c r="O241" s="55"/>
      <c r="P241" s="55"/>
      <c r="Q241" s="55"/>
      <c r="R241" s="55"/>
      <c r="S241" s="55"/>
      <c r="T241" s="55"/>
    </row>
    <row r="242" spans="1:20" ht="10.5" customHeight="1" thickTop="1" thickBot="1">
      <c r="A242" s="57"/>
      <c r="B242" s="57"/>
      <c r="C242" s="57"/>
      <c r="D242" s="57"/>
      <c r="E242" s="57"/>
      <c r="F242" s="57"/>
      <c r="G242" s="57"/>
      <c r="H242" s="58"/>
      <c r="I242" s="53"/>
      <c r="J242" s="56"/>
      <c r="K242" s="56"/>
      <c r="L242" s="55"/>
      <c r="M242" s="55"/>
      <c r="N242" s="55"/>
      <c r="O242" s="55"/>
      <c r="P242" s="55"/>
      <c r="Q242" s="55"/>
      <c r="R242" s="55"/>
      <c r="S242" s="55"/>
      <c r="T242" s="55"/>
    </row>
    <row r="243" spans="1:20" ht="13" customHeight="1" thickTop="1" thickBot="1">
      <c r="A243" s="417" t="s">
        <v>576</v>
      </c>
      <c r="B243" s="418"/>
      <c r="C243" s="418"/>
      <c r="D243" s="418"/>
      <c r="E243" s="418"/>
      <c r="F243" s="418"/>
      <c r="G243" s="418"/>
      <c r="H243" s="113" t="s">
        <v>4482</v>
      </c>
      <c r="I243" s="53"/>
      <c r="J243" s="56"/>
      <c r="K243" s="56"/>
      <c r="L243" s="55"/>
      <c r="M243" s="55"/>
      <c r="N243" s="55"/>
      <c r="O243" s="55"/>
      <c r="P243" s="55"/>
      <c r="Q243" s="55"/>
      <c r="R243" s="55"/>
      <c r="S243" s="55"/>
      <c r="T243" s="55"/>
    </row>
    <row r="244" spans="1:20" ht="12" thickTop="1" thickBot="1">
      <c r="A244" s="60"/>
      <c r="B244" s="60"/>
      <c r="C244" s="60"/>
      <c r="D244" s="60"/>
      <c r="E244" s="60"/>
      <c r="F244" s="60"/>
      <c r="G244" s="59"/>
      <c r="H244" s="61"/>
      <c r="I244" s="53"/>
      <c r="J244" s="56"/>
      <c r="K244" s="56"/>
      <c r="L244" s="55"/>
      <c r="M244" s="55"/>
      <c r="N244" s="55"/>
      <c r="O244" s="55"/>
      <c r="P244" s="55"/>
      <c r="Q244" s="55"/>
      <c r="R244" s="55"/>
      <c r="S244" s="55"/>
      <c r="T244" s="55"/>
    </row>
    <row r="245" spans="1:20" ht="12" thickTop="1" thickBot="1">
      <c r="A245" s="62" t="s">
        <v>577</v>
      </c>
      <c r="B245" s="53"/>
      <c r="C245" s="53"/>
      <c r="D245" s="63"/>
      <c r="E245" s="53"/>
      <c r="F245" s="53"/>
      <c r="G245" s="53"/>
      <c r="H245" s="53"/>
      <c r="I245" s="53"/>
      <c r="J245" s="56"/>
      <c r="K245" s="56"/>
      <c r="L245" s="55"/>
      <c r="M245" s="55"/>
      <c r="N245" s="55"/>
      <c r="O245" s="55"/>
      <c r="P245" s="55"/>
      <c r="Q245" s="55"/>
      <c r="R245" s="55"/>
      <c r="S245" s="55"/>
      <c r="T245" s="55"/>
    </row>
    <row r="246" spans="1:20" ht="12" customHeight="1" thickTop="1" thickBot="1">
      <c r="A246" s="70">
        <v>1</v>
      </c>
      <c r="B246" s="53" t="s">
        <v>578</v>
      </c>
      <c r="C246" s="53"/>
      <c r="D246" s="63"/>
      <c r="E246" s="53"/>
      <c r="F246" s="53"/>
      <c r="G246" s="53"/>
      <c r="H246" s="53"/>
      <c r="I246" s="53"/>
      <c r="J246" s="56"/>
      <c r="K246" s="56"/>
      <c r="L246" s="55"/>
      <c r="M246" s="55"/>
      <c r="N246" s="55"/>
      <c r="O246" s="55"/>
      <c r="P246" s="55"/>
      <c r="Q246" s="55"/>
      <c r="R246" s="55"/>
      <c r="S246" s="55"/>
      <c r="T246" s="55"/>
    </row>
    <row r="247" spans="1:20" ht="13" customHeight="1" thickTop="1" thickBot="1">
      <c r="A247" s="70">
        <v>2</v>
      </c>
      <c r="B247" s="53" t="s">
        <v>579</v>
      </c>
      <c r="C247" s="53"/>
      <c r="D247" s="63"/>
      <c r="E247" s="53"/>
      <c r="F247" s="53"/>
      <c r="G247" s="53"/>
      <c r="H247" s="53"/>
      <c r="I247" s="53"/>
      <c r="J247" s="56"/>
      <c r="K247" s="56"/>
      <c r="L247" s="55"/>
      <c r="M247" s="55"/>
      <c r="N247" s="55"/>
      <c r="O247" s="55"/>
      <c r="P247" s="55"/>
      <c r="Q247" s="55"/>
      <c r="R247" s="55"/>
      <c r="S247" s="55"/>
      <c r="T247" s="55"/>
    </row>
    <row r="248" spans="1:20" ht="13" customHeight="1" thickTop="1" thickBot="1">
      <c r="A248" s="70">
        <v>3</v>
      </c>
      <c r="B248" s="53" t="s">
        <v>580</v>
      </c>
      <c r="C248" s="53"/>
      <c r="D248" s="63"/>
      <c r="E248" s="53"/>
      <c r="F248" s="53"/>
      <c r="G248" s="53"/>
      <c r="H248" s="53"/>
      <c r="I248" s="53"/>
      <c r="L248" s="55"/>
      <c r="M248" s="55"/>
      <c r="N248" s="55"/>
      <c r="O248" s="55"/>
      <c r="P248" s="55"/>
      <c r="Q248" s="55"/>
      <c r="R248" s="55"/>
      <c r="S248" s="55"/>
      <c r="T248" s="55"/>
    </row>
    <row r="249" spans="1:20" ht="13" customHeight="1" thickTop="1" thickBot="1">
      <c r="A249" s="70">
        <v>4</v>
      </c>
      <c r="B249" s="53" t="s">
        <v>581</v>
      </c>
      <c r="C249" s="53"/>
      <c r="D249" s="64"/>
      <c r="E249" s="53"/>
      <c r="F249" s="53"/>
      <c r="G249" s="53"/>
      <c r="H249" s="53"/>
      <c r="I249" s="53"/>
      <c r="J249" s="65"/>
      <c r="K249" s="65"/>
      <c r="L249" s="55"/>
      <c r="M249" s="55"/>
      <c r="N249" s="55"/>
      <c r="O249" s="55"/>
      <c r="P249" s="55"/>
      <c r="Q249" s="55"/>
      <c r="R249" s="55"/>
      <c r="S249" s="55"/>
      <c r="T249" s="55"/>
    </row>
    <row r="250" spans="1:20" ht="13" customHeight="1" thickTop="1" thickBot="1">
      <c r="A250" s="70">
        <v>5</v>
      </c>
      <c r="B250" s="53" t="s">
        <v>582</v>
      </c>
      <c r="C250" s="53"/>
      <c r="D250" s="64"/>
      <c r="E250" s="53"/>
      <c r="F250" s="53"/>
      <c r="G250" s="53"/>
      <c r="H250" s="53"/>
      <c r="I250" s="53"/>
      <c r="J250" s="54"/>
      <c r="K250" s="54"/>
      <c r="L250" s="55"/>
      <c r="M250" s="55"/>
      <c r="N250" s="55"/>
      <c r="O250" s="55"/>
      <c r="P250" s="55"/>
      <c r="Q250" s="55"/>
      <c r="R250" s="55"/>
      <c r="S250" s="55"/>
      <c r="T250" s="55"/>
    </row>
    <row r="251" spans="1:20" ht="13" customHeight="1" thickTop="1" thickBot="1">
      <c r="A251" s="70">
        <v>6</v>
      </c>
      <c r="B251" s="53" t="s">
        <v>583</v>
      </c>
      <c r="C251" s="53"/>
      <c r="D251" s="64"/>
      <c r="E251" s="53"/>
      <c r="F251" s="53"/>
      <c r="G251" s="53"/>
      <c r="H251" s="53"/>
      <c r="I251" s="53"/>
      <c r="J251" s="54"/>
      <c r="K251" s="54"/>
      <c r="L251" s="55"/>
      <c r="M251" s="55"/>
      <c r="N251" s="55"/>
      <c r="O251" s="55"/>
      <c r="P251" s="55"/>
      <c r="Q251" s="55"/>
      <c r="R251" s="55"/>
      <c r="S251" s="55"/>
      <c r="T251" s="55"/>
    </row>
    <row r="252" spans="1:20" ht="13" customHeight="1" thickTop="1">
      <c r="A252" s="70">
        <v>7</v>
      </c>
      <c r="B252" s="53" t="s">
        <v>584</v>
      </c>
      <c r="C252" s="53"/>
      <c r="D252" s="64"/>
      <c r="E252" s="53"/>
      <c r="F252" s="53"/>
      <c r="G252" s="53"/>
      <c r="H252" s="53"/>
      <c r="I252" s="53"/>
      <c r="J252" s="56"/>
      <c r="K252" s="56"/>
      <c r="L252" s="61"/>
      <c r="M252" s="61"/>
      <c r="N252" s="61"/>
      <c r="O252" s="61"/>
      <c r="P252" s="61"/>
      <c r="Q252" s="61"/>
      <c r="R252" s="61"/>
      <c r="S252" s="61"/>
      <c r="T252" s="61"/>
    </row>
    <row r="253" spans="1:20" ht="13" customHeight="1">
      <c r="A253" s="70">
        <v>8</v>
      </c>
      <c r="B253" s="53" t="s">
        <v>585</v>
      </c>
      <c r="C253" s="53"/>
      <c r="D253" s="64"/>
      <c r="E253" s="53"/>
      <c r="F253" s="53"/>
      <c r="G253" s="53"/>
      <c r="H253" s="53"/>
      <c r="I253" s="53"/>
      <c r="J253" s="56"/>
      <c r="K253" s="56"/>
      <c r="L253" s="61"/>
      <c r="M253" s="61"/>
      <c r="N253" s="61"/>
      <c r="O253" s="61"/>
      <c r="P253" s="61"/>
      <c r="Q253" s="61"/>
      <c r="R253" s="61"/>
      <c r="S253" s="61"/>
      <c r="T253" s="61"/>
    </row>
    <row r="254" spans="1:20" ht="13" customHeight="1">
      <c r="A254" s="70">
        <v>9</v>
      </c>
      <c r="B254" s="65" t="s">
        <v>586</v>
      </c>
      <c r="E254" s="53"/>
      <c r="F254" s="53"/>
      <c r="G254" s="53"/>
      <c r="H254" s="53"/>
      <c r="I254" s="53"/>
      <c r="J254" s="56"/>
      <c r="K254" s="56"/>
      <c r="L254" s="61"/>
      <c r="M254" s="61"/>
      <c r="N254" s="61"/>
      <c r="O254" s="61"/>
      <c r="P254" s="61"/>
      <c r="Q254" s="61"/>
      <c r="R254" s="61"/>
      <c r="S254" s="61"/>
      <c r="T254" s="61"/>
    </row>
    <row r="255" spans="1:20" ht="13" customHeight="1">
      <c r="A255" s="70">
        <v>10</v>
      </c>
      <c r="B255" s="53" t="s">
        <v>587</v>
      </c>
      <c r="C255" s="70"/>
      <c r="D255" s="53"/>
      <c r="G255" s="53"/>
      <c r="H255" s="53"/>
      <c r="I255" s="53"/>
      <c r="J255" s="56"/>
      <c r="K255" s="56"/>
      <c r="L255" s="61"/>
      <c r="M255" s="61"/>
      <c r="N255" s="61"/>
      <c r="O255" s="61"/>
      <c r="P255" s="61"/>
      <c r="Q255" s="61"/>
      <c r="R255" s="61"/>
      <c r="S255" s="61"/>
      <c r="T255" s="61"/>
    </row>
    <row r="256" spans="1:20" ht="13" customHeight="1">
      <c r="A256" s="70">
        <v>11</v>
      </c>
      <c r="B256" s="71" t="s">
        <v>588</v>
      </c>
      <c r="C256" s="70"/>
      <c r="D256" s="53"/>
      <c r="E256" s="53"/>
      <c r="F256" s="53"/>
      <c r="G256" s="53"/>
      <c r="H256" s="53"/>
      <c r="I256" s="53"/>
      <c r="J256" s="56"/>
      <c r="K256" s="56"/>
      <c r="L256" s="61"/>
      <c r="M256" s="61"/>
      <c r="N256" s="61"/>
      <c r="O256" s="61"/>
      <c r="P256" s="61"/>
      <c r="Q256" s="61"/>
      <c r="R256" s="61"/>
      <c r="S256" s="61"/>
      <c r="T256" s="61"/>
    </row>
    <row r="257" spans="1:20" ht="13" customHeight="1">
      <c r="A257" s="70">
        <v>12</v>
      </c>
      <c r="B257" s="71" t="s">
        <v>589</v>
      </c>
      <c r="C257" s="70"/>
      <c r="D257" s="53"/>
      <c r="E257" s="53"/>
      <c r="F257" s="53"/>
      <c r="G257" s="53"/>
      <c r="H257" s="53"/>
      <c r="I257" s="53"/>
      <c r="J257" s="56"/>
      <c r="K257" s="56"/>
      <c r="L257" s="61"/>
      <c r="M257" s="61"/>
      <c r="N257" s="61"/>
      <c r="O257" s="61"/>
      <c r="P257" s="61"/>
      <c r="Q257" s="61"/>
      <c r="R257" s="61"/>
      <c r="S257" s="61"/>
      <c r="T257" s="61"/>
    </row>
    <row r="258" spans="1:20" ht="13" customHeight="1">
      <c r="A258" s="70">
        <v>13</v>
      </c>
      <c r="B258" s="71" t="s">
        <v>590</v>
      </c>
      <c r="C258" s="70"/>
      <c r="D258" s="53"/>
      <c r="E258" s="53"/>
      <c r="F258" s="53"/>
      <c r="G258" s="53"/>
      <c r="H258" s="53"/>
      <c r="I258" s="53"/>
      <c r="J258" s="56"/>
      <c r="K258" s="56"/>
      <c r="L258" s="61"/>
      <c r="M258" s="61"/>
      <c r="N258" s="61"/>
      <c r="O258" s="61"/>
      <c r="P258" s="61"/>
      <c r="Q258" s="61"/>
      <c r="R258" s="61"/>
      <c r="S258" s="61"/>
      <c r="T258" s="61"/>
    </row>
    <row r="259" spans="1:20" ht="13" customHeight="1">
      <c r="A259" s="70">
        <v>14</v>
      </c>
      <c r="B259" s="53" t="s">
        <v>591</v>
      </c>
      <c r="C259" s="70"/>
      <c r="D259" s="53"/>
      <c r="E259" s="53"/>
      <c r="F259" s="53"/>
      <c r="G259" s="53"/>
      <c r="H259" s="53"/>
      <c r="I259" s="53"/>
      <c r="J259" s="56"/>
      <c r="K259" s="56"/>
      <c r="L259" s="61"/>
      <c r="M259" s="61"/>
      <c r="N259" s="61"/>
      <c r="O259" s="61"/>
      <c r="P259" s="61"/>
      <c r="Q259" s="61"/>
      <c r="R259" s="61"/>
      <c r="S259" s="61"/>
      <c r="T259" s="61"/>
    </row>
    <row r="260" spans="1:20" ht="13" customHeight="1">
      <c r="A260" s="70">
        <v>15</v>
      </c>
      <c r="B260" s="71" t="s">
        <v>592</v>
      </c>
      <c r="C260" s="70"/>
      <c r="D260" s="53"/>
      <c r="E260" s="53"/>
      <c r="F260" s="53"/>
      <c r="G260" s="53"/>
      <c r="H260" s="53"/>
      <c r="I260" s="53"/>
      <c r="J260" s="56"/>
      <c r="K260" s="56"/>
      <c r="L260" s="61"/>
      <c r="M260" s="61"/>
      <c r="N260" s="61"/>
      <c r="O260" s="61"/>
      <c r="P260" s="61"/>
      <c r="Q260" s="61"/>
      <c r="R260" s="61"/>
      <c r="S260" s="61"/>
      <c r="T260" s="61"/>
    </row>
  </sheetData>
  <mergeCells count="45">
    <mergeCell ref="AG13:AG14"/>
    <mergeCell ref="AH13:AH1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F13:AF14"/>
    <mergeCell ref="E12:E14"/>
    <mergeCell ref="F12:F14"/>
    <mergeCell ref="G12:G14"/>
    <mergeCell ref="AD13:AD14"/>
    <mergeCell ref="AE13:AE14"/>
    <mergeCell ref="H12:H14"/>
    <mergeCell ref="I12:I14"/>
    <mergeCell ref="J12:R12"/>
    <mergeCell ref="S12:S14"/>
    <mergeCell ref="T12:T14"/>
    <mergeCell ref="J13:J14"/>
    <mergeCell ref="K13:K14"/>
    <mergeCell ref="L13:Q13"/>
    <mergeCell ref="A241:G241"/>
    <mergeCell ref="A243:G243"/>
    <mergeCell ref="A238:AH238"/>
    <mergeCell ref="A8:G8"/>
    <mergeCell ref="A1:H1"/>
    <mergeCell ref="A2:H2"/>
    <mergeCell ref="A4:G4"/>
    <mergeCell ref="A6:G6"/>
    <mergeCell ref="A7:G7"/>
    <mergeCell ref="A9:G9"/>
    <mergeCell ref="A11:A14"/>
    <mergeCell ref="B11:G11"/>
    <mergeCell ref="H11:T11"/>
    <mergeCell ref="B12:B14"/>
    <mergeCell ref="C12:C14"/>
    <mergeCell ref="D12:D1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BD0A2-788B-844C-B98F-1C6F1E899A1B}">
  <dimension ref="A1:AH378"/>
  <sheetViews>
    <sheetView showGridLines="0" workbookViewId="0">
      <selection activeCell="A15" sqref="A15:XFD15"/>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91" customWidth="1"/>
    <col min="20" max="20" width="20.5" style="187" customWidth="1"/>
    <col min="21" max="16384" width="11.5" style="47"/>
  </cols>
  <sheetData>
    <row r="1" spans="1:34" ht="12">
      <c r="A1" s="376" t="s">
        <v>434</v>
      </c>
      <c r="B1" s="376"/>
      <c r="C1" s="376"/>
      <c r="D1" s="376"/>
      <c r="E1" s="376"/>
      <c r="F1" s="376"/>
      <c r="G1" s="376"/>
      <c r="H1" s="376"/>
    </row>
    <row r="2" spans="1:34" ht="16">
      <c r="A2" s="427" t="s">
        <v>435</v>
      </c>
      <c r="B2" s="427"/>
      <c r="C2" s="427"/>
      <c r="D2" s="427"/>
      <c r="E2" s="427"/>
      <c r="F2" s="427"/>
      <c r="G2" s="427"/>
      <c r="H2" s="427"/>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t="s">
        <v>1186</v>
      </c>
    </row>
    <row r="8" spans="1:34" ht="11">
      <c r="A8" s="374" t="s">
        <v>2385</v>
      </c>
      <c r="B8" s="375"/>
      <c r="C8" s="375"/>
      <c r="D8" s="375"/>
      <c r="E8" s="375"/>
      <c r="F8" s="375"/>
      <c r="G8" s="375"/>
      <c r="H8" s="114" t="s">
        <v>3308</v>
      </c>
    </row>
    <row r="9" spans="1:34" ht="11">
      <c r="A9" s="374" t="s">
        <v>2387</v>
      </c>
      <c r="B9" s="375"/>
      <c r="C9" s="375"/>
      <c r="D9" s="375"/>
      <c r="E9" s="375"/>
      <c r="F9" s="375"/>
      <c r="G9" s="375"/>
      <c r="H9" s="114" t="s">
        <v>203</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34" s="79" customFormat="1" ht="58" customHeight="1" thickBot="1">
      <c r="A15" s="50">
        <v>1</v>
      </c>
      <c r="B15" s="96" t="s">
        <v>245</v>
      </c>
      <c r="C15" s="96">
        <v>0</v>
      </c>
      <c r="D15" s="96">
        <v>0</v>
      </c>
      <c r="E15" s="96">
        <v>0</v>
      </c>
      <c r="F15" s="96" t="s">
        <v>76</v>
      </c>
      <c r="G15" s="96">
        <v>22</v>
      </c>
      <c r="H15" s="115" t="s">
        <v>273</v>
      </c>
      <c r="I15" s="98" t="s">
        <v>3309</v>
      </c>
      <c r="J15" s="169" t="s">
        <v>1293</v>
      </c>
      <c r="K15" s="99" t="s">
        <v>1421</v>
      </c>
      <c r="L15" s="51">
        <v>32</v>
      </c>
      <c r="M15" s="51">
        <v>2</v>
      </c>
      <c r="N15" s="155">
        <f>L15+M15</f>
        <v>34</v>
      </c>
      <c r="O15" s="51">
        <v>0</v>
      </c>
      <c r="P15" s="51">
        <v>0</v>
      </c>
      <c r="Q15" s="155">
        <f>O15+P15</f>
        <v>0</v>
      </c>
      <c r="R15" s="155">
        <f>N15+Q15</f>
        <v>34</v>
      </c>
      <c r="S15" s="78" t="s">
        <v>3310</v>
      </c>
      <c r="T15" s="78" t="s">
        <v>203</v>
      </c>
      <c r="U15" s="190">
        <f>N15</f>
        <v>34</v>
      </c>
      <c r="V15" s="191"/>
      <c r="W15" s="77" t="str">
        <f>IF(V15="","No hay ejecución",IF(AND(U15&gt;0), V15/U15,"No hay Programación"))</f>
        <v>No hay ejecución</v>
      </c>
      <c r="X15" s="78" t="str">
        <f t="shared" ref="X15:X78" si="0">IF(W15="No hay ejecución","NA",IF(W15&gt;=90%,"De acuerdo a lo programado",IF(W15&gt;=70%,"Atraso Leve",IF(W15&lt;70%,"En Riesgo de no Cumplimiento"))))</f>
        <v>NA</v>
      </c>
      <c r="Y15" s="191"/>
      <c r="Z15" s="190">
        <f>+Q15</f>
        <v>0</v>
      </c>
      <c r="AA15" s="191"/>
      <c r="AB15" s="77" t="str">
        <f>IF(AA15="","No hay ejecución",IF(AND(Z15&gt;0), AA15/Z15,"No hay Programación"))</f>
        <v>No hay ejecución</v>
      </c>
      <c r="AC15" s="78" t="str">
        <f t="shared" ref="AC15:AC78" si="1">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s="79" customFormat="1" ht="58" customHeight="1" thickTop="1" thickBot="1">
      <c r="A16" s="50">
        <v>2</v>
      </c>
      <c r="B16" s="96" t="s">
        <v>245</v>
      </c>
      <c r="C16" s="96">
        <v>0</v>
      </c>
      <c r="D16" s="96">
        <v>0</v>
      </c>
      <c r="E16" s="96">
        <v>0</v>
      </c>
      <c r="F16" s="96" t="s">
        <v>76</v>
      </c>
      <c r="G16" s="96">
        <v>22</v>
      </c>
      <c r="H16" s="115" t="s">
        <v>273</v>
      </c>
      <c r="I16" s="98" t="s">
        <v>3311</v>
      </c>
      <c r="J16" s="169" t="s">
        <v>2574</v>
      </c>
      <c r="K16" s="99" t="s">
        <v>2435</v>
      </c>
      <c r="L16" s="51">
        <v>4</v>
      </c>
      <c r="M16" s="51">
        <v>1</v>
      </c>
      <c r="N16" s="155">
        <f t="shared" ref="N16:N79" si="2">L16+M16</f>
        <v>5</v>
      </c>
      <c r="O16" s="51">
        <v>0</v>
      </c>
      <c r="P16" s="51">
        <v>0</v>
      </c>
      <c r="Q16" s="155">
        <f t="shared" ref="Q16:Q79" si="3">O16+P16</f>
        <v>0</v>
      </c>
      <c r="R16" s="155">
        <f t="shared" ref="R16:R79" si="4">N16+Q16</f>
        <v>5</v>
      </c>
      <c r="S16" s="78" t="s">
        <v>3310</v>
      </c>
      <c r="T16" s="78" t="s">
        <v>203</v>
      </c>
      <c r="U16" s="190">
        <f t="shared" ref="U16:U79" si="5">N16</f>
        <v>5</v>
      </c>
      <c r="V16" s="191"/>
      <c r="W16" s="77" t="str">
        <f t="shared" ref="W16:W79" si="6">IF(V16="","No hay ejecución",IF(AND(U16&gt;0), V16/U16,"No hay Programación"))</f>
        <v>No hay ejecución</v>
      </c>
      <c r="X16" s="78" t="str">
        <f t="shared" si="0"/>
        <v>NA</v>
      </c>
      <c r="Y16" s="191"/>
      <c r="Z16" s="190">
        <f t="shared" ref="Z16:Z79" si="7">+Q16</f>
        <v>0</v>
      </c>
      <c r="AA16" s="191"/>
      <c r="AB16" s="77" t="str">
        <f t="shared" ref="AB16:AB79" si="8">IF(AA16="","No hay ejecución",IF(AND(Z16&gt;0), AA16/Z16,"No hay Programación"))</f>
        <v>No hay ejecución</v>
      </c>
      <c r="AC16" s="78" t="str">
        <f t="shared" si="1"/>
        <v>NA</v>
      </c>
      <c r="AD16" s="191"/>
      <c r="AE16" s="52">
        <f t="shared" ref="AE16:AE79" si="9">V16+AA16</f>
        <v>0</v>
      </c>
      <c r="AF16" s="77" t="str">
        <f t="shared" ref="AF16:AF79" si="10">IF(AE16=0,"No hay ejecución",IF(AND(AE16&gt;0), AE16/R16,"No hay Programación"))</f>
        <v>No hay ejecución</v>
      </c>
      <c r="AG16" s="78" t="str">
        <f t="shared" ref="AG16:AG79" si="11">IF(AF16="No hay ejecución","NA",IF(AF16&gt;=90%,"De acuerdo a lo programado",IF(AF16&gt;=70%,"Atraso Leve",IF(AF16&lt;70%,"Incumplimiento"))))</f>
        <v>NA</v>
      </c>
      <c r="AH16" s="191"/>
    </row>
    <row r="17" spans="1:34" s="79" customFormat="1" ht="58" customHeight="1" thickTop="1" thickBot="1">
      <c r="A17" s="50">
        <v>3</v>
      </c>
      <c r="B17" s="96" t="s">
        <v>245</v>
      </c>
      <c r="C17" s="96">
        <v>0</v>
      </c>
      <c r="D17" s="96">
        <v>0</v>
      </c>
      <c r="E17" s="96">
        <v>0</v>
      </c>
      <c r="F17" s="96" t="s">
        <v>76</v>
      </c>
      <c r="G17" s="96">
        <v>22</v>
      </c>
      <c r="H17" s="115" t="s">
        <v>273</v>
      </c>
      <c r="I17" s="98" t="s">
        <v>3312</v>
      </c>
      <c r="J17" s="169" t="s">
        <v>1367</v>
      </c>
      <c r="K17" s="99" t="s">
        <v>1421</v>
      </c>
      <c r="L17" s="51">
        <v>8</v>
      </c>
      <c r="M17" s="51">
        <v>15</v>
      </c>
      <c r="N17" s="155">
        <f t="shared" si="2"/>
        <v>23</v>
      </c>
      <c r="O17" s="51">
        <v>2</v>
      </c>
      <c r="P17" s="51">
        <v>0</v>
      </c>
      <c r="Q17" s="155">
        <f t="shared" si="3"/>
        <v>2</v>
      </c>
      <c r="R17" s="155">
        <f t="shared" si="4"/>
        <v>25</v>
      </c>
      <c r="S17" s="78" t="s">
        <v>3310</v>
      </c>
      <c r="T17" s="78" t="s">
        <v>203</v>
      </c>
      <c r="U17" s="190">
        <f t="shared" si="5"/>
        <v>23</v>
      </c>
      <c r="V17" s="191"/>
      <c r="W17" s="77" t="str">
        <f t="shared" si="6"/>
        <v>No hay ejecución</v>
      </c>
      <c r="X17" s="78" t="str">
        <f t="shared" si="0"/>
        <v>NA</v>
      </c>
      <c r="Y17" s="191"/>
      <c r="Z17" s="190">
        <f t="shared" si="7"/>
        <v>2</v>
      </c>
      <c r="AA17" s="191"/>
      <c r="AB17" s="77" t="str">
        <f t="shared" si="8"/>
        <v>No hay ejecución</v>
      </c>
      <c r="AC17" s="78" t="str">
        <f t="shared" si="1"/>
        <v>NA</v>
      </c>
      <c r="AD17" s="191"/>
      <c r="AE17" s="52">
        <f t="shared" si="9"/>
        <v>0</v>
      </c>
      <c r="AF17" s="77" t="str">
        <f t="shared" si="10"/>
        <v>No hay ejecución</v>
      </c>
      <c r="AG17" s="78" t="str">
        <f t="shared" si="11"/>
        <v>NA</v>
      </c>
      <c r="AH17" s="191"/>
    </row>
    <row r="18" spans="1:34" s="79" customFormat="1" ht="58" customHeight="1" thickTop="1" thickBot="1">
      <c r="A18" s="50">
        <v>4</v>
      </c>
      <c r="B18" s="96" t="s">
        <v>245</v>
      </c>
      <c r="C18" s="96">
        <v>0</v>
      </c>
      <c r="D18" s="96">
        <v>0</v>
      </c>
      <c r="E18" s="96">
        <v>0</v>
      </c>
      <c r="F18" s="96" t="s">
        <v>76</v>
      </c>
      <c r="G18" s="96">
        <v>22</v>
      </c>
      <c r="H18" s="115" t="s">
        <v>273</v>
      </c>
      <c r="I18" s="98" t="s">
        <v>3313</v>
      </c>
      <c r="J18" s="169" t="s">
        <v>2409</v>
      </c>
      <c r="K18" s="99" t="s">
        <v>2389</v>
      </c>
      <c r="L18" s="51">
        <v>6</v>
      </c>
      <c r="M18" s="51">
        <v>19</v>
      </c>
      <c r="N18" s="155">
        <f t="shared" si="2"/>
        <v>25</v>
      </c>
      <c r="O18" s="51">
        <v>13</v>
      </c>
      <c r="P18" s="51">
        <v>1</v>
      </c>
      <c r="Q18" s="155">
        <f t="shared" si="3"/>
        <v>14</v>
      </c>
      <c r="R18" s="155">
        <f t="shared" si="4"/>
        <v>39</v>
      </c>
      <c r="S18" s="78" t="s">
        <v>3310</v>
      </c>
      <c r="T18" s="78" t="s">
        <v>203</v>
      </c>
      <c r="U18" s="190">
        <f t="shared" si="5"/>
        <v>25</v>
      </c>
      <c r="V18" s="191"/>
      <c r="W18" s="77" t="str">
        <f t="shared" si="6"/>
        <v>No hay ejecución</v>
      </c>
      <c r="X18" s="78" t="str">
        <f t="shared" si="0"/>
        <v>NA</v>
      </c>
      <c r="Y18" s="191"/>
      <c r="Z18" s="190">
        <f t="shared" si="7"/>
        <v>14</v>
      </c>
      <c r="AA18" s="191"/>
      <c r="AB18" s="77" t="str">
        <f t="shared" si="8"/>
        <v>No hay ejecución</v>
      </c>
      <c r="AC18" s="78" t="str">
        <f t="shared" si="1"/>
        <v>NA</v>
      </c>
      <c r="AD18" s="191"/>
      <c r="AE18" s="52">
        <f t="shared" si="9"/>
        <v>0</v>
      </c>
      <c r="AF18" s="77" t="str">
        <f t="shared" si="10"/>
        <v>No hay ejecución</v>
      </c>
      <c r="AG18" s="78" t="str">
        <f t="shared" si="11"/>
        <v>NA</v>
      </c>
      <c r="AH18" s="191"/>
    </row>
    <row r="19" spans="1:34" s="79" customFormat="1" ht="58" customHeight="1" thickTop="1" thickBot="1">
      <c r="A19" s="50">
        <v>5</v>
      </c>
      <c r="B19" s="96" t="s">
        <v>245</v>
      </c>
      <c r="C19" s="96">
        <v>0</v>
      </c>
      <c r="D19" s="96">
        <v>0</v>
      </c>
      <c r="E19" s="96">
        <v>0</v>
      </c>
      <c r="F19" s="96" t="s">
        <v>76</v>
      </c>
      <c r="G19" s="96">
        <v>22</v>
      </c>
      <c r="H19" s="115" t="s">
        <v>273</v>
      </c>
      <c r="I19" s="98" t="s">
        <v>3314</v>
      </c>
      <c r="J19" s="169" t="s">
        <v>482</v>
      </c>
      <c r="K19" s="99" t="s">
        <v>622</v>
      </c>
      <c r="L19" s="51">
        <v>3</v>
      </c>
      <c r="M19" s="51">
        <v>4</v>
      </c>
      <c r="N19" s="155">
        <f t="shared" si="2"/>
        <v>7</v>
      </c>
      <c r="O19" s="51">
        <v>5</v>
      </c>
      <c r="P19" s="51">
        <v>1</v>
      </c>
      <c r="Q19" s="155">
        <f t="shared" si="3"/>
        <v>6</v>
      </c>
      <c r="R19" s="155">
        <f t="shared" si="4"/>
        <v>13</v>
      </c>
      <c r="S19" s="78" t="s">
        <v>3310</v>
      </c>
      <c r="T19" s="78" t="s">
        <v>203</v>
      </c>
      <c r="U19" s="190">
        <f t="shared" si="5"/>
        <v>7</v>
      </c>
      <c r="V19" s="191"/>
      <c r="W19" s="77" t="str">
        <f t="shared" si="6"/>
        <v>No hay ejecución</v>
      </c>
      <c r="X19" s="78" t="str">
        <f t="shared" si="0"/>
        <v>NA</v>
      </c>
      <c r="Y19" s="191"/>
      <c r="Z19" s="190">
        <f t="shared" si="7"/>
        <v>6</v>
      </c>
      <c r="AA19" s="191"/>
      <c r="AB19" s="77" t="str">
        <f t="shared" si="8"/>
        <v>No hay ejecución</v>
      </c>
      <c r="AC19" s="78" t="str">
        <f t="shared" si="1"/>
        <v>NA</v>
      </c>
      <c r="AD19" s="191"/>
      <c r="AE19" s="52">
        <f t="shared" si="9"/>
        <v>0</v>
      </c>
      <c r="AF19" s="77" t="str">
        <f t="shared" si="10"/>
        <v>No hay ejecución</v>
      </c>
      <c r="AG19" s="78" t="str">
        <f t="shared" si="11"/>
        <v>NA</v>
      </c>
      <c r="AH19" s="191"/>
    </row>
    <row r="20" spans="1:34" s="79" customFormat="1" ht="58" customHeight="1" thickTop="1" thickBot="1">
      <c r="A20" s="50">
        <v>6</v>
      </c>
      <c r="B20" s="96" t="s">
        <v>245</v>
      </c>
      <c r="C20" s="96">
        <v>0</v>
      </c>
      <c r="D20" s="96">
        <v>0</v>
      </c>
      <c r="E20" s="96">
        <v>0</v>
      </c>
      <c r="F20" s="96" t="s">
        <v>76</v>
      </c>
      <c r="G20" s="96">
        <v>22</v>
      </c>
      <c r="H20" s="115" t="s">
        <v>273</v>
      </c>
      <c r="I20" s="98" t="s">
        <v>3315</v>
      </c>
      <c r="J20" s="169" t="s">
        <v>501</v>
      </c>
      <c r="K20" s="99" t="s">
        <v>744</v>
      </c>
      <c r="L20" s="51">
        <v>1</v>
      </c>
      <c r="M20" s="51">
        <v>3</v>
      </c>
      <c r="N20" s="155">
        <f t="shared" si="2"/>
        <v>4</v>
      </c>
      <c r="O20" s="51">
        <v>3</v>
      </c>
      <c r="P20" s="51">
        <v>2</v>
      </c>
      <c r="Q20" s="155">
        <f t="shared" si="3"/>
        <v>5</v>
      </c>
      <c r="R20" s="155">
        <f t="shared" si="4"/>
        <v>9</v>
      </c>
      <c r="S20" s="78" t="s">
        <v>3310</v>
      </c>
      <c r="T20" s="78" t="s">
        <v>203</v>
      </c>
      <c r="U20" s="190">
        <f t="shared" si="5"/>
        <v>4</v>
      </c>
      <c r="V20" s="191"/>
      <c r="W20" s="77" t="str">
        <f t="shared" si="6"/>
        <v>No hay ejecución</v>
      </c>
      <c r="X20" s="78" t="str">
        <f t="shared" si="0"/>
        <v>NA</v>
      </c>
      <c r="Y20" s="191"/>
      <c r="Z20" s="190">
        <f t="shared" si="7"/>
        <v>5</v>
      </c>
      <c r="AA20" s="191"/>
      <c r="AB20" s="77" t="str">
        <f t="shared" si="8"/>
        <v>No hay ejecución</v>
      </c>
      <c r="AC20" s="78" t="str">
        <f t="shared" si="1"/>
        <v>NA</v>
      </c>
      <c r="AD20" s="191"/>
      <c r="AE20" s="52">
        <f t="shared" si="9"/>
        <v>0</v>
      </c>
      <c r="AF20" s="77" t="str">
        <f t="shared" si="10"/>
        <v>No hay ejecución</v>
      </c>
      <c r="AG20" s="78" t="str">
        <f t="shared" si="11"/>
        <v>NA</v>
      </c>
      <c r="AH20" s="191"/>
    </row>
    <row r="21" spans="1:34" s="79" customFormat="1" ht="58" customHeight="1" thickTop="1" thickBot="1">
      <c r="A21" s="50">
        <v>7</v>
      </c>
      <c r="B21" s="96" t="s">
        <v>245</v>
      </c>
      <c r="C21" s="96">
        <v>0</v>
      </c>
      <c r="D21" s="96">
        <v>0</v>
      </c>
      <c r="E21" s="96">
        <v>0</v>
      </c>
      <c r="F21" s="96" t="s">
        <v>76</v>
      </c>
      <c r="G21" s="96">
        <v>22</v>
      </c>
      <c r="H21" s="115" t="s">
        <v>2438</v>
      </c>
      <c r="I21" s="98" t="s">
        <v>3316</v>
      </c>
      <c r="J21" s="169" t="s">
        <v>1061</v>
      </c>
      <c r="K21" s="99" t="s">
        <v>1421</v>
      </c>
      <c r="L21" s="51">
        <v>1</v>
      </c>
      <c r="M21" s="51">
        <v>5</v>
      </c>
      <c r="N21" s="155">
        <f t="shared" si="2"/>
        <v>6</v>
      </c>
      <c r="O21" s="51">
        <v>3</v>
      </c>
      <c r="P21" s="51">
        <v>1</v>
      </c>
      <c r="Q21" s="155">
        <f t="shared" si="3"/>
        <v>4</v>
      </c>
      <c r="R21" s="155">
        <f t="shared" si="4"/>
        <v>10</v>
      </c>
      <c r="S21" s="78" t="s">
        <v>3310</v>
      </c>
      <c r="T21" s="78" t="s">
        <v>203</v>
      </c>
      <c r="U21" s="190">
        <f t="shared" si="5"/>
        <v>6</v>
      </c>
      <c r="V21" s="191"/>
      <c r="W21" s="77" t="str">
        <f t="shared" si="6"/>
        <v>No hay ejecución</v>
      </c>
      <c r="X21" s="78" t="str">
        <f t="shared" si="0"/>
        <v>NA</v>
      </c>
      <c r="Y21" s="191"/>
      <c r="Z21" s="190">
        <f t="shared" si="7"/>
        <v>4</v>
      </c>
      <c r="AA21" s="191"/>
      <c r="AB21" s="77" t="str">
        <f t="shared" si="8"/>
        <v>No hay ejecución</v>
      </c>
      <c r="AC21" s="78" t="str">
        <f t="shared" si="1"/>
        <v>NA</v>
      </c>
      <c r="AD21" s="191"/>
      <c r="AE21" s="52">
        <f t="shared" si="9"/>
        <v>0</v>
      </c>
      <c r="AF21" s="77" t="str">
        <f t="shared" si="10"/>
        <v>No hay ejecución</v>
      </c>
      <c r="AG21" s="78" t="str">
        <f t="shared" si="11"/>
        <v>NA</v>
      </c>
      <c r="AH21" s="191"/>
    </row>
    <row r="22" spans="1:34" s="79" customFormat="1" ht="58" customHeight="1" thickTop="1" thickBot="1">
      <c r="A22" s="50">
        <v>8</v>
      </c>
      <c r="B22" s="96" t="s">
        <v>245</v>
      </c>
      <c r="C22" s="96">
        <v>0</v>
      </c>
      <c r="D22" s="96">
        <v>0</v>
      </c>
      <c r="E22" s="96">
        <v>0</v>
      </c>
      <c r="F22" s="96" t="s">
        <v>76</v>
      </c>
      <c r="G22" s="96">
        <v>22</v>
      </c>
      <c r="H22" s="115" t="s">
        <v>2438</v>
      </c>
      <c r="I22" s="98" t="s">
        <v>3317</v>
      </c>
      <c r="J22" s="169" t="s">
        <v>1061</v>
      </c>
      <c r="K22" s="99" t="s">
        <v>1421</v>
      </c>
      <c r="L22" s="51">
        <v>0</v>
      </c>
      <c r="M22" s="51">
        <v>1</v>
      </c>
      <c r="N22" s="155">
        <f t="shared" si="2"/>
        <v>1</v>
      </c>
      <c r="O22" s="51">
        <v>0</v>
      </c>
      <c r="P22" s="51">
        <v>2</v>
      </c>
      <c r="Q22" s="155">
        <f t="shared" si="3"/>
        <v>2</v>
      </c>
      <c r="R22" s="155">
        <f t="shared" si="4"/>
        <v>3</v>
      </c>
      <c r="S22" s="78" t="s">
        <v>3310</v>
      </c>
      <c r="T22" s="78" t="s">
        <v>203</v>
      </c>
      <c r="U22" s="190">
        <f t="shared" si="5"/>
        <v>1</v>
      </c>
      <c r="V22" s="191"/>
      <c r="W22" s="77" t="str">
        <f t="shared" si="6"/>
        <v>No hay ejecución</v>
      </c>
      <c r="X22" s="78" t="str">
        <f t="shared" si="0"/>
        <v>NA</v>
      </c>
      <c r="Y22" s="191"/>
      <c r="Z22" s="190">
        <f t="shared" si="7"/>
        <v>2</v>
      </c>
      <c r="AA22" s="191"/>
      <c r="AB22" s="77" t="str">
        <f t="shared" si="8"/>
        <v>No hay ejecución</v>
      </c>
      <c r="AC22" s="78" t="str">
        <f t="shared" si="1"/>
        <v>NA</v>
      </c>
      <c r="AD22" s="191"/>
      <c r="AE22" s="52">
        <f t="shared" si="9"/>
        <v>0</v>
      </c>
      <c r="AF22" s="77" t="str">
        <f t="shared" si="10"/>
        <v>No hay ejecución</v>
      </c>
      <c r="AG22" s="78" t="str">
        <f t="shared" si="11"/>
        <v>NA</v>
      </c>
      <c r="AH22" s="191"/>
    </row>
    <row r="23" spans="1:34" s="79" customFormat="1" ht="58" customHeight="1" thickTop="1" thickBot="1">
      <c r="A23" s="50">
        <v>9</v>
      </c>
      <c r="B23" s="96" t="s">
        <v>245</v>
      </c>
      <c r="C23" s="96">
        <v>0</v>
      </c>
      <c r="D23" s="96">
        <v>0</v>
      </c>
      <c r="E23" s="96">
        <v>0</v>
      </c>
      <c r="F23" s="96" t="s">
        <v>76</v>
      </c>
      <c r="G23" s="96">
        <v>22</v>
      </c>
      <c r="H23" s="115" t="s">
        <v>2438</v>
      </c>
      <c r="I23" s="98" t="s">
        <v>3318</v>
      </c>
      <c r="J23" s="169" t="s">
        <v>1061</v>
      </c>
      <c r="K23" s="99" t="s">
        <v>1421</v>
      </c>
      <c r="L23" s="51">
        <v>1</v>
      </c>
      <c r="M23" s="51">
        <v>22</v>
      </c>
      <c r="N23" s="155">
        <f t="shared" si="2"/>
        <v>23</v>
      </c>
      <c r="O23" s="51">
        <v>31</v>
      </c>
      <c r="P23" s="51">
        <v>0</v>
      </c>
      <c r="Q23" s="155">
        <f t="shared" si="3"/>
        <v>31</v>
      </c>
      <c r="R23" s="155">
        <f t="shared" si="4"/>
        <v>54</v>
      </c>
      <c r="S23" s="78" t="s">
        <v>3310</v>
      </c>
      <c r="T23" s="78" t="s">
        <v>203</v>
      </c>
      <c r="U23" s="190">
        <f t="shared" si="5"/>
        <v>23</v>
      </c>
      <c r="V23" s="191"/>
      <c r="W23" s="77" t="str">
        <f t="shared" si="6"/>
        <v>No hay ejecución</v>
      </c>
      <c r="X23" s="78" t="str">
        <f t="shared" si="0"/>
        <v>NA</v>
      </c>
      <c r="Y23" s="191"/>
      <c r="Z23" s="190">
        <f t="shared" si="7"/>
        <v>31</v>
      </c>
      <c r="AA23" s="191"/>
      <c r="AB23" s="77" t="str">
        <f t="shared" si="8"/>
        <v>No hay ejecución</v>
      </c>
      <c r="AC23" s="78" t="str">
        <f t="shared" si="1"/>
        <v>NA</v>
      </c>
      <c r="AD23" s="191"/>
      <c r="AE23" s="52">
        <f t="shared" si="9"/>
        <v>0</v>
      </c>
      <c r="AF23" s="77" t="str">
        <f t="shared" si="10"/>
        <v>No hay ejecución</v>
      </c>
      <c r="AG23" s="78" t="str">
        <f t="shared" si="11"/>
        <v>NA</v>
      </c>
      <c r="AH23" s="191"/>
    </row>
    <row r="24" spans="1:34" s="79" customFormat="1" ht="58" customHeight="1" thickTop="1" thickBot="1">
      <c r="A24" s="50">
        <v>10</v>
      </c>
      <c r="B24" s="96" t="s">
        <v>245</v>
      </c>
      <c r="C24" s="96">
        <v>0</v>
      </c>
      <c r="D24" s="96">
        <v>0</v>
      </c>
      <c r="E24" s="96">
        <v>0</v>
      </c>
      <c r="F24" s="96" t="s">
        <v>76</v>
      </c>
      <c r="G24" s="96">
        <v>22</v>
      </c>
      <c r="H24" s="115" t="s">
        <v>2438</v>
      </c>
      <c r="I24" s="98" t="s">
        <v>3319</v>
      </c>
      <c r="J24" s="169" t="s">
        <v>1061</v>
      </c>
      <c r="K24" s="99" t="s">
        <v>1421</v>
      </c>
      <c r="L24" s="51">
        <v>0</v>
      </c>
      <c r="M24" s="51">
        <v>1</v>
      </c>
      <c r="N24" s="155">
        <f t="shared" si="2"/>
        <v>1</v>
      </c>
      <c r="O24" s="51">
        <v>1</v>
      </c>
      <c r="P24" s="51">
        <v>1</v>
      </c>
      <c r="Q24" s="155">
        <f t="shared" si="3"/>
        <v>2</v>
      </c>
      <c r="R24" s="155">
        <f t="shared" si="4"/>
        <v>3</v>
      </c>
      <c r="S24" s="78" t="s">
        <v>3310</v>
      </c>
      <c r="T24" s="78" t="s">
        <v>203</v>
      </c>
      <c r="U24" s="190">
        <f t="shared" si="5"/>
        <v>1</v>
      </c>
      <c r="V24" s="191"/>
      <c r="W24" s="77" t="str">
        <f t="shared" si="6"/>
        <v>No hay ejecución</v>
      </c>
      <c r="X24" s="78" t="str">
        <f t="shared" si="0"/>
        <v>NA</v>
      </c>
      <c r="Y24" s="191"/>
      <c r="Z24" s="190">
        <f t="shared" si="7"/>
        <v>2</v>
      </c>
      <c r="AA24" s="191"/>
      <c r="AB24" s="77" t="str">
        <f t="shared" si="8"/>
        <v>No hay ejecución</v>
      </c>
      <c r="AC24" s="78" t="str">
        <f t="shared" si="1"/>
        <v>NA</v>
      </c>
      <c r="AD24" s="191"/>
      <c r="AE24" s="52">
        <f t="shared" si="9"/>
        <v>0</v>
      </c>
      <c r="AF24" s="77" t="str">
        <f t="shared" si="10"/>
        <v>No hay ejecución</v>
      </c>
      <c r="AG24" s="78" t="str">
        <f t="shared" si="11"/>
        <v>NA</v>
      </c>
      <c r="AH24" s="191"/>
    </row>
    <row r="25" spans="1:34" s="79" customFormat="1" ht="58" customHeight="1" thickTop="1" thickBot="1">
      <c r="A25" s="50">
        <v>11</v>
      </c>
      <c r="B25" s="96" t="s">
        <v>245</v>
      </c>
      <c r="C25" s="96">
        <v>0</v>
      </c>
      <c r="D25" s="96">
        <v>0</v>
      </c>
      <c r="E25" s="96">
        <v>0</v>
      </c>
      <c r="F25" s="96" t="s">
        <v>76</v>
      </c>
      <c r="G25" s="96">
        <v>21</v>
      </c>
      <c r="H25" s="115" t="s">
        <v>2649</v>
      </c>
      <c r="I25" s="98" t="s">
        <v>3320</v>
      </c>
      <c r="J25" s="169" t="s">
        <v>482</v>
      </c>
      <c r="K25" s="99" t="s">
        <v>622</v>
      </c>
      <c r="L25" s="51">
        <v>0</v>
      </c>
      <c r="M25" s="51">
        <v>0</v>
      </c>
      <c r="N25" s="155">
        <f t="shared" si="2"/>
        <v>0</v>
      </c>
      <c r="O25" s="51">
        <v>0</v>
      </c>
      <c r="P25" s="51">
        <v>0</v>
      </c>
      <c r="Q25" s="155">
        <f t="shared" si="3"/>
        <v>0</v>
      </c>
      <c r="R25" s="155">
        <f t="shared" si="4"/>
        <v>0</v>
      </c>
      <c r="S25" s="78" t="s">
        <v>3321</v>
      </c>
      <c r="T25" s="78" t="s">
        <v>203</v>
      </c>
      <c r="U25" s="190">
        <f t="shared" si="5"/>
        <v>0</v>
      </c>
      <c r="V25" s="191"/>
      <c r="W25" s="77" t="str">
        <f t="shared" si="6"/>
        <v>No hay ejecución</v>
      </c>
      <c r="X25" s="78" t="str">
        <f t="shared" si="0"/>
        <v>NA</v>
      </c>
      <c r="Y25" s="191"/>
      <c r="Z25" s="190">
        <f t="shared" si="7"/>
        <v>0</v>
      </c>
      <c r="AA25" s="191"/>
      <c r="AB25" s="77" t="str">
        <f t="shared" si="8"/>
        <v>No hay ejecución</v>
      </c>
      <c r="AC25" s="78" t="str">
        <f t="shared" si="1"/>
        <v>NA</v>
      </c>
      <c r="AD25" s="191"/>
      <c r="AE25" s="52">
        <f t="shared" si="9"/>
        <v>0</v>
      </c>
      <c r="AF25" s="77" t="str">
        <f t="shared" si="10"/>
        <v>No hay ejecución</v>
      </c>
      <c r="AG25" s="78" t="str">
        <f t="shared" si="11"/>
        <v>NA</v>
      </c>
      <c r="AH25" s="191"/>
    </row>
    <row r="26" spans="1:34" s="79" customFormat="1" ht="58" customHeight="1" thickTop="1" thickBot="1">
      <c r="A26" s="50">
        <v>12</v>
      </c>
      <c r="B26" s="96" t="s">
        <v>245</v>
      </c>
      <c r="C26" s="96">
        <v>0</v>
      </c>
      <c r="D26" s="96">
        <v>0</v>
      </c>
      <c r="E26" s="96">
        <v>0</v>
      </c>
      <c r="F26" s="96" t="s">
        <v>76</v>
      </c>
      <c r="G26" s="96">
        <v>22</v>
      </c>
      <c r="H26" s="115" t="s">
        <v>273</v>
      </c>
      <c r="I26" s="98" t="s">
        <v>3322</v>
      </c>
      <c r="J26" s="169" t="s">
        <v>1287</v>
      </c>
      <c r="K26" s="99" t="s">
        <v>1421</v>
      </c>
      <c r="L26" s="51">
        <v>23</v>
      </c>
      <c r="M26" s="51">
        <v>29</v>
      </c>
      <c r="N26" s="155">
        <f t="shared" si="2"/>
        <v>52</v>
      </c>
      <c r="O26" s="51">
        <v>26</v>
      </c>
      <c r="P26" s="51">
        <v>26</v>
      </c>
      <c r="Q26" s="155">
        <f t="shared" si="3"/>
        <v>52</v>
      </c>
      <c r="R26" s="155">
        <f t="shared" si="4"/>
        <v>104</v>
      </c>
      <c r="S26" s="78" t="s">
        <v>3310</v>
      </c>
      <c r="T26" s="78" t="s">
        <v>203</v>
      </c>
      <c r="U26" s="190">
        <f t="shared" si="5"/>
        <v>52</v>
      </c>
      <c r="V26" s="191"/>
      <c r="W26" s="77" t="str">
        <f t="shared" si="6"/>
        <v>No hay ejecución</v>
      </c>
      <c r="X26" s="78" t="str">
        <f t="shared" si="0"/>
        <v>NA</v>
      </c>
      <c r="Y26" s="191"/>
      <c r="Z26" s="190">
        <f t="shared" si="7"/>
        <v>52</v>
      </c>
      <c r="AA26" s="191"/>
      <c r="AB26" s="77" t="str">
        <f t="shared" si="8"/>
        <v>No hay ejecución</v>
      </c>
      <c r="AC26" s="78" t="str">
        <f t="shared" si="1"/>
        <v>NA</v>
      </c>
      <c r="AD26" s="191"/>
      <c r="AE26" s="52">
        <f t="shared" si="9"/>
        <v>0</v>
      </c>
      <c r="AF26" s="77" t="str">
        <f t="shared" si="10"/>
        <v>No hay ejecución</v>
      </c>
      <c r="AG26" s="78" t="str">
        <f t="shared" si="11"/>
        <v>NA</v>
      </c>
      <c r="AH26" s="191"/>
    </row>
    <row r="27" spans="1:34" s="79" customFormat="1" ht="58" customHeight="1" thickTop="1" thickBot="1">
      <c r="A27" s="50">
        <v>13</v>
      </c>
      <c r="B27" s="96" t="s">
        <v>245</v>
      </c>
      <c r="C27" s="96">
        <v>0</v>
      </c>
      <c r="D27" s="96">
        <v>0</v>
      </c>
      <c r="E27" s="96">
        <v>0</v>
      </c>
      <c r="F27" s="96" t="s">
        <v>76</v>
      </c>
      <c r="G27" s="96">
        <v>22</v>
      </c>
      <c r="H27" s="115" t="s">
        <v>273</v>
      </c>
      <c r="I27" s="98" t="s">
        <v>3323</v>
      </c>
      <c r="J27" s="169" t="s">
        <v>1287</v>
      </c>
      <c r="K27" s="99" t="s">
        <v>1421</v>
      </c>
      <c r="L27" s="51">
        <v>22</v>
      </c>
      <c r="M27" s="51">
        <v>25</v>
      </c>
      <c r="N27" s="155">
        <f t="shared" si="2"/>
        <v>47</v>
      </c>
      <c r="O27" s="51">
        <v>24</v>
      </c>
      <c r="P27" s="51">
        <v>24</v>
      </c>
      <c r="Q27" s="155">
        <f t="shared" si="3"/>
        <v>48</v>
      </c>
      <c r="R27" s="155">
        <f t="shared" si="4"/>
        <v>95</v>
      </c>
      <c r="S27" s="78" t="s">
        <v>3310</v>
      </c>
      <c r="T27" s="78" t="s">
        <v>203</v>
      </c>
      <c r="U27" s="190">
        <f t="shared" si="5"/>
        <v>47</v>
      </c>
      <c r="V27" s="191"/>
      <c r="W27" s="77" t="str">
        <f t="shared" si="6"/>
        <v>No hay ejecución</v>
      </c>
      <c r="X27" s="78" t="str">
        <f t="shared" si="0"/>
        <v>NA</v>
      </c>
      <c r="Y27" s="191"/>
      <c r="Z27" s="190">
        <f t="shared" si="7"/>
        <v>48</v>
      </c>
      <c r="AA27" s="191"/>
      <c r="AB27" s="77" t="str">
        <f t="shared" si="8"/>
        <v>No hay ejecución</v>
      </c>
      <c r="AC27" s="78" t="str">
        <f t="shared" si="1"/>
        <v>NA</v>
      </c>
      <c r="AD27" s="191"/>
      <c r="AE27" s="52">
        <f t="shared" si="9"/>
        <v>0</v>
      </c>
      <c r="AF27" s="77" t="str">
        <f t="shared" si="10"/>
        <v>No hay ejecución</v>
      </c>
      <c r="AG27" s="78" t="str">
        <f t="shared" si="11"/>
        <v>NA</v>
      </c>
      <c r="AH27" s="191"/>
    </row>
    <row r="28" spans="1:34" s="79" customFormat="1" ht="58" customHeight="1" thickTop="1" thickBot="1">
      <c r="A28" s="50">
        <v>14</v>
      </c>
      <c r="B28" s="96" t="s">
        <v>245</v>
      </c>
      <c r="C28" s="96">
        <v>0</v>
      </c>
      <c r="D28" s="96">
        <v>0</v>
      </c>
      <c r="E28" s="96">
        <v>0</v>
      </c>
      <c r="F28" s="96" t="s">
        <v>76</v>
      </c>
      <c r="G28" s="96">
        <v>22</v>
      </c>
      <c r="H28" s="115" t="s">
        <v>273</v>
      </c>
      <c r="I28" s="98" t="s">
        <v>3324</v>
      </c>
      <c r="J28" s="169" t="s">
        <v>1287</v>
      </c>
      <c r="K28" s="99" t="s">
        <v>1421</v>
      </c>
      <c r="L28" s="51">
        <v>29</v>
      </c>
      <c r="M28" s="51">
        <v>34</v>
      </c>
      <c r="N28" s="155">
        <f t="shared" si="2"/>
        <v>63</v>
      </c>
      <c r="O28" s="51">
        <v>34</v>
      </c>
      <c r="P28" s="51">
        <v>33</v>
      </c>
      <c r="Q28" s="155">
        <f t="shared" si="3"/>
        <v>67</v>
      </c>
      <c r="R28" s="155">
        <f t="shared" si="4"/>
        <v>130</v>
      </c>
      <c r="S28" s="78" t="s">
        <v>3310</v>
      </c>
      <c r="T28" s="78" t="s">
        <v>203</v>
      </c>
      <c r="U28" s="190">
        <f t="shared" si="5"/>
        <v>63</v>
      </c>
      <c r="V28" s="191"/>
      <c r="W28" s="77" t="str">
        <f t="shared" si="6"/>
        <v>No hay ejecución</v>
      </c>
      <c r="X28" s="78" t="str">
        <f t="shared" si="0"/>
        <v>NA</v>
      </c>
      <c r="Y28" s="191"/>
      <c r="Z28" s="190">
        <f t="shared" si="7"/>
        <v>67</v>
      </c>
      <c r="AA28" s="191"/>
      <c r="AB28" s="77" t="str">
        <f t="shared" si="8"/>
        <v>No hay ejecución</v>
      </c>
      <c r="AC28" s="78" t="str">
        <f t="shared" si="1"/>
        <v>NA</v>
      </c>
      <c r="AD28" s="191"/>
      <c r="AE28" s="52">
        <f t="shared" si="9"/>
        <v>0</v>
      </c>
      <c r="AF28" s="77" t="str">
        <f t="shared" si="10"/>
        <v>No hay ejecución</v>
      </c>
      <c r="AG28" s="78" t="str">
        <f t="shared" si="11"/>
        <v>NA</v>
      </c>
      <c r="AH28" s="191"/>
    </row>
    <row r="29" spans="1:34" s="79" customFormat="1" ht="58" customHeight="1" thickTop="1" thickBot="1">
      <c r="A29" s="50">
        <v>15</v>
      </c>
      <c r="B29" s="96" t="s">
        <v>245</v>
      </c>
      <c r="C29" s="96">
        <v>0</v>
      </c>
      <c r="D29" s="96">
        <v>0</v>
      </c>
      <c r="E29" s="96">
        <v>0</v>
      </c>
      <c r="F29" s="96" t="s">
        <v>76</v>
      </c>
      <c r="G29" s="96">
        <v>22</v>
      </c>
      <c r="H29" s="115" t="s">
        <v>273</v>
      </c>
      <c r="I29" s="98" t="s">
        <v>3325</v>
      </c>
      <c r="J29" s="169" t="s">
        <v>1287</v>
      </c>
      <c r="K29" s="99" t="s">
        <v>1421</v>
      </c>
      <c r="L29" s="51">
        <v>24</v>
      </c>
      <c r="M29" s="51">
        <v>29</v>
      </c>
      <c r="N29" s="155">
        <f t="shared" si="2"/>
        <v>53</v>
      </c>
      <c r="O29" s="51">
        <v>27</v>
      </c>
      <c r="P29" s="51">
        <v>26</v>
      </c>
      <c r="Q29" s="155">
        <f t="shared" si="3"/>
        <v>53</v>
      </c>
      <c r="R29" s="155">
        <f t="shared" si="4"/>
        <v>106</v>
      </c>
      <c r="S29" s="78" t="s">
        <v>3310</v>
      </c>
      <c r="T29" s="78" t="s">
        <v>203</v>
      </c>
      <c r="U29" s="190">
        <f t="shared" si="5"/>
        <v>53</v>
      </c>
      <c r="V29" s="191"/>
      <c r="W29" s="77" t="str">
        <f t="shared" si="6"/>
        <v>No hay ejecución</v>
      </c>
      <c r="X29" s="78" t="str">
        <f t="shared" si="0"/>
        <v>NA</v>
      </c>
      <c r="Y29" s="191"/>
      <c r="Z29" s="190">
        <f t="shared" si="7"/>
        <v>53</v>
      </c>
      <c r="AA29" s="191"/>
      <c r="AB29" s="77" t="str">
        <f t="shared" si="8"/>
        <v>No hay ejecución</v>
      </c>
      <c r="AC29" s="78" t="str">
        <f t="shared" si="1"/>
        <v>NA</v>
      </c>
      <c r="AD29" s="191"/>
      <c r="AE29" s="52">
        <f t="shared" si="9"/>
        <v>0</v>
      </c>
      <c r="AF29" s="77" t="str">
        <f t="shared" si="10"/>
        <v>No hay ejecución</v>
      </c>
      <c r="AG29" s="78" t="str">
        <f t="shared" si="11"/>
        <v>NA</v>
      </c>
      <c r="AH29" s="191"/>
    </row>
    <row r="30" spans="1:34" s="79" customFormat="1" ht="58" customHeight="1" thickTop="1" thickBot="1">
      <c r="A30" s="50">
        <v>16</v>
      </c>
      <c r="B30" s="96" t="s">
        <v>245</v>
      </c>
      <c r="C30" s="96">
        <v>0</v>
      </c>
      <c r="D30" s="96">
        <v>0</v>
      </c>
      <c r="E30" s="96">
        <v>0</v>
      </c>
      <c r="F30" s="96" t="s">
        <v>76</v>
      </c>
      <c r="G30" s="96">
        <v>22</v>
      </c>
      <c r="H30" s="115" t="s">
        <v>273</v>
      </c>
      <c r="I30" s="98" t="s">
        <v>3326</v>
      </c>
      <c r="J30" s="169" t="s">
        <v>1287</v>
      </c>
      <c r="K30" s="99" t="s">
        <v>1421</v>
      </c>
      <c r="L30" s="51">
        <v>22</v>
      </c>
      <c r="M30" s="51">
        <v>25</v>
      </c>
      <c r="N30" s="155">
        <f t="shared" si="2"/>
        <v>47</v>
      </c>
      <c r="O30" s="51">
        <v>25</v>
      </c>
      <c r="P30" s="51">
        <v>25</v>
      </c>
      <c r="Q30" s="155">
        <f t="shared" si="3"/>
        <v>50</v>
      </c>
      <c r="R30" s="155">
        <f t="shared" si="4"/>
        <v>97</v>
      </c>
      <c r="S30" s="78" t="s">
        <v>3310</v>
      </c>
      <c r="T30" s="78" t="s">
        <v>203</v>
      </c>
      <c r="U30" s="190">
        <f t="shared" si="5"/>
        <v>47</v>
      </c>
      <c r="V30" s="191"/>
      <c r="W30" s="77" t="str">
        <f t="shared" si="6"/>
        <v>No hay ejecución</v>
      </c>
      <c r="X30" s="78" t="str">
        <f t="shared" si="0"/>
        <v>NA</v>
      </c>
      <c r="Y30" s="191"/>
      <c r="Z30" s="190">
        <f t="shared" si="7"/>
        <v>50</v>
      </c>
      <c r="AA30" s="191"/>
      <c r="AB30" s="77" t="str">
        <f t="shared" si="8"/>
        <v>No hay ejecución</v>
      </c>
      <c r="AC30" s="78" t="str">
        <f t="shared" si="1"/>
        <v>NA</v>
      </c>
      <c r="AD30" s="191"/>
      <c r="AE30" s="52">
        <f t="shared" si="9"/>
        <v>0</v>
      </c>
      <c r="AF30" s="77" t="str">
        <f t="shared" si="10"/>
        <v>No hay ejecución</v>
      </c>
      <c r="AG30" s="78" t="str">
        <f t="shared" si="11"/>
        <v>NA</v>
      </c>
      <c r="AH30" s="191"/>
    </row>
    <row r="31" spans="1:34" s="79" customFormat="1" ht="58" customHeight="1" thickTop="1" thickBot="1">
      <c r="A31" s="50">
        <v>17</v>
      </c>
      <c r="B31" s="96" t="s">
        <v>245</v>
      </c>
      <c r="C31" s="96">
        <v>0</v>
      </c>
      <c r="D31" s="96">
        <v>0</v>
      </c>
      <c r="E31" s="96">
        <v>0</v>
      </c>
      <c r="F31" s="96" t="s">
        <v>76</v>
      </c>
      <c r="G31" s="96">
        <v>22</v>
      </c>
      <c r="H31" s="115" t="s">
        <v>273</v>
      </c>
      <c r="I31" s="98" t="s">
        <v>3327</v>
      </c>
      <c r="J31" s="169" t="s">
        <v>1014</v>
      </c>
      <c r="K31" s="99" t="s">
        <v>1421</v>
      </c>
      <c r="L31" s="51">
        <v>0</v>
      </c>
      <c r="M31" s="51">
        <v>0</v>
      </c>
      <c r="N31" s="155">
        <f t="shared" si="2"/>
        <v>0</v>
      </c>
      <c r="O31" s="51">
        <v>0</v>
      </c>
      <c r="P31" s="51">
        <v>2</v>
      </c>
      <c r="Q31" s="155">
        <f t="shared" si="3"/>
        <v>2</v>
      </c>
      <c r="R31" s="155">
        <f t="shared" si="4"/>
        <v>2</v>
      </c>
      <c r="S31" s="78" t="s">
        <v>3310</v>
      </c>
      <c r="T31" s="78" t="s">
        <v>203</v>
      </c>
      <c r="U31" s="190">
        <f t="shared" si="5"/>
        <v>0</v>
      </c>
      <c r="V31" s="191"/>
      <c r="W31" s="77" t="str">
        <f t="shared" si="6"/>
        <v>No hay ejecución</v>
      </c>
      <c r="X31" s="78" t="str">
        <f t="shared" si="0"/>
        <v>NA</v>
      </c>
      <c r="Y31" s="191"/>
      <c r="Z31" s="190">
        <f t="shared" si="7"/>
        <v>2</v>
      </c>
      <c r="AA31" s="191"/>
      <c r="AB31" s="77" t="str">
        <f t="shared" si="8"/>
        <v>No hay ejecución</v>
      </c>
      <c r="AC31" s="78" t="str">
        <f t="shared" si="1"/>
        <v>NA</v>
      </c>
      <c r="AD31" s="191"/>
      <c r="AE31" s="52">
        <f t="shared" si="9"/>
        <v>0</v>
      </c>
      <c r="AF31" s="77" t="str">
        <f t="shared" si="10"/>
        <v>No hay ejecución</v>
      </c>
      <c r="AG31" s="78" t="str">
        <f t="shared" si="11"/>
        <v>NA</v>
      </c>
      <c r="AH31" s="191"/>
    </row>
    <row r="32" spans="1:34" s="79" customFormat="1" ht="58" customHeight="1" thickTop="1" thickBot="1">
      <c r="A32" s="50">
        <v>18</v>
      </c>
      <c r="B32" s="96" t="s">
        <v>245</v>
      </c>
      <c r="C32" s="96">
        <v>0</v>
      </c>
      <c r="D32" s="96">
        <v>0</v>
      </c>
      <c r="E32" s="96">
        <v>0</v>
      </c>
      <c r="F32" s="96" t="s">
        <v>76</v>
      </c>
      <c r="G32" s="96">
        <v>22</v>
      </c>
      <c r="H32" s="115" t="s">
        <v>273</v>
      </c>
      <c r="I32" s="98" t="s">
        <v>3328</v>
      </c>
      <c r="J32" s="169" t="s">
        <v>1014</v>
      </c>
      <c r="K32" s="99" t="s">
        <v>1421</v>
      </c>
      <c r="L32" s="51">
        <v>8</v>
      </c>
      <c r="M32" s="51">
        <v>22</v>
      </c>
      <c r="N32" s="155">
        <f t="shared" si="2"/>
        <v>30</v>
      </c>
      <c r="O32" s="51">
        <v>18</v>
      </c>
      <c r="P32" s="51">
        <v>12</v>
      </c>
      <c r="Q32" s="155">
        <f t="shared" si="3"/>
        <v>30</v>
      </c>
      <c r="R32" s="155">
        <f t="shared" si="4"/>
        <v>60</v>
      </c>
      <c r="S32" s="78" t="s">
        <v>3310</v>
      </c>
      <c r="T32" s="78" t="s">
        <v>203</v>
      </c>
      <c r="U32" s="190">
        <f t="shared" si="5"/>
        <v>30</v>
      </c>
      <c r="V32" s="191"/>
      <c r="W32" s="77" t="str">
        <f t="shared" si="6"/>
        <v>No hay ejecución</v>
      </c>
      <c r="X32" s="78" t="str">
        <f t="shared" si="0"/>
        <v>NA</v>
      </c>
      <c r="Y32" s="191"/>
      <c r="Z32" s="190">
        <f t="shared" si="7"/>
        <v>30</v>
      </c>
      <c r="AA32" s="191"/>
      <c r="AB32" s="77" t="str">
        <f t="shared" si="8"/>
        <v>No hay ejecución</v>
      </c>
      <c r="AC32" s="78" t="str">
        <f t="shared" si="1"/>
        <v>NA</v>
      </c>
      <c r="AD32" s="191"/>
      <c r="AE32" s="52">
        <f t="shared" si="9"/>
        <v>0</v>
      </c>
      <c r="AF32" s="77" t="str">
        <f t="shared" si="10"/>
        <v>No hay ejecución</v>
      </c>
      <c r="AG32" s="78" t="str">
        <f t="shared" si="11"/>
        <v>NA</v>
      </c>
      <c r="AH32" s="191"/>
    </row>
    <row r="33" spans="1:34" s="79" customFormat="1" ht="58" customHeight="1" thickTop="1" thickBot="1">
      <c r="A33" s="50">
        <v>19</v>
      </c>
      <c r="B33" s="96" t="s">
        <v>245</v>
      </c>
      <c r="C33" s="96">
        <v>0</v>
      </c>
      <c r="D33" s="96">
        <v>0</v>
      </c>
      <c r="E33" s="96">
        <v>0</v>
      </c>
      <c r="F33" s="96" t="s">
        <v>76</v>
      </c>
      <c r="G33" s="96">
        <v>22</v>
      </c>
      <c r="H33" s="115" t="s">
        <v>273</v>
      </c>
      <c r="I33" s="98" t="s">
        <v>3329</v>
      </c>
      <c r="J33" s="169" t="s">
        <v>1194</v>
      </c>
      <c r="K33" s="99" t="s">
        <v>1421</v>
      </c>
      <c r="L33" s="51">
        <v>21</v>
      </c>
      <c r="M33" s="51">
        <v>23</v>
      </c>
      <c r="N33" s="155">
        <f t="shared" si="2"/>
        <v>44</v>
      </c>
      <c r="O33" s="51">
        <v>24</v>
      </c>
      <c r="P33" s="51">
        <v>21</v>
      </c>
      <c r="Q33" s="155">
        <f t="shared" si="3"/>
        <v>45</v>
      </c>
      <c r="R33" s="155">
        <f t="shared" si="4"/>
        <v>89</v>
      </c>
      <c r="S33" s="78" t="s">
        <v>3310</v>
      </c>
      <c r="T33" s="78" t="s">
        <v>203</v>
      </c>
      <c r="U33" s="190">
        <f t="shared" si="5"/>
        <v>44</v>
      </c>
      <c r="V33" s="191"/>
      <c r="W33" s="77" t="str">
        <f t="shared" si="6"/>
        <v>No hay ejecución</v>
      </c>
      <c r="X33" s="78" t="str">
        <f t="shared" si="0"/>
        <v>NA</v>
      </c>
      <c r="Y33" s="191"/>
      <c r="Z33" s="190">
        <f t="shared" si="7"/>
        <v>45</v>
      </c>
      <c r="AA33" s="191"/>
      <c r="AB33" s="77" t="str">
        <f t="shared" si="8"/>
        <v>No hay ejecución</v>
      </c>
      <c r="AC33" s="78" t="str">
        <f t="shared" si="1"/>
        <v>NA</v>
      </c>
      <c r="AD33" s="191"/>
      <c r="AE33" s="52">
        <f t="shared" si="9"/>
        <v>0</v>
      </c>
      <c r="AF33" s="77" t="str">
        <f t="shared" si="10"/>
        <v>No hay ejecución</v>
      </c>
      <c r="AG33" s="78" t="str">
        <f t="shared" si="11"/>
        <v>NA</v>
      </c>
      <c r="AH33" s="191"/>
    </row>
    <row r="34" spans="1:34" s="79" customFormat="1" ht="58" customHeight="1" thickTop="1" thickBot="1">
      <c r="A34" s="50">
        <v>20</v>
      </c>
      <c r="B34" s="96" t="s">
        <v>245</v>
      </c>
      <c r="C34" s="96">
        <v>0</v>
      </c>
      <c r="D34" s="96">
        <v>0</v>
      </c>
      <c r="E34" s="96">
        <v>0</v>
      </c>
      <c r="F34" s="96" t="s">
        <v>76</v>
      </c>
      <c r="G34" s="96">
        <v>22</v>
      </c>
      <c r="H34" s="115" t="s">
        <v>273</v>
      </c>
      <c r="I34" s="98" t="s">
        <v>4483</v>
      </c>
      <c r="J34" s="169" t="s">
        <v>1196</v>
      </c>
      <c r="K34" s="99" t="s">
        <v>993</v>
      </c>
      <c r="L34" s="51">
        <v>25</v>
      </c>
      <c r="M34" s="51">
        <v>26</v>
      </c>
      <c r="N34" s="155">
        <f t="shared" si="2"/>
        <v>51</v>
      </c>
      <c r="O34" s="51">
        <v>28</v>
      </c>
      <c r="P34" s="51">
        <v>24</v>
      </c>
      <c r="Q34" s="155">
        <f t="shared" si="3"/>
        <v>52</v>
      </c>
      <c r="R34" s="155">
        <f t="shared" si="4"/>
        <v>103</v>
      </c>
      <c r="S34" s="78" t="s">
        <v>3310</v>
      </c>
      <c r="T34" s="78" t="s">
        <v>203</v>
      </c>
      <c r="U34" s="190">
        <f t="shared" si="5"/>
        <v>51</v>
      </c>
      <c r="V34" s="191"/>
      <c r="W34" s="77" t="str">
        <f t="shared" si="6"/>
        <v>No hay ejecución</v>
      </c>
      <c r="X34" s="78" t="str">
        <f t="shared" si="0"/>
        <v>NA</v>
      </c>
      <c r="Y34" s="191"/>
      <c r="Z34" s="190">
        <f t="shared" si="7"/>
        <v>52</v>
      </c>
      <c r="AA34" s="191"/>
      <c r="AB34" s="77" t="str">
        <f t="shared" si="8"/>
        <v>No hay ejecución</v>
      </c>
      <c r="AC34" s="78" t="str">
        <f t="shared" si="1"/>
        <v>NA</v>
      </c>
      <c r="AD34" s="191"/>
      <c r="AE34" s="52">
        <f t="shared" si="9"/>
        <v>0</v>
      </c>
      <c r="AF34" s="77" t="str">
        <f t="shared" si="10"/>
        <v>No hay ejecución</v>
      </c>
      <c r="AG34" s="78" t="str">
        <f t="shared" si="11"/>
        <v>NA</v>
      </c>
      <c r="AH34" s="191"/>
    </row>
    <row r="35" spans="1:34" s="79" customFormat="1" ht="58" customHeight="1" thickTop="1" thickBot="1">
      <c r="A35" s="50">
        <v>21</v>
      </c>
      <c r="B35" s="96" t="s">
        <v>245</v>
      </c>
      <c r="C35" s="96">
        <v>0</v>
      </c>
      <c r="D35" s="96">
        <v>0</v>
      </c>
      <c r="E35" s="96">
        <v>0</v>
      </c>
      <c r="F35" s="96" t="s">
        <v>76</v>
      </c>
      <c r="G35" s="96">
        <v>22</v>
      </c>
      <c r="H35" s="115" t="s">
        <v>273</v>
      </c>
      <c r="I35" s="98" t="s">
        <v>3330</v>
      </c>
      <c r="J35" s="169" t="s">
        <v>1287</v>
      </c>
      <c r="K35" s="99" t="s">
        <v>1421</v>
      </c>
      <c r="L35" s="51">
        <v>12</v>
      </c>
      <c r="M35" s="51">
        <v>22</v>
      </c>
      <c r="N35" s="155">
        <f t="shared" si="2"/>
        <v>34</v>
      </c>
      <c r="O35" s="51">
        <v>18</v>
      </c>
      <c r="P35" s="51">
        <v>15</v>
      </c>
      <c r="Q35" s="155">
        <f t="shared" si="3"/>
        <v>33</v>
      </c>
      <c r="R35" s="155">
        <f t="shared" si="4"/>
        <v>67</v>
      </c>
      <c r="S35" s="78" t="s">
        <v>3310</v>
      </c>
      <c r="T35" s="78" t="s">
        <v>203</v>
      </c>
      <c r="U35" s="190">
        <f t="shared" si="5"/>
        <v>34</v>
      </c>
      <c r="V35" s="191"/>
      <c r="W35" s="77" t="str">
        <f t="shared" si="6"/>
        <v>No hay ejecución</v>
      </c>
      <c r="X35" s="78" t="str">
        <f t="shared" si="0"/>
        <v>NA</v>
      </c>
      <c r="Y35" s="191"/>
      <c r="Z35" s="190">
        <f t="shared" si="7"/>
        <v>33</v>
      </c>
      <c r="AA35" s="191"/>
      <c r="AB35" s="77" t="str">
        <f t="shared" si="8"/>
        <v>No hay ejecución</v>
      </c>
      <c r="AC35" s="78" t="str">
        <f t="shared" si="1"/>
        <v>NA</v>
      </c>
      <c r="AD35" s="191"/>
      <c r="AE35" s="52">
        <f t="shared" si="9"/>
        <v>0</v>
      </c>
      <c r="AF35" s="77" t="str">
        <f t="shared" si="10"/>
        <v>No hay ejecución</v>
      </c>
      <c r="AG35" s="78" t="str">
        <f t="shared" si="11"/>
        <v>NA</v>
      </c>
      <c r="AH35" s="191"/>
    </row>
    <row r="36" spans="1:34" s="79" customFormat="1" ht="58" customHeight="1" thickTop="1" thickBot="1">
      <c r="A36" s="50">
        <v>22</v>
      </c>
      <c r="B36" s="96" t="s">
        <v>245</v>
      </c>
      <c r="C36" s="96">
        <v>0</v>
      </c>
      <c r="D36" s="96">
        <v>0</v>
      </c>
      <c r="E36" s="96">
        <v>0</v>
      </c>
      <c r="F36" s="96" t="s">
        <v>76</v>
      </c>
      <c r="G36" s="96">
        <v>21</v>
      </c>
      <c r="H36" s="115" t="s">
        <v>273</v>
      </c>
      <c r="I36" s="98" t="s">
        <v>3331</v>
      </c>
      <c r="J36" s="169" t="s">
        <v>501</v>
      </c>
      <c r="K36" s="99" t="s">
        <v>744</v>
      </c>
      <c r="L36" s="51">
        <v>0</v>
      </c>
      <c r="M36" s="51">
        <v>3</v>
      </c>
      <c r="N36" s="155">
        <f t="shared" si="2"/>
        <v>3</v>
      </c>
      <c r="O36" s="51">
        <v>0</v>
      </c>
      <c r="P36" s="51">
        <v>4</v>
      </c>
      <c r="Q36" s="155">
        <f t="shared" si="3"/>
        <v>4</v>
      </c>
      <c r="R36" s="155">
        <f t="shared" si="4"/>
        <v>7</v>
      </c>
      <c r="S36" s="78" t="s">
        <v>3310</v>
      </c>
      <c r="T36" s="78" t="s">
        <v>203</v>
      </c>
      <c r="U36" s="190">
        <f t="shared" si="5"/>
        <v>3</v>
      </c>
      <c r="V36" s="191"/>
      <c r="W36" s="77" t="str">
        <f t="shared" si="6"/>
        <v>No hay ejecución</v>
      </c>
      <c r="X36" s="78" t="str">
        <f t="shared" si="0"/>
        <v>NA</v>
      </c>
      <c r="Y36" s="191"/>
      <c r="Z36" s="190">
        <f t="shared" si="7"/>
        <v>4</v>
      </c>
      <c r="AA36" s="191"/>
      <c r="AB36" s="77" t="str">
        <f t="shared" si="8"/>
        <v>No hay ejecución</v>
      </c>
      <c r="AC36" s="78" t="str">
        <f t="shared" si="1"/>
        <v>NA</v>
      </c>
      <c r="AD36" s="191"/>
      <c r="AE36" s="52">
        <f t="shared" si="9"/>
        <v>0</v>
      </c>
      <c r="AF36" s="77" t="str">
        <f t="shared" si="10"/>
        <v>No hay ejecución</v>
      </c>
      <c r="AG36" s="78" t="str">
        <f t="shared" si="11"/>
        <v>NA</v>
      </c>
      <c r="AH36" s="191"/>
    </row>
    <row r="37" spans="1:34" s="79" customFormat="1" ht="58" customHeight="1" thickTop="1" thickBot="1">
      <c r="A37" s="50">
        <v>23</v>
      </c>
      <c r="B37" s="96" t="s">
        <v>245</v>
      </c>
      <c r="C37" s="96">
        <v>0</v>
      </c>
      <c r="D37" s="96">
        <v>0</v>
      </c>
      <c r="E37" s="96">
        <v>0</v>
      </c>
      <c r="F37" s="96" t="s">
        <v>76</v>
      </c>
      <c r="G37" s="96">
        <v>21</v>
      </c>
      <c r="H37" s="115" t="s">
        <v>273</v>
      </c>
      <c r="I37" s="98" t="s">
        <v>3332</v>
      </c>
      <c r="J37" s="169" t="s">
        <v>1014</v>
      </c>
      <c r="K37" s="99" t="s">
        <v>1421</v>
      </c>
      <c r="L37" s="51">
        <v>1</v>
      </c>
      <c r="M37" s="51">
        <v>2</v>
      </c>
      <c r="N37" s="155">
        <f t="shared" si="2"/>
        <v>3</v>
      </c>
      <c r="O37" s="51">
        <v>2</v>
      </c>
      <c r="P37" s="51">
        <v>8</v>
      </c>
      <c r="Q37" s="155">
        <f t="shared" si="3"/>
        <v>10</v>
      </c>
      <c r="R37" s="155">
        <f t="shared" si="4"/>
        <v>13</v>
      </c>
      <c r="S37" s="78" t="s">
        <v>3310</v>
      </c>
      <c r="T37" s="78" t="s">
        <v>203</v>
      </c>
      <c r="U37" s="190">
        <f t="shared" si="5"/>
        <v>3</v>
      </c>
      <c r="V37" s="191"/>
      <c r="W37" s="77" t="str">
        <f t="shared" si="6"/>
        <v>No hay ejecución</v>
      </c>
      <c r="X37" s="78" t="str">
        <f t="shared" si="0"/>
        <v>NA</v>
      </c>
      <c r="Y37" s="191"/>
      <c r="Z37" s="190">
        <f t="shared" si="7"/>
        <v>10</v>
      </c>
      <c r="AA37" s="191"/>
      <c r="AB37" s="77" t="str">
        <f t="shared" si="8"/>
        <v>No hay ejecución</v>
      </c>
      <c r="AC37" s="78" t="str">
        <f t="shared" si="1"/>
        <v>NA</v>
      </c>
      <c r="AD37" s="191"/>
      <c r="AE37" s="52">
        <f t="shared" si="9"/>
        <v>0</v>
      </c>
      <c r="AF37" s="77" t="str">
        <f t="shared" si="10"/>
        <v>No hay ejecución</v>
      </c>
      <c r="AG37" s="78" t="str">
        <f t="shared" si="11"/>
        <v>NA</v>
      </c>
      <c r="AH37" s="191"/>
    </row>
    <row r="38" spans="1:34" s="79" customFormat="1" ht="58" customHeight="1" thickTop="1" thickBot="1">
      <c r="A38" s="50">
        <v>24</v>
      </c>
      <c r="B38" s="96" t="s">
        <v>245</v>
      </c>
      <c r="C38" s="96">
        <v>0</v>
      </c>
      <c r="D38" s="96">
        <v>0</v>
      </c>
      <c r="E38" s="96">
        <v>0</v>
      </c>
      <c r="F38" s="96" t="s">
        <v>76</v>
      </c>
      <c r="G38" s="96">
        <v>21</v>
      </c>
      <c r="H38" s="115" t="s">
        <v>273</v>
      </c>
      <c r="I38" s="98" t="s">
        <v>3333</v>
      </c>
      <c r="J38" s="169" t="s">
        <v>1014</v>
      </c>
      <c r="K38" s="99" t="s">
        <v>1421</v>
      </c>
      <c r="L38" s="51">
        <v>0</v>
      </c>
      <c r="M38" s="51">
        <v>0</v>
      </c>
      <c r="N38" s="155">
        <f t="shared" si="2"/>
        <v>0</v>
      </c>
      <c r="O38" s="51">
        <v>0</v>
      </c>
      <c r="P38" s="51">
        <v>8</v>
      </c>
      <c r="Q38" s="155">
        <f t="shared" si="3"/>
        <v>8</v>
      </c>
      <c r="R38" s="155">
        <f t="shared" si="4"/>
        <v>8</v>
      </c>
      <c r="S38" s="78" t="s">
        <v>3310</v>
      </c>
      <c r="T38" s="78" t="s">
        <v>203</v>
      </c>
      <c r="U38" s="190">
        <f t="shared" si="5"/>
        <v>0</v>
      </c>
      <c r="V38" s="191"/>
      <c r="W38" s="77" t="str">
        <f t="shared" si="6"/>
        <v>No hay ejecución</v>
      </c>
      <c r="X38" s="78" t="str">
        <f t="shared" si="0"/>
        <v>NA</v>
      </c>
      <c r="Y38" s="191"/>
      <c r="Z38" s="190">
        <f t="shared" si="7"/>
        <v>8</v>
      </c>
      <c r="AA38" s="191"/>
      <c r="AB38" s="77" t="str">
        <f t="shared" si="8"/>
        <v>No hay ejecución</v>
      </c>
      <c r="AC38" s="78" t="str">
        <f t="shared" si="1"/>
        <v>NA</v>
      </c>
      <c r="AD38" s="191"/>
      <c r="AE38" s="52">
        <f t="shared" si="9"/>
        <v>0</v>
      </c>
      <c r="AF38" s="77" t="str">
        <f t="shared" si="10"/>
        <v>No hay ejecución</v>
      </c>
      <c r="AG38" s="78" t="str">
        <f t="shared" si="11"/>
        <v>NA</v>
      </c>
      <c r="AH38" s="191"/>
    </row>
    <row r="39" spans="1:34" s="79" customFormat="1" ht="58" customHeight="1" thickTop="1" thickBot="1">
      <c r="A39" s="50">
        <v>25</v>
      </c>
      <c r="B39" s="96" t="s">
        <v>245</v>
      </c>
      <c r="C39" s="96">
        <v>0</v>
      </c>
      <c r="D39" s="96">
        <v>0</v>
      </c>
      <c r="E39" s="96">
        <v>0</v>
      </c>
      <c r="F39" s="96" t="s">
        <v>76</v>
      </c>
      <c r="G39" s="96">
        <v>22</v>
      </c>
      <c r="H39" s="115" t="s">
        <v>273</v>
      </c>
      <c r="I39" s="98" t="s">
        <v>3334</v>
      </c>
      <c r="J39" s="169" t="s">
        <v>501</v>
      </c>
      <c r="K39" s="99" t="s">
        <v>744</v>
      </c>
      <c r="L39" s="51">
        <v>0</v>
      </c>
      <c r="M39" s="51">
        <v>4</v>
      </c>
      <c r="N39" s="155">
        <f t="shared" si="2"/>
        <v>4</v>
      </c>
      <c r="O39" s="51">
        <v>0</v>
      </c>
      <c r="P39" s="51">
        <v>7</v>
      </c>
      <c r="Q39" s="155">
        <f t="shared" si="3"/>
        <v>7</v>
      </c>
      <c r="R39" s="155">
        <f t="shared" si="4"/>
        <v>11</v>
      </c>
      <c r="S39" s="78" t="s">
        <v>3310</v>
      </c>
      <c r="T39" s="78" t="s">
        <v>203</v>
      </c>
      <c r="U39" s="190">
        <f t="shared" si="5"/>
        <v>4</v>
      </c>
      <c r="V39" s="191"/>
      <c r="W39" s="77" t="str">
        <f t="shared" si="6"/>
        <v>No hay ejecución</v>
      </c>
      <c r="X39" s="78" t="str">
        <f t="shared" si="0"/>
        <v>NA</v>
      </c>
      <c r="Y39" s="191"/>
      <c r="Z39" s="190">
        <f t="shared" si="7"/>
        <v>7</v>
      </c>
      <c r="AA39" s="191"/>
      <c r="AB39" s="77" t="str">
        <f t="shared" si="8"/>
        <v>No hay ejecución</v>
      </c>
      <c r="AC39" s="78" t="str">
        <f t="shared" si="1"/>
        <v>NA</v>
      </c>
      <c r="AD39" s="191"/>
      <c r="AE39" s="52">
        <f t="shared" si="9"/>
        <v>0</v>
      </c>
      <c r="AF39" s="77" t="str">
        <f t="shared" si="10"/>
        <v>No hay ejecución</v>
      </c>
      <c r="AG39" s="78" t="str">
        <f t="shared" si="11"/>
        <v>NA</v>
      </c>
      <c r="AH39" s="191"/>
    </row>
    <row r="40" spans="1:34" s="79" customFormat="1" ht="58" customHeight="1" thickTop="1" thickBot="1">
      <c r="A40" s="50">
        <v>26</v>
      </c>
      <c r="B40" s="96" t="s">
        <v>248</v>
      </c>
      <c r="C40" s="96">
        <v>0</v>
      </c>
      <c r="D40" s="96">
        <v>0</v>
      </c>
      <c r="E40" s="96">
        <v>0</v>
      </c>
      <c r="F40" s="96" t="s">
        <v>46</v>
      </c>
      <c r="G40" s="96">
        <v>22</v>
      </c>
      <c r="H40" s="115" t="s">
        <v>273</v>
      </c>
      <c r="I40" s="98" t="s">
        <v>3335</v>
      </c>
      <c r="J40" s="169" t="s">
        <v>1293</v>
      </c>
      <c r="K40" s="99" t="s">
        <v>1421</v>
      </c>
      <c r="L40" s="51">
        <v>385</v>
      </c>
      <c r="M40" s="51">
        <v>29</v>
      </c>
      <c r="N40" s="155">
        <f t="shared" si="2"/>
        <v>414</v>
      </c>
      <c r="O40" s="51">
        <v>9</v>
      </c>
      <c r="P40" s="51">
        <v>2</v>
      </c>
      <c r="Q40" s="155">
        <f t="shared" si="3"/>
        <v>11</v>
      </c>
      <c r="R40" s="155">
        <f t="shared" si="4"/>
        <v>425</v>
      </c>
      <c r="S40" s="78" t="s">
        <v>3336</v>
      </c>
      <c r="T40" s="78" t="s">
        <v>203</v>
      </c>
      <c r="U40" s="190">
        <f t="shared" si="5"/>
        <v>414</v>
      </c>
      <c r="V40" s="191"/>
      <c r="W40" s="77" t="str">
        <f t="shared" si="6"/>
        <v>No hay ejecución</v>
      </c>
      <c r="X40" s="78" t="str">
        <f t="shared" si="0"/>
        <v>NA</v>
      </c>
      <c r="Y40" s="191"/>
      <c r="Z40" s="190">
        <f t="shared" si="7"/>
        <v>11</v>
      </c>
      <c r="AA40" s="191"/>
      <c r="AB40" s="77" t="str">
        <f t="shared" si="8"/>
        <v>No hay ejecución</v>
      </c>
      <c r="AC40" s="78" t="str">
        <f t="shared" si="1"/>
        <v>NA</v>
      </c>
      <c r="AD40" s="191"/>
      <c r="AE40" s="52">
        <f t="shared" si="9"/>
        <v>0</v>
      </c>
      <c r="AF40" s="77" t="str">
        <f t="shared" si="10"/>
        <v>No hay ejecución</v>
      </c>
      <c r="AG40" s="78" t="str">
        <f t="shared" si="11"/>
        <v>NA</v>
      </c>
      <c r="AH40" s="191"/>
    </row>
    <row r="41" spans="1:34" s="79" customFormat="1" ht="58" customHeight="1" thickTop="1" thickBot="1">
      <c r="A41" s="50">
        <v>27</v>
      </c>
      <c r="B41" s="96" t="s">
        <v>248</v>
      </c>
      <c r="C41" s="96">
        <v>0</v>
      </c>
      <c r="D41" s="96">
        <v>0</v>
      </c>
      <c r="E41" s="96">
        <v>0</v>
      </c>
      <c r="F41" s="96" t="s">
        <v>46</v>
      </c>
      <c r="G41" s="96">
        <v>22</v>
      </c>
      <c r="H41" s="115" t="s">
        <v>273</v>
      </c>
      <c r="I41" s="98" t="s">
        <v>3337</v>
      </c>
      <c r="J41" s="169" t="s">
        <v>1367</v>
      </c>
      <c r="K41" s="99" t="s">
        <v>1421</v>
      </c>
      <c r="L41" s="51">
        <v>202</v>
      </c>
      <c r="M41" s="51">
        <v>180</v>
      </c>
      <c r="N41" s="155">
        <f t="shared" si="2"/>
        <v>382</v>
      </c>
      <c r="O41" s="51">
        <v>72</v>
      </c>
      <c r="P41" s="51">
        <v>31</v>
      </c>
      <c r="Q41" s="155">
        <f t="shared" si="3"/>
        <v>103</v>
      </c>
      <c r="R41" s="155">
        <f t="shared" si="4"/>
        <v>485</v>
      </c>
      <c r="S41" s="78" t="s">
        <v>3336</v>
      </c>
      <c r="T41" s="78" t="s">
        <v>203</v>
      </c>
      <c r="U41" s="190">
        <f t="shared" si="5"/>
        <v>382</v>
      </c>
      <c r="V41" s="191"/>
      <c r="W41" s="77" t="str">
        <f t="shared" si="6"/>
        <v>No hay ejecución</v>
      </c>
      <c r="X41" s="78" t="str">
        <f t="shared" si="0"/>
        <v>NA</v>
      </c>
      <c r="Y41" s="191"/>
      <c r="Z41" s="190">
        <f t="shared" si="7"/>
        <v>103</v>
      </c>
      <c r="AA41" s="191"/>
      <c r="AB41" s="77" t="str">
        <f t="shared" si="8"/>
        <v>No hay ejecución</v>
      </c>
      <c r="AC41" s="78" t="str">
        <f t="shared" si="1"/>
        <v>NA</v>
      </c>
      <c r="AD41" s="191"/>
      <c r="AE41" s="52">
        <f t="shared" si="9"/>
        <v>0</v>
      </c>
      <c r="AF41" s="77" t="str">
        <f t="shared" si="10"/>
        <v>No hay ejecución</v>
      </c>
      <c r="AG41" s="78" t="str">
        <f t="shared" si="11"/>
        <v>NA</v>
      </c>
      <c r="AH41" s="191"/>
    </row>
    <row r="42" spans="1:34" s="79" customFormat="1" ht="58" customHeight="1" thickTop="1" thickBot="1">
      <c r="A42" s="50">
        <v>28</v>
      </c>
      <c r="B42" s="96" t="s">
        <v>248</v>
      </c>
      <c r="C42" s="96">
        <v>0</v>
      </c>
      <c r="D42" s="96">
        <v>0</v>
      </c>
      <c r="E42" s="96">
        <v>0</v>
      </c>
      <c r="F42" s="96" t="s">
        <v>46</v>
      </c>
      <c r="G42" s="96">
        <v>22</v>
      </c>
      <c r="H42" s="115" t="s">
        <v>273</v>
      </c>
      <c r="I42" s="98" t="s">
        <v>3338</v>
      </c>
      <c r="J42" s="169" t="s">
        <v>2409</v>
      </c>
      <c r="K42" s="99" t="s">
        <v>2389</v>
      </c>
      <c r="L42" s="51">
        <v>148</v>
      </c>
      <c r="M42" s="51">
        <v>206</v>
      </c>
      <c r="N42" s="155">
        <f t="shared" si="2"/>
        <v>354</v>
      </c>
      <c r="O42" s="51">
        <v>89</v>
      </c>
      <c r="P42" s="51">
        <v>44</v>
      </c>
      <c r="Q42" s="155">
        <f t="shared" si="3"/>
        <v>133</v>
      </c>
      <c r="R42" s="155">
        <f t="shared" si="4"/>
        <v>487</v>
      </c>
      <c r="S42" s="78" t="s">
        <v>3336</v>
      </c>
      <c r="T42" s="78" t="s">
        <v>203</v>
      </c>
      <c r="U42" s="190">
        <f t="shared" si="5"/>
        <v>354</v>
      </c>
      <c r="V42" s="191"/>
      <c r="W42" s="77" t="str">
        <f t="shared" si="6"/>
        <v>No hay ejecución</v>
      </c>
      <c r="X42" s="78" t="str">
        <f t="shared" si="0"/>
        <v>NA</v>
      </c>
      <c r="Y42" s="191"/>
      <c r="Z42" s="190">
        <f t="shared" si="7"/>
        <v>133</v>
      </c>
      <c r="AA42" s="191"/>
      <c r="AB42" s="77" t="str">
        <f t="shared" si="8"/>
        <v>No hay ejecución</v>
      </c>
      <c r="AC42" s="78" t="str">
        <f t="shared" si="1"/>
        <v>NA</v>
      </c>
      <c r="AD42" s="191"/>
      <c r="AE42" s="52">
        <f t="shared" si="9"/>
        <v>0</v>
      </c>
      <c r="AF42" s="77" t="str">
        <f t="shared" si="10"/>
        <v>No hay ejecución</v>
      </c>
      <c r="AG42" s="78" t="str">
        <f t="shared" si="11"/>
        <v>NA</v>
      </c>
      <c r="AH42" s="191"/>
    </row>
    <row r="43" spans="1:34" s="79" customFormat="1" ht="58" customHeight="1" thickTop="1" thickBot="1">
      <c r="A43" s="50">
        <v>29</v>
      </c>
      <c r="B43" s="96" t="s">
        <v>248</v>
      </c>
      <c r="C43" s="96">
        <v>0</v>
      </c>
      <c r="D43" s="96">
        <v>0</v>
      </c>
      <c r="E43" s="96">
        <v>0</v>
      </c>
      <c r="F43" s="96" t="s">
        <v>46</v>
      </c>
      <c r="G43" s="96">
        <v>22</v>
      </c>
      <c r="H43" s="115" t="s">
        <v>2438</v>
      </c>
      <c r="I43" s="98" t="s">
        <v>3339</v>
      </c>
      <c r="J43" s="169" t="s">
        <v>1287</v>
      </c>
      <c r="K43" s="99" t="s">
        <v>1288</v>
      </c>
      <c r="L43" s="51">
        <v>68</v>
      </c>
      <c r="M43" s="51">
        <v>21</v>
      </c>
      <c r="N43" s="155">
        <f t="shared" si="2"/>
        <v>89</v>
      </c>
      <c r="O43" s="51">
        <v>14</v>
      </c>
      <c r="P43" s="51">
        <v>6</v>
      </c>
      <c r="Q43" s="155">
        <f t="shared" si="3"/>
        <v>20</v>
      </c>
      <c r="R43" s="155">
        <f t="shared" si="4"/>
        <v>109</v>
      </c>
      <c r="S43" s="78" t="s">
        <v>3336</v>
      </c>
      <c r="T43" s="78" t="s">
        <v>203</v>
      </c>
      <c r="U43" s="190">
        <f t="shared" si="5"/>
        <v>89</v>
      </c>
      <c r="V43" s="191"/>
      <c r="W43" s="77" t="str">
        <f t="shared" si="6"/>
        <v>No hay ejecución</v>
      </c>
      <c r="X43" s="78" t="str">
        <f t="shared" si="0"/>
        <v>NA</v>
      </c>
      <c r="Y43" s="191"/>
      <c r="Z43" s="190">
        <f t="shared" si="7"/>
        <v>20</v>
      </c>
      <c r="AA43" s="191"/>
      <c r="AB43" s="77" t="str">
        <f t="shared" si="8"/>
        <v>No hay ejecución</v>
      </c>
      <c r="AC43" s="78" t="str">
        <f t="shared" si="1"/>
        <v>NA</v>
      </c>
      <c r="AD43" s="191"/>
      <c r="AE43" s="52">
        <f t="shared" si="9"/>
        <v>0</v>
      </c>
      <c r="AF43" s="77" t="str">
        <f t="shared" si="10"/>
        <v>No hay ejecución</v>
      </c>
      <c r="AG43" s="78" t="str">
        <f t="shared" si="11"/>
        <v>NA</v>
      </c>
      <c r="AH43" s="191"/>
    </row>
    <row r="44" spans="1:34" s="79" customFormat="1" ht="58" customHeight="1" thickTop="1" thickBot="1">
      <c r="A44" s="50">
        <v>30</v>
      </c>
      <c r="B44" s="96" t="s">
        <v>248</v>
      </c>
      <c r="C44" s="96">
        <v>0</v>
      </c>
      <c r="D44" s="96">
        <v>0</v>
      </c>
      <c r="E44" s="96">
        <v>0</v>
      </c>
      <c r="F44" s="96" t="s">
        <v>46</v>
      </c>
      <c r="G44" s="96">
        <v>22</v>
      </c>
      <c r="H44" s="115" t="s">
        <v>2438</v>
      </c>
      <c r="I44" s="98" t="s">
        <v>3340</v>
      </c>
      <c r="J44" s="169" t="s">
        <v>1061</v>
      </c>
      <c r="K44" s="99" t="s">
        <v>1421</v>
      </c>
      <c r="L44" s="51">
        <v>25</v>
      </c>
      <c r="M44" s="51">
        <v>26</v>
      </c>
      <c r="N44" s="155">
        <f t="shared" si="2"/>
        <v>51</v>
      </c>
      <c r="O44" s="51">
        <v>21</v>
      </c>
      <c r="P44" s="51">
        <v>6</v>
      </c>
      <c r="Q44" s="155">
        <f t="shared" si="3"/>
        <v>27</v>
      </c>
      <c r="R44" s="155">
        <f t="shared" si="4"/>
        <v>78</v>
      </c>
      <c r="S44" s="78" t="s">
        <v>3336</v>
      </c>
      <c r="T44" s="78" t="s">
        <v>203</v>
      </c>
      <c r="U44" s="190">
        <f t="shared" si="5"/>
        <v>51</v>
      </c>
      <c r="V44" s="191"/>
      <c r="W44" s="77" t="str">
        <f t="shared" si="6"/>
        <v>No hay ejecución</v>
      </c>
      <c r="X44" s="78" t="str">
        <f t="shared" si="0"/>
        <v>NA</v>
      </c>
      <c r="Y44" s="191"/>
      <c r="Z44" s="190">
        <f t="shared" si="7"/>
        <v>27</v>
      </c>
      <c r="AA44" s="191"/>
      <c r="AB44" s="77" t="str">
        <f t="shared" si="8"/>
        <v>No hay ejecución</v>
      </c>
      <c r="AC44" s="78" t="str">
        <f t="shared" si="1"/>
        <v>NA</v>
      </c>
      <c r="AD44" s="191"/>
      <c r="AE44" s="52">
        <f t="shared" si="9"/>
        <v>0</v>
      </c>
      <c r="AF44" s="77" t="str">
        <f t="shared" si="10"/>
        <v>No hay ejecución</v>
      </c>
      <c r="AG44" s="78" t="str">
        <f t="shared" si="11"/>
        <v>NA</v>
      </c>
      <c r="AH44" s="191"/>
    </row>
    <row r="45" spans="1:34" s="79" customFormat="1" ht="58" customHeight="1" thickTop="1" thickBot="1">
      <c r="A45" s="50">
        <v>31</v>
      </c>
      <c r="B45" s="96" t="s">
        <v>248</v>
      </c>
      <c r="C45" s="96">
        <v>0</v>
      </c>
      <c r="D45" s="96">
        <v>0</v>
      </c>
      <c r="E45" s="96">
        <v>0</v>
      </c>
      <c r="F45" s="96" t="s">
        <v>46</v>
      </c>
      <c r="G45" s="96">
        <v>22</v>
      </c>
      <c r="H45" s="115" t="s">
        <v>2438</v>
      </c>
      <c r="I45" s="98" t="s">
        <v>3341</v>
      </c>
      <c r="J45" s="169" t="s">
        <v>501</v>
      </c>
      <c r="K45" s="99" t="s">
        <v>744</v>
      </c>
      <c r="L45" s="51">
        <v>0</v>
      </c>
      <c r="M45" s="51">
        <v>0</v>
      </c>
      <c r="N45" s="155">
        <f t="shared" si="2"/>
        <v>0</v>
      </c>
      <c r="O45" s="51">
        <v>0</v>
      </c>
      <c r="P45" s="51">
        <v>2</v>
      </c>
      <c r="Q45" s="155">
        <f t="shared" si="3"/>
        <v>2</v>
      </c>
      <c r="R45" s="155">
        <f t="shared" si="4"/>
        <v>2</v>
      </c>
      <c r="S45" s="78" t="s">
        <v>3336</v>
      </c>
      <c r="T45" s="78" t="s">
        <v>203</v>
      </c>
      <c r="U45" s="190">
        <f t="shared" si="5"/>
        <v>0</v>
      </c>
      <c r="V45" s="191"/>
      <c r="W45" s="77" t="str">
        <f t="shared" si="6"/>
        <v>No hay ejecución</v>
      </c>
      <c r="X45" s="78" t="str">
        <f t="shared" si="0"/>
        <v>NA</v>
      </c>
      <c r="Y45" s="191"/>
      <c r="Z45" s="190">
        <f t="shared" si="7"/>
        <v>2</v>
      </c>
      <c r="AA45" s="191"/>
      <c r="AB45" s="77" t="str">
        <f t="shared" si="8"/>
        <v>No hay ejecución</v>
      </c>
      <c r="AC45" s="78" t="str">
        <f t="shared" si="1"/>
        <v>NA</v>
      </c>
      <c r="AD45" s="191"/>
      <c r="AE45" s="52">
        <f t="shared" si="9"/>
        <v>0</v>
      </c>
      <c r="AF45" s="77" t="str">
        <f t="shared" si="10"/>
        <v>No hay ejecución</v>
      </c>
      <c r="AG45" s="78" t="str">
        <f t="shared" si="11"/>
        <v>NA</v>
      </c>
      <c r="AH45" s="191"/>
    </row>
    <row r="46" spans="1:34" s="79" customFormat="1" ht="58" customHeight="1" thickTop="1" thickBot="1">
      <c r="A46" s="50">
        <v>32</v>
      </c>
      <c r="B46" s="96" t="s">
        <v>248</v>
      </c>
      <c r="C46" s="96">
        <v>0</v>
      </c>
      <c r="D46" s="96">
        <v>0</v>
      </c>
      <c r="E46" s="96">
        <v>0</v>
      </c>
      <c r="F46" s="96" t="s">
        <v>46</v>
      </c>
      <c r="G46" s="96">
        <v>22</v>
      </c>
      <c r="H46" s="115" t="s">
        <v>273</v>
      </c>
      <c r="I46" s="98" t="s">
        <v>3342</v>
      </c>
      <c r="J46" s="169" t="s">
        <v>1287</v>
      </c>
      <c r="K46" s="99" t="s">
        <v>1288</v>
      </c>
      <c r="L46" s="51">
        <v>66</v>
      </c>
      <c r="M46" s="51">
        <v>108</v>
      </c>
      <c r="N46" s="155">
        <f t="shared" si="2"/>
        <v>174</v>
      </c>
      <c r="O46" s="51">
        <v>115</v>
      </c>
      <c r="P46" s="51">
        <v>83</v>
      </c>
      <c r="Q46" s="155">
        <f t="shared" si="3"/>
        <v>198</v>
      </c>
      <c r="R46" s="155">
        <f t="shared" si="4"/>
        <v>372</v>
      </c>
      <c r="S46" s="78" t="s">
        <v>3336</v>
      </c>
      <c r="T46" s="78" t="s">
        <v>203</v>
      </c>
      <c r="U46" s="190">
        <f t="shared" si="5"/>
        <v>174</v>
      </c>
      <c r="V46" s="191"/>
      <c r="W46" s="77" t="str">
        <f t="shared" si="6"/>
        <v>No hay ejecución</v>
      </c>
      <c r="X46" s="78" t="str">
        <f t="shared" si="0"/>
        <v>NA</v>
      </c>
      <c r="Y46" s="191"/>
      <c r="Z46" s="190">
        <f t="shared" si="7"/>
        <v>198</v>
      </c>
      <c r="AA46" s="191"/>
      <c r="AB46" s="77" t="str">
        <f t="shared" si="8"/>
        <v>No hay ejecución</v>
      </c>
      <c r="AC46" s="78" t="str">
        <f t="shared" si="1"/>
        <v>NA</v>
      </c>
      <c r="AD46" s="191"/>
      <c r="AE46" s="52">
        <f t="shared" si="9"/>
        <v>0</v>
      </c>
      <c r="AF46" s="77" t="str">
        <f t="shared" si="10"/>
        <v>No hay ejecución</v>
      </c>
      <c r="AG46" s="78" t="str">
        <f t="shared" si="11"/>
        <v>NA</v>
      </c>
      <c r="AH46" s="191"/>
    </row>
    <row r="47" spans="1:34" s="79" customFormat="1" ht="58" customHeight="1" thickTop="1" thickBot="1">
      <c r="A47" s="50">
        <v>33</v>
      </c>
      <c r="B47" s="96" t="s">
        <v>248</v>
      </c>
      <c r="C47" s="96">
        <v>0</v>
      </c>
      <c r="D47" s="96">
        <v>0</v>
      </c>
      <c r="E47" s="96">
        <v>0</v>
      </c>
      <c r="F47" s="96" t="s">
        <v>46</v>
      </c>
      <c r="G47" s="96">
        <v>22</v>
      </c>
      <c r="H47" s="115" t="s">
        <v>287</v>
      </c>
      <c r="I47" s="98" t="s">
        <v>3343</v>
      </c>
      <c r="J47" s="169" t="s">
        <v>1287</v>
      </c>
      <c r="K47" s="99" t="s">
        <v>1288</v>
      </c>
      <c r="L47" s="51">
        <v>30</v>
      </c>
      <c r="M47" s="51">
        <v>115</v>
      </c>
      <c r="N47" s="155">
        <f t="shared" si="2"/>
        <v>145</v>
      </c>
      <c r="O47" s="51">
        <v>105</v>
      </c>
      <c r="P47" s="51">
        <v>81</v>
      </c>
      <c r="Q47" s="155">
        <f t="shared" si="3"/>
        <v>186</v>
      </c>
      <c r="R47" s="155">
        <f t="shared" si="4"/>
        <v>331</v>
      </c>
      <c r="S47" s="78" t="s">
        <v>3336</v>
      </c>
      <c r="T47" s="78" t="s">
        <v>203</v>
      </c>
      <c r="U47" s="190">
        <f t="shared" si="5"/>
        <v>145</v>
      </c>
      <c r="V47" s="191"/>
      <c r="W47" s="77" t="str">
        <f t="shared" si="6"/>
        <v>No hay ejecución</v>
      </c>
      <c r="X47" s="78" t="str">
        <f t="shared" si="0"/>
        <v>NA</v>
      </c>
      <c r="Y47" s="191"/>
      <c r="Z47" s="190">
        <f t="shared" si="7"/>
        <v>186</v>
      </c>
      <c r="AA47" s="191"/>
      <c r="AB47" s="77" t="str">
        <f t="shared" si="8"/>
        <v>No hay ejecución</v>
      </c>
      <c r="AC47" s="78" t="str">
        <f t="shared" si="1"/>
        <v>NA</v>
      </c>
      <c r="AD47" s="191"/>
      <c r="AE47" s="52">
        <f t="shared" si="9"/>
        <v>0</v>
      </c>
      <c r="AF47" s="77" t="str">
        <f t="shared" si="10"/>
        <v>No hay ejecución</v>
      </c>
      <c r="AG47" s="78" t="str">
        <f t="shared" si="11"/>
        <v>NA</v>
      </c>
      <c r="AH47" s="191"/>
    </row>
    <row r="48" spans="1:34" s="79" customFormat="1" ht="58" customHeight="1" thickTop="1" thickBot="1">
      <c r="A48" s="50">
        <v>34</v>
      </c>
      <c r="B48" s="96" t="s">
        <v>248</v>
      </c>
      <c r="C48" s="96">
        <v>0</v>
      </c>
      <c r="D48" s="96">
        <v>0</v>
      </c>
      <c r="E48" s="96">
        <v>0</v>
      </c>
      <c r="F48" s="96" t="s">
        <v>46</v>
      </c>
      <c r="G48" s="96">
        <v>22</v>
      </c>
      <c r="H48" s="115" t="s">
        <v>284</v>
      </c>
      <c r="I48" s="98" t="s">
        <v>3344</v>
      </c>
      <c r="J48" s="169" t="s">
        <v>1287</v>
      </c>
      <c r="K48" s="99" t="s">
        <v>1288</v>
      </c>
      <c r="L48" s="51">
        <v>39</v>
      </c>
      <c r="M48" s="51">
        <v>51</v>
      </c>
      <c r="N48" s="155">
        <f t="shared" si="2"/>
        <v>90</v>
      </c>
      <c r="O48" s="51">
        <v>52</v>
      </c>
      <c r="P48" s="51">
        <v>51</v>
      </c>
      <c r="Q48" s="155">
        <f t="shared" si="3"/>
        <v>103</v>
      </c>
      <c r="R48" s="155">
        <f t="shared" si="4"/>
        <v>193</v>
      </c>
      <c r="S48" s="78" t="s">
        <v>3336</v>
      </c>
      <c r="T48" s="78" t="s">
        <v>203</v>
      </c>
      <c r="U48" s="190">
        <f t="shared" si="5"/>
        <v>90</v>
      </c>
      <c r="V48" s="191"/>
      <c r="W48" s="77" t="str">
        <f t="shared" si="6"/>
        <v>No hay ejecución</v>
      </c>
      <c r="X48" s="78" t="str">
        <f t="shared" si="0"/>
        <v>NA</v>
      </c>
      <c r="Y48" s="191"/>
      <c r="Z48" s="190">
        <f t="shared" si="7"/>
        <v>103</v>
      </c>
      <c r="AA48" s="191"/>
      <c r="AB48" s="77" t="str">
        <f t="shared" si="8"/>
        <v>No hay ejecución</v>
      </c>
      <c r="AC48" s="78" t="str">
        <f t="shared" si="1"/>
        <v>NA</v>
      </c>
      <c r="AD48" s="191"/>
      <c r="AE48" s="52">
        <f t="shared" si="9"/>
        <v>0</v>
      </c>
      <c r="AF48" s="77" t="str">
        <f t="shared" si="10"/>
        <v>No hay ejecución</v>
      </c>
      <c r="AG48" s="78" t="str">
        <f t="shared" si="11"/>
        <v>NA</v>
      </c>
      <c r="AH48" s="191"/>
    </row>
    <row r="49" spans="1:34" s="79" customFormat="1" ht="58" customHeight="1" thickTop="1" thickBot="1">
      <c r="A49" s="50">
        <v>35</v>
      </c>
      <c r="B49" s="96" t="s">
        <v>248</v>
      </c>
      <c r="C49" s="96">
        <v>0</v>
      </c>
      <c r="D49" s="96">
        <v>0</v>
      </c>
      <c r="E49" s="96">
        <v>0</v>
      </c>
      <c r="F49" s="96" t="s">
        <v>46</v>
      </c>
      <c r="G49" s="96">
        <v>22</v>
      </c>
      <c r="H49" s="115" t="s">
        <v>284</v>
      </c>
      <c r="I49" s="98" t="s">
        <v>3345</v>
      </c>
      <c r="J49" s="169" t="s">
        <v>1287</v>
      </c>
      <c r="K49" s="99" t="s">
        <v>1288</v>
      </c>
      <c r="L49" s="51">
        <v>10</v>
      </c>
      <c r="M49" s="51">
        <v>68</v>
      </c>
      <c r="N49" s="155">
        <f t="shared" si="2"/>
        <v>78</v>
      </c>
      <c r="O49" s="51">
        <v>67</v>
      </c>
      <c r="P49" s="51">
        <v>41</v>
      </c>
      <c r="Q49" s="155">
        <f t="shared" si="3"/>
        <v>108</v>
      </c>
      <c r="R49" s="155">
        <f t="shared" si="4"/>
        <v>186</v>
      </c>
      <c r="S49" s="78" t="s">
        <v>3336</v>
      </c>
      <c r="T49" s="78" t="s">
        <v>203</v>
      </c>
      <c r="U49" s="190">
        <f t="shared" si="5"/>
        <v>78</v>
      </c>
      <c r="V49" s="191"/>
      <c r="W49" s="77" t="str">
        <f t="shared" si="6"/>
        <v>No hay ejecución</v>
      </c>
      <c r="X49" s="78" t="str">
        <f t="shared" si="0"/>
        <v>NA</v>
      </c>
      <c r="Y49" s="191"/>
      <c r="Z49" s="190">
        <f t="shared" si="7"/>
        <v>108</v>
      </c>
      <c r="AA49" s="191"/>
      <c r="AB49" s="77" t="str">
        <f t="shared" si="8"/>
        <v>No hay ejecución</v>
      </c>
      <c r="AC49" s="78" t="str">
        <f t="shared" si="1"/>
        <v>NA</v>
      </c>
      <c r="AD49" s="191"/>
      <c r="AE49" s="52">
        <f t="shared" si="9"/>
        <v>0</v>
      </c>
      <c r="AF49" s="77" t="str">
        <f t="shared" si="10"/>
        <v>No hay ejecución</v>
      </c>
      <c r="AG49" s="78" t="str">
        <f t="shared" si="11"/>
        <v>NA</v>
      </c>
      <c r="AH49" s="191"/>
    </row>
    <row r="50" spans="1:34" s="79" customFormat="1" ht="58" customHeight="1" thickTop="1" thickBot="1">
      <c r="A50" s="50">
        <v>36</v>
      </c>
      <c r="B50" s="96" t="s">
        <v>248</v>
      </c>
      <c r="C50" s="96">
        <v>0</v>
      </c>
      <c r="D50" s="96">
        <v>0</v>
      </c>
      <c r="E50" s="96">
        <v>0</v>
      </c>
      <c r="F50" s="96" t="s">
        <v>46</v>
      </c>
      <c r="G50" s="96">
        <v>22</v>
      </c>
      <c r="H50" s="115" t="s">
        <v>284</v>
      </c>
      <c r="I50" s="98" t="s">
        <v>3346</v>
      </c>
      <c r="J50" s="169" t="s">
        <v>1287</v>
      </c>
      <c r="K50" s="99" t="s">
        <v>1288</v>
      </c>
      <c r="L50" s="51">
        <v>34</v>
      </c>
      <c r="M50" s="51">
        <v>78</v>
      </c>
      <c r="N50" s="155">
        <f t="shared" si="2"/>
        <v>112</v>
      </c>
      <c r="O50" s="51">
        <v>94</v>
      </c>
      <c r="P50" s="51">
        <v>98</v>
      </c>
      <c r="Q50" s="155">
        <f t="shared" si="3"/>
        <v>192</v>
      </c>
      <c r="R50" s="155">
        <f t="shared" si="4"/>
        <v>304</v>
      </c>
      <c r="S50" s="78" t="s">
        <v>3336</v>
      </c>
      <c r="T50" s="78" t="s">
        <v>203</v>
      </c>
      <c r="U50" s="190">
        <f t="shared" si="5"/>
        <v>112</v>
      </c>
      <c r="V50" s="191"/>
      <c r="W50" s="77" t="str">
        <f t="shared" si="6"/>
        <v>No hay ejecución</v>
      </c>
      <c r="X50" s="78" t="str">
        <f t="shared" si="0"/>
        <v>NA</v>
      </c>
      <c r="Y50" s="191"/>
      <c r="Z50" s="190">
        <f t="shared" si="7"/>
        <v>192</v>
      </c>
      <c r="AA50" s="191"/>
      <c r="AB50" s="77" t="str">
        <f t="shared" si="8"/>
        <v>No hay ejecución</v>
      </c>
      <c r="AC50" s="78" t="str">
        <f t="shared" si="1"/>
        <v>NA</v>
      </c>
      <c r="AD50" s="191"/>
      <c r="AE50" s="52">
        <f t="shared" si="9"/>
        <v>0</v>
      </c>
      <c r="AF50" s="77" t="str">
        <f t="shared" si="10"/>
        <v>No hay ejecución</v>
      </c>
      <c r="AG50" s="78" t="str">
        <f t="shared" si="11"/>
        <v>NA</v>
      </c>
      <c r="AH50" s="191"/>
    </row>
    <row r="51" spans="1:34" s="79" customFormat="1" ht="58" customHeight="1" thickTop="1" thickBot="1">
      <c r="A51" s="50">
        <v>37</v>
      </c>
      <c r="B51" s="96" t="s">
        <v>248</v>
      </c>
      <c r="C51" s="96">
        <v>0</v>
      </c>
      <c r="D51" s="96">
        <v>0</v>
      </c>
      <c r="E51" s="96">
        <v>0</v>
      </c>
      <c r="F51" s="96" t="s">
        <v>46</v>
      </c>
      <c r="G51" s="96">
        <v>22</v>
      </c>
      <c r="H51" s="115" t="s">
        <v>2400</v>
      </c>
      <c r="I51" s="98" t="s">
        <v>3347</v>
      </c>
      <c r="J51" s="169" t="s">
        <v>1287</v>
      </c>
      <c r="K51" s="99" t="s">
        <v>1288</v>
      </c>
      <c r="L51" s="51">
        <v>7</v>
      </c>
      <c r="M51" s="51">
        <v>56</v>
      </c>
      <c r="N51" s="155">
        <f t="shared" si="2"/>
        <v>63</v>
      </c>
      <c r="O51" s="51">
        <v>40</v>
      </c>
      <c r="P51" s="51">
        <v>62</v>
      </c>
      <c r="Q51" s="155">
        <f t="shared" si="3"/>
        <v>102</v>
      </c>
      <c r="R51" s="155">
        <f t="shared" si="4"/>
        <v>165</v>
      </c>
      <c r="S51" s="78" t="s">
        <v>3336</v>
      </c>
      <c r="T51" s="78" t="s">
        <v>203</v>
      </c>
      <c r="U51" s="190">
        <f t="shared" si="5"/>
        <v>63</v>
      </c>
      <c r="V51" s="191"/>
      <c r="W51" s="77" t="str">
        <f t="shared" si="6"/>
        <v>No hay ejecución</v>
      </c>
      <c r="X51" s="78" t="str">
        <f t="shared" si="0"/>
        <v>NA</v>
      </c>
      <c r="Y51" s="191"/>
      <c r="Z51" s="190">
        <f t="shared" si="7"/>
        <v>102</v>
      </c>
      <c r="AA51" s="191"/>
      <c r="AB51" s="77" t="str">
        <f t="shared" si="8"/>
        <v>No hay ejecución</v>
      </c>
      <c r="AC51" s="78" t="str">
        <f t="shared" si="1"/>
        <v>NA</v>
      </c>
      <c r="AD51" s="191"/>
      <c r="AE51" s="52">
        <f t="shared" si="9"/>
        <v>0</v>
      </c>
      <c r="AF51" s="77" t="str">
        <f t="shared" si="10"/>
        <v>No hay ejecución</v>
      </c>
      <c r="AG51" s="78" t="str">
        <f t="shared" si="11"/>
        <v>NA</v>
      </c>
      <c r="AH51" s="191"/>
    </row>
    <row r="52" spans="1:34" s="79" customFormat="1" ht="58" customHeight="1" thickTop="1" thickBot="1">
      <c r="A52" s="50">
        <v>38</v>
      </c>
      <c r="B52" s="96" t="s">
        <v>248</v>
      </c>
      <c r="C52" s="96">
        <v>0</v>
      </c>
      <c r="D52" s="96">
        <v>0</v>
      </c>
      <c r="E52" s="96">
        <v>0</v>
      </c>
      <c r="F52" s="96" t="s">
        <v>46</v>
      </c>
      <c r="G52" s="96">
        <v>22</v>
      </c>
      <c r="H52" s="115" t="s">
        <v>270</v>
      </c>
      <c r="I52" s="98" t="s">
        <v>3348</v>
      </c>
      <c r="J52" s="169" t="s">
        <v>1287</v>
      </c>
      <c r="K52" s="99" t="s">
        <v>1288</v>
      </c>
      <c r="L52" s="51">
        <v>26</v>
      </c>
      <c r="M52" s="51">
        <v>64</v>
      </c>
      <c r="N52" s="155">
        <f t="shared" si="2"/>
        <v>90</v>
      </c>
      <c r="O52" s="51">
        <v>64</v>
      </c>
      <c r="P52" s="51">
        <v>72</v>
      </c>
      <c r="Q52" s="155">
        <f t="shared" si="3"/>
        <v>136</v>
      </c>
      <c r="R52" s="155">
        <f t="shared" si="4"/>
        <v>226</v>
      </c>
      <c r="S52" s="78" t="s">
        <v>3336</v>
      </c>
      <c r="T52" s="78" t="s">
        <v>203</v>
      </c>
      <c r="U52" s="190">
        <f t="shared" si="5"/>
        <v>90</v>
      </c>
      <c r="V52" s="191"/>
      <c r="W52" s="77" t="str">
        <f t="shared" si="6"/>
        <v>No hay ejecución</v>
      </c>
      <c r="X52" s="78" t="str">
        <f t="shared" si="0"/>
        <v>NA</v>
      </c>
      <c r="Y52" s="191"/>
      <c r="Z52" s="190">
        <f t="shared" si="7"/>
        <v>136</v>
      </c>
      <c r="AA52" s="191"/>
      <c r="AB52" s="77" t="str">
        <f t="shared" si="8"/>
        <v>No hay ejecución</v>
      </c>
      <c r="AC52" s="78" t="str">
        <f t="shared" si="1"/>
        <v>NA</v>
      </c>
      <c r="AD52" s="191"/>
      <c r="AE52" s="52">
        <f t="shared" si="9"/>
        <v>0</v>
      </c>
      <c r="AF52" s="77" t="str">
        <f t="shared" si="10"/>
        <v>No hay ejecución</v>
      </c>
      <c r="AG52" s="78" t="str">
        <f t="shared" si="11"/>
        <v>NA</v>
      </c>
      <c r="AH52" s="191"/>
    </row>
    <row r="53" spans="1:34" s="79" customFormat="1" ht="58" customHeight="1" thickTop="1" thickBot="1">
      <c r="A53" s="50">
        <v>39</v>
      </c>
      <c r="B53" s="96" t="s">
        <v>248</v>
      </c>
      <c r="C53" s="96">
        <v>0</v>
      </c>
      <c r="D53" s="96">
        <v>0</v>
      </c>
      <c r="E53" s="96">
        <v>0</v>
      </c>
      <c r="F53" s="96" t="s">
        <v>46</v>
      </c>
      <c r="G53" s="96">
        <v>22</v>
      </c>
      <c r="H53" s="115" t="s">
        <v>270</v>
      </c>
      <c r="I53" s="98" t="s">
        <v>3349</v>
      </c>
      <c r="J53" s="169" t="s">
        <v>1287</v>
      </c>
      <c r="K53" s="99" t="s">
        <v>1288</v>
      </c>
      <c r="L53" s="51">
        <v>1</v>
      </c>
      <c r="M53" s="51">
        <v>1</v>
      </c>
      <c r="N53" s="155">
        <f t="shared" si="2"/>
        <v>2</v>
      </c>
      <c r="O53" s="51">
        <v>2</v>
      </c>
      <c r="P53" s="51">
        <v>1</v>
      </c>
      <c r="Q53" s="155">
        <f t="shared" si="3"/>
        <v>3</v>
      </c>
      <c r="R53" s="155">
        <f t="shared" si="4"/>
        <v>5</v>
      </c>
      <c r="S53" s="78" t="s">
        <v>3336</v>
      </c>
      <c r="T53" s="78" t="s">
        <v>203</v>
      </c>
      <c r="U53" s="190">
        <f t="shared" si="5"/>
        <v>2</v>
      </c>
      <c r="V53" s="191"/>
      <c r="W53" s="77" t="str">
        <f t="shared" si="6"/>
        <v>No hay ejecución</v>
      </c>
      <c r="X53" s="78" t="str">
        <f t="shared" si="0"/>
        <v>NA</v>
      </c>
      <c r="Y53" s="191"/>
      <c r="Z53" s="190">
        <f t="shared" si="7"/>
        <v>3</v>
      </c>
      <c r="AA53" s="191"/>
      <c r="AB53" s="77" t="str">
        <f t="shared" si="8"/>
        <v>No hay ejecución</v>
      </c>
      <c r="AC53" s="78" t="str">
        <f t="shared" si="1"/>
        <v>NA</v>
      </c>
      <c r="AD53" s="191"/>
      <c r="AE53" s="52">
        <f t="shared" si="9"/>
        <v>0</v>
      </c>
      <c r="AF53" s="77" t="str">
        <f t="shared" si="10"/>
        <v>No hay ejecución</v>
      </c>
      <c r="AG53" s="78" t="str">
        <f t="shared" si="11"/>
        <v>NA</v>
      </c>
      <c r="AH53" s="191"/>
    </row>
    <row r="54" spans="1:34" s="79" customFormat="1" ht="58" customHeight="1" thickTop="1" thickBot="1">
      <c r="A54" s="50">
        <v>40</v>
      </c>
      <c r="B54" s="96" t="s">
        <v>248</v>
      </c>
      <c r="C54" s="96">
        <v>0</v>
      </c>
      <c r="D54" s="96">
        <v>0</v>
      </c>
      <c r="E54" s="96">
        <v>0</v>
      </c>
      <c r="F54" s="96" t="s">
        <v>46</v>
      </c>
      <c r="G54" s="96">
        <v>22</v>
      </c>
      <c r="H54" s="115" t="s">
        <v>275</v>
      </c>
      <c r="I54" s="98" t="s">
        <v>3350</v>
      </c>
      <c r="J54" s="169" t="s">
        <v>1287</v>
      </c>
      <c r="K54" s="99" t="s">
        <v>1288</v>
      </c>
      <c r="L54" s="51">
        <v>15</v>
      </c>
      <c r="M54" s="51">
        <v>36</v>
      </c>
      <c r="N54" s="155">
        <f t="shared" si="2"/>
        <v>51</v>
      </c>
      <c r="O54" s="51">
        <v>32</v>
      </c>
      <c r="P54" s="51">
        <v>29</v>
      </c>
      <c r="Q54" s="155">
        <f t="shared" si="3"/>
        <v>61</v>
      </c>
      <c r="R54" s="155">
        <f t="shared" si="4"/>
        <v>112</v>
      </c>
      <c r="S54" s="78" t="s">
        <v>3336</v>
      </c>
      <c r="T54" s="78" t="s">
        <v>203</v>
      </c>
      <c r="U54" s="190">
        <f t="shared" si="5"/>
        <v>51</v>
      </c>
      <c r="V54" s="191"/>
      <c r="W54" s="77" t="str">
        <f t="shared" si="6"/>
        <v>No hay ejecución</v>
      </c>
      <c r="X54" s="78" t="str">
        <f t="shared" si="0"/>
        <v>NA</v>
      </c>
      <c r="Y54" s="191"/>
      <c r="Z54" s="190">
        <f t="shared" si="7"/>
        <v>61</v>
      </c>
      <c r="AA54" s="191"/>
      <c r="AB54" s="77" t="str">
        <f t="shared" si="8"/>
        <v>No hay ejecución</v>
      </c>
      <c r="AC54" s="78" t="str">
        <f t="shared" si="1"/>
        <v>NA</v>
      </c>
      <c r="AD54" s="191"/>
      <c r="AE54" s="52">
        <f t="shared" si="9"/>
        <v>0</v>
      </c>
      <c r="AF54" s="77" t="str">
        <f t="shared" si="10"/>
        <v>No hay ejecución</v>
      </c>
      <c r="AG54" s="78" t="str">
        <f t="shared" si="11"/>
        <v>NA</v>
      </c>
      <c r="AH54" s="191"/>
    </row>
    <row r="55" spans="1:34" s="79" customFormat="1" ht="58" customHeight="1" thickTop="1" thickBot="1">
      <c r="A55" s="50">
        <v>41</v>
      </c>
      <c r="B55" s="96" t="s">
        <v>248</v>
      </c>
      <c r="C55" s="96">
        <v>0</v>
      </c>
      <c r="D55" s="96">
        <v>0</v>
      </c>
      <c r="E55" s="96">
        <v>0</v>
      </c>
      <c r="F55" s="96" t="s">
        <v>46</v>
      </c>
      <c r="G55" s="96">
        <v>22</v>
      </c>
      <c r="H55" s="115" t="s">
        <v>284</v>
      </c>
      <c r="I55" s="98" t="s">
        <v>3351</v>
      </c>
      <c r="J55" s="169" t="s">
        <v>1287</v>
      </c>
      <c r="K55" s="99" t="s">
        <v>1288</v>
      </c>
      <c r="L55" s="51">
        <v>1</v>
      </c>
      <c r="M55" s="51">
        <v>27</v>
      </c>
      <c r="N55" s="155">
        <f t="shared" si="2"/>
        <v>28</v>
      </c>
      <c r="O55" s="51">
        <v>9</v>
      </c>
      <c r="P55" s="51">
        <v>26</v>
      </c>
      <c r="Q55" s="155">
        <f t="shared" si="3"/>
        <v>35</v>
      </c>
      <c r="R55" s="155">
        <f t="shared" si="4"/>
        <v>63</v>
      </c>
      <c r="S55" s="78" t="s">
        <v>3336</v>
      </c>
      <c r="T55" s="78" t="s">
        <v>203</v>
      </c>
      <c r="U55" s="190">
        <f t="shared" si="5"/>
        <v>28</v>
      </c>
      <c r="V55" s="191"/>
      <c r="W55" s="77" t="str">
        <f t="shared" si="6"/>
        <v>No hay ejecución</v>
      </c>
      <c r="X55" s="78" t="str">
        <f t="shared" si="0"/>
        <v>NA</v>
      </c>
      <c r="Y55" s="191"/>
      <c r="Z55" s="190">
        <f t="shared" si="7"/>
        <v>35</v>
      </c>
      <c r="AA55" s="191"/>
      <c r="AB55" s="77" t="str">
        <f t="shared" si="8"/>
        <v>No hay ejecución</v>
      </c>
      <c r="AC55" s="78" t="str">
        <f t="shared" si="1"/>
        <v>NA</v>
      </c>
      <c r="AD55" s="191"/>
      <c r="AE55" s="52">
        <f t="shared" si="9"/>
        <v>0</v>
      </c>
      <c r="AF55" s="77" t="str">
        <f t="shared" si="10"/>
        <v>No hay ejecución</v>
      </c>
      <c r="AG55" s="78" t="str">
        <f t="shared" si="11"/>
        <v>NA</v>
      </c>
      <c r="AH55" s="191"/>
    </row>
    <row r="56" spans="1:34" s="79" customFormat="1" ht="58" customHeight="1" thickTop="1" thickBot="1">
      <c r="A56" s="50">
        <v>42</v>
      </c>
      <c r="B56" s="96" t="s">
        <v>248</v>
      </c>
      <c r="C56" s="96">
        <v>0</v>
      </c>
      <c r="D56" s="96">
        <v>0</v>
      </c>
      <c r="E56" s="96">
        <v>0</v>
      </c>
      <c r="F56" s="96" t="s">
        <v>46</v>
      </c>
      <c r="G56" s="96">
        <v>22</v>
      </c>
      <c r="H56" s="115" t="s">
        <v>284</v>
      </c>
      <c r="I56" s="98" t="s">
        <v>3352</v>
      </c>
      <c r="J56" s="169" t="s">
        <v>1287</v>
      </c>
      <c r="K56" s="99" t="s">
        <v>1288</v>
      </c>
      <c r="L56" s="51">
        <v>0</v>
      </c>
      <c r="M56" s="51">
        <v>2</v>
      </c>
      <c r="N56" s="155">
        <f t="shared" si="2"/>
        <v>2</v>
      </c>
      <c r="O56" s="51">
        <v>8</v>
      </c>
      <c r="P56" s="51">
        <v>3</v>
      </c>
      <c r="Q56" s="155">
        <f t="shared" si="3"/>
        <v>11</v>
      </c>
      <c r="R56" s="155">
        <f t="shared" si="4"/>
        <v>13</v>
      </c>
      <c r="S56" s="78" t="s">
        <v>3336</v>
      </c>
      <c r="T56" s="78" t="s">
        <v>203</v>
      </c>
      <c r="U56" s="190">
        <f t="shared" si="5"/>
        <v>2</v>
      </c>
      <c r="V56" s="191"/>
      <c r="W56" s="77" t="str">
        <f t="shared" si="6"/>
        <v>No hay ejecución</v>
      </c>
      <c r="X56" s="78" t="str">
        <f t="shared" si="0"/>
        <v>NA</v>
      </c>
      <c r="Y56" s="191"/>
      <c r="Z56" s="190">
        <f t="shared" si="7"/>
        <v>11</v>
      </c>
      <c r="AA56" s="191"/>
      <c r="AB56" s="77" t="str">
        <f t="shared" si="8"/>
        <v>No hay ejecución</v>
      </c>
      <c r="AC56" s="78" t="str">
        <f t="shared" si="1"/>
        <v>NA</v>
      </c>
      <c r="AD56" s="191"/>
      <c r="AE56" s="52">
        <f t="shared" si="9"/>
        <v>0</v>
      </c>
      <c r="AF56" s="77" t="str">
        <f t="shared" si="10"/>
        <v>No hay ejecución</v>
      </c>
      <c r="AG56" s="78" t="str">
        <f t="shared" si="11"/>
        <v>NA</v>
      </c>
      <c r="AH56" s="191"/>
    </row>
    <row r="57" spans="1:34" s="79" customFormat="1" ht="58" customHeight="1" thickTop="1" thickBot="1">
      <c r="A57" s="50">
        <v>43</v>
      </c>
      <c r="B57" s="96" t="s">
        <v>248</v>
      </c>
      <c r="C57" s="96">
        <v>0</v>
      </c>
      <c r="D57" s="96">
        <v>0</v>
      </c>
      <c r="E57" s="96">
        <v>0</v>
      </c>
      <c r="F57" s="96" t="s">
        <v>46</v>
      </c>
      <c r="G57" s="96">
        <v>22</v>
      </c>
      <c r="H57" s="115" t="s">
        <v>2400</v>
      </c>
      <c r="I57" s="98" t="s">
        <v>4484</v>
      </c>
      <c r="J57" s="169" t="s">
        <v>1196</v>
      </c>
      <c r="K57" s="99" t="s">
        <v>993</v>
      </c>
      <c r="L57" s="51">
        <v>2</v>
      </c>
      <c r="M57" s="51">
        <v>4</v>
      </c>
      <c r="N57" s="155">
        <f t="shared" si="2"/>
        <v>6</v>
      </c>
      <c r="O57" s="51">
        <v>21</v>
      </c>
      <c r="P57" s="51">
        <v>8</v>
      </c>
      <c r="Q57" s="155">
        <f t="shared" si="3"/>
        <v>29</v>
      </c>
      <c r="R57" s="155">
        <f t="shared" si="4"/>
        <v>35</v>
      </c>
      <c r="S57" s="78" t="s">
        <v>3336</v>
      </c>
      <c r="T57" s="78" t="s">
        <v>203</v>
      </c>
      <c r="U57" s="190">
        <f t="shared" si="5"/>
        <v>6</v>
      </c>
      <c r="V57" s="191"/>
      <c r="W57" s="77" t="str">
        <f t="shared" si="6"/>
        <v>No hay ejecución</v>
      </c>
      <c r="X57" s="78" t="str">
        <f t="shared" si="0"/>
        <v>NA</v>
      </c>
      <c r="Y57" s="191"/>
      <c r="Z57" s="190">
        <f t="shared" si="7"/>
        <v>29</v>
      </c>
      <c r="AA57" s="191"/>
      <c r="AB57" s="77" t="str">
        <f t="shared" si="8"/>
        <v>No hay ejecución</v>
      </c>
      <c r="AC57" s="78" t="str">
        <f t="shared" si="1"/>
        <v>NA</v>
      </c>
      <c r="AD57" s="191"/>
      <c r="AE57" s="52">
        <f t="shared" si="9"/>
        <v>0</v>
      </c>
      <c r="AF57" s="77" t="str">
        <f t="shared" si="10"/>
        <v>No hay ejecución</v>
      </c>
      <c r="AG57" s="78" t="str">
        <f t="shared" si="11"/>
        <v>NA</v>
      </c>
      <c r="AH57" s="191"/>
    </row>
    <row r="58" spans="1:34" s="79" customFormat="1" ht="58" customHeight="1" thickTop="1" thickBot="1">
      <c r="A58" s="50">
        <v>44</v>
      </c>
      <c r="B58" s="96" t="s">
        <v>248</v>
      </c>
      <c r="C58" s="96">
        <v>0</v>
      </c>
      <c r="D58" s="96">
        <v>0</v>
      </c>
      <c r="E58" s="96">
        <v>0</v>
      </c>
      <c r="F58" s="96" t="s">
        <v>46</v>
      </c>
      <c r="G58" s="96">
        <v>22</v>
      </c>
      <c r="H58" s="115" t="s">
        <v>2400</v>
      </c>
      <c r="I58" s="98" t="s">
        <v>4485</v>
      </c>
      <c r="J58" s="169" t="s">
        <v>1194</v>
      </c>
      <c r="K58" s="99" t="s">
        <v>993</v>
      </c>
      <c r="L58" s="51">
        <v>2</v>
      </c>
      <c r="M58" s="51">
        <v>2</v>
      </c>
      <c r="N58" s="155">
        <f t="shared" si="2"/>
        <v>4</v>
      </c>
      <c r="O58" s="51">
        <v>19</v>
      </c>
      <c r="P58" s="51">
        <v>2</v>
      </c>
      <c r="Q58" s="155">
        <f t="shared" si="3"/>
        <v>21</v>
      </c>
      <c r="R58" s="155">
        <f t="shared" si="4"/>
        <v>25</v>
      </c>
      <c r="S58" s="78" t="s">
        <v>3336</v>
      </c>
      <c r="T58" s="78" t="s">
        <v>203</v>
      </c>
      <c r="U58" s="190">
        <f t="shared" si="5"/>
        <v>4</v>
      </c>
      <c r="V58" s="191"/>
      <c r="W58" s="77" t="str">
        <f t="shared" si="6"/>
        <v>No hay ejecución</v>
      </c>
      <c r="X58" s="78" t="str">
        <f t="shared" si="0"/>
        <v>NA</v>
      </c>
      <c r="Y58" s="191"/>
      <c r="Z58" s="190">
        <f t="shared" si="7"/>
        <v>21</v>
      </c>
      <c r="AA58" s="191"/>
      <c r="AB58" s="77" t="str">
        <f t="shared" si="8"/>
        <v>No hay ejecución</v>
      </c>
      <c r="AC58" s="78" t="str">
        <f t="shared" si="1"/>
        <v>NA</v>
      </c>
      <c r="AD58" s="191"/>
      <c r="AE58" s="52">
        <f t="shared" si="9"/>
        <v>0</v>
      </c>
      <c r="AF58" s="77" t="str">
        <f t="shared" si="10"/>
        <v>No hay ejecución</v>
      </c>
      <c r="AG58" s="78" t="str">
        <f t="shared" si="11"/>
        <v>NA</v>
      </c>
      <c r="AH58" s="191"/>
    </row>
    <row r="59" spans="1:34" s="79" customFormat="1" ht="58" customHeight="1" thickTop="1" thickBot="1">
      <c r="A59" s="50">
        <v>45</v>
      </c>
      <c r="B59" s="96" t="s">
        <v>248</v>
      </c>
      <c r="C59" s="96">
        <v>0</v>
      </c>
      <c r="D59" s="96">
        <v>0</v>
      </c>
      <c r="E59" s="96">
        <v>0</v>
      </c>
      <c r="F59" s="96" t="s">
        <v>46</v>
      </c>
      <c r="G59" s="96">
        <v>22</v>
      </c>
      <c r="H59" s="115" t="s">
        <v>2400</v>
      </c>
      <c r="I59" s="98" t="s">
        <v>4486</v>
      </c>
      <c r="J59" s="169" t="s">
        <v>2838</v>
      </c>
      <c r="K59" s="99" t="s">
        <v>993</v>
      </c>
      <c r="L59" s="51">
        <v>0</v>
      </c>
      <c r="M59" s="51">
        <v>15</v>
      </c>
      <c r="N59" s="155">
        <f t="shared" si="2"/>
        <v>15</v>
      </c>
      <c r="O59" s="51">
        <v>31</v>
      </c>
      <c r="P59" s="51">
        <v>12</v>
      </c>
      <c r="Q59" s="155">
        <f t="shared" si="3"/>
        <v>43</v>
      </c>
      <c r="R59" s="155">
        <f t="shared" si="4"/>
        <v>58</v>
      </c>
      <c r="S59" s="78" t="s">
        <v>3336</v>
      </c>
      <c r="T59" s="78" t="s">
        <v>203</v>
      </c>
      <c r="U59" s="190">
        <f t="shared" si="5"/>
        <v>15</v>
      </c>
      <c r="V59" s="191"/>
      <c r="W59" s="77" t="str">
        <f t="shared" si="6"/>
        <v>No hay ejecución</v>
      </c>
      <c r="X59" s="78" t="str">
        <f t="shared" si="0"/>
        <v>NA</v>
      </c>
      <c r="Y59" s="191"/>
      <c r="Z59" s="190">
        <f t="shared" si="7"/>
        <v>43</v>
      </c>
      <c r="AA59" s="191"/>
      <c r="AB59" s="77" t="str">
        <f t="shared" si="8"/>
        <v>No hay ejecución</v>
      </c>
      <c r="AC59" s="78" t="str">
        <f t="shared" si="1"/>
        <v>NA</v>
      </c>
      <c r="AD59" s="191"/>
      <c r="AE59" s="52">
        <f t="shared" si="9"/>
        <v>0</v>
      </c>
      <c r="AF59" s="77" t="str">
        <f t="shared" si="10"/>
        <v>No hay ejecución</v>
      </c>
      <c r="AG59" s="78" t="str">
        <f t="shared" si="11"/>
        <v>NA</v>
      </c>
      <c r="AH59" s="191"/>
    </row>
    <row r="60" spans="1:34" s="79" customFormat="1" ht="58" customHeight="1" thickTop="1" thickBot="1">
      <c r="A60" s="50">
        <v>46</v>
      </c>
      <c r="B60" s="96" t="s">
        <v>248</v>
      </c>
      <c r="C60" s="96">
        <v>0</v>
      </c>
      <c r="D60" s="96">
        <v>0</v>
      </c>
      <c r="E60" s="96">
        <v>0</v>
      </c>
      <c r="F60" s="96" t="s">
        <v>46</v>
      </c>
      <c r="G60" s="96">
        <v>22</v>
      </c>
      <c r="H60" s="115" t="s">
        <v>2400</v>
      </c>
      <c r="I60" s="98" t="s">
        <v>4487</v>
      </c>
      <c r="J60" s="169" t="s">
        <v>501</v>
      </c>
      <c r="K60" s="99" t="s">
        <v>744</v>
      </c>
      <c r="L60" s="51">
        <v>5</v>
      </c>
      <c r="M60" s="51">
        <v>27</v>
      </c>
      <c r="N60" s="155">
        <f t="shared" si="2"/>
        <v>32</v>
      </c>
      <c r="O60" s="51">
        <v>26</v>
      </c>
      <c r="P60" s="51">
        <v>16</v>
      </c>
      <c r="Q60" s="155">
        <f t="shared" si="3"/>
        <v>42</v>
      </c>
      <c r="R60" s="155">
        <f t="shared" si="4"/>
        <v>74</v>
      </c>
      <c r="S60" s="78" t="s">
        <v>3336</v>
      </c>
      <c r="T60" s="78" t="s">
        <v>203</v>
      </c>
      <c r="U60" s="190">
        <f t="shared" si="5"/>
        <v>32</v>
      </c>
      <c r="V60" s="191"/>
      <c r="W60" s="77" t="str">
        <f t="shared" si="6"/>
        <v>No hay ejecución</v>
      </c>
      <c r="X60" s="78" t="str">
        <f t="shared" si="0"/>
        <v>NA</v>
      </c>
      <c r="Y60" s="191"/>
      <c r="Z60" s="190">
        <f t="shared" si="7"/>
        <v>42</v>
      </c>
      <c r="AA60" s="191"/>
      <c r="AB60" s="77" t="str">
        <f t="shared" si="8"/>
        <v>No hay ejecución</v>
      </c>
      <c r="AC60" s="78" t="str">
        <f t="shared" si="1"/>
        <v>NA</v>
      </c>
      <c r="AD60" s="191"/>
      <c r="AE60" s="52">
        <f t="shared" si="9"/>
        <v>0</v>
      </c>
      <c r="AF60" s="77" t="str">
        <f t="shared" si="10"/>
        <v>No hay ejecución</v>
      </c>
      <c r="AG60" s="78" t="str">
        <f t="shared" si="11"/>
        <v>NA</v>
      </c>
      <c r="AH60" s="191"/>
    </row>
    <row r="61" spans="1:34" s="79" customFormat="1" ht="58" customHeight="1" thickTop="1" thickBot="1">
      <c r="A61" s="50">
        <v>47</v>
      </c>
      <c r="B61" s="96" t="s">
        <v>248</v>
      </c>
      <c r="C61" s="96">
        <v>0</v>
      </c>
      <c r="D61" s="96">
        <v>0</v>
      </c>
      <c r="E61" s="96">
        <v>0</v>
      </c>
      <c r="F61" s="96" t="s">
        <v>46</v>
      </c>
      <c r="G61" s="96">
        <v>22</v>
      </c>
      <c r="H61" s="115" t="s">
        <v>2400</v>
      </c>
      <c r="I61" s="98" t="s">
        <v>4487</v>
      </c>
      <c r="J61" s="169" t="s">
        <v>501</v>
      </c>
      <c r="K61" s="99" t="s">
        <v>744</v>
      </c>
      <c r="L61" s="51">
        <v>1</v>
      </c>
      <c r="M61" s="51">
        <v>14</v>
      </c>
      <c r="N61" s="155">
        <f t="shared" si="2"/>
        <v>15</v>
      </c>
      <c r="O61" s="51">
        <v>32</v>
      </c>
      <c r="P61" s="51">
        <v>16</v>
      </c>
      <c r="Q61" s="155">
        <f t="shared" si="3"/>
        <v>48</v>
      </c>
      <c r="R61" s="155">
        <f t="shared" si="4"/>
        <v>63</v>
      </c>
      <c r="S61" s="78" t="s">
        <v>3336</v>
      </c>
      <c r="T61" s="78" t="s">
        <v>203</v>
      </c>
      <c r="U61" s="190">
        <f t="shared" si="5"/>
        <v>15</v>
      </c>
      <c r="V61" s="191"/>
      <c r="W61" s="77" t="str">
        <f t="shared" si="6"/>
        <v>No hay ejecución</v>
      </c>
      <c r="X61" s="78" t="str">
        <f t="shared" si="0"/>
        <v>NA</v>
      </c>
      <c r="Y61" s="191"/>
      <c r="Z61" s="190">
        <f t="shared" si="7"/>
        <v>48</v>
      </c>
      <c r="AA61" s="191"/>
      <c r="AB61" s="77" t="str">
        <f t="shared" si="8"/>
        <v>No hay ejecución</v>
      </c>
      <c r="AC61" s="78" t="str">
        <f t="shared" si="1"/>
        <v>NA</v>
      </c>
      <c r="AD61" s="191"/>
      <c r="AE61" s="52">
        <f t="shared" si="9"/>
        <v>0</v>
      </c>
      <c r="AF61" s="77" t="str">
        <f t="shared" si="10"/>
        <v>No hay ejecución</v>
      </c>
      <c r="AG61" s="78" t="str">
        <f t="shared" si="11"/>
        <v>NA</v>
      </c>
      <c r="AH61" s="191"/>
    </row>
    <row r="62" spans="1:34" s="79" customFormat="1" ht="58" customHeight="1" thickTop="1" thickBot="1">
      <c r="A62" s="50">
        <v>48</v>
      </c>
      <c r="B62" s="96" t="s">
        <v>248</v>
      </c>
      <c r="C62" s="96">
        <v>0</v>
      </c>
      <c r="D62" s="96">
        <v>0</v>
      </c>
      <c r="E62" s="96">
        <v>0</v>
      </c>
      <c r="F62" s="96" t="s">
        <v>46</v>
      </c>
      <c r="G62" s="96">
        <v>22</v>
      </c>
      <c r="H62" s="115" t="s">
        <v>2396</v>
      </c>
      <c r="I62" s="98" t="s">
        <v>3353</v>
      </c>
      <c r="J62" s="169" t="s">
        <v>501</v>
      </c>
      <c r="K62" s="99" t="s">
        <v>744</v>
      </c>
      <c r="L62" s="51">
        <v>0</v>
      </c>
      <c r="M62" s="51">
        <v>6</v>
      </c>
      <c r="N62" s="155">
        <f t="shared" si="2"/>
        <v>6</v>
      </c>
      <c r="O62" s="51">
        <v>22</v>
      </c>
      <c r="P62" s="51">
        <v>41</v>
      </c>
      <c r="Q62" s="155">
        <f t="shared" si="3"/>
        <v>63</v>
      </c>
      <c r="R62" s="155">
        <f t="shared" si="4"/>
        <v>69</v>
      </c>
      <c r="S62" s="78" t="s">
        <v>3336</v>
      </c>
      <c r="T62" s="78" t="s">
        <v>203</v>
      </c>
      <c r="U62" s="190">
        <f t="shared" si="5"/>
        <v>6</v>
      </c>
      <c r="V62" s="191"/>
      <c r="W62" s="77" t="str">
        <f t="shared" si="6"/>
        <v>No hay ejecución</v>
      </c>
      <c r="X62" s="78" t="str">
        <f t="shared" si="0"/>
        <v>NA</v>
      </c>
      <c r="Y62" s="191"/>
      <c r="Z62" s="190">
        <f t="shared" si="7"/>
        <v>63</v>
      </c>
      <c r="AA62" s="191"/>
      <c r="AB62" s="77" t="str">
        <f t="shared" si="8"/>
        <v>No hay ejecución</v>
      </c>
      <c r="AC62" s="78" t="str">
        <f t="shared" si="1"/>
        <v>NA</v>
      </c>
      <c r="AD62" s="191"/>
      <c r="AE62" s="52">
        <f t="shared" si="9"/>
        <v>0</v>
      </c>
      <c r="AF62" s="77" t="str">
        <f t="shared" si="10"/>
        <v>No hay ejecución</v>
      </c>
      <c r="AG62" s="78" t="str">
        <f t="shared" si="11"/>
        <v>NA</v>
      </c>
      <c r="AH62" s="191"/>
    </row>
    <row r="63" spans="1:34" s="79" customFormat="1" ht="58" customHeight="1" thickTop="1" thickBot="1">
      <c r="A63" s="50">
        <v>49</v>
      </c>
      <c r="B63" s="96" t="s">
        <v>248</v>
      </c>
      <c r="C63" s="96">
        <v>0</v>
      </c>
      <c r="D63" s="96">
        <v>0</v>
      </c>
      <c r="E63" s="96">
        <v>0</v>
      </c>
      <c r="F63" s="96" t="s">
        <v>46</v>
      </c>
      <c r="G63" s="96">
        <v>22</v>
      </c>
      <c r="H63" s="115" t="s">
        <v>273</v>
      </c>
      <c r="I63" s="98" t="s">
        <v>3354</v>
      </c>
      <c r="J63" s="169" t="s">
        <v>501</v>
      </c>
      <c r="K63" s="99" t="s">
        <v>744</v>
      </c>
      <c r="L63" s="51">
        <v>1</v>
      </c>
      <c r="M63" s="51">
        <v>21</v>
      </c>
      <c r="N63" s="155">
        <f t="shared" si="2"/>
        <v>22</v>
      </c>
      <c r="O63" s="51">
        <v>36</v>
      </c>
      <c r="P63" s="51">
        <v>50</v>
      </c>
      <c r="Q63" s="155">
        <f t="shared" si="3"/>
        <v>86</v>
      </c>
      <c r="R63" s="155">
        <f t="shared" si="4"/>
        <v>108</v>
      </c>
      <c r="S63" s="78" t="s">
        <v>3336</v>
      </c>
      <c r="T63" s="78" t="s">
        <v>203</v>
      </c>
      <c r="U63" s="190">
        <f t="shared" si="5"/>
        <v>22</v>
      </c>
      <c r="V63" s="191"/>
      <c r="W63" s="77" t="str">
        <f t="shared" si="6"/>
        <v>No hay ejecución</v>
      </c>
      <c r="X63" s="78" t="str">
        <f t="shared" si="0"/>
        <v>NA</v>
      </c>
      <c r="Y63" s="191"/>
      <c r="Z63" s="190">
        <f t="shared" si="7"/>
        <v>86</v>
      </c>
      <c r="AA63" s="191"/>
      <c r="AB63" s="77" t="str">
        <f t="shared" si="8"/>
        <v>No hay ejecución</v>
      </c>
      <c r="AC63" s="78" t="str">
        <f t="shared" si="1"/>
        <v>NA</v>
      </c>
      <c r="AD63" s="191"/>
      <c r="AE63" s="52">
        <f t="shared" si="9"/>
        <v>0</v>
      </c>
      <c r="AF63" s="77" t="str">
        <f t="shared" si="10"/>
        <v>No hay ejecución</v>
      </c>
      <c r="AG63" s="78" t="str">
        <f t="shared" si="11"/>
        <v>NA</v>
      </c>
      <c r="AH63" s="191"/>
    </row>
    <row r="64" spans="1:34" s="79" customFormat="1" ht="58" customHeight="1" thickTop="1" thickBot="1">
      <c r="A64" s="50">
        <v>50</v>
      </c>
      <c r="B64" s="96" t="s">
        <v>248</v>
      </c>
      <c r="C64" s="96">
        <v>0</v>
      </c>
      <c r="D64" s="96">
        <v>0</v>
      </c>
      <c r="E64" s="96">
        <v>0</v>
      </c>
      <c r="F64" s="96" t="s">
        <v>46</v>
      </c>
      <c r="G64" s="96">
        <v>22</v>
      </c>
      <c r="H64" s="115" t="s">
        <v>273</v>
      </c>
      <c r="I64" s="98" t="s">
        <v>3355</v>
      </c>
      <c r="J64" s="169" t="s">
        <v>501</v>
      </c>
      <c r="K64" s="99" t="s">
        <v>744</v>
      </c>
      <c r="L64" s="51">
        <v>1</v>
      </c>
      <c r="M64" s="51">
        <v>8</v>
      </c>
      <c r="N64" s="155">
        <f t="shared" si="2"/>
        <v>9</v>
      </c>
      <c r="O64" s="51">
        <v>2</v>
      </c>
      <c r="P64" s="51">
        <v>15</v>
      </c>
      <c r="Q64" s="155">
        <f t="shared" si="3"/>
        <v>17</v>
      </c>
      <c r="R64" s="155">
        <f t="shared" si="4"/>
        <v>26</v>
      </c>
      <c r="S64" s="78" t="s">
        <v>3336</v>
      </c>
      <c r="T64" s="78" t="s">
        <v>203</v>
      </c>
      <c r="U64" s="190">
        <f t="shared" si="5"/>
        <v>9</v>
      </c>
      <c r="V64" s="191"/>
      <c r="W64" s="77" t="str">
        <f t="shared" si="6"/>
        <v>No hay ejecución</v>
      </c>
      <c r="X64" s="78" t="str">
        <f t="shared" si="0"/>
        <v>NA</v>
      </c>
      <c r="Y64" s="191"/>
      <c r="Z64" s="190">
        <f t="shared" si="7"/>
        <v>17</v>
      </c>
      <c r="AA64" s="191"/>
      <c r="AB64" s="77" t="str">
        <f t="shared" si="8"/>
        <v>No hay ejecución</v>
      </c>
      <c r="AC64" s="78" t="str">
        <f t="shared" si="1"/>
        <v>NA</v>
      </c>
      <c r="AD64" s="191"/>
      <c r="AE64" s="52">
        <f t="shared" si="9"/>
        <v>0</v>
      </c>
      <c r="AF64" s="77" t="str">
        <f t="shared" si="10"/>
        <v>No hay ejecución</v>
      </c>
      <c r="AG64" s="78" t="str">
        <f t="shared" si="11"/>
        <v>NA</v>
      </c>
      <c r="AH64" s="191"/>
    </row>
    <row r="65" spans="1:34" s="79" customFormat="1" ht="58" customHeight="1" thickTop="1" thickBot="1">
      <c r="A65" s="50">
        <v>51</v>
      </c>
      <c r="B65" s="96" t="s">
        <v>248</v>
      </c>
      <c r="C65" s="96">
        <v>0</v>
      </c>
      <c r="D65" s="96">
        <v>0</v>
      </c>
      <c r="E65" s="96">
        <v>0</v>
      </c>
      <c r="F65" s="96" t="s">
        <v>41</v>
      </c>
      <c r="G65" s="96">
        <v>22</v>
      </c>
      <c r="H65" s="115" t="s">
        <v>336</v>
      </c>
      <c r="I65" s="98" t="s">
        <v>3356</v>
      </c>
      <c r="J65" s="169" t="s">
        <v>1014</v>
      </c>
      <c r="K65" s="99" t="s">
        <v>1421</v>
      </c>
      <c r="L65" s="51">
        <v>42</v>
      </c>
      <c r="M65" s="51">
        <v>62</v>
      </c>
      <c r="N65" s="155">
        <f t="shared" si="2"/>
        <v>104</v>
      </c>
      <c r="O65" s="51">
        <v>47</v>
      </c>
      <c r="P65" s="51">
        <v>76</v>
      </c>
      <c r="Q65" s="155">
        <f t="shared" si="3"/>
        <v>123</v>
      </c>
      <c r="R65" s="155">
        <f t="shared" si="4"/>
        <v>227</v>
      </c>
      <c r="S65" s="78" t="s">
        <v>3336</v>
      </c>
      <c r="T65" s="78" t="s">
        <v>203</v>
      </c>
      <c r="U65" s="190">
        <f t="shared" si="5"/>
        <v>104</v>
      </c>
      <c r="V65" s="191"/>
      <c r="W65" s="77" t="str">
        <f t="shared" si="6"/>
        <v>No hay ejecución</v>
      </c>
      <c r="X65" s="78" t="str">
        <f t="shared" si="0"/>
        <v>NA</v>
      </c>
      <c r="Y65" s="191"/>
      <c r="Z65" s="190">
        <f t="shared" si="7"/>
        <v>123</v>
      </c>
      <c r="AA65" s="191"/>
      <c r="AB65" s="77" t="str">
        <f t="shared" si="8"/>
        <v>No hay ejecución</v>
      </c>
      <c r="AC65" s="78" t="str">
        <f t="shared" si="1"/>
        <v>NA</v>
      </c>
      <c r="AD65" s="191"/>
      <c r="AE65" s="52">
        <f t="shared" si="9"/>
        <v>0</v>
      </c>
      <c r="AF65" s="77" t="str">
        <f t="shared" si="10"/>
        <v>No hay ejecución</v>
      </c>
      <c r="AG65" s="78" t="str">
        <f t="shared" si="11"/>
        <v>NA</v>
      </c>
      <c r="AH65" s="191"/>
    </row>
    <row r="66" spans="1:34" s="79" customFormat="1" ht="58" customHeight="1" thickTop="1" thickBot="1">
      <c r="A66" s="50">
        <v>52</v>
      </c>
      <c r="B66" s="96" t="s">
        <v>248</v>
      </c>
      <c r="C66" s="96">
        <v>0</v>
      </c>
      <c r="D66" s="96">
        <v>0</v>
      </c>
      <c r="E66" s="96">
        <v>0</v>
      </c>
      <c r="F66" s="96" t="s">
        <v>41</v>
      </c>
      <c r="G66" s="96">
        <v>22</v>
      </c>
      <c r="H66" s="115" t="s">
        <v>336</v>
      </c>
      <c r="I66" s="98" t="s">
        <v>3357</v>
      </c>
      <c r="J66" s="169" t="s">
        <v>1014</v>
      </c>
      <c r="K66" s="99" t="s">
        <v>1421</v>
      </c>
      <c r="L66" s="51">
        <v>64</v>
      </c>
      <c r="M66" s="51">
        <v>91</v>
      </c>
      <c r="N66" s="155">
        <f t="shared" si="2"/>
        <v>155</v>
      </c>
      <c r="O66" s="51">
        <v>60</v>
      </c>
      <c r="P66" s="51">
        <v>40</v>
      </c>
      <c r="Q66" s="155">
        <f t="shared" si="3"/>
        <v>100</v>
      </c>
      <c r="R66" s="155">
        <f t="shared" si="4"/>
        <v>255</v>
      </c>
      <c r="S66" s="78" t="s">
        <v>3336</v>
      </c>
      <c r="T66" s="78" t="s">
        <v>203</v>
      </c>
      <c r="U66" s="190">
        <f t="shared" si="5"/>
        <v>155</v>
      </c>
      <c r="V66" s="191"/>
      <c r="W66" s="77" t="str">
        <f t="shared" si="6"/>
        <v>No hay ejecución</v>
      </c>
      <c r="X66" s="78" t="str">
        <f t="shared" si="0"/>
        <v>NA</v>
      </c>
      <c r="Y66" s="191"/>
      <c r="Z66" s="190">
        <f t="shared" si="7"/>
        <v>100</v>
      </c>
      <c r="AA66" s="191"/>
      <c r="AB66" s="77" t="str">
        <f t="shared" si="8"/>
        <v>No hay ejecución</v>
      </c>
      <c r="AC66" s="78" t="str">
        <f t="shared" si="1"/>
        <v>NA</v>
      </c>
      <c r="AD66" s="191"/>
      <c r="AE66" s="52">
        <f t="shared" si="9"/>
        <v>0</v>
      </c>
      <c r="AF66" s="77" t="str">
        <f t="shared" si="10"/>
        <v>No hay ejecución</v>
      </c>
      <c r="AG66" s="78" t="str">
        <f t="shared" si="11"/>
        <v>NA</v>
      </c>
      <c r="AH66" s="191"/>
    </row>
    <row r="67" spans="1:34" s="79" customFormat="1" ht="58" customHeight="1" thickTop="1" thickBot="1">
      <c r="A67" s="50">
        <v>53</v>
      </c>
      <c r="B67" s="96" t="s">
        <v>248</v>
      </c>
      <c r="C67" s="96">
        <v>0</v>
      </c>
      <c r="D67" s="96">
        <v>0</v>
      </c>
      <c r="E67" s="96">
        <v>0</v>
      </c>
      <c r="F67" s="96" t="s">
        <v>41</v>
      </c>
      <c r="G67" s="96">
        <v>22</v>
      </c>
      <c r="H67" s="115" t="s">
        <v>336</v>
      </c>
      <c r="I67" s="98" t="s">
        <v>3358</v>
      </c>
      <c r="J67" s="169" t="s">
        <v>501</v>
      </c>
      <c r="K67" s="99" t="s">
        <v>744</v>
      </c>
      <c r="L67" s="51">
        <v>15</v>
      </c>
      <c r="M67" s="51">
        <v>48</v>
      </c>
      <c r="N67" s="155">
        <f t="shared" si="2"/>
        <v>63</v>
      </c>
      <c r="O67" s="51">
        <v>73</v>
      </c>
      <c r="P67" s="51">
        <v>61</v>
      </c>
      <c r="Q67" s="155">
        <f t="shared" si="3"/>
        <v>134</v>
      </c>
      <c r="R67" s="155">
        <f t="shared" si="4"/>
        <v>197</v>
      </c>
      <c r="S67" s="78" t="s">
        <v>3336</v>
      </c>
      <c r="T67" s="78" t="s">
        <v>203</v>
      </c>
      <c r="U67" s="190">
        <f t="shared" si="5"/>
        <v>63</v>
      </c>
      <c r="V67" s="191"/>
      <c r="W67" s="77" t="str">
        <f t="shared" si="6"/>
        <v>No hay ejecución</v>
      </c>
      <c r="X67" s="78" t="str">
        <f t="shared" si="0"/>
        <v>NA</v>
      </c>
      <c r="Y67" s="191"/>
      <c r="Z67" s="190">
        <f t="shared" si="7"/>
        <v>134</v>
      </c>
      <c r="AA67" s="191"/>
      <c r="AB67" s="77" t="str">
        <f t="shared" si="8"/>
        <v>No hay ejecución</v>
      </c>
      <c r="AC67" s="78" t="str">
        <f t="shared" si="1"/>
        <v>NA</v>
      </c>
      <c r="AD67" s="191"/>
      <c r="AE67" s="52">
        <f t="shared" si="9"/>
        <v>0</v>
      </c>
      <c r="AF67" s="77" t="str">
        <f t="shared" si="10"/>
        <v>No hay ejecución</v>
      </c>
      <c r="AG67" s="78" t="str">
        <f t="shared" si="11"/>
        <v>NA</v>
      </c>
      <c r="AH67" s="191"/>
    </row>
    <row r="68" spans="1:34" s="79" customFormat="1" ht="58" customHeight="1" thickTop="1" thickBot="1">
      <c r="A68" s="50">
        <v>54</v>
      </c>
      <c r="B68" s="96" t="s">
        <v>248</v>
      </c>
      <c r="C68" s="96">
        <v>0</v>
      </c>
      <c r="D68" s="96">
        <v>0</v>
      </c>
      <c r="E68" s="96">
        <v>0</v>
      </c>
      <c r="F68" s="96" t="s">
        <v>41</v>
      </c>
      <c r="G68" s="96">
        <v>22</v>
      </c>
      <c r="H68" s="115" t="s">
        <v>336</v>
      </c>
      <c r="I68" s="98" t="s">
        <v>3359</v>
      </c>
      <c r="J68" s="169" t="s">
        <v>1287</v>
      </c>
      <c r="K68" s="99" t="s">
        <v>1421</v>
      </c>
      <c r="L68" s="51">
        <v>58</v>
      </c>
      <c r="M68" s="51">
        <v>85</v>
      </c>
      <c r="N68" s="155">
        <f t="shared" si="2"/>
        <v>143</v>
      </c>
      <c r="O68" s="51">
        <v>52</v>
      </c>
      <c r="P68" s="51">
        <v>41</v>
      </c>
      <c r="Q68" s="155">
        <f t="shared" si="3"/>
        <v>93</v>
      </c>
      <c r="R68" s="155">
        <f t="shared" si="4"/>
        <v>236</v>
      </c>
      <c r="S68" s="78" t="s">
        <v>3336</v>
      </c>
      <c r="T68" s="78" t="s">
        <v>203</v>
      </c>
      <c r="U68" s="190">
        <f t="shared" si="5"/>
        <v>143</v>
      </c>
      <c r="V68" s="191"/>
      <c r="W68" s="77" t="str">
        <f t="shared" si="6"/>
        <v>No hay ejecución</v>
      </c>
      <c r="X68" s="78" t="str">
        <f t="shared" si="0"/>
        <v>NA</v>
      </c>
      <c r="Y68" s="191"/>
      <c r="Z68" s="190">
        <f t="shared" si="7"/>
        <v>93</v>
      </c>
      <c r="AA68" s="191"/>
      <c r="AB68" s="77" t="str">
        <f t="shared" si="8"/>
        <v>No hay ejecución</v>
      </c>
      <c r="AC68" s="78" t="str">
        <f t="shared" si="1"/>
        <v>NA</v>
      </c>
      <c r="AD68" s="191"/>
      <c r="AE68" s="52">
        <f t="shared" si="9"/>
        <v>0</v>
      </c>
      <c r="AF68" s="77" t="str">
        <f t="shared" si="10"/>
        <v>No hay ejecución</v>
      </c>
      <c r="AG68" s="78" t="str">
        <f t="shared" si="11"/>
        <v>NA</v>
      </c>
      <c r="AH68" s="191"/>
    </row>
    <row r="69" spans="1:34" s="79" customFormat="1" ht="58" customHeight="1" thickTop="1" thickBot="1">
      <c r="A69" s="50">
        <v>55</v>
      </c>
      <c r="B69" s="96" t="s">
        <v>248</v>
      </c>
      <c r="C69" s="96">
        <v>0</v>
      </c>
      <c r="D69" s="96">
        <v>0</v>
      </c>
      <c r="E69" s="96">
        <v>0</v>
      </c>
      <c r="F69" s="96" t="s">
        <v>41</v>
      </c>
      <c r="G69" s="96">
        <v>22</v>
      </c>
      <c r="H69" s="115" t="s">
        <v>336</v>
      </c>
      <c r="I69" s="98" t="s">
        <v>3360</v>
      </c>
      <c r="J69" s="169" t="s">
        <v>1231</v>
      </c>
      <c r="K69" s="99" t="s">
        <v>2389</v>
      </c>
      <c r="L69" s="51">
        <v>45</v>
      </c>
      <c r="M69" s="51">
        <v>75</v>
      </c>
      <c r="N69" s="155">
        <f t="shared" si="2"/>
        <v>120</v>
      </c>
      <c r="O69" s="51">
        <v>51</v>
      </c>
      <c r="P69" s="51">
        <v>38</v>
      </c>
      <c r="Q69" s="155">
        <f t="shared" si="3"/>
        <v>89</v>
      </c>
      <c r="R69" s="155">
        <f t="shared" si="4"/>
        <v>209</v>
      </c>
      <c r="S69" s="78" t="s">
        <v>3336</v>
      </c>
      <c r="T69" s="78" t="s">
        <v>203</v>
      </c>
      <c r="U69" s="190">
        <f t="shared" si="5"/>
        <v>120</v>
      </c>
      <c r="V69" s="191"/>
      <c r="W69" s="77" t="str">
        <f t="shared" si="6"/>
        <v>No hay ejecución</v>
      </c>
      <c r="X69" s="78" t="str">
        <f t="shared" si="0"/>
        <v>NA</v>
      </c>
      <c r="Y69" s="191"/>
      <c r="Z69" s="190">
        <f t="shared" si="7"/>
        <v>89</v>
      </c>
      <c r="AA69" s="191"/>
      <c r="AB69" s="77" t="str">
        <f t="shared" si="8"/>
        <v>No hay ejecución</v>
      </c>
      <c r="AC69" s="78" t="str">
        <f t="shared" si="1"/>
        <v>NA</v>
      </c>
      <c r="AD69" s="191"/>
      <c r="AE69" s="52">
        <f t="shared" si="9"/>
        <v>0</v>
      </c>
      <c r="AF69" s="77" t="str">
        <f t="shared" si="10"/>
        <v>No hay ejecución</v>
      </c>
      <c r="AG69" s="78" t="str">
        <f t="shared" si="11"/>
        <v>NA</v>
      </c>
      <c r="AH69" s="191"/>
    </row>
    <row r="70" spans="1:34" s="79" customFormat="1" ht="58" customHeight="1" thickTop="1" thickBot="1">
      <c r="A70" s="50">
        <v>56</v>
      </c>
      <c r="B70" s="96" t="s">
        <v>248</v>
      </c>
      <c r="C70" s="96">
        <v>0</v>
      </c>
      <c r="D70" s="96">
        <v>0</v>
      </c>
      <c r="E70" s="96">
        <v>0</v>
      </c>
      <c r="F70" s="96" t="s">
        <v>41</v>
      </c>
      <c r="G70" s="96">
        <v>22</v>
      </c>
      <c r="H70" s="115" t="s">
        <v>2753</v>
      </c>
      <c r="I70" s="98" t="s">
        <v>3361</v>
      </c>
      <c r="J70" s="169" t="s">
        <v>1014</v>
      </c>
      <c r="K70" s="99" t="s">
        <v>2389</v>
      </c>
      <c r="L70" s="51">
        <v>15</v>
      </c>
      <c r="M70" s="51">
        <v>23</v>
      </c>
      <c r="N70" s="155">
        <f t="shared" si="2"/>
        <v>38</v>
      </c>
      <c r="O70" s="51">
        <v>51</v>
      </c>
      <c r="P70" s="51">
        <v>43</v>
      </c>
      <c r="Q70" s="155">
        <f t="shared" si="3"/>
        <v>94</v>
      </c>
      <c r="R70" s="155">
        <f t="shared" si="4"/>
        <v>132</v>
      </c>
      <c r="S70" s="78" t="s">
        <v>3336</v>
      </c>
      <c r="T70" s="78" t="s">
        <v>203</v>
      </c>
      <c r="U70" s="190">
        <f t="shared" si="5"/>
        <v>38</v>
      </c>
      <c r="V70" s="191"/>
      <c r="W70" s="77" t="str">
        <f t="shared" si="6"/>
        <v>No hay ejecución</v>
      </c>
      <c r="X70" s="78" t="str">
        <f t="shared" si="0"/>
        <v>NA</v>
      </c>
      <c r="Y70" s="191"/>
      <c r="Z70" s="190">
        <f t="shared" si="7"/>
        <v>94</v>
      </c>
      <c r="AA70" s="191"/>
      <c r="AB70" s="77" t="str">
        <f t="shared" si="8"/>
        <v>No hay ejecución</v>
      </c>
      <c r="AC70" s="78" t="str">
        <f t="shared" si="1"/>
        <v>NA</v>
      </c>
      <c r="AD70" s="191"/>
      <c r="AE70" s="52">
        <f t="shared" si="9"/>
        <v>0</v>
      </c>
      <c r="AF70" s="77" t="str">
        <f t="shared" si="10"/>
        <v>No hay ejecución</v>
      </c>
      <c r="AG70" s="78" t="str">
        <f t="shared" si="11"/>
        <v>NA</v>
      </c>
      <c r="AH70" s="191"/>
    </row>
    <row r="71" spans="1:34" s="79" customFormat="1" ht="58" customHeight="1" thickTop="1" thickBot="1">
      <c r="A71" s="50">
        <v>57</v>
      </c>
      <c r="B71" s="96" t="s">
        <v>248</v>
      </c>
      <c r="C71" s="96">
        <v>0</v>
      </c>
      <c r="D71" s="96">
        <v>0</v>
      </c>
      <c r="E71" s="96">
        <v>0</v>
      </c>
      <c r="F71" s="96" t="s">
        <v>41</v>
      </c>
      <c r="G71" s="96">
        <v>22</v>
      </c>
      <c r="H71" s="115" t="s">
        <v>2753</v>
      </c>
      <c r="I71" s="98" t="s">
        <v>3362</v>
      </c>
      <c r="J71" s="169" t="s">
        <v>1014</v>
      </c>
      <c r="K71" s="99" t="s">
        <v>2389</v>
      </c>
      <c r="L71" s="51">
        <v>0</v>
      </c>
      <c r="M71" s="51">
        <v>0</v>
      </c>
      <c r="N71" s="155">
        <f t="shared" si="2"/>
        <v>0</v>
      </c>
      <c r="O71" s="51">
        <v>7</v>
      </c>
      <c r="P71" s="51">
        <v>27</v>
      </c>
      <c r="Q71" s="155">
        <f t="shared" si="3"/>
        <v>34</v>
      </c>
      <c r="R71" s="155">
        <f t="shared" si="4"/>
        <v>34</v>
      </c>
      <c r="S71" s="78" t="s">
        <v>3336</v>
      </c>
      <c r="T71" s="78" t="s">
        <v>203</v>
      </c>
      <c r="U71" s="190">
        <f t="shared" si="5"/>
        <v>0</v>
      </c>
      <c r="V71" s="191"/>
      <c r="W71" s="77" t="str">
        <f t="shared" si="6"/>
        <v>No hay ejecución</v>
      </c>
      <c r="X71" s="78" t="str">
        <f t="shared" si="0"/>
        <v>NA</v>
      </c>
      <c r="Y71" s="191"/>
      <c r="Z71" s="190">
        <f t="shared" si="7"/>
        <v>34</v>
      </c>
      <c r="AA71" s="191"/>
      <c r="AB71" s="77" t="str">
        <f t="shared" si="8"/>
        <v>No hay ejecución</v>
      </c>
      <c r="AC71" s="78" t="str">
        <f t="shared" si="1"/>
        <v>NA</v>
      </c>
      <c r="AD71" s="191"/>
      <c r="AE71" s="52">
        <f t="shared" si="9"/>
        <v>0</v>
      </c>
      <c r="AF71" s="77" t="str">
        <f t="shared" si="10"/>
        <v>No hay ejecución</v>
      </c>
      <c r="AG71" s="78" t="str">
        <f t="shared" si="11"/>
        <v>NA</v>
      </c>
      <c r="AH71" s="191"/>
    </row>
    <row r="72" spans="1:34" s="79" customFormat="1" ht="58" customHeight="1" thickTop="1" thickBot="1">
      <c r="A72" s="50">
        <v>58</v>
      </c>
      <c r="B72" s="96" t="s">
        <v>248</v>
      </c>
      <c r="C72" s="96">
        <v>0</v>
      </c>
      <c r="D72" s="96">
        <v>0</v>
      </c>
      <c r="E72" s="96">
        <v>0</v>
      </c>
      <c r="F72" s="96" t="s">
        <v>41</v>
      </c>
      <c r="G72" s="96">
        <v>20</v>
      </c>
      <c r="H72" s="115" t="s">
        <v>2753</v>
      </c>
      <c r="I72" s="98" t="s">
        <v>3363</v>
      </c>
      <c r="J72" s="169" t="s">
        <v>1014</v>
      </c>
      <c r="K72" s="99" t="s">
        <v>2389</v>
      </c>
      <c r="L72" s="51">
        <v>8</v>
      </c>
      <c r="M72" s="51">
        <v>14</v>
      </c>
      <c r="N72" s="155">
        <f t="shared" si="2"/>
        <v>22</v>
      </c>
      <c r="O72" s="51">
        <v>9</v>
      </c>
      <c r="P72" s="51">
        <v>5</v>
      </c>
      <c r="Q72" s="155">
        <f t="shared" si="3"/>
        <v>14</v>
      </c>
      <c r="R72" s="155">
        <f t="shared" si="4"/>
        <v>36</v>
      </c>
      <c r="S72" s="78" t="s">
        <v>3364</v>
      </c>
      <c r="T72" s="78" t="s">
        <v>203</v>
      </c>
      <c r="U72" s="190">
        <f t="shared" si="5"/>
        <v>22</v>
      </c>
      <c r="V72" s="191"/>
      <c r="W72" s="77" t="str">
        <f t="shared" si="6"/>
        <v>No hay ejecución</v>
      </c>
      <c r="X72" s="78" t="str">
        <f t="shared" si="0"/>
        <v>NA</v>
      </c>
      <c r="Y72" s="191"/>
      <c r="Z72" s="190">
        <f t="shared" si="7"/>
        <v>14</v>
      </c>
      <c r="AA72" s="191"/>
      <c r="AB72" s="77" t="str">
        <f t="shared" si="8"/>
        <v>No hay ejecución</v>
      </c>
      <c r="AC72" s="78" t="str">
        <f t="shared" si="1"/>
        <v>NA</v>
      </c>
      <c r="AD72" s="191"/>
      <c r="AE72" s="52">
        <f t="shared" si="9"/>
        <v>0</v>
      </c>
      <c r="AF72" s="77" t="str">
        <f t="shared" si="10"/>
        <v>No hay ejecución</v>
      </c>
      <c r="AG72" s="78" t="str">
        <f t="shared" si="11"/>
        <v>NA</v>
      </c>
      <c r="AH72" s="191"/>
    </row>
    <row r="73" spans="1:34" s="79" customFormat="1" ht="58" customHeight="1" thickTop="1" thickBot="1">
      <c r="A73" s="50">
        <v>59</v>
      </c>
      <c r="B73" s="96" t="s">
        <v>248</v>
      </c>
      <c r="C73" s="96">
        <v>0</v>
      </c>
      <c r="D73" s="96">
        <v>0</v>
      </c>
      <c r="E73" s="96">
        <v>0</v>
      </c>
      <c r="F73" s="96" t="s">
        <v>41</v>
      </c>
      <c r="G73" s="96">
        <v>20</v>
      </c>
      <c r="H73" s="115" t="s">
        <v>2753</v>
      </c>
      <c r="I73" s="98" t="s">
        <v>3365</v>
      </c>
      <c r="J73" s="169" t="s">
        <v>1014</v>
      </c>
      <c r="K73" s="99" t="s">
        <v>2389</v>
      </c>
      <c r="L73" s="51">
        <v>0</v>
      </c>
      <c r="M73" s="51">
        <v>0</v>
      </c>
      <c r="N73" s="155">
        <f t="shared" si="2"/>
        <v>0</v>
      </c>
      <c r="O73" s="51">
        <v>4</v>
      </c>
      <c r="P73" s="51">
        <v>2</v>
      </c>
      <c r="Q73" s="155">
        <f t="shared" si="3"/>
        <v>6</v>
      </c>
      <c r="R73" s="155">
        <f t="shared" si="4"/>
        <v>6</v>
      </c>
      <c r="S73" s="78" t="s">
        <v>3364</v>
      </c>
      <c r="T73" s="78" t="s">
        <v>203</v>
      </c>
      <c r="U73" s="190">
        <f t="shared" si="5"/>
        <v>0</v>
      </c>
      <c r="V73" s="191"/>
      <c r="W73" s="77" t="str">
        <f t="shared" si="6"/>
        <v>No hay ejecución</v>
      </c>
      <c r="X73" s="78" t="str">
        <f t="shared" si="0"/>
        <v>NA</v>
      </c>
      <c r="Y73" s="191"/>
      <c r="Z73" s="190">
        <f t="shared" si="7"/>
        <v>6</v>
      </c>
      <c r="AA73" s="191"/>
      <c r="AB73" s="77" t="str">
        <f t="shared" si="8"/>
        <v>No hay ejecución</v>
      </c>
      <c r="AC73" s="78" t="str">
        <f t="shared" si="1"/>
        <v>NA</v>
      </c>
      <c r="AD73" s="191"/>
      <c r="AE73" s="52">
        <f t="shared" si="9"/>
        <v>0</v>
      </c>
      <c r="AF73" s="77" t="str">
        <f t="shared" si="10"/>
        <v>No hay ejecución</v>
      </c>
      <c r="AG73" s="78" t="str">
        <f t="shared" si="11"/>
        <v>NA</v>
      </c>
      <c r="AH73" s="191"/>
    </row>
    <row r="74" spans="1:34" s="79" customFormat="1" ht="58" customHeight="1" thickTop="1" thickBot="1">
      <c r="A74" s="50">
        <v>60</v>
      </c>
      <c r="B74" s="96" t="s">
        <v>248</v>
      </c>
      <c r="C74" s="96">
        <v>0</v>
      </c>
      <c r="D74" s="96">
        <v>0</v>
      </c>
      <c r="E74" s="96">
        <v>0</v>
      </c>
      <c r="F74" s="96" t="s">
        <v>41</v>
      </c>
      <c r="G74" s="96">
        <v>20</v>
      </c>
      <c r="H74" s="115" t="s">
        <v>2753</v>
      </c>
      <c r="I74" s="98" t="s">
        <v>3366</v>
      </c>
      <c r="J74" s="169" t="s">
        <v>1014</v>
      </c>
      <c r="K74" s="99" t="s">
        <v>2389</v>
      </c>
      <c r="L74" s="51">
        <v>0</v>
      </c>
      <c r="M74" s="51">
        <v>0</v>
      </c>
      <c r="N74" s="155">
        <f t="shared" si="2"/>
        <v>0</v>
      </c>
      <c r="O74" s="51">
        <v>4</v>
      </c>
      <c r="P74" s="51">
        <v>0</v>
      </c>
      <c r="Q74" s="155">
        <f t="shared" si="3"/>
        <v>4</v>
      </c>
      <c r="R74" s="155">
        <f t="shared" si="4"/>
        <v>4</v>
      </c>
      <c r="S74" s="78" t="s">
        <v>3364</v>
      </c>
      <c r="T74" s="78" t="s">
        <v>203</v>
      </c>
      <c r="U74" s="190">
        <f t="shared" si="5"/>
        <v>0</v>
      </c>
      <c r="V74" s="191"/>
      <c r="W74" s="77" t="str">
        <f t="shared" si="6"/>
        <v>No hay ejecución</v>
      </c>
      <c r="X74" s="78" t="str">
        <f t="shared" si="0"/>
        <v>NA</v>
      </c>
      <c r="Y74" s="191"/>
      <c r="Z74" s="190">
        <f t="shared" si="7"/>
        <v>4</v>
      </c>
      <c r="AA74" s="191"/>
      <c r="AB74" s="77" t="str">
        <f t="shared" si="8"/>
        <v>No hay ejecución</v>
      </c>
      <c r="AC74" s="78" t="str">
        <f t="shared" si="1"/>
        <v>NA</v>
      </c>
      <c r="AD74" s="191"/>
      <c r="AE74" s="52">
        <f t="shared" si="9"/>
        <v>0</v>
      </c>
      <c r="AF74" s="77" t="str">
        <f t="shared" si="10"/>
        <v>No hay ejecución</v>
      </c>
      <c r="AG74" s="78" t="str">
        <f t="shared" si="11"/>
        <v>NA</v>
      </c>
      <c r="AH74" s="191"/>
    </row>
    <row r="75" spans="1:34" s="79" customFormat="1" ht="58" customHeight="1" thickTop="1" thickBot="1">
      <c r="A75" s="50">
        <v>61</v>
      </c>
      <c r="B75" s="96" t="s">
        <v>245</v>
      </c>
      <c r="C75" s="96" t="s">
        <v>52</v>
      </c>
      <c r="D75" s="96">
        <v>0</v>
      </c>
      <c r="E75" s="96">
        <v>0</v>
      </c>
      <c r="F75" s="96" t="s">
        <v>52</v>
      </c>
      <c r="G75" s="96">
        <v>22</v>
      </c>
      <c r="H75" s="115" t="s">
        <v>273</v>
      </c>
      <c r="I75" s="98" t="s">
        <v>3367</v>
      </c>
      <c r="J75" s="169" t="s">
        <v>1293</v>
      </c>
      <c r="K75" s="99" t="s">
        <v>1421</v>
      </c>
      <c r="L75" s="51">
        <v>294</v>
      </c>
      <c r="M75" s="51">
        <v>15</v>
      </c>
      <c r="N75" s="155">
        <f t="shared" si="2"/>
        <v>309</v>
      </c>
      <c r="O75" s="51">
        <v>14</v>
      </c>
      <c r="P75" s="51">
        <v>2</v>
      </c>
      <c r="Q75" s="155">
        <f t="shared" si="3"/>
        <v>16</v>
      </c>
      <c r="R75" s="155">
        <f t="shared" si="4"/>
        <v>325</v>
      </c>
      <c r="S75" s="78" t="s">
        <v>3336</v>
      </c>
      <c r="T75" s="78" t="s">
        <v>203</v>
      </c>
      <c r="U75" s="190">
        <f t="shared" si="5"/>
        <v>309</v>
      </c>
      <c r="V75" s="191"/>
      <c r="W75" s="77" t="str">
        <f t="shared" si="6"/>
        <v>No hay ejecución</v>
      </c>
      <c r="X75" s="78" t="str">
        <f t="shared" si="0"/>
        <v>NA</v>
      </c>
      <c r="Y75" s="191"/>
      <c r="Z75" s="190">
        <f t="shared" si="7"/>
        <v>16</v>
      </c>
      <c r="AA75" s="191"/>
      <c r="AB75" s="77" t="str">
        <f t="shared" si="8"/>
        <v>No hay ejecución</v>
      </c>
      <c r="AC75" s="78" t="str">
        <f t="shared" si="1"/>
        <v>NA</v>
      </c>
      <c r="AD75" s="191"/>
      <c r="AE75" s="52">
        <f t="shared" si="9"/>
        <v>0</v>
      </c>
      <c r="AF75" s="77" t="str">
        <f t="shared" si="10"/>
        <v>No hay ejecución</v>
      </c>
      <c r="AG75" s="78" t="str">
        <f t="shared" si="11"/>
        <v>NA</v>
      </c>
      <c r="AH75" s="191"/>
    </row>
    <row r="76" spans="1:34" s="79" customFormat="1" ht="58" customHeight="1" thickTop="1" thickBot="1">
      <c r="A76" s="50">
        <v>62</v>
      </c>
      <c r="B76" s="96" t="s">
        <v>245</v>
      </c>
      <c r="C76" s="96" t="s">
        <v>52</v>
      </c>
      <c r="D76" s="96">
        <v>0</v>
      </c>
      <c r="E76" s="96">
        <v>0</v>
      </c>
      <c r="F76" s="96" t="s">
        <v>52</v>
      </c>
      <c r="G76" s="96">
        <v>22</v>
      </c>
      <c r="H76" s="115" t="s">
        <v>273</v>
      </c>
      <c r="I76" s="98" t="s">
        <v>3368</v>
      </c>
      <c r="J76" s="169" t="s">
        <v>1293</v>
      </c>
      <c r="K76" s="99" t="s">
        <v>1421</v>
      </c>
      <c r="L76" s="51">
        <v>157</v>
      </c>
      <c r="M76" s="51">
        <v>59</v>
      </c>
      <c r="N76" s="155">
        <f t="shared" si="2"/>
        <v>216</v>
      </c>
      <c r="O76" s="51">
        <v>5</v>
      </c>
      <c r="P76" s="51">
        <v>2</v>
      </c>
      <c r="Q76" s="155">
        <f t="shared" si="3"/>
        <v>7</v>
      </c>
      <c r="R76" s="155">
        <f t="shared" si="4"/>
        <v>223</v>
      </c>
      <c r="S76" s="78" t="s">
        <v>3336</v>
      </c>
      <c r="T76" s="78" t="s">
        <v>203</v>
      </c>
      <c r="U76" s="190">
        <f t="shared" si="5"/>
        <v>216</v>
      </c>
      <c r="V76" s="191"/>
      <c r="W76" s="77" t="str">
        <f t="shared" si="6"/>
        <v>No hay ejecución</v>
      </c>
      <c r="X76" s="78" t="str">
        <f t="shared" si="0"/>
        <v>NA</v>
      </c>
      <c r="Y76" s="191"/>
      <c r="Z76" s="190">
        <f t="shared" si="7"/>
        <v>7</v>
      </c>
      <c r="AA76" s="191"/>
      <c r="AB76" s="77" t="str">
        <f t="shared" si="8"/>
        <v>No hay ejecución</v>
      </c>
      <c r="AC76" s="78" t="str">
        <f t="shared" si="1"/>
        <v>NA</v>
      </c>
      <c r="AD76" s="191"/>
      <c r="AE76" s="52">
        <f t="shared" si="9"/>
        <v>0</v>
      </c>
      <c r="AF76" s="77" t="str">
        <f t="shared" si="10"/>
        <v>No hay ejecución</v>
      </c>
      <c r="AG76" s="78" t="str">
        <f t="shared" si="11"/>
        <v>NA</v>
      </c>
      <c r="AH76" s="191"/>
    </row>
    <row r="77" spans="1:34" s="79" customFormat="1" ht="58" customHeight="1" thickTop="1" thickBot="1">
      <c r="A77" s="50">
        <v>63</v>
      </c>
      <c r="B77" s="96" t="s">
        <v>245</v>
      </c>
      <c r="C77" s="96" t="s">
        <v>52</v>
      </c>
      <c r="D77" s="96">
        <v>0</v>
      </c>
      <c r="E77" s="96">
        <v>0</v>
      </c>
      <c r="F77" s="96" t="s">
        <v>52</v>
      </c>
      <c r="G77" s="96">
        <v>22</v>
      </c>
      <c r="H77" s="115" t="s">
        <v>273</v>
      </c>
      <c r="I77" s="98" t="s">
        <v>3369</v>
      </c>
      <c r="J77" s="169" t="s">
        <v>1367</v>
      </c>
      <c r="K77" s="99" t="s">
        <v>1421</v>
      </c>
      <c r="L77" s="51">
        <v>189</v>
      </c>
      <c r="M77" s="51">
        <v>132</v>
      </c>
      <c r="N77" s="155">
        <f t="shared" si="2"/>
        <v>321</v>
      </c>
      <c r="O77" s="51">
        <v>40</v>
      </c>
      <c r="P77" s="51">
        <v>4</v>
      </c>
      <c r="Q77" s="155">
        <f t="shared" si="3"/>
        <v>44</v>
      </c>
      <c r="R77" s="155">
        <f t="shared" si="4"/>
        <v>365</v>
      </c>
      <c r="S77" s="78" t="s">
        <v>3336</v>
      </c>
      <c r="T77" s="78" t="s">
        <v>203</v>
      </c>
      <c r="U77" s="190">
        <f t="shared" si="5"/>
        <v>321</v>
      </c>
      <c r="V77" s="191"/>
      <c r="W77" s="77" t="str">
        <f t="shared" si="6"/>
        <v>No hay ejecución</v>
      </c>
      <c r="X77" s="78" t="str">
        <f t="shared" si="0"/>
        <v>NA</v>
      </c>
      <c r="Y77" s="191"/>
      <c r="Z77" s="190">
        <f t="shared" si="7"/>
        <v>44</v>
      </c>
      <c r="AA77" s="191"/>
      <c r="AB77" s="77" t="str">
        <f t="shared" si="8"/>
        <v>No hay ejecución</v>
      </c>
      <c r="AC77" s="78" t="str">
        <f t="shared" si="1"/>
        <v>NA</v>
      </c>
      <c r="AD77" s="191"/>
      <c r="AE77" s="52">
        <f t="shared" si="9"/>
        <v>0</v>
      </c>
      <c r="AF77" s="77" t="str">
        <f t="shared" si="10"/>
        <v>No hay ejecución</v>
      </c>
      <c r="AG77" s="78" t="str">
        <f t="shared" si="11"/>
        <v>NA</v>
      </c>
      <c r="AH77" s="191"/>
    </row>
    <row r="78" spans="1:34" s="79" customFormat="1" ht="58" customHeight="1" thickTop="1" thickBot="1">
      <c r="A78" s="50">
        <v>64</v>
      </c>
      <c r="B78" s="96" t="s">
        <v>245</v>
      </c>
      <c r="C78" s="96" t="s">
        <v>52</v>
      </c>
      <c r="D78" s="96">
        <v>0</v>
      </c>
      <c r="E78" s="96">
        <v>0</v>
      </c>
      <c r="F78" s="96" t="s">
        <v>52</v>
      </c>
      <c r="G78" s="96">
        <v>22</v>
      </c>
      <c r="H78" s="115" t="s">
        <v>273</v>
      </c>
      <c r="I78" s="98" t="s">
        <v>3370</v>
      </c>
      <c r="J78" s="169" t="s">
        <v>2409</v>
      </c>
      <c r="K78" s="99" t="s">
        <v>2389</v>
      </c>
      <c r="L78" s="51">
        <v>178</v>
      </c>
      <c r="M78" s="51">
        <v>146</v>
      </c>
      <c r="N78" s="155">
        <f t="shared" si="2"/>
        <v>324</v>
      </c>
      <c r="O78" s="51">
        <v>38</v>
      </c>
      <c r="P78" s="51">
        <v>17</v>
      </c>
      <c r="Q78" s="155">
        <f t="shared" si="3"/>
        <v>55</v>
      </c>
      <c r="R78" s="155">
        <f t="shared" si="4"/>
        <v>379</v>
      </c>
      <c r="S78" s="78" t="s">
        <v>3336</v>
      </c>
      <c r="T78" s="78" t="s">
        <v>203</v>
      </c>
      <c r="U78" s="190">
        <f t="shared" si="5"/>
        <v>324</v>
      </c>
      <c r="V78" s="191"/>
      <c r="W78" s="77" t="str">
        <f t="shared" si="6"/>
        <v>No hay ejecución</v>
      </c>
      <c r="X78" s="78" t="str">
        <f t="shared" si="0"/>
        <v>NA</v>
      </c>
      <c r="Y78" s="191"/>
      <c r="Z78" s="190">
        <f t="shared" si="7"/>
        <v>55</v>
      </c>
      <c r="AA78" s="191"/>
      <c r="AB78" s="77" t="str">
        <f t="shared" si="8"/>
        <v>No hay ejecución</v>
      </c>
      <c r="AC78" s="78" t="str">
        <f t="shared" si="1"/>
        <v>NA</v>
      </c>
      <c r="AD78" s="191"/>
      <c r="AE78" s="52">
        <f t="shared" si="9"/>
        <v>0</v>
      </c>
      <c r="AF78" s="77" t="str">
        <f t="shared" si="10"/>
        <v>No hay ejecución</v>
      </c>
      <c r="AG78" s="78" t="str">
        <f t="shared" si="11"/>
        <v>NA</v>
      </c>
      <c r="AH78" s="191"/>
    </row>
    <row r="79" spans="1:34" s="79" customFormat="1" ht="58" customHeight="1" thickTop="1" thickBot="1">
      <c r="A79" s="50">
        <v>65</v>
      </c>
      <c r="B79" s="96" t="s">
        <v>245</v>
      </c>
      <c r="C79" s="96" t="s">
        <v>52</v>
      </c>
      <c r="D79" s="96">
        <v>0</v>
      </c>
      <c r="E79" s="96">
        <v>0</v>
      </c>
      <c r="F79" s="96" t="s">
        <v>52</v>
      </c>
      <c r="G79" s="96">
        <v>22</v>
      </c>
      <c r="H79" s="115" t="s">
        <v>284</v>
      </c>
      <c r="I79" s="98" t="s">
        <v>3326</v>
      </c>
      <c r="J79" s="169" t="s">
        <v>1287</v>
      </c>
      <c r="K79" s="99" t="s">
        <v>1288</v>
      </c>
      <c r="L79" s="51">
        <v>136</v>
      </c>
      <c r="M79" s="51">
        <v>130</v>
      </c>
      <c r="N79" s="155">
        <f t="shared" si="2"/>
        <v>266</v>
      </c>
      <c r="O79" s="51">
        <v>124</v>
      </c>
      <c r="P79" s="51">
        <v>77</v>
      </c>
      <c r="Q79" s="155">
        <f t="shared" si="3"/>
        <v>201</v>
      </c>
      <c r="R79" s="155">
        <f t="shared" si="4"/>
        <v>467</v>
      </c>
      <c r="S79" s="78" t="s">
        <v>3336</v>
      </c>
      <c r="T79" s="78" t="s">
        <v>203</v>
      </c>
      <c r="U79" s="190">
        <f t="shared" si="5"/>
        <v>266</v>
      </c>
      <c r="V79" s="191"/>
      <c r="W79" s="77" t="str">
        <f t="shared" si="6"/>
        <v>No hay ejecución</v>
      </c>
      <c r="X79" s="78" t="str">
        <f t="shared" ref="X79:X142" si="12">IF(W79="No hay ejecución","NA",IF(W79&gt;=90%,"De acuerdo a lo programado",IF(W79&gt;=70%,"Atraso Leve",IF(W79&lt;70%,"En Riesgo de no Cumplimiento"))))</f>
        <v>NA</v>
      </c>
      <c r="Y79" s="191"/>
      <c r="Z79" s="190">
        <f t="shared" si="7"/>
        <v>201</v>
      </c>
      <c r="AA79" s="191"/>
      <c r="AB79" s="77" t="str">
        <f t="shared" si="8"/>
        <v>No hay ejecución</v>
      </c>
      <c r="AC79" s="78" t="str">
        <f t="shared" ref="AC79:AC142" si="13">IF(AB79="No hay ejecución","NA",IF(AB79&gt;=90%,"De acuerdo a lo programado",IF(AB79&gt;=70%,"Atraso Leve",IF(AB79&lt;70%,"En Riesgo de no Cumplimiento"))))</f>
        <v>NA</v>
      </c>
      <c r="AD79" s="191"/>
      <c r="AE79" s="52">
        <f t="shared" si="9"/>
        <v>0</v>
      </c>
      <c r="AF79" s="77" t="str">
        <f t="shared" si="10"/>
        <v>No hay ejecución</v>
      </c>
      <c r="AG79" s="78" t="str">
        <f t="shared" si="11"/>
        <v>NA</v>
      </c>
      <c r="AH79" s="191"/>
    </row>
    <row r="80" spans="1:34" s="79" customFormat="1" ht="58" customHeight="1" thickTop="1" thickBot="1">
      <c r="A80" s="50">
        <v>66</v>
      </c>
      <c r="B80" s="96" t="s">
        <v>245</v>
      </c>
      <c r="C80" s="96" t="s">
        <v>52</v>
      </c>
      <c r="D80" s="96">
        <v>0</v>
      </c>
      <c r="E80" s="96">
        <v>0</v>
      </c>
      <c r="F80" s="96" t="s">
        <v>52</v>
      </c>
      <c r="G80" s="96">
        <v>22</v>
      </c>
      <c r="H80" s="115" t="s">
        <v>2577</v>
      </c>
      <c r="I80" s="98" t="s">
        <v>3371</v>
      </c>
      <c r="J80" s="169" t="s">
        <v>1287</v>
      </c>
      <c r="K80" s="99" t="s">
        <v>1288</v>
      </c>
      <c r="L80" s="51">
        <v>46</v>
      </c>
      <c r="M80" s="51">
        <v>95</v>
      </c>
      <c r="N80" s="155">
        <f t="shared" ref="N80:N143" si="14">L80+M80</f>
        <v>141</v>
      </c>
      <c r="O80" s="51">
        <v>108</v>
      </c>
      <c r="P80" s="51">
        <v>86</v>
      </c>
      <c r="Q80" s="155">
        <f t="shared" ref="Q80:Q143" si="15">O80+P80</f>
        <v>194</v>
      </c>
      <c r="R80" s="155">
        <f t="shared" ref="R80:R143" si="16">N80+Q80</f>
        <v>335</v>
      </c>
      <c r="S80" s="78" t="s">
        <v>3336</v>
      </c>
      <c r="T80" s="78" t="s">
        <v>203</v>
      </c>
      <c r="U80" s="190">
        <f t="shared" ref="U80:U143" si="17">N80</f>
        <v>141</v>
      </c>
      <c r="V80" s="191"/>
      <c r="W80" s="77" t="str">
        <f t="shared" ref="W80:W143" si="18">IF(V80="","No hay ejecución",IF(AND(U80&gt;0), V80/U80,"No hay Programación"))</f>
        <v>No hay ejecución</v>
      </c>
      <c r="X80" s="78" t="str">
        <f t="shared" si="12"/>
        <v>NA</v>
      </c>
      <c r="Y80" s="191"/>
      <c r="Z80" s="190">
        <f t="shared" ref="Z80:Z143" si="19">+Q80</f>
        <v>194</v>
      </c>
      <c r="AA80" s="191"/>
      <c r="AB80" s="77" t="str">
        <f t="shared" ref="AB80:AB143" si="20">IF(AA80="","No hay ejecución",IF(AND(Z80&gt;0), AA80/Z80,"No hay Programación"))</f>
        <v>No hay ejecución</v>
      </c>
      <c r="AC80" s="78" t="str">
        <f t="shared" si="13"/>
        <v>NA</v>
      </c>
      <c r="AD80" s="191"/>
      <c r="AE80" s="52">
        <f t="shared" ref="AE80:AE143" si="21">V80+AA80</f>
        <v>0</v>
      </c>
      <c r="AF80" s="77" t="str">
        <f t="shared" ref="AF80:AF143" si="22">IF(AE80=0,"No hay ejecución",IF(AND(AE80&gt;0), AE80/R80,"No hay Programación"))</f>
        <v>No hay ejecución</v>
      </c>
      <c r="AG80" s="78" t="str">
        <f t="shared" ref="AG80:AG143" si="23">IF(AF80="No hay ejecución","NA",IF(AF80&gt;=90%,"De acuerdo a lo programado",IF(AF80&gt;=70%,"Atraso Leve",IF(AF80&lt;70%,"Incumplimiento"))))</f>
        <v>NA</v>
      </c>
      <c r="AH80" s="191"/>
    </row>
    <row r="81" spans="1:34" s="79" customFormat="1" ht="58" customHeight="1" thickTop="1" thickBot="1">
      <c r="A81" s="50">
        <v>67</v>
      </c>
      <c r="B81" s="96" t="s">
        <v>245</v>
      </c>
      <c r="C81" s="96" t="s">
        <v>52</v>
      </c>
      <c r="D81" s="96">
        <v>0</v>
      </c>
      <c r="E81" s="96">
        <v>0</v>
      </c>
      <c r="F81" s="96" t="s">
        <v>52</v>
      </c>
      <c r="G81" s="96">
        <v>22</v>
      </c>
      <c r="H81" s="115" t="s">
        <v>2577</v>
      </c>
      <c r="I81" s="98" t="s">
        <v>3372</v>
      </c>
      <c r="J81" s="169" t="s">
        <v>1287</v>
      </c>
      <c r="K81" s="99" t="s">
        <v>1288</v>
      </c>
      <c r="L81" s="51">
        <v>5</v>
      </c>
      <c r="M81" s="51">
        <v>11</v>
      </c>
      <c r="N81" s="155">
        <f t="shared" si="14"/>
        <v>16</v>
      </c>
      <c r="O81" s="51">
        <v>30</v>
      </c>
      <c r="P81" s="51">
        <v>23</v>
      </c>
      <c r="Q81" s="155">
        <f t="shared" si="15"/>
        <v>53</v>
      </c>
      <c r="R81" s="155">
        <f t="shared" si="16"/>
        <v>69</v>
      </c>
      <c r="S81" s="78" t="s">
        <v>3336</v>
      </c>
      <c r="T81" s="78" t="s">
        <v>203</v>
      </c>
      <c r="U81" s="190">
        <f t="shared" si="17"/>
        <v>16</v>
      </c>
      <c r="V81" s="191"/>
      <c r="W81" s="77" t="str">
        <f t="shared" si="18"/>
        <v>No hay ejecución</v>
      </c>
      <c r="X81" s="78" t="str">
        <f t="shared" si="12"/>
        <v>NA</v>
      </c>
      <c r="Y81" s="191"/>
      <c r="Z81" s="190">
        <f t="shared" si="19"/>
        <v>53</v>
      </c>
      <c r="AA81" s="191"/>
      <c r="AB81" s="77" t="str">
        <f t="shared" si="20"/>
        <v>No hay ejecución</v>
      </c>
      <c r="AC81" s="78" t="str">
        <f t="shared" si="13"/>
        <v>NA</v>
      </c>
      <c r="AD81" s="191"/>
      <c r="AE81" s="52">
        <f t="shared" si="21"/>
        <v>0</v>
      </c>
      <c r="AF81" s="77" t="str">
        <f t="shared" si="22"/>
        <v>No hay ejecución</v>
      </c>
      <c r="AG81" s="78" t="str">
        <f t="shared" si="23"/>
        <v>NA</v>
      </c>
      <c r="AH81" s="191"/>
    </row>
    <row r="82" spans="1:34" s="79" customFormat="1" ht="58" customHeight="1" thickTop="1" thickBot="1">
      <c r="A82" s="50">
        <v>68</v>
      </c>
      <c r="B82" s="96" t="s">
        <v>245</v>
      </c>
      <c r="C82" s="96" t="s">
        <v>52</v>
      </c>
      <c r="D82" s="96">
        <v>0</v>
      </c>
      <c r="E82" s="96">
        <v>0</v>
      </c>
      <c r="F82" s="96" t="s">
        <v>52</v>
      </c>
      <c r="G82" s="96">
        <v>22</v>
      </c>
      <c r="H82" s="115" t="s">
        <v>2577</v>
      </c>
      <c r="I82" s="98" t="s">
        <v>3373</v>
      </c>
      <c r="J82" s="169" t="s">
        <v>1287</v>
      </c>
      <c r="K82" s="99" t="s">
        <v>1288</v>
      </c>
      <c r="L82" s="51">
        <v>40</v>
      </c>
      <c r="M82" s="51">
        <v>88</v>
      </c>
      <c r="N82" s="155">
        <f t="shared" si="14"/>
        <v>128</v>
      </c>
      <c r="O82" s="51">
        <v>90</v>
      </c>
      <c r="P82" s="51">
        <v>96</v>
      </c>
      <c r="Q82" s="155">
        <f t="shared" si="15"/>
        <v>186</v>
      </c>
      <c r="R82" s="155">
        <f t="shared" si="16"/>
        <v>314</v>
      </c>
      <c r="S82" s="78" t="s">
        <v>3336</v>
      </c>
      <c r="T82" s="78" t="s">
        <v>203</v>
      </c>
      <c r="U82" s="190">
        <f t="shared" si="17"/>
        <v>128</v>
      </c>
      <c r="V82" s="191"/>
      <c r="W82" s="77" t="str">
        <f t="shared" si="18"/>
        <v>No hay ejecución</v>
      </c>
      <c r="X82" s="78" t="str">
        <f t="shared" si="12"/>
        <v>NA</v>
      </c>
      <c r="Y82" s="191"/>
      <c r="Z82" s="190">
        <f t="shared" si="19"/>
        <v>186</v>
      </c>
      <c r="AA82" s="191"/>
      <c r="AB82" s="77" t="str">
        <f t="shared" si="20"/>
        <v>No hay ejecución</v>
      </c>
      <c r="AC82" s="78" t="str">
        <f t="shared" si="13"/>
        <v>NA</v>
      </c>
      <c r="AD82" s="191"/>
      <c r="AE82" s="52">
        <f t="shared" si="21"/>
        <v>0</v>
      </c>
      <c r="AF82" s="77" t="str">
        <f t="shared" si="22"/>
        <v>No hay ejecución</v>
      </c>
      <c r="AG82" s="78" t="str">
        <f t="shared" si="23"/>
        <v>NA</v>
      </c>
      <c r="AH82" s="191"/>
    </row>
    <row r="83" spans="1:34" s="79" customFormat="1" ht="58" customHeight="1" thickTop="1" thickBot="1">
      <c r="A83" s="50">
        <v>69</v>
      </c>
      <c r="B83" s="96" t="s">
        <v>245</v>
      </c>
      <c r="C83" s="96" t="s">
        <v>52</v>
      </c>
      <c r="D83" s="96">
        <v>0</v>
      </c>
      <c r="E83" s="96">
        <v>0</v>
      </c>
      <c r="F83" s="96" t="s">
        <v>52</v>
      </c>
      <c r="G83" s="96">
        <v>22</v>
      </c>
      <c r="H83" s="115" t="s">
        <v>2577</v>
      </c>
      <c r="I83" s="98" t="s">
        <v>3374</v>
      </c>
      <c r="J83" s="169" t="s">
        <v>1287</v>
      </c>
      <c r="K83" s="99" t="s">
        <v>1288</v>
      </c>
      <c r="L83" s="51">
        <v>42</v>
      </c>
      <c r="M83" s="51">
        <v>88</v>
      </c>
      <c r="N83" s="155">
        <f t="shared" si="14"/>
        <v>130</v>
      </c>
      <c r="O83" s="51">
        <v>94</v>
      </c>
      <c r="P83" s="51">
        <v>87</v>
      </c>
      <c r="Q83" s="155">
        <f t="shared" si="15"/>
        <v>181</v>
      </c>
      <c r="R83" s="155">
        <f t="shared" si="16"/>
        <v>311</v>
      </c>
      <c r="S83" s="78" t="s">
        <v>3336</v>
      </c>
      <c r="T83" s="78" t="s">
        <v>203</v>
      </c>
      <c r="U83" s="190">
        <f t="shared" si="17"/>
        <v>130</v>
      </c>
      <c r="V83" s="191"/>
      <c r="W83" s="77" t="str">
        <f t="shared" si="18"/>
        <v>No hay ejecución</v>
      </c>
      <c r="X83" s="78" t="str">
        <f t="shared" si="12"/>
        <v>NA</v>
      </c>
      <c r="Y83" s="191"/>
      <c r="Z83" s="190">
        <f t="shared" si="19"/>
        <v>181</v>
      </c>
      <c r="AA83" s="191"/>
      <c r="AB83" s="77" t="str">
        <f t="shared" si="20"/>
        <v>No hay ejecución</v>
      </c>
      <c r="AC83" s="78" t="str">
        <f t="shared" si="13"/>
        <v>NA</v>
      </c>
      <c r="AD83" s="191"/>
      <c r="AE83" s="52">
        <f t="shared" si="21"/>
        <v>0</v>
      </c>
      <c r="AF83" s="77" t="str">
        <f t="shared" si="22"/>
        <v>No hay ejecución</v>
      </c>
      <c r="AG83" s="78" t="str">
        <f t="shared" si="23"/>
        <v>NA</v>
      </c>
      <c r="AH83" s="191"/>
    </row>
    <row r="84" spans="1:34" s="79" customFormat="1" ht="58" customHeight="1" thickTop="1" thickBot="1">
      <c r="A84" s="50">
        <v>70</v>
      </c>
      <c r="B84" s="96" t="s">
        <v>245</v>
      </c>
      <c r="C84" s="96" t="s">
        <v>52</v>
      </c>
      <c r="D84" s="96">
        <v>0</v>
      </c>
      <c r="E84" s="96">
        <v>0</v>
      </c>
      <c r="F84" s="96" t="s">
        <v>52</v>
      </c>
      <c r="G84" s="96">
        <v>22</v>
      </c>
      <c r="H84" s="115" t="s">
        <v>2577</v>
      </c>
      <c r="I84" s="98" t="s">
        <v>3375</v>
      </c>
      <c r="J84" s="169" t="s">
        <v>1287</v>
      </c>
      <c r="K84" s="99" t="s">
        <v>1288</v>
      </c>
      <c r="L84" s="51">
        <v>37</v>
      </c>
      <c r="M84" s="51">
        <v>72</v>
      </c>
      <c r="N84" s="155">
        <f t="shared" si="14"/>
        <v>109</v>
      </c>
      <c r="O84" s="51">
        <v>83</v>
      </c>
      <c r="P84" s="51">
        <v>68</v>
      </c>
      <c r="Q84" s="155">
        <f t="shared" si="15"/>
        <v>151</v>
      </c>
      <c r="R84" s="155">
        <f t="shared" si="16"/>
        <v>260</v>
      </c>
      <c r="S84" s="78" t="s">
        <v>3336</v>
      </c>
      <c r="T84" s="78" t="s">
        <v>203</v>
      </c>
      <c r="U84" s="190">
        <f t="shared" si="17"/>
        <v>109</v>
      </c>
      <c r="V84" s="191"/>
      <c r="W84" s="77" t="str">
        <f t="shared" si="18"/>
        <v>No hay ejecución</v>
      </c>
      <c r="X84" s="78" t="str">
        <f t="shared" si="12"/>
        <v>NA</v>
      </c>
      <c r="Y84" s="191"/>
      <c r="Z84" s="190">
        <f t="shared" si="19"/>
        <v>151</v>
      </c>
      <c r="AA84" s="191"/>
      <c r="AB84" s="77" t="str">
        <f t="shared" si="20"/>
        <v>No hay ejecución</v>
      </c>
      <c r="AC84" s="78" t="str">
        <f t="shared" si="13"/>
        <v>NA</v>
      </c>
      <c r="AD84" s="191"/>
      <c r="AE84" s="52">
        <f t="shared" si="21"/>
        <v>0</v>
      </c>
      <c r="AF84" s="77" t="str">
        <f t="shared" si="22"/>
        <v>No hay ejecución</v>
      </c>
      <c r="AG84" s="78" t="str">
        <f t="shared" si="23"/>
        <v>NA</v>
      </c>
      <c r="AH84" s="191"/>
    </row>
    <row r="85" spans="1:34" s="79" customFormat="1" ht="58" customHeight="1" thickTop="1" thickBot="1">
      <c r="A85" s="50">
        <v>71</v>
      </c>
      <c r="B85" s="96" t="s">
        <v>245</v>
      </c>
      <c r="C85" s="96" t="s">
        <v>52</v>
      </c>
      <c r="D85" s="96">
        <v>0</v>
      </c>
      <c r="E85" s="96">
        <v>0</v>
      </c>
      <c r="F85" s="96" t="s">
        <v>52</v>
      </c>
      <c r="G85" s="96">
        <v>22</v>
      </c>
      <c r="H85" s="115" t="s">
        <v>349</v>
      </c>
      <c r="I85" s="98" t="s">
        <v>3376</v>
      </c>
      <c r="J85" s="169" t="s">
        <v>1287</v>
      </c>
      <c r="K85" s="99" t="s">
        <v>1288</v>
      </c>
      <c r="L85" s="51">
        <v>0</v>
      </c>
      <c r="M85" s="51">
        <v>28</v>
      </c>
      <c r="N85" s="155">
        <f t="shared" si="14"/>
        <v>28</v>
      </c>
      <c r="O85" s="51">
        <v>22</v>
      </c>
      <c r="P85" s="51">
        <v>6</v>
      </c>
      <c r="Q85" s="155">
        <f t="shared" si="15"/>
        <v>28</v>
      </c>
      <c r="R85" s="155">
        <f t="shared" si="16"/>
        <v>56</v>
      </c>
      <c r="S85" s="78" t="s">
        <v>3336</v>
      </c>
      <c r="T85" s="78" t="s">
        <v>203</v>
      </c>
      <c r="U85" s="190">
        <f t="shared" si="17"/>
        <v>28</v>
      </c>
      <c r="V85" s="191"/>
      <c r="W85" s="77" t="str">
        <f t="shared" si="18"/>
        <v>No hay ejecución</v>
      </c>
      <c r="X85" s="78" t="str">
        <f t="shared" si="12"/>
        <v>NA</v>
      </c>
      <c r="Y85" s="191"/>
      <c r="Z85" s="190">
        <f t="shared" si="19"/>
        <v>28</v>
      </c>
      <c r="AA85" s="191"/>
      <c r="AB85" s="77" t="str">
        <f t="shared" si="20"/>
        <v>No hay ejecución</v>
      </c>
      <c r="AC85" s="78" t="str">
        <f t="shared" si="13"/>
        <v>NA</v>
      </c>
      <c r="AD85" s="191"/>
      <c r="AE85" s="52">
        <f t="shared" si="21"/>
        <v>0</v>
      </c>
      <c r="AF85" s="77" t="str">
        <f t="shared" si="22"/>
        <v>No hay ejecución</v>
      </c>
      <c r="AG85" s="78" t="str">
        <f t="shared" si="23"/>
        <v>NA</v>
      </c>
      <c r="AH85" s="191"/>
    </row>
    <row r="86" spans="1:34" s="79" customFormat="1" ht="58" customHeight="1" thickTop="1" thickBot="1">
      <c r="A86" s="50">
        <v>72</v>
      </c>
      <c r="B86" s="96" t="s">
        <v>245</v>
      </c>
      <c r="C86" s="96" t="s">
        <v>52</v>
      </c>
      <c r="D86" s="96">
        <v>0</v>
      </c>
      <c r="E86" s="96">
        <v>0</v>
      </c>
      <c r="F86" s="96" t="s">
        <v>52</v>
      </c>
      <c r="G86" s="96">
        <v>22</v>
      </c>
      <c r="H86" s="115" t="s">
        <v>336</v>
      </c>
      <c r="I86" s="98" t="s">
        <v>3377</v>
      </c>
      <c r="J86" s="169" t="s">
        <v>1287</v>
      </c>
      <c r="K86" s="99" t="s">
        <v>1288</v>
      </c>
      <c r="L86" s="51">
        <v>2</v>
      </c>
      <c r="M86" s="51">
        <v>19</v>
      </c>
      <c r="N86" s="155">
        <f t="shared" si="14"/>
        <v>21</v>
      </c>
      <c r="O86" s="51">
        <v>25</v>
      </c>
      <c r="P86" s="51">
        <v>10</v>
      </c>
      <c r="Q86" s="155">
        <f t="shared" si="15"/>
        <v>35</v>
      </c>
      <c r="R86" s="155">
        <f t="shared" si="16"/>
        <v>56</v>
      </c>
      <c r="S86" s="78" t="s">
        <v>3336</v>
      </c>
      <c r="T86" s="78" t="s">
        <v>203</v>
      </c>
      <c r="U86" s="190">
        <f t="shared" si="17"/>
        <v>21</v>
      </c>
      <c r="V86" s="191"/>
      <c r="W86" s="77" t="str">
        <f t="shared" si="18"/>
        <v>No hay ejecución</v>
      </c>
      <c r="X86" s="78" t="str">
        <f t="shared" si="12"/>
        <v>NA</v>
      </c>
      <c r="Y86" s="191"/>
      <c r="Z86" s="190">
        <f t="shared" si="19"/>
        <v>35</v>
      </c>
      <c r="AA86" s="191"/>
      <c r="AB86" s="77" t="str">
        <f t="shared" si="20"/>
        <v>No hay ejecución</v>
      </c>
      <c r="AC86" s="78" t="str">
        <f t="shared" si="13"/>
        <v>NA</v>
      </c>
      <c r="AD86" s="191"/>
      <c r="AE86" s="52">
        <f t="shared" si="21"/>
        <v>0</v>
      </c>
      <c r="AF86" s="77" t="str">
        <f t="shared" si="22"/>
        <v>No hay ejecución</v>
      </c>
      <c r="AG86" s="78" t="str">
        <f t="shared" si="23"/>
        <v>NA</v>
      </c>
      <c r="AH86" s="191"/>
    </row>
    <row r="87" spans="1:34" s="79" customFormat="1" ht="58" customHeight="1" thickTop="1" thickBot="1">
      <c r="A87" s="50">
        <v>73</v>
      </c>
      <c r="B87" s="96" t="s">
        <v>245</v>
      </c>
      <c r="C87" s="96" t="s">
        <v>52</v>
      </c>
      <c r="D87" s="96">
        <v>0</v>
      </c>
      <c r="E87" s="96">
        <v>0</v>
      </c>
      <c r="F87" s="96" t="s">
        <v>52</v>
      </c>
      <c r="G87" s="96">
        <v>22</v>
      </c>
      <c r="H87" s="115" t="s">
        <v>336</v>
      </c>
      <c r="I87" s="98" t="s">
        <v>3378</v>
      </c>
      <c r="J87" s="169" t="s">
        <v>1287</v>
      </c>
      <c r="K87" s="99" t="s">
        <v>1288</v>
      </c>
      <c r="L87" s="51">
        <v>9</v>
      </c>
      <c r="M87" s="51">
        <v>44</v>
      </c>
      <c r="N87" s="155">
        <f t="shared" si="14"/>
        <v>53</v>
      </c>
      <c r="O87" s="51">
        <v>77</v>
      </c>
      <c r="P87" s="51">
        <v>30</v>
      </c>
      <c r="Q87" s="155">
        <f t="shared" si="15"/>
        <v>107</v>
      </c>
      <c r="R87" s="155">
        <f t="shared" si="16"/>
        <v>160</v>
      </c>
      <c r="S87" s="78" t="s">
        <v>3336</v>
      </c>
      <c r="T87" s="78" t="s">
        <v>203</v>
      </c>
      <c r="U87" s="190">
        <f t="shared" si="17"/>
        <v>53</v>
      </c>
      <c r="V87" s="191"/>
      <c r="W87" s="77" t="str">
        <f t="shared" si="18"/>
        <v>No hay ejecución</v>
      </c>
      <c r="X87" s="78" t="str">
        <f t="shared" si="12"/>
        <v>NA</v>
      </c>
      <c r="Y87" s="191"/>
      <c r="Z87" s="190">
        <f t="shared" si="19"/>
        <v>107</v>
      </c>
      <c r="AA87" s="191"/>
      <c r="AB87" s="77" t="str">
        <f t="shared" si="20"/>
        <v>No hay ejecución</v>
      </c>
      <c r="AC87" s="78" t="str">
        <f t="shared" si="13"/>
        <v>NA</v>
      </c>
      <c r="AD87" s="191"/>
      <c r="AE87" s="52">
        <f t="shared" si="21"/>
        <v>0</v>
      </c>
      <c r="AF87" s="77" t="str">
        <f t="shared" si="22"/>
        <v>No hay ejecución</v>
      </c>
      <c r="AG87" s="78" t="str">
        <f t="shared" si="23"/>
        <v>NA</v>
      </c>
      <c r="AH87" s="191"/>
    </row>
    <row r="88" spans="1:34" s="79" customFormat="1" ht="58" customHeight="1" thickTop="1" thickBot="1">
      <c r="A88" s="50">
        <v>74</v>
      </c>
      <c r="B88" s="96" t="s">
        <v>245</v>
      </c>
      <c r="C88" s="96" t="s">
        <v>52</v>
      </c>
      <c r="D88" s="96">
        <v>0</v>
      </c>
      <c r="E88" s="96">
        <v>0</v>
      </c>
      <c r="F88" s="96" t="s">
        <v>52</v>
      </c>
      <c r="G88" s="96">
        <v>22</v>
      </c>
      <c r="H88" s="115" t="s">
        <v>336</v>
      </c>
      <c r="I88" s="98" t="s">
        <v>3379</v>
      </c>
      <c r="J88" s="169" t="s">
        <v>1287</v>
      </c>
      <c r="K88" s="99" t="s">
        <v>1288</v>
      </c>
      <c r="L88" s="51">
        <v>0</v>
      </c>
      <c r="M88" s="51">
        <v>2</v>
      </c>
      <c r="N88" s="155">
        <f t="shared" si="14"/>
        <v>2</v>
      </c>
      <c r="O88" s="51">
        <v>5</v>
      </c>
      <c r="P88" s="51">
        <v>0</v>
      </c>
      <c r="Q88" s="155">
        <f t="shared" si="15"/>
        <v>5</v>
      </c>
      <c r="R88" s="155">
        <f t="shared" si="16"/>
        <v>7</v>
      </c>
      <c r="S88" s="78" t="s">
        <v>3336</v>
      </c>
      <c r="T88" s="78" t="s">
        <v>203</v>
      </c>
      <c r="U88" s="190">
        <f t="shared" si="17"/>
        <v>2</v>
      </c>
      <c r="V88" s="191"/>
      <c r="W88" s="77" t="str">
        <f t="shared" si="18"/>
        <v>No hay ejecución</v>
      </c>
      <c r="X88" s="78" t="str">
        <f t="shared" si="12"/>
        <v>NA</v>
      </c>
      <c r="Y88" s="191"/>
      <c r="Z88" s="190">
        <f t="shared" si="19"/>
        <v>5</v>
      </c>
      <c r="AA88" s="191"/>
      <c r="AB88" s="77" t="str">
        <f t="shared" si="20"/>
        <v>No hay ejecución</v>
      </c>
      <c r="AC88" s="78" t="str">
        <f t="shared" si="13"/>
        <v>NA</v>
      </c>
      <c r="AD88" s="191"/>
      <c r="AE88" s="52">
        <f t="shared" si="21"/>
        <v>0</v>
      </c>
      <c r="AF88" s="77" t="str">
        <f t="shared" si="22"/>
        <v>No hay ejecución</v>
      </c>
      <c r="AG88" s="78" t="str">
        <f t="shared" si="23"/>
        <v>NA</v>
      </c>
      <c r="AH88" s="191"/>
    </row>
    <row r="89" spans="1:34" s="79" customFormat="1" ht="58" customHeight="1" thickTop="1" thickBot="1">
      <c r="A89" s="50">
        <v>75</v>
      </c>
      <c r="B89" s="96" t="s">
        <v>245</v>
      </c>
      <c r="C89" s="96" t="s">
        <v>52</v>
      </c>
      <c r="D89" s="96">
        <v>0</v>
      </c>
      <c r="E89" s="96">
        <v>0</v>
      </c>
      <c r="F89" s="96" t="s">
        <v>52</v>
      </c>
      <c r="G89" s="96">
        <v>22</v>
      </c>
      <c r="H89" s="115" t="s">
        <v>336</v>
      </c>
      <c r="I89" s="98" t="s">
        <v>3380</v>
      </c>
      <c r="J89" s="169" t="s">
        <v>1287</v>
      </c>
      <c r="K89" s="99" t="s">
        <v>1288</v>
      </c>
      <c r="L89" s="51">
        <v>0</v>
      </c>
      <c r="M89" s="51">
        <v>0</v>
      </c>
      <c r="N89" s="155">
        <f t="shared" si="14"/>
        <v>0</v>
      </c>
      <c r="O89" s="51">
        <v>0</v>
      </c>
      <c r="P89" s="51">
        <v>20</v>
      </c>
      <c r="Q89" s="155">
        <f t="shared" si="15"/>
        <v>20</v>
      </c>
      <c r="R89" s="155">
        <f t="shared" si="16"/>
        <v>20</v>
      </c>
      <c r="S89" s="78" t="s">
        <v>3336</v>
      </c>
      <c r="T89" s="78" t="s">
        <v>203</v>
      </c>
      <c r="U89" s="190">
        <f t="shared" si="17"/>
        <v>0</v>
      </c>
      <c r="V89" s="191"/>
      <c r="W89" s="77" t="str">
        <f t="shared" si="18"/>
        <v>No hay ejecución</v>
      </c>
      <c r="X89" s="78" t="str">
        <f t="shared" si="12"/>
        <v>NA</v>
      </c>
      <c r="Y89" s="191"/>
      <c r="Z89" s="190">
        <f t="shared" si="19"/>
        <v>20</v>
      </c>
      <c r="AA89" s="191"/>
      <c r="AB89" s="77" t="str">
        <f t="shared" si="20"/>
        <v>No hay ejecución</v>
      </c>
      <c r="AC89" s="78" t="str">
        <f t="shared" si="13"/>
        <v>NA</v>
      </c>
      <c r="AD89" s="191"/>
      <c r="AE89" s="52">
        <f t="shared" si="21"/>
        <v>0</v>
      </c>
      <c r="AF89" s="77" t="str">
        <f t="shared" si="22"/>
        <v>No hay ejecución</v>
      </c>
      <c r="AG89" s="78" t="str">
        <f t="shared" si="23"/>
        <v>NA</v>
      </c>
      <c r="AH89" s="191"/>
    </row>
    <row r="90" spans="1:34" s="79" customFormat="1" ht="58" customHeight="1" thickTop="1" thickBot="1">
      <c r="A90" s="50">
        <v>76</v>
      </c>
      <c r="B90" s="96" t="s">
        <v>245</v>
      </c>
      <c r="C90" s="96" t="s">
        <v>52</v>
      </c>
      <c r="D90" s="96">
        <v>0</v>
      </c>
      <c r="E90" s="96">
        <v>0</v>
      </c>
      <c r="F90" s="96" t="s">
        <v>52</v>
      </c>
      <c r="G90" s="96">
        <v>22</v>
      </c>
      <c r="H90" s="115" t="s">
        <v>301</v>
      </c>
      <c r="I90" s="98" t="s">
        <v>3381</v>
      </c>
      <c r="J90" s="169" t="s">
        <v>1287</v>
      </c>
      <c r="K90" s="99" t="s">
        <v>1288</v>
      </c>
      <c r="L90" s="51">
        <v>15</v>
      </c>
      <c r="M90" s="51">
        <v>27</v>
      </c>
      <c r="N90" s="155">
        <f t="shared" si="14"/>
        <v>42</v>
      </c>
      <c r="O90" s="51">
        <v>26</v>
      </c>
      <c r="P90" s="51">
        <v>37</v>
      </c>
      <c r="Q90" s="155">
        <f t="shared" si="15"/>
        <v>63</v>
      </c>
      <c r="R90" s="155">
        <f t="shared" si="16"/>
        <v>105</v>
      </c>
      <c r="S90" s="78" t="s">
        <v>3336</v>
      </c>
      <c r="T90" s="78" t="s">
        <v>203</v>
      </c>
      <c r="U90" s="190">
        <f t="shared" si="17"/>
        <v>42</v>
      </c>
      <c r="V90" s="191"/>
      <c r="W90" s="77" t="str">
        <f t="shared" si="18"/>
        <v>No hay ejecución</v>
      </c>
      <c r="X90" s="78" t="str">
        <f t="shared" si="12"/>
        <v>NA</v>
      </c>
      <c r="Y90" s="191"/>
      <c r="Z90" s="190">
        <f t="shared" si="19"/>
        <v>63</v>
      </c>
      <c r="AA90" s="191"/>
      <c r="AB90" s="77" t="str">
        <f t="shared" si="20"/>
        <v>No hay ejecución</v>
      </c>
      <c r="AC90" s="78" t="str">
        <f t="shared" si="13"/>
        <v>NA</v>
      </c>
      <c r="AD90" s="191"/>
      <c r="AE90" s="52">
        <f t="shared" si="21"/>
        <v>0</v>
      </c>
      <c r="AF90" s="77" t="str">
        <f t="shared" si="22"/>
        <v>No hay ejecución</v>
      </c>
      <c r="AG90" s="78" t="str">
        <f t="shared" si="23"/>
        <v>NA</v>
      </c>
      <c r="AH90" s="191"/>
    </row>
    <row r="91" spans="1:34" s="79" customFormat="1" ht="58" customHeight="1" thickTop="1" thickBot="1">
      <c r="A91" s="50">
        <v>77</v>
      </c>
      <c r="B91" s="96" t="s">
        <v>245</v>
      </c>
      <c r="C91" s="96" t="s">
        <v>52</v>
      </c>
      <c r="D91" s="96">
        <v>0</v>
      </c>
      <c r="E91" s="96">
        <v>0</v>
      </c>
      <c r="F91" s="96" t="s">
        <v>52</v>
      </c>
      <c r="G91" s="96">
        <v>22</v>
      </c>
      <c r="H91" s="115" t="s">
        <v>336</v>
      </c>
      <c r="I91" s="98" t="s">
        <v>3382</v>
      </c>
      <c r="J91" s="169" t="s">
        <v>1287</v>
      </c>
      <c r="K91" s="99" t="s">
        <v>1288</v>
      </c>
      <c r="L91" s="51">
        <v>0</v>
      </c>
      <c r="M91" s="51">
        <v>0</v>
      </c>
      <c r="N91" s="155">
        <f t="shared" si="14"/>
        <v>0</v>
      </c>
      <c r="O91" s="51">
        <v>0</v>
      </c>
      <c r="P91" s="51">
        <v>1</v>
      </c>
      <c r="Q91" s="155">
        <f t="shared" si="15"/>
        <v>1</v>
      </c>
      <c r="R91" s="155">
        <f t="shared" si="16"/>
        <v>1</v>
      </c>
      <c r="S91" s="78" t="s">
        <v>3336</v>
      </c>
      <c r="T91" s="78" t="s">
        <v>203</v>
      </c>
      <c r="U91" s="190">
        <f t="shared" si="17"/>
        <v>0</v>
      </c>
      <c r="V91" s="191"/>
      <c r="W91" s="77" t="str">
        <f t="shared" si="18"/>
        <v>No hay ejecución</v>
      </c>
      <c r="X91" s="78" t="str">
        <f t="shared" si="12"/>
        <v>NA</v>
      </c>
      <c r="Y91" s="191"/>
      <c r="Z91" s="190">
        <f t="shared" si="19"/>
        <v>1</v>
      </c>
      <c r="AA91" s="191"/>
      <c r="AB91" s="77" t="str">
        <f t="shared" si="20"/>
        <v>No hay ejecución</v>
      </c>
      <c r="AC91" s="78" t="str">
        <f t="shared" si="13"/>
        <v>NA</v>
      </c>
      <c r="AD91" s="191"/>
      <c r="AE91" s="52">
        <f t="shared" si="21"/>
        <v>0</v>
      </c>
      <c r="AF91" s="77" t="str">
        <f t="shared" si="22"/>
        <v>No hay ejecución</v>
      </c>
      <c r="AG91" s="78" t="str">
        <f t="shared" si="23"/>
        <v>NA</v>
      </c>
      <c r="AH91" s="191"/>
    </row>
    <row r="92" spans="1:34" s="79" customFormat="1" ht="58" customHeight="1" thickTop="1" thickBot="1">
      <c r="A92" s="50">
        <v>78</v>
      </c>
      <c r="B92" s="96" t="s">
        <v>245</v>
      </c>
      <c r="C92" s="96" t="s">
        <v>52</v>
      </c>
      <c r="D92" s="96">
        <v>0</v>
      </c>
      <c r="E92" s="96">
        <v>0</v>
      </c>
      <c r="F92" s="96" t="s">
        <v>52</v>
      </c>
      <c r="G92" s="96">
        <v>22</v>
      </c>
      <c r="H92" s="115" t="s">
        <v>281</v>
      </c>
      <c r="I92" s="98" t="s">
        <v>3383</v>
      </c>
      <c r="J92" s="169" t="s">
        <v>1287</v>
      </c>
      <c r="K92" s="99" t="s">
        <v>1288</v>
      </c>
      <c r="L92" s="51">
        <v>7</v>
      </c>
      <c r="M92" s="51">
        <v>24</v>
      </c>
      <c r="N92" s="155">
        <f t="shared" si="14"/>
        <v>31</v>
      </c>
      <c r="O92" s="51">
        <v>14</v>
      </c>
      <c r="P92" s="51">
        <v>31</v>
      </c>
      <c r="Q92" s="155">
        <f t="shared" si="15"/>
        <v>45</v>
      </c>
      <c r="R92" s="155">
        <f t="shared" si="16"/>
        <v>76</v>
      </c>
      <c r="S92" s="78" t="s">
        <v>3336</v>
      </c>
      <c r="T92" s="78" t="s">
        <v>203</v>
      </c>
      <c r="U92" s="190">
        <f t="shared" si="17"/>
        <v>31</v>
      </c>
      <c r="V92" s="191"/>
      <c r="W92" s="77" t="str">
        <f t="shared" si="18"/>
        <v>No hay ejecución</v>
      </c>
      <c r="X92" s="78" t="str">
        <f t="shared" si="12"/>
        <v>NA</v>
      </c>
      <c r="Y92" s="191"/>
      <c r="Z92" s="190">
        <f t="shared" si="19"/>
        <v>45</v>
      </c>
      <c r="AA92" s="191"/>
      <c r="AB92" s="77" t="str">
        <f t="shared" si="20"/>
        <v>No hay ejecución</v>
      </c>
      <c r="AC92" s="78" t="str">
        <f t="shared" si="13"/>
        <v>NA</v>
      </c>
      <c r="AD92" s="191"/>
      <c r="AE92" s="52">
        <f t="shared" si="21"/>
        <v>0</v>
      </c>
      <c r="AF92" s="77" t="str">
        <f t="shared" si="22"/>
        <v>No hay ejecución</v>
      </c>
      <c r="AG92" s="78" t="str">
        <f t="shared" si="23"/>
        <v>NA</v>
      </c>
      <c r="AH92" s="191"/>
    </row>
    <row r="93" spans="1:34" s="79" customFormat="1" ht="58" customHeight="1" thickTop="1" thickBot="1">
      <c r="A93" s="50">
        <v>79</v>
      </c>
      <c r="B93" s="96" t="s">
        <v>245</v>
      </c>
      <c r="C93" s="96" t="s">
        <v>52</v>
      </c>
      <c r="D93" s="96">
        <v>0</v>
      </c>
      <c r="E93" s="96">
        <v>0</v>
      </c>
      <c r="F93" s="96" t="s">
        <v>52</v>
      </c>
      <c r="G93" s="96">
        <v>22</v>
      </c>
      <c r="H93" s="115" t="s">
        <v>336</v>
      </c>
      <c r="I93" s="98" t="s">
        <v>4488</v>
      </c>
      <c r="J93" s="169" t="s">
        <v>1287</v>
      </c>
      <c r="K93" s="99" t="s">
        <v>1288</v>
      </c>
      <c r="L93" s="51">
        <v>0</v>
      </c>
      <c r="M93" s="51">
        <v>0</v>
      </c>
      <c r="N93" s="155">
        <f t="shared" si="14"/>
        <v>0</v>
      </c>
      <c r="O93" s="51">
        <v>0</v>
      </c>
      <c r="P93" s="51">
        <v>0</v>
      </c>
      <c r="Q93" s="155">
        <f t="shared" si="15"/>
        <v>0</v>
      </c>
      <c r="R93" s="155">
        <f t="shared" si="16"/>
        <v>0</v>
      </c>
      <c r="S93" s="78" t="s">
        <v>3336</v>
      </c>
      <c r="T93" s="78" t="s">
        <v>4489</v>
      </c>
      <c r="U93" s="190">
        <f t="shared" si="17"/>
        <v>0</v>
      </c>
      <c r="V93" s="191"/>
      <c r="W93" s="77" t="str">
        <f t="shared" si="18"/>
        <v>No hay ejecución</v>
      </c>
      <c r="X93" s="78" t="str">
        <f t="shared" si="12"/>
        <v>NA</v>
      </c>
      <c r="Y93" s="191"/>
      <c r="Z93" s="190">
        <f t="shared" si="19"/>
        <v>0</v>
      </c>
      <c r="AA93" s="191"/>
      <c r="AB93" s="77" t="str">
        <f t="shared" si="20"/>
        <v>No hay ejecución</v>
      </c>
      <c r="AC93" s="78" t="str">
        <f t="shared" si="13"/>
        <v>NA</v>
      </c>
      <c r="AD93" s="191"/>
      <c r="AE93" s="52">
        <f t="shared" si="21"/>
        <v>0</v>
      </c>
      <c r="AF93" s="77" t="str">
        <f t="shared" si="22"/>
        <v>No hay ejecución</v>
      </c>
      <c r="AG93" s="78" t="str">
        <f t="shared" si="23"/>
        <v>NA</v>
      </c>
      <c r="AH93" s="191"/>
    </row>
    <row r="94" spans="1:34" s="79" customFormat="1" ht="58" customHeight="1" thickTop="1" thickBot="1">
      <c r="A94" s="50">
        <v>80</v>
      </c>
      <c r="B94" s="96" t="s">
        <v>245</v>
      </c>
      <c r="C94" s="96" t="s">
        <v>52</v>
      </c>
      <c r="D94" s="96">
        <v>0</v>
      </c>
      <c r="E94" s="96">
        <v>0</v>
      </c>
      <c r="F94" s="96" t="s">
        <v>52</v>
      </c>
      <c r="G94" s="96">
        <v>22</v>
      </c>
      <c r="H94" s="115" t="s">
        <v>336</v>
      </c>
      <c r="I94" s="98" t="s">
        <v>3384</v>
      </c>
      <c r="J94" s="169" t="s">
        <v>1287</v>
      </c>
      <c r="K94" s="99" t="s">
        <v>1288</v>
      </c>
      <c r="L94" s="51">
        <v>8</v>
      </c>
      <c r="M94" s="51">
        <v>24</v>
      </c>
      <c r="N94" s="155">
        <f t="shared" si="14"/>
        <v>32</v>
      </c>
      <c r="O94" s="51">
        <v>25</v>
      </c>
      <c r="P94" s="51">
        <v>9</v>
      </c>
      <c r="Q94" s="155">
        <f t="shared" si="15"/>
        <v>34</v>
      </c>
      <c r="R94" s="155">
        <f t="shared" si="16"/>
        <v>66</v>
      </c>
      <c r="S94" s="78" t="s">
        <v>3336</v>
      </c>
      <c r="T94" s="78" t="s">
        <v>203</v>
      </c>
      <c r="U94" s="190">
        <f t="shared" si="17"/>
        <v>32</v>
      </c>
      <c r="V94" s="191"/>
      <c r="W94" s="77" t="str">
        <f t="shared" si="18"/>
        <v>No hay ejecución</v>
      </c>
      <c r="X94" s="78" t="str">
        <f t="shared" si="12"/>
        <v>NA</v>
      </c>
      <c r="Y94" s="191"/>
      <c r="Z94" s="190">
        <f t="shared" si="19"/>
        <v>34</v>
      </c>
      <c r="AA94" s="191"/>
      <c r="AB94" s="77" t="str">
        <f t="shared" si="20"/>
        <v>No hay ejecución</v>
      </c>
      <c r="AC94" s="78" t="str">
        <f t="shared" si="13"/>
        <v>NA</v>
      </c>
      <c r="AD94" s="191"/>
      <c r="AE94" s="52">
        <f t="shared" si="21"/>
        <v>0</v>
      </c>
      <c r="AF94" s="77" t="str">
        <f t="shared" si="22"/>
        <v>No hay ejecución</v>
      </c>
      <c r="AG94" s="78" t="str">
        <f t="shared" si="23"/>
        <v>NA</v>
      </c>
      <c r="AH94" s="191"/>
    </row>
    <row r="95" spans="1:34" s="79" customFormat="1" ht="58" customHeight="1" thickTop="1" thickBot="1">
      <c r="A95" s="50">
        <v>81</v>
      </c>
      <c r="B95" s="96" t="s">
        <v>245</v>
      </c>
      <c r="C95" s="96" t="s">
        <v>52</v>
      </c>
      <c r="D95" s="96">
        <v>0</v>
      </c>
      <c r="E95" s="96">
        <v>0</v>
      </c>
      <c r="F95" s="96" t="s">
        <v>52</v>
      </c>
      <c r="G95" s="96">
        <v>22</v>
      </c>
      <c r="H95" s="115" t="s">
        <v>287</v>
      </c>
      <c r="I95" s="98" t="s">
        <v>3385</v>
      </c>
      <c r="J95" s="169" t="s">
        <v>1287</v>
      </c>
      <c r="K95" s="99" t="s">
        <v>1288</v>
      </c>
      <c r="L95" s="51">
        <v>27</v>
      </c>
      <c r="M95" s="51">
        <v>78</v>
      </c>
      <c r="N95" s="155">
        <f t="shared" si="14"/>
        <v>105</v>
      </c>
      <c r="O95" s="51">
        <v>105</v>
      </c>
      <c r="P95" s="51">
        <v>57</v>
      </c>
      <c r="Q95" s="155">
        <f t="shared" si="15"/>
        <v>162</v>
      </c>
      <c r="R95" s="155">
        <f t="shared" si="16"/>
        <v>267</v>
      </c>
      <c r="S95" s="78" t="s">
        <v>3336</v>
      </c>
      <c r="T95" s="78" t="s">
        <v>203</v>
      </c>
      <c r="U95" s="190">
        <f t="shared" si="17"/>
        <v>105</v>
      </c>
      <c r="V95" s="191"/>
      <c r="W95" s="77" t="str">
        <f t="shared" si="18"/>
        <v>No hay ejecución</v>
      </c>
      <c r="X95" s="78" t="str">
        <f t="shared" si="12"/>
        <v>NA</v>
      </c>
      <c r="Y95" s="191"/>
      <c r="Z95" s="190">
        <f t="shared" si="19"/>
        <v>162</v>
      </c>
      <c r="AA95" s="191"/>
      <c r="AB95" s="77" t="str">
        <f t="shared" si="20"/>
        <v>No hay ejecución</v>
      </c>
      <c r="AC95" s="78" t="str">
        <f t="shared" si="13"/>
        <v>NA</v>
      </c>
      <c r="AD95" s="191"/>
      <c r="AE95" s="52">
        <f t="shared" si="21"/>
        <v>0</v>
      </c>
      <c r="AF95" s="77" t="str">
        <f t="shared" si="22"/>
        <v>No hay ejecución</v>
      </c>
      <c r="AG95" s="78" t="str">
        <f t="shared" si="23"/>
        <v>NA</v>
      </c>
      <c r="AH95" s="191"/>
    </row>
    <row r="96" spans="1:34" s="79" customFormat="1" ht="58" customHeight="1" thickTop="1" thickBot="1">
      <c r="A96" s="50">
        <v>82</v>
      </c>
      <c r="B96" s="96" t="s">
        <v>245</v>
      </c>
      <c r="C96" s="96" t="s">
        <v>52</v>
      </c>
      <c r="D96" s="96">
        <v>0</v>
      </c>
      <c r="E96" s="96">
        <v>0</v>
      </c>
      <c r="F96" s="96" t="s">
        <v>52</v>
      </c>
      <c r="G96" s="96">
        <v>22</v>
      </c>
      <c r="H96" s="115" t="s">
        <v>270</v>
      </c>
      <c r="I96" s="98" t="s">
        <v>3386</v>
      </c>
      <c r="J96" s="169" t="s">
        <v>1287</v>
      </c>
      <c r="K96" s="99" t="s">
        <v>1288</v>
      </c>
      <c r="L96" s="51">
        <v>18</v>
      </c>
      <c r="M96" s="51">
        <v>63</v>
      </c>
      <c r="N96" s="155">
        <f t="shared" si="14"/>
        <v>81</v>
      </c>
      <c r="O96" s="51">
        <v>83</v>
      </c>
      <c r="P96" s="51">
        <v>47</v>
      </c>
      <c r="Q96" s="155">
        <f t="shared" si="15"/>
        <v>130</v>
      </c>
      <c r="R96" s="155">
        <f t="shared" si="16"/>
        <v>211</v>
      </c>
      <c r="S96" s="78" t="s">
        <v>3336</v>
      </c>
      <c r="T96" s="78" t="s">
        <v>203</v>
      </c>
      <c r="U96" s="190">
        <f t="shared" si="17"/>
        <v>81</v>
      </c>
      <c r="V96" s="191"/>
      <c r="W96" s="77" t="str">
        <f t="shared" si="18"/>
        <v>No hay ejecución</v>
      </c>
      <c r="X96" s="78" t="str">
        <f t="shared" si="12"/>
        <v>NA</v>
      </c>
      <c r="Y96" s="191"/>
      <c r="Z96" s="190">
        <f t="shared" si="19"/>
        <v>130</v>
      </c>
      <c r="AA96" s="191"/>
      <c r="AB96" s="77" t="str">
        <f t="shared" si="20"/>
        <v>No hay ejecución</v>
      </c>
      <c r="AC96" s="78" t="str">
        <f t="shared" si="13"/>
        <v>NA</v>
      </c>
      <c r="AD96" s="191"/>
      <c r="AE96" s="52">
        <f t="shared" si="21"/>
        <v>0</v>
      </c>
      <c r="AF96" s="77" t="str">
        <f t="shared" si="22"/>
        <v>No hay ejecución</v>
      </c>
      <c r="AG96" s="78" t="str">
        <f t="shared" si="23"/>
        <v>NA</v>
      </c>
      <c r="AH96" s="191"/>
    </row>
    <row r="97" spans="1:34" s="79" customFormat="1" ht="58" customHeight="1" thickTop="1" thickBot="1">
      <c r="A97" s="50">
        <v>83</v>
      </c>
      <c r="B97" s="96" t="s">
        <v>245</v>
      </c>
      <c r="C97" s="96" t="s">
        <v>52</v>
      </c>
      <c r="D97" s="96">
        <v>0</v>
      </c>
      <c r="E97" s="96">
        <v>0</v>
      </c>
      <c r="F97" s="96" t="s">
        <v>52</v>
      </c>
      <c r="G97" s="96">
        <v>22</v>
      </c>
      <c r="H97" s="115" t="s">
        <v>270</v>
      </c>
      <c r="I97" s="98" t="s">
        <v>3387</v>
      </c>
      <c r="J97" s="169" t="s">
        <v>1287</v>
      </c>
      <c r="K97" s="99" t="s">
        <v>1288</v>
      </c>
      <c r="L97" s="51">
        <v>8</v>
      </c>
      <c r="M97" s="51">
        <v>54</v>
      </c>
      <c r="N97" s="155">
        <f t="shared" si="14"/>
        <v>62</v>
      </c>
      <c r="O97" s="51">
        <v>83</v>
      </c>
      <c r="P97" s="51">
        <v>46</v>
      </c>
      <c r="Q97" s="155">
        <f t="shared" si="15"/>
        <v>129</v>
      </c>
      <c r="R97" s="155">
        <f t="shared" si="16"/>
        <v>191</v>
      </c>
      <c r="S97" s="78" t="s">
        <v>3336</v>
      </c>
      <c r="T97" s="78" t="s">
        <v>203</v>
      </c>
      <c r="U97" s="190">
        <f t="shared" si="17"/>
        <v>62</v>
      </c>
      <c r="V97" s="191"/>
      <c r="W97" s="77" t="str">
        <f t="shared" si="18"/>
        <v>No hay ejecución</v>
      </c>
      <c r="X97" s="78" t="str">
        <f t="shared" si="12"/>
        <v>NA</v>
      </c>
      <c r="Y97" s="191"/>
      <c r="Z97" s="190">
        <f t="shared" si="19"/>
        <v>129</v>
      </c>
      <c r="AA97" s="191"/>
      <c r="AB97" s="77" t="str">
        <f t="shared" si="20"/>
        <v>No hay ejecución</v>
      </c>
      <c r="AC97" s="78" t="str">
        <f t="shared" si="13"/>
        <v>NA</v>
      </c>
      <c r="AD97" s="191"/>
      <c r="AE97" s="52">
        <f t="shared" si="21"/>
        <v>0</v>
      </c>
      <c r="AF97" s="77" t="str">
        <f t="shared" si="22"/>
        <v>No hay ejecución</v>
      </c>
      <c r="AG97" s="78" t="str">
        <f t="shared" si="23"/>
        <v>NA</v>
      </c>
      <c r="AH97" s="191"/>
    </row>
    <row r="98" spans="1:34" s="79" customFormat="1" ht="58" customHeight="1" thickTop="1" thickBot="1">
      <c r="A98" s="50">
        <v>84</v>
      </c>
      <c r="B98" s="96" t="s">
        <v>245</v>
      </c>
      <c r="C98" s="96" t="s">
        <v>52</v>
      </c>
      <c r="D98" s="96">
        <v>0</v>
      </c>
      <c r="E98" s="96">
        <v>0</v>
      </c>
      <c r="F98" s="96" t="s">
        <v>52</v>
      </c>
      <c r="G98" s="96">
        <v>22</v>
      </c>
      <c r="H98" s="115" t="s">
        <v>270</v>
      </c>
      <c r="I98" s="98" t="s">
        <v>3388</v>
      </c>
      <c r="J98" s="169" t="s">
        <v>1287</v>
      </c>
      <c r="K98" s="99" t="s">
        <v>1288</v>
      </c>
      <c r="L98" s="51">
        <v>0</v>
      </c>
      <c r="M98" s="51">
        <v>7</v>
      </c>
      <c r="N98" s="155">
        <f t="shared" si="14"/>
        <v>7</v>
      </c>
      <c r="O98" s="51">
        <v>16</v>
      </c>
      <c r="P98" s="51">
        <v>1</v>
      </c>
      <c r="Q98" s="155">
        <f t="shared" si="15"/>
        <v>17</v>
      </c>
      <c r="R98" s="155">
        <f t="shared" si="16"/>
        <v>24</v>
      </c>
      <c r="S98" s="78" t="s">
        <v>3336</v>
      </c>
      <c r="T98" s="78" t="s">
        <v>203</v>
      </c>
      <c r="U98" s="190">
        <f t="shared" si="17"/>
        <v>7</v>
      </c>
      <c r="V98" s="191"/>
      <c r="W98" s="77" t="str">
        <f t="shared" si="18"/>
        <v>No hay ejecución</v>
      </c>
      <c r="X98" s="78" t="str">
        <f t="shared" si="12"/>
        <v>NA</v>
      </c>
      <c r="Y98" s="191"/>
      <c r="Z98" s="190">
        <f t="shared" si="19"/>
        <v>17</v>
      </c>
      <c r="AA98" s="191"/>
      <c r="AB98" s="77" t="str">
        <f t="shared" si="20"/>
        <v>No hay ejecución</v>
      </c>
      <c r="AC98" s="78" t="str">
        <f t="shared" si="13"/>
        <v>NA</v>
      </c>
      <c r="AD98" s="191"/>
      <c r="AE98" s="52">
        <f t="shared" si="21"/>
        <v>0</v>
      </c>
      <c r="AF98" s="77" t="str">
        <f t="shared" si="22"/>
        <v>No hay ejecución</v>
      </c>
      <c r="AG98" s="78" t="str">
        <f t="shared" si="23"/>
        <v>NA</v>
      </c>
      <c r="AH98" s="191"/>
    </row>
    <row r="99" spans="1:34" s="79" customFormat="1" ht="58" customHeight="1" thickTop="1" thickBot="1">
      <c r="A99" s="50">
        <v>85</v>
      </c>
      <c r="B99" s="96" t="s">
        <v>245</v>
      </c>
      <c r="C99" s="96" t="s">
        <v>52</v>
      </c>
      <c r="D99" s="96">
        <v>0</v>
      </c>
      <c r="E99" s="96">
        <v>0</v>
      </c>
      <c r="F99" s="96" t="s">
        <v>52</v>
      </c>
      <c r="G99" s="96">
        <v>22</v>
      </c>
      <c r="H99" s="115" t="s">
        <v>270</v>
      </c>
      <c r="I99" s="98" t="s">
        <v>3389</v>
      </c>
      <c r="J99" s="169" t="s">
        <v>1287</v>
      </c>
      <c r="K99" s="99" t="s">
        <v>1288</v>
      </c>
      <c r="L99" s="51">
        <v>8</v>
      </c>
      <c r="M99" s="51">
        <v>14</v>
      </c>
      <c r="N99" s="155">
        <f t="shared" si="14"/>
        <v>22</v>
      </c>
      <c r="O99" s="51">
        <v>29</v>
      </c>
      <c r="P99" s="51">
        <v>12</v>
      </c>
      <c r="Q99" s="155">
        <f t="shared" si="15"/>
        <v>41</v>
      </c>
      <c r="R99" s="155">
        <f t="shared" si="16"/>
        <v>63</v>
      </c>
      <c r="S99" s="78" t="s">
        <v>3336</v>
      </c>
      <c r="T99" s="78" t="s">
        <v>203</v>
      </c>
      <c r="U99" s="190">
        <f t="shared" si="17"/>
        <v>22</v>
      </c>
      <c r="V99" s="191"/>
      <c r="W99" s="77" t="str">
        <f t="shared" si="18"/>
        <v>No hay ejecución</v>
      </c>
      <c r="X99" s="78" t="str">
        <f t="shared" si="12"/>
        <v>NA</v>
      </c>
      <c r="Y99" s="191"/>
      <c r="Z99" s="190">
        <f t="shared" si="19"/>
        <v>41</v>
      </c>
      <c r="AA99" s="191"/>
      <c r="AB99" s="77" t="str">
        <f t="shared" si="20"/>
        <v>No hay ejecución</v>
      </c>
      <c r="AC99" s="78" t="str">
        <f t="shared" si="13"/>
        <v>NA</v>
      </c>
      <c r="AD99" s="191"/>
      <c r="AE99" s="52">
        <f t="shared" si="21"/>
        <v>0</v>
      </c>
      <c r="AF99" s="77" t="str">
        <f t="shared" si="22"/>
        <v>No hay ejecución</v>
      </c>
      <c r="AG99" s="78" t="str">
        <f t="shared" si="23"/>
        <v>NA</v>
      </c>
      <c r="AH99" s="191"/>
    </row>
    <row r="100" spans="1:34" s="79" customFormat="1" ht="58" customHeight="1" thickTop="1" thickBot="1">
      <c r="A100" s="50">
        <v>86</v>
      </c>
      <c r="B100" s="96" t="s">
        <v>245</v>
      </c>
      <c r="C100" s="96" t="s">
        <v>52</v>
      </c>
      <c r="D100" s="96">
        <v>0</v>
      </c>
      <c r="E100" s="96">
        <v>0</v>
      </c>
      <c r="F100" s="96" t="s">
        <v>52</v>
      </c>
      <c r="G100" s="96">
        <v>22</v>
      </c>
      <c r="H100" s="115" t="s">
        <v>2400</v>
      </c>
      <c r="I100" s="98" t="s">
        <v>3390</v>
      </c>
      <c r="J100" s="169" t="s">
        <v>1287</v>
      </c>
      <c r="K100" s="99" t="s">
        <v>1288</v>
      </c>
      <c r="L100" s="51">
        <v>0</v>
      </c>
      <c r="M100" s="51">
        <v>0</v>
      </c>
      <c r="N100" s="155">
        <f t="shared" si="14"/>
        <v>0</v>
      </c>
      <c r="O100" s="51">
        <v>4</v>
      </c>
      <c r="P100" s="51">
        <v>1</v>
      </c>
      <c r="Q100" s="155">
        <f t="shared" si="15"/>
        <v>5</v>
      </c>
      <c r="R100" s="155">
        <f t="shared" si="16"/>
        <v>5</v>
      </c>
      <c r="S100" s="78" t="s">
        <v>3336</v>
      </c>
      <c r="T100" s="78" t="s">
        <v>203</v>
      </c>
      <c r="U100" s="190">
        <f t="shared" si="17"/>
        <v>0</v>
      </c>
      <c r="V100" s="191"/>
      <c r="W100" s="77" t="str">
        <f t="shared" si="18"/>
        <v>No hay ejecución</v>
      </c>
      <c r="X100" s="78" t="str">
        <f t="shared" si="12"/>
        <v>NA</v>
      </c>
      <c r="Y100" s="191"/>
      <c r="Z100" s="190">
        <f t="shared" si="19"/>
        <v>5</v>
      </c>
      <c r="AA100" s="191"/>
      <c r="AB100" s="77" t="str">
        <f t="shared" si="20"/>
        <v>No hay ejecución</v>
      </c>
      <c r="AC100" s="78" t="str">
        <f t="shared" si="13"/>
        <v>NA</v>
      </c>
      <c r="AD100" s="191"/>
      <c r="AE100" s="52">
        <f t="shared" si="21"/>
        <v>0</v>
      </c>
      <c r="AF100" s="77" t="str">
        <f t="shared" si="22"/>
        <v>No hay ejecución</v>
      </c>
      <c r="AG100" s="78" t="str">
        <f t="shared" si="23"/>
        <v>NA</v>
      </c>
      <c r="AH100" s="191"/>
    </row>
    <row r="101" spans="1:34" s="79" customFormat="1" ht="58" customHeight="1" thickTop="1" thickBot="1">
      <c r="A101" s="50">
        <v>87</v>
      </c>
      <c r="B101" s="96" t="s">
        <v>245</v>
      </c>
      <c r="C101" s="96" t="s">
        <v>52</v>
      </c>
      <c r="D101" s="96">
        <v>0</v>
      </c>
      <c r="E101" s="96">
        <v>0</v>
      </c>
      <c r="F101" s="96" t="s">
        <v>52</v>
      </c>
      <c r="G101" s="96">
        <v>22</v>
      </c>
      <c r="H101" s="115" t="s">
        <v>292</v>
      </c>
      <c r="I101" s="98" t="s">
        <v>3391</v>
      </c>
      <c r="J101" s="169" t="s">
        <v>1287</v>
      </c>
      <c r="K101" s="99" t="s">
        <v>1288</v>
      </c>
      <c r="L101" s="51">
        <v>6</v>
      </c>
      <c r="M101" s="51">
        <v>7</v>
      </c>
      <c r="N101" s="155">
        <f t="shared" si="14"/>
        <v>13</v>
      </c>
      <c r="O101" s="51">
        <v>7</v>
      </c>
      <c r="P101" s="51">
        <v>6</v>
      </c>
      <c r="Q101" s="155">
        <f t="shared" si="15"/>
        <v>13</v>
      </c>
      <c r="R101" s="155">
        <f t="shared" si="16"/>
        <v>26</v>
      </c>
      <c r="S101" s="78" t="s">
        <v>3336</v>
      </c>
      <c r="T101" s="78" t="s">
        <v>203</v>
      </c>
      <c r="U101" s="190">
        <f t="shared" si="17"/>
        <v>13</v>
      </c>
      <c r="V101" s="191"/>
      <c r="W101" s="77" t="str">
        <f t="shared" si="18"/>
        <v>No hay ejecución</v>
      </c>
      <c r="X101" s="78" t="str">
        <f t="shared" si="12"/>
        <v>NA</v>
      </c>
      <c r="Y101" s="191"/>
      <c r="Z101" s="190">
        <f t="shared" si="19"/>
        <v>13</v>
      </c>
      <c r="AA101" s="191"/>
      <c r="AB101" s="77" t="str">
        <f t="shared" si="20"/>
        <v>No hay ejecución</v>
      </c>
      <c r="AC101" s="78" t="str">
        <f t="shared" si="13"/>
        <v>NA</v>
      </c>
      <c r="AD101" s="191"/>
      <c r="AE101" s="52">
        <f t="shared" si="21"/>
        <v>0</v>
      </c>
      <c r="AF101" s="77" t="str">
        <f t="shared" si="22"/>
        <v>No hay ejecución</v>
      </c>
      <c r="AG101" s="78" t="str">
        <f t="shared" si="23"/>
        <v>NA</v>
      </c>
      <c r="AH101" s="191"/>
    </row>
    <row r="102" spans="1:34" s="79" customFormat="1" ht="58" customHeight="1" thickTop="1" thickBot="1">
      <c r="A102" s="50">
        <v>88</v>
      </c>
      <c r="B102" s="96" t="s">
        <v>245</v>
      </c>
      <c r="C102" s="96" t="s">
        <v>52</v>
      </c>
      <c r="D102" s="96">
        <v>0</v>
      </c>
      <c r="E102" s="96">
        <v>0</v>
      </c>
      <c r="F102" s="96" t="s">
        <v>52</v>
      </c>
      <c r="G102" s="96">
        <v>22</v>
      </c>
      <c r="H102" s="115" t="s">
        <v>292</v>
      </c>
      <c r="I102" s="98" t="s">
        <v>3392</v>
      </c>
      <c r="J102" s="169" t="s">
        <v>1287</v>
      </c>
      <c r="K102" s="99" t="s">
        <v>1288</v>
      </c>
      <c r="L102" s="51">
        <v>1</v>
      </c>
      <c r="M102" s="51">
        <v>6</v>
      </c>
      <c r="N102" s="155">
        <f t="shared" si="14"/>
        <v>7</v>
      </c>
      <c r="O102" s="51">
        <v>7</v>
      </c>
      <c r="P102" s="51">
        <v>1</v>
      </c>
      <c r="Q102" s="155">
        <f t="shared" si="15"/>
        <v>8</v>
      </c>
      <c r="R102" s="155">
        <f t="shared" si="16"/>
        <v>15</v>
      </c>
      <c r="S102" s="78" t="s">
        <v>3336</v>
      </c>
      <c r="T102" s="78" t="s">
        <v>203</v>
      </c>
      <c r="U102" s="190">
        <f t="shared" si="17"/>
        <v>7</v>
      </c>
      <c r="V102" s="191"/>
      <c r="W102" s="77" t="str">
        <f t="shared" si="18"/>
        <v>No hay ejecución</v>
      </c>
      <c r="X102" s="78" t="str">
        <f t="shared" si="12"/>
        <v>NA</v>
      </c>
      <c r="Y102" s="191"/>
      <c r="Z102" s="190">
        <f t="shared" si="19"/>
        <v>8</v>
      </c>
      <c r="AA102" s="191"/>
      <c r="AB102" s="77" t="str">
        <f t="shared" si="20"/>
        <v>No hay ejecución</v>
      </c>
      <c r="AC102" s="78" t="str">
        <f t="shared" si="13"/>
        <v>NA</v>
      </c>
      <c r="AD102" s="191"/>
      <c r="AE102" s="52">
        <f t="shared" si="21"/>
        <v>0</v>
      </c>
      <c r="AF102" s="77" t="str">
        <f t="shared" si="22"/>
        <v>No hay ejecución</v>
      </c>
      <c r="AG102" s="78" t="str">
        <f t="shared" si="23"/>
        <v>NA</v>
      </c>
      <c r="AH102" s="191"/>
    </row>
    <row r="103" spans="1:34" s="79" customFormat="1" ht="58" customHeight="1" thickTop="1" thickBot="1">
      <c r="A103" s="50">
        <v>89</v>
      </c>
      <c r="B103" s="96" t="s">
        <v>245</v>
      </c>
      <c r="C103" s="96" t="s">
        <v>52</v>
      </c>
      <c r="D103" s="96">
        <v>0</v>
      </c>
      <c r="E103" s="96">
        <v>0</v>
      </c>
      <c r="F103" s="96" t="s">
        <v>52</v>
      </c>
      <c r="G103" s="96">
        <v>22</v>
      </c>
      <c r="H103" s="115" t="s">
        <v>295</v>
      </c>
      <c r="I103" s="98" t="s">
        <v>3393</v>
      </c>
      <c r="J103" s="169" t="s">
        <v>1287</v>
      </c>
      <c r="K103" s="99" t="s">
        <v>1288</v>
      </c>
      <c r="L103" s="51">
        <v>3</v>
      </c>
      <c r="M103" s="51">
        <v>16</v>
      </c>
      <c r="N103" s="155">
        <f t="shared" si="14"/>
        <v>19</v>
      </c>
      <c r="O103" s="51">
        <v>15</v>
      </c>
      <c r="P103" s="51">
        <v>1</v>
      </c>
      <c r="Q103" s="155">
        <f t="shared" si="15"/>
        <v>16</v>
      </c>
      <c r="R103" s="155">
        <f t="shared" si="16"/>
        <v>35</v>
      </c>
      <c r="S103" s="78" t="s">
        <v>3336</v>
      </c>
      <c r="T103" s="78" t="s">
        <v>203</v>
      </c>
      <c r="U103" s="190">
        <f t="shared" si="17"/>
        <v>19</v>
      </c>
      <c r="V103" s="191"/>
      <c r="W103" s="77" t="str">
        <f t="shared" si="18"/>
        <v>No hay ejecución</v>
      </c>
      <c r="X103" s="78" t="str">
        <f t="shared" si="12"/>
        <v>NA</v>
      </c>
      <c r="Y103" s="191"/>
      <c r="Z103" s="190">
        <f t="shared" si="19"/>
        <v>16</v>
      </c>
      <c r="AA103" s="191"/>
      <c r="AB103" s="77" t="str">
        <f t="shared" si="20"/>
        <v>No hay ejecución</v>
      </c>
      <c r="AC103" s="78" t="str">
        <f t="shared" si="13"/>
        <v>NA</v>
      </c>
      <c r="AD103" s="191"/>
      <c r="AE103" s="52">
        <f t="shared" si="21"/>
        <v>0</v>
      </c>
      <c r="AF103" s="77" t="str">
        <f t="shared" si="22"/>
        <v>No hay ejecución</v>
      </c>
      <c r="AG103" s="78" t="str">
        <f t="shared" si="23"/>
        <v>NA</v>
      </c>
      <c r="AH103" s="191"/>
    </row>
    <row r="104" spans="1:34" s="79" customFormat="1" ht="58" customHeight="1" thickTop="1" thickBot="1">
      <c r="A104" s="50">
        <v>90</v>
      </c>
      <c r="B104" s="96" t="s">
        <v>245</v>
      </c>
      <c r="C104" s="96" t="s">
        <v>52</v>
      </c>
      <c r="D104" s="96">
        <v>0</v>
      </c>
      <c r="E104" s="96">
        <v>0</v>
      </c>
      <c r="F104" s="96" t="s">
        <v>52</v>
      </c>
      <c r="G104" s="96">
        <v>22</v>
      </c>
      <c r="H104" s="115" t="s">
        <v>295</v>
      </c>
      <c r="I104" s="98" t="s">
        <v>3394</v>
      </c>
      <c r="J104" s="169" t="s">
        <v>1287</v>
      </c>
      <c r="K104" s="99" t="s">
        <v>1288</v>
      </c>
      <c r="L104" s="51">
        <v>0</v>
      </c>
      <c r="M104" s="51">
        <v>18</v>
      </c>
      <c r="N104" s="155">
        <f t="shared" si="14"/>
        <v>18</v>
      </c>
      <c r="O104" s="51">
        <v>31</v>
      </c>
      <c r="P104" s="51">
        <v>24</v>
      </c>
      <c r="Q104" s="155">
        <f t="shared" si="15"/>
        <v>55</v>
      </c>
      <c r="R104" s="155">
        <f t="shared" si="16"/>
        <v>73</v>
      </c>
      <c r="S104" s="78" t="s">
        <v>3336</v>
      </c>
      <c r="T104" s="78" t="s">
        <v>203</v>
      </c>
      <c r="U104" s="190">
        <f t="shared" si="17"/>
        <v>18</v>
      </c>
      <c r="V104" s="191"/>
      <c r="W104" s="77" t="str">
        <f t="shared" si="18"/>
        <v>No hay ejecución</v>
      </c>
      <c r="X104" s="78" t="str">
        <f t="shared" si="12"/>
        <v>NA</v>
      </c>
      <c r="Y104" s="191"/>
      <c r="Z104" s="190">
        <f t="shared" si="19"/>
        <v>55</v>
      </c>
      <c r="AA104" s="191"/>
      <c r="AB104" s="77" t="str">
        <f t="shared" si="20"/>
        <v>No hay ejecución</v>
      </c>
      <c r="AC104" s="78" t="str">
        <f t="shared" si="13"/>
        <v>NA</v>
      </c>
      <c r="AD104" s="191"/>
      <c r="AE104" s="52">
        <f t="shared" si="21"/>
        <v>0</v>
      </c>
      <c r="AF104" s="77" t="str">
        <f t="shared" si="22"/>
        <v>No hay ejecución</v>
      </c>
      <c r="AG104" s="78" t="str">
        <f t="shared" si="23"/>
        <v>NA</v>
      </c>
      <c r="AH104" s="191"/>
    </row>
    <row r="105" spans="1:34" s="79" customFormat="1" ht="58" customHeight="1" thickTop="1" thickBot="1">
      <c r="A105" s="50">
        <v>91</v>
      </c>
      <c r="B105" s="96" t="s">
        <v>245</v>
      </c>
      <c r="C105" s="96" t="s">
        <v>52</v>
      </c>
      <c r="D105" s="96">
        <v>0</v>
      </c>
      <c r="E105" s="96">
        <v>0</v>
      </c>
      <c r="F105" s="96" t="s">
        <v>52</v>
      </c>
      <c r="G105" s="96">
        <v>22</v>
      </c>
      <c r="H105" s="115" t="s">
        <v>295</v>
      </c>
      <c r="I105" s="98" t="s">
        <v>3393</v>
      </c>
      <c r="J105" s="169" t="s">
        <v>1287</v>
      </c>
      <c r="K105" s="99" t="s">
        <v>1288</v>
      </c>
      <c r="L105" s="51">
        <v>0</v>
      </c>
      <c r="M105" s="51">
        <v>2</v>
      </c>
      <c r="N105" s="155">
        <f t="shared" si="14"/>
        <v>2</v>
      </c>
      <c r="O105" s="51">
        <v>3</v>
      </c>
      <c r="P105" s="51">
        <v>3</v>
      </c>
      <c r="Q105" s="155">
        <f t="shared" si="15"/>
        <v>6</v>
      </c>
      <c r="R105" s="155">
        <f t="shared" si="16"/>
        <v>8</v>
      </c>
      <c r="S105" s="78" t="s">
        <v>3336</v>
      </c>
      <c r="T105" s="78" t="s">
        <v>203</v>
      </c>
      <c r="U105" s="190">
        <f t="shared" si="17"/>
        <v>2</v>
      </c>
      <c r="V105" s="191"/>
      <c r="W105" s="77" t="str">
        <f t="shared" si="18"/>
        <v>No hay ejecución</v>
      </c>
      <c r="X105" s="78" t="str">
        <f t="shared" si="12"/>
        <v>NA</v>
      </c>
      <c r="Y105" s="191"/>
      <c r="Z105" s="190">
        <f t="shared" si="19"/>
        <v>6</v>
      </c>
      <c r="AA105" s="191"/>
      <c r="AB105" s="77" t="str">
        <f t="shared" si="20"/>
        <v>No hay ejecución</v>
      </c>
      <c r="AC105" s="78" t="str">
        <f t="shared" si="13"/>
        <v>NA</v>
      </c>
      <c r="AD105" s="191"/>
      <c r="AE105" s="52">
        <f t="shared" si="21"/>
        <v>0</v>
      </c>
      <c r="AF105" s="77" t="str">
        <f t="shared" si="22"/>
        <v>No hay ejecución</v>
      </c>
      <c r="AG105" s="78" t="str">
        <f t="shared" si="23"/>
        <v>NA</v>
      </c>
      <c r="AH105" s="191"/>
    </row>
    <row r="106" spans="1:34" s="79" customFormat="1" ht="58" customHeight="1" thickTop="1" thickBot="1">
      <c r="A106" s="50">
        <v>92</v>
      </c>
      <c r="B106" s="96" t="s">
        <v>245</v>
      </c>
      <c r="C106" s="96" t="s">
        <v>52</v>
      </c>
      <c r="D106" s="96">
        <v>0</v>
      </c>
      <c r="E106" s="96">
        <v>0</v>
      </c>
      <c r="F106" s="96" t="s">
        <v>52</v>
      </c>
      <c r="G106" s="96">
        <v>22</v>
      </c>
      <c r="H106" s="115" t="s">
        <v>295</v>
      </c>
      <c r="I106" s="98" t="s">
        <v>3394</v>
      </c>
      <c r="J106" s="169" t="s">
        <v>1287</v>
      </c>
      <c r="K106" s="99" t="s">
        <v>1288</v>
      </c>
      <c r="L106" s="51">
        <v>0</v>
      </c>
      <c r="M106" s="51">
        <v>0</v>
      </c>
      <c r="N106" s="155">
        <f t="shared" si="14"/>
        <v>0</v>
      </c>
      <c r="O106" s="51">
        <v>0</v>
      </c>
      <c r="P106" s="51">
        <v>0</v>
      </c>
      <c r="Q106" s="155">
        <f t="shared" si="15"/>
        <v>0</v>
      </c>
      <c r="R106" s="155">
        <f t="shared" si="16"/>
        <v>0</v>
      </c>
      <c r="S106" s="78" t="s">
        <v>3336</v>
      </c>
      <c r="T106" s="78" t="s">
        <v>203</v>
      </c>
      <c r="U106" s="190">
        <f t="shared" si="17"/>
        <v>0</v>
      </c>
      <c r="V106" s="191"/>
      <c r="W106" s="77" t="str">
        <f t="shared" si="18"/>
        <v>No hay ejecución</v>
      </c>
      <c r="X106" s="78" t="str">
        <f t="shared" si="12"/>
        <v>NA</v>
      </c>
      <c r="Y106" s="191"/>
      <c r="Z106" s="190">
        <f t="shared" si="19"/>
        <v>0</v>
      </c>
      <c r="AA106" s="191"/>
      <c r="AB106" s="77" t="str">
        <f t="shared" si="20"/>
        <v>No hay ejecución</v>
      </c>
      <c r="AC106" s="78" t="str">
        <f t="shared" si="13"/>
        <v>NA</v>
      </c>
      <c r="AD106" s="191"/>
      <c r="AE106" s="52">
        <f t="shared" si="21"/>
        <v>0</v>
      </c>
      <c r="AF106" s="77" t="str">
        <f t="shared" si="22"/>
        <v>No hay ejecución</v>
      </c>
      <c r="AG106" s="78" t="str">
        <f t="shared" si="23"/>
        <v>NA</v>
      </c>
      <c r="AH106" s="191"/>
    </row>
    <row r="107" spans="1:34" s="79" customFormat="1" ht="58" customHeight="1" thickTop="1" thickBot="1">
      <c r="A107" s="50">
        <v>93</v>
      </c>
      <c r="B107" s="96" t="s">
        <v>245</v>
      </c>
      <c r="C107" s="96" t="s">
        <v>52</v>
      </c>
      <c r="D107" s="96">
        <v>0</v>
      </c>
      <c r="E107" s="96">
        <v>0</v>
      </c>
      <c r="F107" s="96" t="s">
        <v>52</v>
      </c>
      <c r="G107" s="96">
        <v>22</v>
      </c>
      <c r="H107" s="115" t="s">
        <v>295</v>
      </c>
      <c r="I107" s="98" t="s">
        <v>3395</v>
      </c>
      <c r="J107" s="169" t="s">
        <v>1287</v>
      </c>
      <c r="K107" s="99" t="s">
        <v>1288</v>
      </c>
      <c r="L107" s="51">
        <v>0</v>
      </c>
      <c r="M107" s="51">
        <v>1</v>
      </c>
      <c r="N107" s="155">
        <f t="shared" si="14"/>
        <v>1</v>
      </c>
      <c r="O107" s="51">
        <v>0</v>
      </c>
      <c r="P107" s="51">
        <v>0</v>
      </c>
      <c r="Q107" s="155">
        <f t="shared" si="15"/>
        <v>0</v>
      </c>
      <c r="R107" s="155">
        <f t="shared" si="16"/>
        <v>1</v>
      </c>
      <c r="S107" s="78" t="s">
        <v>3336</v>
      </c>
      <c r="T107" s="78" t="s">
        <v>203</v>
      </c>
      <c r="U107" s="190">
        <f t="shared" si="17"/>
        <v>1</v>
      </c>
      <c r="V107" s="191"/>
      <c r="W107" s="77" t="str">
        <f t="shared" si="18"/>
        <v>No hay ejecución</v>
      </c>
      <c r="X107" s="78" t="str">
        <f t="shared" si="12"/>
        <v>NA</v>
      </c>
      <c r="Y107" s="191"/>
      <c r="Z107" s="190">
        <f t="shared" si="19"/>
        <v>0</v>
      </c>
      <c r="AA107" s="191"/>
      <c r="AB107" s="77" t="str">
        <f t="shared" si="20"/>
        <v>No hay ejecución</v>
      </c>
      <c r="AC107" s="78" t="str">
        <f t="shared" si="13"/>
        <v>NA</v>
      </c>
      <c r="AD107" s="191"/>
      <c r="AE107" s="52">
        <f t="shared" si="21"/>
        <v>0</v>
      </c>
      <c r="AF107" s="77" t="str">
        <f t="shared" si="22"/>
        <v>No hay ejecución</v>
      </c>
      <c r="AG107" s="78" t="str">
        <f t="shared" si="23"/>
        <v>NA</v>
      </c>
      <c r="AH107" s="191"/>
    </row>
    <row r="108" spans="1:34" s="79" customFormat="1" ht="58" customHeight="1" thickTop="1" thickBot="1">
      <c r="A108" s="50">
        <v>94</v>
      </c>
      <c r="B108" s="96" t="s">
        <v>245</v>
      </c>
      <c r="C108" s="96" t="s">
        <v>52</v>
      </c>
      <c r="D108" s="96">
        <v>0</v>
      </c>
      <c r="E108" s="96">
        <v>0</v>
      </c>
      <c r="F108" s="96" t="s">
        <v>52</v>
      </c>
      <c r="G108" s="96">
        <v>22</v>
      </c>
      <c r="H108" s="115" t="s">
        <v>295</v>
      </c>
      <c r="I108" s="98" t="s">
        <v>3396</v>
      </c>
      <c r="J108" s="169" t="s">
        <v>1287</v>
      </c>
      <c r="K108" s="99" t="s">
        <v>1288</v>
      </c>
      <c r="L108" s="51">
        <v>0</v>
      </c>
      <c r="M108" s="51">
        <v>22</v>
      </c>
      <c r="N108" s="155">
        <f t="shared" si="14"/>
        <v>22</v>
      </c>
      <c r="O108" s="51">
        <v>12</v>
      </c>
      <c r="P108" s="51">
        <v>1</v>
      </c>
      <c r="Q108" s="155">
        <f t="shared" si="15"/>
        <v>13</v>
      </c>
      <c r="R108" s="155">
        <f t="shared" si="16"/>
        <v>35</v>
      </c>
      <c r="S108" s="78" t="s">
        <v>3336</v>
      </c>
      <c r="T108" s="78" t="s">
        <v>203</v>
      </c>
      <c r="U108" s="190">
        <f t="shared" si="17"/>
        <v>22</v>
      </c>
      <c r="V108" s="191"/>
      <c r="W108" s="77" t="str">
        <f t="shared" si="18"/>
        <v>No hay ejecución</v>
      </c>
      <c r="X108" s="78" t="str">
        <f t="shared" si="12"/>
        <v>NA</v>
      </c>
      <c r="Y108" s="191"/>
      <c r="Z108" s="190">
        <f t="shared" si="19"/>
        <v>13</v>
      </c>
      <c r="AA108" s="191"/>
      <c r="AB108" s="77" t="str">
        <f t="shared" si="20"/>
        <v>No hay ejecución</v>
      </c>
      <c r="AC108" s="78" t="str">
        <f t="shared" si="13"/>
        <v>NA</v>
      </c>
      <c r="AD108" s="191"/>
      <c r="AE108" s="52">
        <f t="shared" si="21"/>
        <v>0</v>
      </c>
      <c r="AF108" s="77" t="str">
        <f t="shared" si="22"/>
        <v>No hay ejecución</v>
      </c>
      <c r="AG108" s="78" t="str">
        <f t="shared" si="23"/>
        <v>NA</v>
      </c>
      <c r="AH108" s="191"/>
    </row>
    <row r="109" spans="1:34" s="79" customFormat="1" ht="58" customHeight="1" thickTop="1" thickBot="1">
      <c r="A109" s="50">
        <v>95</v>
      </c>
      <c r="B109" s="96" t="s">
        <v>245</v>
      </c>
      <c r="C109" s="96" t="s">
        <v>52</v>
      </c>
      <c r="D109" s="96">
        <v>0</v>
      </c>
      <c r="E109" s="96">
        <v>0</v>
      </c>
      <c r="F109" s="96" t="s">
        <v>52</v>
      </c>
      <c r="G109" s="96">
        <v>22</v>
      </c>
      <c r="H109" s="115" t="s">
        <v>295</v>
      </c>
      <c r="I109" s="98" t="s">
        <v>3397</v>
      </c>
      <c r="J109" s="169" t="s">
        <v>1287</v>
      </c>
      <c r="K109" s="99" t="s">
        <v>1288</v>
      </c>
      <c r="L109" s="51">
        <v>0</v>
      </c>
      <c r="M109" s="51">
        <v>17</v>
      </c>
      <c r="N109" s="155">
        <f t="shared" si="14"/>
        <v>17</v>
      </c>
      <c r="O109" s="51">
        <v>23</v>
      </c>
      <c r="P109" s="51">
        <v>22</v>
      </c>
      <c r="Q109" s="155">
        <f t="shared" si="15"/>
        <v>45</v>
      </c>
      <c r="R109" s="155">
        <f t="shared" si="16"/>
        <v>62</v>
      </c>
      <c r="S109" s="78" t="s">
        <v>3336</v>
      </c>
      <c r="T109" s="78" t="s">
        <v>203</v>
      </c>
      <c r="U109" s="190">
        <f t="shared" si="17"/>
        <v>17</v>
      </c>
      <c r="V109" s="191"/>
      <c r="W109" s="77" t="str">
        <f t="shared" si="18"/>
        <v>No hay ejecución</v>
      </c>
      <c r="X109" s="78" t="str">
        <f t="shared" si="12"/>
        <v>NA</v>
      </c>
      <c r="Y109" s="191"/>
      <c r="Z109" s="190">
        <f t="shared" si="19"/>
        <v>45</v>
      </c>
      <c r="AA109" s="191"/>
      <c r="AB109" s="77" t="str">
        <f t="shared" si="20"/>
        <v>No hay ejecución</v>
      </c>
      <c r="AC109" s="78" t="str">
        <f t="shared" si="13"/>
        <v>NA</v>
      </c>
      <c r="AD109" s="191"/>
      <c r="AE109" s="52">
        <f t="shared" si="21"/>
        <v>0</v>
      </c>
      <c r="AF109" s="77" t="str">
        <f t="shared" si="22"/>
        <v>No hay ejecución</v>
      </c>
      <c r="AG109" s="78" t="str">
        <f t="shared" si="23"/>
        <v>NA</v>
      </c>
      <c r="AH109" s="191"/>
    </row>
    <row r="110" spans="1:34" s="79" customFormat="1" ht="58" customHeight="1" thickTop="1" thickBot="1">
      <c r="A110" s="50">
        <v>96</v>
      </c>
      <c r="B110" s="96" t="s">
        <v>245</v>
      </c>
      <c r="C110" s="96" t="s">
        <v>52</v>
      </c>
      <c r="D110" s="96">
        <v>0</v>
      </c>
      <c r="E110" s="96">
        <v>0</v>
      </c>
      <c r="F110" s="96" t="s">
        <v>52</v>
      </c>
      <c r="G110" s="96">
        <v>22</v>
      </c>
      <c r="H110" s="115" t="s">
        <v>295</v>
      </c>
      <c r="I110" s="98" t="s">
        <v>3398</v>
      </c>
      <c r="J110" s="169" t="s">
        <v>1287</v>
      </c>
      <c r="K110" s="99" t="s">
        <v>1288</v>
      </c>
      <c r="L110" s="51">
        <v>1</v>
      </c>
      <c r="M110" s="51">
        <v>2</v>
      </c>
      <c r="N110" s="155">
        <f t="shared" si="14"/>
        <v>3</v>
      </c>
      <c r="O110" s="51">
        <v>2</v>
      </c>
      <c r="P110" s="51">
        <v>21</v>
      </c>
      <c r="Q110" s="155">
        <f t="shared" si="15"/>
        <v>23</v>
      </c>
      <c r="R110" s="155">
        <f t="shared" si="16"/>
        <v>26</v>
      </c>
      <c r="S110" s="78" t="s">
        <v>3336</v>
      </c>
      <c r="T110" s="78" t="s">
        <v>203</v>
      </c>
      <c r="U110" s="190">
        <f t="shared" si="17"/>
        <v>3</v>
      </c>
      <c r="V110" s="191"/>
      <c r="W110" s="77" t="str">
        <f t="shared" si="18"/>
        <v>No hay ejecución</v>
      </c>
      <c r="X110" s="78" t="str">
        <f t="shared" si="12"/>
        <v>NA</v>
      </c>
      <c r="Y110" s="191"/>
      <c r="Z110" s="190">
        <f t="shared" si="19"/>
        <v>23</v>
      </c>
      <c r="AA110" s="191"/>
      <c r="AB110" s="77" t="str">
        <f t="shared" si="20"/>
        <v>No hay ejecución</v>
      </c>
      <c r="AC110" s="78" t="str">
        <f t="shared" si="13"/>
        <v>NA</v>
      </c>
      <c r="AD110" s="191"/>
      <c r="AE110" s="52">
        <f t="shared" si="21"/>
        <v>0</v>
      </c>
      <c r="AF110" s="77" t="str">
        <f t="shared" si="22"/>
        <v>No hay ejecución</v>
      </c>
      <c r="AG110" s="78" t="str">
        <f t="shared" si="23"/>
        <v>NA</v>
      </c>
      <c r="AH110" s="191"/>
    </row>
    <row r="111" spans="1:34" s="79" customFormat="1" ht="58" customHeight="1" thickTop="1" thickBot="1">
      <c r="A111" s="50">
        <v>97</v>
      </c>
      <c r="B111" s="96" t="s">
        <v>245</v>
      </c>
      <c r="C111" s="96" t="s">
        <v>52</v>
      </c>
      <c r="D111" s="96">
        <v>0</v>
      </c>
      <c r="E111" s="96">
        <v>0</v>
      </c>
      <c r="F111" s="96" t="s">
        <v>52</v>
      </c>
      <c r="G111" s="96">
        <v>22</v>
      </c>
      <c r="H111" s="115" t="s">
        <v>281</v>
      </c>
      <c r="I111" s="98" t="s">
        <v>3399</v>
      </c>
      <c r="J111" s="169" t="s">
        <v>1287</v>
      </c>
      <c r="K111" s="99" t="s">
        <v>1288</v>
      </c>
      <c r="L111" s="51">
        <v>0</v>
      </c>
      <c r="M111" s="51">
        <v>0</v>
      </c>
      <c r="N111" s="155">
        <f t="shared" si="14"/>
        <v>0</v>
      </c>
      <c r="O111" s="51">
        <v>1</v>
      </c>
      <c r="P111" s="51">
        <v>2</v>
      </c>
      <c r="Q111" s="155">
        <f t="shared" si="15"/>
        <v>3</v>
      </c>
      <c r="R111" s="155">
        <f t="shared" si="16"/>
        <v>3</v>
      </c>
      <c r="S111" s="78" t="s">
        <v>3336</v>
      </c>
      <c r="T111" s="78" t="s">
        <v>203</v>
      </c>
      <c r="U111" s="190">
        <f t="shared" si="17"/>
        <v>0</v>
      </c>
      <c r="V111" s="191"/>
      <c r="W111" s="77" t="str">
        <f t="shared" si="18"/>
        <v>No hay ejecución</v>
      </c>
      <c r="X111" s="78" t="str">
        <f t="shared" si="12"/>
        <v>NA</v>
      </c>
      <c r="Y111" s="191"/>
      <c r="Z111" s="190">
        <f t="shared" si="19"/>
        <v>3</v>
      </c>
      <c r="AA111" s="191"/>
      <c r="AB111" s="77" t="str">
        <f t="shared" si="20"/>
        <v>No hay ejecución</v>
      </c>
      <c r="AC111" s="78" t="str">
        <f t="shared" si="13"/>
        <v>NA</v>
      </c>
      <c r="AD111" s="191"/>
      <c r="AE111" s="52">
        <f t="shared" si="21"/>
        <v>0</v>
      </c>
      <c r="AF111" s="77" t="str">
        <f t="shared" si="22"/>
        <v>No hay ejecución</v>
      </c>
      <c r="AG111" s="78" t="str">
        <f t="shared" si="23"/>
        <v>NA</v>
      </c>
      <c r="AH111" s="191"/>
    </row>
    <row r="112" spans="1:34" s="79" customFormat="1" ht="58" customHeight="1" thickTop="1" thickBot="1">
      <c r="A112" s="50">
        <v>98</v>
      </c>
      <c r="B112" s="96" t="s">
        <v>245</v>
      </c>
      <c r="C112" s="96" t="s">
        <v>52</v>
      </c>
      <c r="D112" s="96">
        <v>0</v>
      </c>
      <c r="E112" s="96">
        <v>0</v>
      </c>
      <c r="F112" s="96" t="s">
        <v>52</v>
      </c>
      <c r="G112" s="96">
        <v>22</v>
      </c>
      <c r="H112" s="115" t="s">
        <v>295</v>
      </c>
      <c r="I112" s="98" t="s">
        <v>3400</v>
      </c>
      <c r="J112" s="169" t="s">
        <v>1287</v>
      </c>
      <c r="K112" s="99" t="s">
        <v>1288</v>
      </c>
      <c r="L112" s="51">
        <v>0</v>
      </c>
      <c r="M112" s="51">
        <v>1</v>
      </c>
      <c r="N112" s="155">
        <f t="shared" si="14"/>
        <v>1</v>
      </c>
      <c r="O112" s="51">
        <v>3</v>
      </c>
      <c r="P112" s="51">
        <v>1</v>
      </c>
      <c r="Q112" s="155">
        <f t="shared" si="15"/>
        <v>4</v>
      </c>
      <c r="R112" s="155">
        <f t="shared" si="16"/>
        <v>5</v>
      </c>
      <c r="S112" s="78" t="s">
        <v>3336</v>
      </c>
      <c r="T112" s="78" t="s">
        <v>203</v>
      </c>
      <c r="U112" s="190">
        <f t="shared" si="17"/>
        <v>1</v>
      </c>
      <c r="V112" s="191"/>
      <c r="W112" s="77" t="str">
        <f t="shared" si="18"/>
        <v>No hay ejecución</v>
      </c>
      <c r="X112" s="78" t="str">
        <f t="shared" si="12"/>
        <v>NA</v>
      </c>
      <c r="Y112" s="191"/>
      <c r="Z112" s="190">
        <f t="shared" si="19"/>
        <v>4</v>
      </c>
      <c r="AA112" s="191"/>
      <c r="AB112" s="77" t="str">
        <f t="shared" si="20"/>
        <v>No hay ejecución</v>
      </c>
      <c r="AC112" s="78" t="str">
        <f t="shared" si="13"/>
        <v>NA</v>
      </c>
      <c r="AD112" s="191"/>
      <c r="AE112" s="52">
        <f t="shared" si="21"/>
        <v>0</v>
      </c>
      <c r="AF112" s="77" t="str">
        <f t="shared" si="22"/>
        <v>No hay ejecución</v>
      </c>
      <c r="AG112" s="78" t="str">
        <f t="shared" si="23"/>
        <v>NA</v>
      </c>
      <c r="AH112" s="191"/>
    </row>
    <row r="113" spans="1:34" s="79" customFormat="1" ht="58" customHeight="1" thickTop="1" thickBot="1">
      <c r="A113" s="50">
        <v>99</v>
      </c>
      <c r="B113" s="96" t="s">
        <v>245</v>
      </c>
      <c r="C113" s="96" t="s">
        <v>52</v>
      </c>
      <c r="D113" s="96">
        <v>0</v>
      </c>
      <c r="E113" s="96">
        <v>0</v>
      </c>
      <c r="F113" s="96" t="s">
        <v>52</v>
      </c>
      <c r="G113" s="96">
        <v>22</v>
      </c>
      <c r="H113" s="115" t="s">
        <v>301</v>
      </c>
      <c r="I113" s="98" t="s">
        <v>4490</v>
      </c>
      <c r="J113" s="169" t="s">
        <v>1287</v>
      </c>
      <c r="K113" s="99" t="s">
        <v>1288</v>
      </c>
      <c r="L113" s="51">
        <v>0</v>
      </c>
      <c r="M113" s="51">
        <v>0</v>
      </c>
      <c r="N113" s="155">
        <f t="shared" si="14"/>
        <v>0</v>
      </c>
      <c r="O113" s="51">
        <v>0</v>
      </c>
      <c r="P113" s="51">
        <v>0</v>
      </c>
      <c r="Q113" s="155">
        <f t="shared" si="15"/>
        <v>0</v>
      </c>
      <c r="R113" s="155">
        <f t="shared" si="16"/>
        <v>0</v>
      </c>
      <c r="S113" s="78" t="s">
        <v>3336</v>
      </c>
      <c r="T113" s="78" t="s">
        <v>203</v>
      </c>
      <c r="U113" s="190">
        <f t="shared" si="17"/>
        <v>0</v>
      </c>
      <c r="V113" s="191"/>
      <c r="W113" s="77" t="str">
        <f t="shared" si="18"/>
        <v>No hay ejecución</v>
      </c>
      <c r="X113" s="78" t="str">
        <f t="shared" si="12"/>
        <v>NA</v>
      </c>
      <c r="Y113" s="191"/>
      <c r="Z113" s="190">
        <f t="shared" si="19"/>
        <v>0</v>
      </c>
      <c r="AA113" s="191"/>
      <c r="AB113" s="77" t="str">
        <f t="shared" si="20"/>
        <v>No hay ejecución</v>
      </c>
      <c r="AC113" s="78" t="str">
        <f t="shared" si="13"/>
        <v>NA</v>
      </c>
      <c r="AD113" s="191"/>
      <c r="AE113" s="52">
        <f t="shared" si="21"/>
        <v>0</v>
      </c>
      <c r="AF113" s="77" t="str">
        <f t="shared" si="22"/>
        <v>No hay ejecución</v>
      </c>
      <c r="AG113" s="78" t="str">
        <f t="shared" si="23"/>
        <v>NA</v>
      </c>
      <c r="AH113" s="191"/>
    </row>
    <row r="114" spans="1:34" s="79" customFormat="1" ht="58" customHeight="1" thickTop="1" thickBot="1">
      <c r="A114" s="50">
        <v>100</v>
      </c>
      <c r="B114" s="96" t="s">
        <v>245</v>
      </c>
      <c r="C114" s="96" t="s">
        <v>52</v>
      </c>
      <c r="D114" s="96">
        <v>0</v>
      </c>
      <c r="E114" s="96">
        <v>0</v>
      </c>
      <c r="F114" s="96" t="s">
        <v>52</v>
      </c>
      <c r="G114" s="96">
        <v>22</v>
      </c>
      <c r="H114" s="115" t="s">
        <v>281</v>
      </c>
      <c r="I114" s="98" t="s">
        <v>4491</v>
      </c>
      <c r="J114" s="169" t="s">
        <v>1287</v>
      </c>
      <c r="K114" s="99" t="s">
        <v>1288</v>
      </c>
      <c r="L114" s="51">
        <v>0</v>
      </c>
      <c r="M114" s="51">
        <v>0</v>
      </c>
      <c r="N114" s="155">
        <f t="shared" si="14"/>
        <v>0</v>
      </c>
      <c r="O114" s="51">
        <v>0</v>
      </c>
      <c r="P114" s="51">
        <v>0</v>
      </c>
      <c r="Q114" s="155">
        <f t="shared" si="15"/>
        <v>0</v>
      </c>
      <c r="R114" s="155">
        <f t="shared" si="16"/>
        <v>0</v>
      </c>
      <c r="S114" s="78" t="s">
        <v>3336</v>
      </c>
      <c r="T114" s="78" t="s">
        <v>203</v>
      </c>
      <c r="U114" s="190">
        <f t="shared" si="17"/>
        <v>0</v>
      </c>
      <c r="V114" s="191"/>
      <c r="W114" s="77" t="str">
        <f t="shared" si="18"/>
        <v>No hay ejecución</v>
      </c>
      <c r="X114" s="78" t="str">
        <f t="shared" si="12"/>
        <v>NA</v>
      </c>
      <c r="Y114" s="191"/>
      <c r="Z114" s="190">
        <f t="shared" si="19"/>
        <v>0</v>
      </c>
      <c r="AA114" s="191"/>
      <c r="AB114" s="77" t="str">
        <f t="shared" si="20"/>
        <v>No hay ejecución</v>
      </c>
      <c r="AC114" s="78" t="str">
        <f t="shared" si="13"/>
        <v>NA</v>
      </c>
      <c r="AD114" s="191"/>
      <c r="AE114" s="52">
        <f t="shared" si="21"/>
        <v>0</v>
      </c>
      <c r="AF114" s="77" t="str">
        <f t="shared" si="22"/>
        <v>No hay ejecución</v>
      </c>
      <c r="AG114" s="78" t="str">
        <f t="shared" si="23"/>
        <v>NA</v>
      </c>
      <c r="AH114" s="191"/>
    </row>
    <row r="115" spans="1:34" s="79" customFormat="1" ht="58" customHeight="1" thickTop="1" thickBot="1">
      <c r="A115" s="50">
        <v>101</v>
      </c>
      <c r="B115" s="96" t="s">
        <v>245</v>
      </c>
      <c r="C115" s="96" t="s">
        <v>52</v>
      </c>
      <c r="D115" s="96">
        <v>0</v>
      </c>
      <c r="E115" s="96">
        <v>0</v>
      </c>
      <c r="F115" s="96" t="s">
        <v>52</v>
      </c>
      <c r="G115" s="96">
        <v>22</v>
      </c>
      <c r="H115" s="115" t="s">
        <v>281</v>
      </c>
      <c r="I115" s="98" t="s">
        <v>4492</v>
      </c>
      <c r="J115" s="169" t="s">
        <v>1196</v>
      </c>
      <c r="K115" s="99" t="s">
        <v>993</v>
      </c>
      <c r="L115" s="51">
        <v>0</v>
      </c>
      <c r="M115" s="51">
        <v>1</v>
      </c>
      <c r="N115" s="155">
        <f t="shared" si="14"/>
        <v>1</v>
      </c>
      <c r="O115" s="51">
        <v>0</v>
      </c>
      <c r="P115" s="51">
        <v>1</v>
      </c>
      <c r="Q115" s="155">
        <f t="shared" si="15"/>
        <v>1</v>
      </c>
      <c r="R115" s="155">
        <f t="shared" si="16"/>
        <v>2</v>
      </c>
      <c r="S115" s="78" t="s">
        <v>3336</v>
      </c>
      <c r="T115" s="78" t="s">
        <v>203</v>
      </c>
      <c r="U115" s="190">
        <f t="shared" si="17"/>
        <v>1</v>
      </c>
      <c r="V115" s="191"/>
      <c r="W115" s="77" t="str">
        <f t="shared" si="18"/>
        <v>No hay ejecución</v>
      </c>
      <c r="X115" s="78" t="str">
        <f t="shared" si="12"/>
        <v>NA</v>
      </c>
      <c r="Y115" s="191"/>
      <c r="Z115" s="190">
        <f t="shared" si="19"/>
        <v>1</v>
      </c>
      <c r="AA115" s="191"/>
      <c r="AB115" s="77" t="str">
        <f t="shared" si="20"/>
        <v>No hay ejecución</v>
      </c>
      <c r="AC115" s="78" t="str">
        <f t="shared" si="13"/>
        <v>NA</v>
      </c>
      <c r="AD115" s="191"/>
      <c r="AE115" s="52">
        <f t="shared" si="21"/>
        <v>0</v>
      </c>
      <c r="AF115" s="77" t="str">
        <f t="shared" si="22"/>
        <v>No hay ejecución</v>
      </c>
      <c r="AG115" s="78" t="str">
        <f t="shared" si="23"/>
        <v>NA</v>
      </c>
      <c r="AH115" s="191"/>
    </row>
    <row r="116" spans="1:34" s="79" customFormat="1" ht="58" customHeight="1" thickTop="1" thickBot="1">
      <c r="A116" s="50">
        <v>102</v>
      </c>
      <c r="B116" s="96" t="s">
        <v>245</v>
      </c>
      <c r="C116" s="96" t="s">
        <v>52</v>
      </c>
      <c r="D116" s="96">
        <v>0</v>
      </c>
      <c r="E116" s="96">
        <v>0</v>
      </c>
      <c r="F116" s="96" t="s">
        <v>52</v>
      </c>
      <c r="G116" s="96">
        <v>22</v>
      </c>
      <c r="H116" s="115" t="s">
        <v>2579</v>
      </c>
      <c r="I116" s="98" t="s">
        <v>4493</v>
      </c>
      <c r="J116" s="169" t="s">
        <v>1196</v>
      </c>
      <c r="K116" s="99" t="s">
        <v>993</v>
      </c>
      <c r="L116" s="51">
        <v>33</v>
      </c>
      <c r="M116" s="51">
        <v>38</v>
      </c>
      <c r="N116" s="155">
        <f t="shared" si="14"/>
        <v>71</v>
      </c>
      <c r="O116" s="51">
        <v>42</v>
      </c>
      <c r="P116" s="51">
        <v>36</v>
      </c>
      <c r="Q116" s="155">
        <f t="shared" si="15"/>
        <v>78</v>
      </c>
      <c r="R116" s="155">
        <f t="shared" si="16"/>
        <v>149</v>
      </c>
      <c r="S116" s="78" t="s">
        <v>3336</v>
      </c>
      <c r="T116" s="78" t="s">
        <v>203</v>
      </c>
      <c r="U116" s="190">
        <f t="shared" si="17"/>
        <v>71</v>
      </c>
      <c r="V116" s="191"/>
      <c r="W116" s="77" t="str">
        <f t="shared" si="18"/>
        <v>No hay ejecución</v>
      </c>
      <c r="X116" s="78" t="str">
        <f t="shared" si="12"/>
        <v>NA</v>
      </c>
      <c r="Y116" s="191"/>
      <c r="Z116" s="190">
        <f t="shared" si="19"/>
        <v>78</v>
      </c>
      <c r="AA116" s="191"/>
      <c r="AB116" s="77" t="str">
        <f t="shared" si="20"/>
        <v>No hay ejecución</v>
      </c>
      <c r="AC116" s="78" t="str">
        <f t="shared" si="13"/>
        <v>NA</v>
      </c>
      <c r="AD116" s="191"/>
      <c r="AE116" s="52">
        <f t="shared" si="21"/>
        <v>0</v>
      </c>
      <c r="AF116" s="77" t="str">
        <f t="shared" si="22"/>
        <v>No hay ejecución</v>
      </c>
      <c r="AG116" s="78" t="str">
        <f t="shared" si="23"/>
        <v>NA</v>
      </c>
      <c r="AH116" s="191"/>
    </row>
    <row r="117" spans="1:34" s="79" customFormat="1" ht="58" customHeight="1" thickTop="1" thickBot="1">
      <c r="A117" s="50">
        <v>103</v>
      </c>
      <c r="B117" s="96" t="s">
        <v>245</v>
      </c>
      <c r="C117" s="96" t="s">
        <v>52</v>
      </c>
      <c r="D117" s="96">
        <v>0</v>
      </c>
      <c r="E117" s="96">
        <v>0</v>
      </c>
      <c r="F117" s="96" t="s">
        <v>52</v>
      </c>
      <c r="G117" s="96">
        <v>22</v>
      </c>
      <c r="H117" s="115" t="s">
        <v>273</v>
      </c>
      <c r="I117" s="98" t="s">
        <v>4494</v>
      </c>
      <c r="J117" s="169" t="s">
        <v>1196</v>
      </c>
      <c r="K117" s="99" t="s">
        <v>993</v>
      </c>
      <c r="L117" s="51">
        <v>21</v>
      </c>
      <c r="M117" s="51">
        <v>24</v>
      </c>
      <c r="N117" s="155">
        <f t="shared" si="14"/>
        <v>45</v>
      </c>
      <c r="O117" s="51">
        <v>25</v>
      </c>
      <c r="P117" s="51">
        <v>22</v>
      </c>
      <c r="Q117" s="155">
        <f t="shared" si="15"/>
        <v>47</v>
      </c>
      <c r="R117" s="155">
        <f t="shared" si="16"/>
        <v>92</v>
      </c>
      <c r="S117" s="78" t="s">
        <v>3336</v>
      </c>
      <c r="T117" s="78" t="s">
        <v>203</v>
      </c>
      <c r="U117" s="190">
        <f t="shared" si="17"/>
        <v>45</v>
      </c>
      <c r="V117" s="191"/>
      <c r="W117" s="77" t="str">
        <f t="shared" si="18"/>
        <v>No hay ejecución</v>
      </c>
      <c r="X117" s="78" t="str">
        <f t="shared" si="12"/>
        <v>NA</v>
      </c>
      <c r="Y117" s="191"/>
      <c r="Z117" s="190">
        <f t="shared" si="19"/>
        <v>47</v>
      </c>
      <c r="AA117" s="191"/>
      <c r="AB117" s="77" t="str">
        <f t="shared" si="20"/>
        <v>No hay ejecución</v>
      </c>
      <c r="AC117" s="78" t="str">
        <f t="shared" si="13"/>
        <v>NA</v>
      </c>
      <c r="AD117" s="191"/>
      <c r="AE117" s="52">
        <f t="shared" si="21"/>
        <v>0</v>
      </c>
      <c r="AF117" s="77" t="str">
        <f t="shared" si="22"/>
        <v>No hay ejecución</v>
      </c>
      <c r="AG117" s="78" t="str">
        <f t="shared" si="23"/>
        <v>NA</v>
      </c>
      <c r="AH117" s="191"/>
    </row>
    <row r="118" spans="1:34" s="79" customFormat="1" ht="58" customHeight="1" thickTop="1" thickBot="1">
      <c r="A118" s="50">
        <v>104</v>
      </c>
      <c r="B118" s="96" t="s">
        <v>245</v>
      </c>
      <c r="C118" s="96" t="s">
        <v>52</v>
      </c>
      <c r="D118" s="96">
        <v>0</v>
      </c>
      <c r="E118" s="96">
        <v>0</v>
      </c>
      <c r="F118" s="96" t="s">
        <v>52</v>
      </c>
      <c r="G118" s="96">
        <v>22</v>
      </c>
      <c r="H118" s="115" t="s">
        <v>273</v>
      </c>
      <c r="I118" s="98" t="s">
        <v>3401</v>
      </c>
      <c r="J118" s="169" t="s">
        <v>497</v>
      </c>
      <c r="K118" s="99" t="s">
        <v>1421</v>
      </c>
      <c r="L118" s="51">
        <v>0</v>
      </c>
      <c r="M118" s="51">
        <v>6</v>
      </c>
      <c r="N118" s="155">
        <f t="shared" si="14"/>
        <v>6</v>
      </c>
      <c r="O118" s="51">
        <v>4</v>
      </c>
      <c r="P118" s="51">
        <v>1</v>
      </c>
      <c r="Q118" s="155">
        <f t="shared" si="15"/>
        <v>5</v>
      </c>
      <c r="R118" s="155">
        <f t="shared" si="16"/>
        <v>11</v>
      </c>
      <c r="S118" s="78" t="s">
        <v>3336</v>
      </c>
      <c r="T118" s="78" t="s">
        <v>203</v>
      </c>
      <c r="U118" s="190">
        <f t="shared" si="17"/>
        <v>6</v>
      </c>
      <c r="V118" s="191"/>
      <c r="W118" s="77" t="str">
        <f t="shared" si="18"/>
        <v>No hay ejecución</v>
      </c>
      <c r="X118" s="78" t="str">
        <f t="shared" si="12"/>
        <v>NA</v>
      </c>
      <c r="Y118" s="191"/>
      <c r="Z118" s="190">
        <f t="shared" si="19"/>
        <v>5</v>
      </c>
      <c r="AA118" s="191"/>
      <c r="AB118" s="77" t="str">
        <f t="shared" si="20"/>
        <v>No hay ejecución</v>
      </c>
      <c r="AC118" s="78" t="str">
        <f t="shared" si="13"/>
        <v>NA</v>
      </c>
      <c r="AD118" s="191"/>
      <c r="AE118" s="52">
        <f t="shared" si="21"/>
        <v>0</v>
      </c>
      <c r="AF118" s="77" t="str">
        <f t="shared" si="22"/>
        <v>No hay ejecución</v>
      </c>
      <c r="AG118" s="78" t="str">
        <f t="shared" si="23"/>
        <v>NA</v>
      </c>
      <c r="AH118" s="191"/>
    </row>
    <row r="119" spans="1:34" s="79" customFormat="1" ht="58" customHeight="1" thickTop="1" thickBot="1">
      <c r="A119" s="50">
        <v>105</v>
      </c>
      <c r="B119" s="96" t="s">
        <v>245</v>
      </c>
      <c r="C119" s="96" t="s">
        <v>52</v>
      </c>
      <c r="D119" s="96">
        <v>0</v>
      </c>
      <c r="E119" s="96">
        <v>0</v>
      </c>
      <c r="F119" s="96" t="s">
        <v>52</v>
      </c>
      <c r="G119" s="96">
        <v>22</v>
      </c>
      <c r="H119" s="115" t="s">
        <v>2438</v>
      </c>
      <c r="I119" s="98" t="s">
        <v>3402</v>
      </c>
      <c r="J119" s="169" t="s">
        <v>497</v>
      </c>
      <c r="K119" s="99" t="s">
        <v>1421</v>
      </c>
      <c r="L119" s="51">
        <v>16</v>
      </c>
      <c r="M119" s="51">
        <v>6</v>
      </c>
      <c r="N119" s="155">
        <f t="shared" si="14"/>
        <v>22</v>
      </c>
      <c r="O119" s="51">
        <v>4</v>
      </c>
      <c r="P119" s="51">
        <v>1</v>
      </c>
      <c r="Q119" s="155">
        <f t="shared" si="15"/>
        <v>5</v>
      </c>
      <c r="R119" s="155">
        <f t="shared" si="16"/>
        <v>27</v>
      </c>
      <c r="S119" s="78" t="s">
        <v>3336</v>
      </c>
      <c r="T119" s="78" t="s">
        <v>203</v>
      </c>
      <c r="U119" s="190">
        <f t="shared" si="17"/>
        <v>22</v>
      </c>
      <c r="V119" s="191"/>
      <c r="W119" s="77" t="str">
        <f t="shared" si="18"/>
        <v>No hay ejecución</v>
      </c>
      <c r="X119" s="78" t="str">
        <f t="shared" si="12"/>
        <v>NA</v>
      </c>
      <c r="Y119" s="191"/>
      <c r="Z119" s="190">
        <f t="shared" si="19"/>
        <v>5</v>
      </c>
      <c r="AA119" s="191"/>
      <c r="AB119" s="77" t="str">
        <f t="shared" si="20"/>
        <v>No hay ejecución</v>
      </c>
      <c r="AC119" s="78" t="str">
        <f t="shared" si="13"/>
        <v>NA</v>
      </c>
      <c r="AD119" s="191"/>
      <c r="AE119" s="52">
        <f t="shared" si="21"/>
        <v>0</v>
      </c>
      <c r="AF119" s="77" t="str">
        <f t="shared" si="22"/>
        <v>No hay ejecución</v>
      </c>
      <c r="AG119" s="78" t="str">
        <f t="shared" si="23"/>
        <v>NA</v>
      </c>
      <c r="AH119" s="191"/>
    </row>
    <row r="120" spans="1:34" s="79" customFormat="1" ht="58" customHeight="1" thickTop="1" thickBot="1">
      <c r="A120" s="50">
        <v>106</v>
      </c>
      <c r="B120" s="96" t="s">
        <v>245</v>
      </c>
      <c r="C120" s="96" t="s">
        <v>52</v>
      </c>
      <c r="D120" s="96">
        <v>0</v>
      </c>
      <c r="E120" s="96">
        <v>0</v>
      </c>
      <c r="F120" s="96" t="s">
        <v>52</v>
      </c>
      <c r="G120" s="96">
        <v>22</v>
      </c>
      <c r="H120" s="115" t="s">
        <v>2438</v>
      </c>
      <c r="I120" s="98" t="s">
        <v>3403</v>
      </c>
      <c r="J120" s="169" t="s">
        <v>1287</v>
      </c>
      <c r="K120" s="99" t="s">
        <v>1421</v>
      </c>
      <c r="L120" s="51">
        <v>16</v>
      </c>
      <c r="M120" s="51">
        <v>1</v>
      </c>
      <c r="N120" s="155">
        <f t="shared" si="14"/>
        <v>17</v>
      </c>
      <c r="O120" s="51">
        <v>6</v>
      </c>
      <c r="P120" s="51">
        <v>1</v>
      </c>
      <c r="Q120" s="155">
        <f t="shared" si="15"/>
        <v>7</v>
      </c>
      <c r="R120" s="155">
        <f t="shared" si="16"/>
        <v>24</v>
      </c>
      <c r="S120" s="78" t="s">
        <v>3336</v>
      </c>
      <c r="T120" s="78" t="s">
        <v>203</v>
      </c>
      <c r="U120" s="190">
        <f t="shared" si="17"/>
        <v>17</v>
      </c>
      <c r="V120" s="191"/>
      <c r="W120" s="77" t="str">
        <f t="shared" si="18"/>
        <v>No hay ejecución</v>
      </c>
      <c r="X120" s="78" t="str">
        <f t="shared" si="12"/>
        <v>NA</v>
      </c>
      <c r="Y120" s="191"/>
      <c r="Z120" s="190">
        <f t="shared" si="19"/>
        <v>7</v>
      </c>
      <c r="AA120" s="191"/>
      <c r="AB120" s="77" t="str">
        <f t="shared" si="20"/>
        <v>No hay ejecución</v>
      </c>
      <c r="AC120" s="78" t="str">
        <f t="shared" si="13"/>
        <v>NA</v>
      </c>
      <c r="AD120" s="191"/>
      <c r="AE120" s="52">
        <f t="shared" si="21"/>
        <v>0</v>
      </c>
      <c r="AF120" s="77" t="str">
        <f t="shared" si="22"/>
        <v>No hay ejecución</v>
      </c>
      <c r="AG120" s="78" t="str">
        <f t="shared" si="23"/>
        <v>NA</v>
      </c>
      <c r="AH120" s="191"/>
    </row>
    <row r="121" spans="1:34" s="79" customFormat="1" ht="58" customHeight="1" thickTop="1" thickBot="1">
      <c r="A121" s="50">
        <v>107</v>
      </c>
      <c r="B121" s="96" t="s">
        <v>245</v>
      </c>
      <c r="C121" s="96" t="s">
        <v>52</v>
      </c>
      <c r="D121" s="96">
        <v>0</v>
      </c>
      <c r="E121" s="96">
        <v>0</v>
      </c>
      <c r="F121" s="96" t="s">
        <v>52</v>
      </c>
      <c r="G121" s="96">
        <v>22</v>
      </c>
      <c r="H121" s="115" t="s">
        <v>2438</v>
      </c>
      <c r="I121" s="98" t="s">
        <v>3404</v>
      </c>
      <c r="J121" s="169" t="s">
        <v>1287</v>
      </c>
      <c r="K121" s="99" t="s">
        <v>1421</v>
      </c>
      <c r="L121" s="51">
        <v>1</v>
      </c>
      <c r="M121" s="51">
        <v>1</v>
      </c>
      <c r="N121" s="155">
        <f t="shared" si="14"/>
        <v>2</v>
      </c>
      <c r="O121" s="51">
        <v>6</v>
      </c>
      <c r="P121" s="51">
        <v>6</v>
      </c>
      <c r="Q121" s="155">
        <f t="shared" si="15"/>
        <v>12</v>
      </c>
      <c r="R121" s="155">
        <f t="shared" si="16"/>
        <v>14</v>
      </c>
      <c r="S121" s="78" t="s">
        <v>3336</v>
      </c>
      <c r="T121" s="78" t="s">
        <v>203</v>
      </c>
      <c r="U121" s="190">
        <f t="shared" si="17"/>
        <v>2</v>
      </c>
      <c r="V121" s="191"/>
      <c r="W121" s="77" t="str">
        <f t="shared" si="18"/>
        <v>No hay ejecución</v>
      </c>
      <c r="X121" s="78" t="str">
        <f t="shared" si="12"/>
        <v>NA</v>
      </c>
      <c r="Y121" s="191"/>
      <c r="Z121" s="190">
        <f t="shared" si="19"/>
        <v>12</v>
      </c>
      <c r="AA121" s="191"/>
      <c r="AB121" s="77" t="str">
        <f t="shared" si="20"/>
        <v>No hay ejecución</v>
      </c>
      <c r="AC121" s="78" t="str">
        <f t="shared" si="13"/>
        <v>NA</v>
      </c>
      <c r="AD121" s="191"/>
      <c r="AE121" s="52">
        <f t="shared" si="21"/>
        <v>0</v>
      </c>
      <c r="AF121" s="77" t="str">
        <f t="shared" si="22"/>
        <v>No hay ejecución</v>
      </c>
      <c r="AG121" s="78" t="str">
        <f t="shared" si="23"/>
        <v>NA</v>
      </c>
      <c r="AH121" s="191"/>
    </row>
    <row r="122" spans="1:34" s="79" customFormat="1" ht="58" customHeight="1" thickTop="1" thickBot="1">
      <c r="A122" s="50">
        <v>108</v>
      </c>
      <c r="B122" s="96" t="s">
        <v>245</v>
      </c>
      <c r="C122" s="96" t="s">
        <v>52</v>
      </c>
      <c r="D122" s="96">
        <v>0</v>
      </c>
      <c r="E122" s="96">
        <v>0</v>
      </c>
      <c r="F122" s="96" t="s">
        <v>52</v>
      </c>
      <c r="G122" s="96">
        <v>22</v>
      </c>
      <c r="H122" s="115" t="s">
        <v>2753</v>
      </c>
      <c r="I122" s="98" t="s">
        <v>3405</v>
      </c>
      <c r="J122" s="169" t="s">
        <v>501</v>
      </c>
      <c r="K122" s="99" t="s">
        <v>744</v>
      </c>
      <c r="L122" s="51">
        <v>0</v>
      </c>
      <c r="M122" s="51">
        <v>7</v>
      </c>
      <c r="N122" s="155">
        <f t="shared" si="14"/>
        <v>7</v>
      </c>
      <c r="O122" s="51">
        <v>0</v>
      </c>
      <c r="P122" s="51">
        <v>10</v>
      </c>
      <c r="Q122" s="155">
        <f t="shared" si="15"/>
        <v>10</v>
      </c>
      <c r="R122" s="155">
        <f t="shared" si="16"/>
        <v>17</v>
      </c>
      <c r="S122" s="78" t="s">
        <v>3336</v>
      </c>
      <c r="T122" s="78" t="s">
        <v>203</v>
      </c>
      <c r="U122" s="190">
        <f t="shared" si="17"/>
        <v>7</v>
      </c>
      <c r="V122" s="191"/>
      <c r="W122" s="77" t="str">
        <f t="shared" si="18"/>
        <v>No hay ejecución</v>
      </c>
      <c r="X122" s="78" t="str">
        <f t="shared" si="12"/>
        <v>NA</v>
      </c>
      <c r="Y122" s="191"/>
      <c r="Z122" s="190">
        <f t="shared" si="19"/>
        <v>10</v>
      </c>
      <c r="AA122" s="191"/>
      <c r="AB122" s="77" t="str">
        <f t="shared" si="20"/>
        <v>No hay ejecución</v>
      </c>
      <c r="AC122" s="78" t="str">
        <f t="shared" si="13"/>
        <v>NA</v>
      </c>
      <c r="AD122" s="191"/>
      <c r="AE122" s="52">
        <f t="shared" si="21"/>
        <v>0</v>
      </c>
      <c r="AF122" s="77" t="str">
        <f t="shared" si="22"/>
        <v>No hay ejecución</v>
      </c>
      <c r="AG122" s="78" t="str">
        <f t="shared" si="23"/>
        <v>NA</v>
      </c>
      <c r="AH122" s="191"/>
    </row>
    <row r="123" spans="1:34" s="79" customFormat="1" ht="58" customHeight="1" thickTop="1" thickBot="1">
      <c r="A123" s="50">
        <v>109</v>
      </c>
      <c r="B123" s="96" t="s">
        <v>245</v>
      </c>
      <c r="C123" s="96" t="s">
        <v>52</v>
      </c>
      <c r="D123" s="96">
        <v>0</v>
      </c>
      <c r="E123" s="96">
        <v>0</v>
      </c>
      <c r="F123" s="96">
        <v>0</v>
      </c>
      <c r="G123" s="96">
        <v>22</v>
      </c>
      <c r="H123" s="115" t="s">
        <v>273</v>
      </c>
      <c r="I123" s="98" t="s">
        <v>3406</v>
      </c>
      <c r="J123" s="169" t="s">
        <v>1293</v>
      </c>
      <c r="K123" s="99" t="s">
        <v>1421</v>
      </c>
      <c r="L123" s="51">
        <v>13</v>
      </c>
      <c r="M123" s="51">
        <v>0</v>
      </c>
      <c r="N123" s="155">
        <f t="shared" si="14"/>
        <v>13</v>
      </c>
      <c r="O123" s="51">
        <v>0</v>
      </c>
      <c r="P123" s="51">
        <v>0</v>
      </c>
      <c r="Q123" s="155">
        <f t="shared" si="15"/>
        <v>0</v>
      </c>
      <c r="R123" s="155">
        <f t="shared" si="16"/>
        <v>13</v>
      </c>
      <c r="S123" s="78" t="s">
        <v>3336</v>
      </c>
      <c r="T123" s="78" t="s">
        <v>203</v>
      </c>
      <c r="U123" s="190">
        <f t="shared" si="17"/>
        <v>13</v>
      </c>
      <c r="V123" s="191"/>
      <c r="W123" s="77" t="str">
        <f t="shared" si="18"/>
        <v>No hay ejecución</v>
      </c>
      <c r="X123" s="78" t="str">
        <f t="shared" si="12"/>
        <v>NA</v>
      </c>
      <c r="Y123" s="191"/>
      <c r="Z123" s="190">
        <f t="shared" si="19"/>
        <v>0</v>
      </c>
      <c r="AA123" s="191"/>
      <c r="AB123" s="77" t="str">
        <f t="shared" si="20"/>
        <v>No hay ejecución</v>
      </c>
      <c r="AC123" s="78" t="str">
        <f t="shared" si="13"/>
        <v>NA</v>
      </c>
      <c r="AD123" s="191"/>
      <c r="AE123" s="52">
        <f t="shared" si="21"/>
        <v>0</v>
      </c>
      <c r="AF123" s="77" t="str">
        <f t="shared" si="22"/>
        <v>No hay ejecución</v>
      </c>
      <c r="AG123" s="78" t="str">
        <f t="shared" si="23"/>
        <v>NA</v>
      </c>
      <c r="AH123" s="191"/>
    </row>
    <row r="124" spans="1:34" s="79" customFormat="1" ht="58" customHeight="1" thickTop="1" thickBot="1">
      <c r="A124" s="50">
        <v>110</v>
      </c>
      <c r="B124" s="96" t="s">
        <v>245</v>
      </c>
      <c r="C124" s="96" t="s">
        <v>52</v>
      </c>
      <c r="D124" s="96">
        <v>0</v>
      </c>
      <c r="E124" s="96">
        <v>0</v>
      </c>
      <c r="F124" s="96">
        <v>0</v>
      </c>
      <c r="G124" s="96">
        <v>22</v>
      </c>
      <c r="H124" s="115" t="s">
        <v>273</v>
      </c>
      <c r="I124" s="98" t="s">
        <v>3369</v>
      </c>
      <c r="J124" s="169" t="s">
        <v>1367</v>
      </c>
      <c r="K124" s="99" t="s">
        <v>1421</v>
      </c>
      <c r="L124" s="51">
        <v>4</v>
      </c>
      <c r="M124" s="51">
        <v>7</v>
      </c>
      <c r="N124" s="155">
        <f t="shared" si="14"/>
        <v>11</v>
      </c>
      <c r="O124" s="51">
        <v>2</v>
      </c>
      <c r="P124" s="51">
        <v>0</v>
      </c>
      <c r="Q124" s="155">
        <f t="shared" si="15"/>
        <v>2</v>
      </c>
      <c r="R124" s="155">
        <f t="shared" si="16"/>
        <v>13</v>
      </c>
      <c r="S124" s="78" t="s">
        <v>3336</v>
      </c>
      <c r="T124" s="78" t="s">
        <v>203</v>
      </c>
      <c r="U124" s="190">
        <f t="shared" si="17"/>
        <v>11</v>
      </c>
      <c r="V124" s="191"/>
      <c r="W124" s="77" t="str">
        <f t="shared" si="18"/>
        <v>No hay ejecución</v>
      </c>
      <c r="X124" s="78" t="str">
        <f t="shared" si="12"/>
        <v>NA</v>
      </c>
      <c r="Y124" s="191"/>
      <c r="Z124" s="190">
        <f t="shared" si="19"/>
        <v>2</v>
      </c>
      <c r="AA124" s="191"/>
      <c r="AB124" s="77" t="str">
        <f t="shared" si="20"/>
        <v>No hay ejecución</v>
      </c>
      <c r="AC124" s="78" t="str">
        <f t="shared" si="13"/>
        <v>NA</v>
      </c>
      <c r="AD124" s="191"/>
      <c r="AE124" s="52">
        <f t="shared" si="21"/>
        <v>0</v>
      </c>
      <c r="AF124" s="77" t="str">
        <f t="shared" si="22"/>
        <v>No hay ejecución</v>
      </c>
      <c r="AG124" s="78" t="str">
        <f t="shared" si="23"/>
        <v>NA</v>
      </c>
      <c r="AH124" s="191"/>
    </row>
    <row r="125" spans="1:34" s="79" customFormat="1" ht="58" customHeight="1" thickTop="1" thickBot="1">
      <c r="A125" s="50">
        <v>111</v>
      </c>
      <c r="B125" s="96" t="s">
        <v>245</v>
      </c>
      <c r="C125" s="96" t="s">
        <v>52</v>
      </c>
      <c r="D125" s="96">
        <v>0</v>
      </c>
      <c r="E125" s="96">
        <v>0</v>
      </c>
      <c r="F125" s="96">
        <v>0</v>
      </c>
      <c r="G125" s="96">
        <v>22</v>
      </c>
      <c r="H125" s="115" t="s">
        <v>273</v>
      </c>
      <c r="I125" s="98" t="s">
        <v>3407</v>
      </c>
      <c r="J125" s="169" t="s">
        <v>2409</v>
      </c>
      <c r="K125" s="99" t="s">
        <v>2389</v>
      </c>
      <c r="L125" s="51">
        <v>4</v>
      </c>
      <c r="M125" s="51">
        <v>8</v>
      </c>
      <c r="N125" s="155">
        <f t="shared" si="14"/>
        <v>12</v>
      </c>
      <c r="O125" s="51">
        <v>2</v>
      </c>
      <c r="P125" s="51">
        <v>1</v>
      </c>
      <c r="Q125" s="155">
        <f t="shared" si="15"/>
        <v>3</v>
      </c>
      <c r="R125" s="155">
        <f t="shared" si="16"/>
        <v>15</v>
      </c>
      <c r="S125" s="78" t="s">
        <v>3336</v>
      </c>
      <c r="T125" s="78" t="s">
        <v>203</v>
      </c>
      <c r="U125" s="190">
        <f t="shared" si="17"/>
        <v>12</v>
      </c>
      <c r="V125" s="191"/>
      <c r="W125" s="77" t="str">
        <f t="shared" si="18"/>
        <v>No hay ejecución</v>
      </c>
      <c r="X125" s="78" t="str">
        <f t="shared" si="12"/>
        <v>NA</v>
      </c>
      <c r="Y125" s="191"/>
      <c r="Z125" s="190">
        <f t="shared" si="19"/>
        <v>3</v>
      </c>
      <c r="AA125" s="191"/>
      <c r="AB125" s="77" t="str">
        <f t="shared" si="20"/>
        <v>No hay ejecución</v>
      </c>
      <c r="AC125" s="78" t="str">
        <f t="shared" si="13"/>
        <v>NA</v>
      </c>
      <c r="AD125" s="191"/>
      <c r="AE125" s="52">
        <f t="shared" si="21"/>
        <v>0</v>
      </c>
      <c r="AF125" s="77" t="str">
        <f t="shared" si="22"/>
        <v>No hay ejecución</v>
      </c>
      <c r="AG125" s="78" t="str">
        <f t="shared" si="23"/>
        <v>NA</v>
      </c>
      <c r="AH125" s="191"/>
    </row>
    <row r="126" spans="1:34" s="79" customFormat="1" ht="58" customHeight="1" thickTop="1" thickBot="1">
      <c r="A126" s="50">
        <v>112</v>
      </c>
      <c r="B126" s="96" t="s">
        <v>245</v>
      </c>
      <c r="C126" s="96" t="s">
        <v>52</v>
      </c>
      <c r="D126" s="96">
        <v>0</v>
      </c>
      <c r="E126" s="96">
        <v>0</v>
      </c>
      <c r="F126" s="96">
        <v>0</v>
      </c>
      <c r="G126" s="96">
        <v>22</v>
      </c>
      <c r="H126" s="115" t="s">
        <v>355</v>
      </c>
      <c r="I126" s="98" t="s">
        <v>3408</v>
      </c>
      <c r="J126" s="169" t="s">
        <v>1287</v>
      </c>
      <c r="K126" s="99" t="s">
        <v>1288</v>
      </c>
      <c r="L126" s="51">
        <v>4</v>
      </c>
      <c r="M126" s="51">
        <v>7</v>
      </c>
      <c r="N126" s="155">
        <f t="shared" si="14"/>
        <v>11</v>
      </c>
      <c r="O126" s="51">
        <v>5</v>
      </c>
      <c r="P126" s="51">
        <v>3</v>
      </c>
      <c r="Q126" s="155">
        <f t="shared" si="15"/>
        <v>8</v>
      </c>
      <c r="R126" s="155">
        <f t="shared" si="16"/>
        <v>19</v>
      </c>
      <c r="S126" s="78" t="s">
        <v>3336</v>
      </c>
      <c r="T126" s="78" t="s">
        <v>203</v>
      </c>
      <c r="U126" s="190">
        <f t="shared" si="17"/>
        <v>11</v>
      </c>
      <c r="V126" s="191"/>
      <c r="W126" s="77" t="str">
        <f t="shared" si="18"/>
        <v>No hay ejecución</v>
      </c>
      <c r="X126" s="78" t="str">
        <f t="shared" si="12"/>
        <v>NA</v>
      </c>
      <c r="Y126" s="191"/>
      <c r="Z126" s="190">
        <f t="shared" si="19"/>
        <v>8</v>
      </c>
      <c r="AA126" s="191"/>
      <c r="AB126" s="77" t="str">
        <f t="shared" si="20"/>
        <v>No hay ejecución</v>
      </c>
      <c r="AC126" s="78" t="str">
        <f t="shared" si="13"/>
        <v>NA</v>
      </c>
      <c r="AD126" s="191"/>
      <c r="AE126" s="52">
        <f t="shared" si="21"/>
        <v>0</v>
      </c>
      <c r="AF126" s="77" t="str">
        <f t="shared" si="22"/>
        <v>No hay ejecución</v>
      </c>
      <c r="AG126" s="78" t="str">
        <f t="shared" si="23"/>
        <v>NA</v>
      </c>
      <c r="AH126" s="191"/>
    </row>
    <row r="127" spans="1:34" s="79" customFormat="1" ht="58" customHeight="1" thickTop="1" thickBot="1">
      <c r="A127" s="50">
        <v>113</v>
      </c>
      <c r="B127" s="96" t="s">
        <v>245</v>
      </c>
      <c r="C127" s="96" t="s">
        <v>52</v>
      </c>
      <c r="D127" s="96">
        <v>0</v>
      </c>
      <c r="E127" s="96">
        <v>0</v>
      </c>
      <c r="F127" s="96">
        <v>0</v>
      </c>
      <c r="G127" s="96">
        <v>22</v>
      </c>
      <c r="H127" s="115" t="s">
        <v>275</v>
      </c>
      <c r="I127" s="98" t="s">
        <v>3409</v>
      </c>
      <c r="J127" s="169" t="s">
        <v>1287</v>
      </c>
      <c r="K127" s="99" t="s">
        <v>1288</v>
      </c>
      <c r="L127" s="51">
        <v>0</v>
      </c>
      <c r="M127" s="51">
        <v>3</v>
      </c>
      <c r="N127" s="155">
        <f t="shared" si="14"/>
        <v>3</v>
      </c>
      <c r="O127" s="51">
        <v>5</v>
      </c>
      <c r="P127" s="51">
        <v>0</v>
      </c>
      <c r="Q127" s="155">
        <f t="shared" si="15"/>
        <v>5</v>
      </c>
      <c r="R127" s="155">
        <f t="shared" si="16"/>
        <v>8</v>
      </c>
      <c r="S127" s="78" t="s">
        <v>3336</v>
      </c>
      <c r="T127" s="78" t="s">
        <v>203</v>
      </c>
      <c r="U127" s="190">
        <f t="shared" si="17"/>
        <v>3</v>
      </c>
      <c r="V127" s="191"/>
      <c r="W127" s="77" t="str">
        <f t="shared" si="18"/>
        <v>No hay ejecución</v>
      </c>
      <c r="X127" s="78" t="str">
        <f t="shared" si="12"/>
        <v>NA</v>
      </c>
      <c r="Y127" s="191"/>
      <c r="Z127" s="190">
        <f t="shared" si="19"/>
        <v>5</v>
      </c>
      <c r="AA127" s="191"/>
      <c r="AB127" s="77" t="str">
        <f t="shared" si="20"/>
        <v>No hay ejecución</v>
      </c>
      <c r="AC127" s="78" t="str">
        <f t="shared" si="13"/>
        <v>NA</v>
      </c>
      <c r="AD127" s="191"/>
      <c r="AE127" s="52">
        <f t="shared" si="21"/>
        <v>0</v>
      </c>
      <c r="AF127" s="77" t="str">
        <f t="shared" si="22"/>
        <v>No hay ejecución</v>
      </c>
      <c r="AG127" s="78" t="str">
        <f t="shared" si="23"/>
        <v>NA</v>
      </c>
      <c r="AH127" s="191"/>
    </row>
    <row r="128" spans="1:34" s="79" customFormat="1" ht="58" customHeight="1" thickTop="1" thickBot="1">
      <c r="A128" s="50">
        <v>114</v>
      </c>
      <c r="B128" s="96" t="s">
        <v>245</v>
      </c>
      <c r="C128" s="96" t="s">
        <v>52</v>
      </c>
      <c r="D128" s="96">
        <v>0</v>
      </c>
      <c r="E128" s="96">
        <v>0</v>
      </c>
      <c r="F128" s="96">
        <v>0</v>
      </c>
      <c r="G128" s="96">
        <v>22</v>
      </c>
      <c r="H128" s="115" t="s">
        <v>270</v>
      </c>
      <c r="I128" s="98" t="s">
        <v>3410</v>
      </c>
      <c r="J128" s="169" t="s">
        <v>1287</v>
      </c>
      <c r="K128" s="99" t="s">
        <v>1288</v>
      </c>
      <c r="L128" s="51">
        <v>0</v>
      </c>
      <c r="M128" s="51">
        <v>3</v>
      </c>
      <c r="N128" s="155">
        <f t="shared" si="14"/>
        <v>3</v>
      </c>
      <c r="O128" s="51">
        <v>9</v>
      </c>
      <c r="P128" s="51">
        <v>7</v>
      </c>
      <c r="Q128" s="155">
        <f t="shared" si="15"/>
        <v>16</v>
      </c>
      <c r="R128" s="155">
        <f t="shared" si="16"/>
        <v>19</v>
      </c>
      <c r="S128" s="78" t="s">
        <v>3336</v>
      </c>
      <c r="T128" s="78" t="s">
        <v>203</v>
      </c>
      <c r="U128" s="190">
        <f t="shared" si="17"/>
        <v>3</v>
      </c>
      <c r="V128" s="191"/>
      <c r="W128" s="77" t="str">
        <f t="shared" si="18"/>
        <v>No hay ejecución</v>
      </c>
      <c r="X128" s="78" t="str">
        <f t="shared" si="12"/>
        <v>NA</v>
      </c>
      <c r="Y128" s="191"/>
      <c r="Z128" s="190">
        <f t="shared" si="19"/>
        <v>16</v>
      </c>
      <c r="AA128" s="191"/>
      <c r="AB128" s="77" t="str">
        <f t="shared" si="20"/>
        <v>No hay ejecución</v>
      </c>
      <c r="AC128" s="78" t="str">
        <f t="shared" si="13"/>
        <v>NA</v>
      </c>
      <c r="AD128" s="191"/>
      <c r="AE128" s="52">
        <f t="shared" si="21"/>
        <v>0</v>
      </c>
      <c r="AF128" s="77" t="str">
        <f t="shared" si="22"/>
        <v>No hay ejecución</v>
      </c>
      <c r="AG128" s="78" t="str">
        <f t="shared" si="23"/>
        <v>NA</v>
      </c>
      <c r="AH128" s="191"/>
    </row>
    <row r="129" spans="1:34" s="79" customFormat="1" ht="58" customHeight="1" thickTop="1" thickBot="1">
      <c r="A129" s="50">
        <v>115</v>
      </c>
      <c r="B129" s="96" t="s">
        <v>245</v>
      </c>
      <c r="C129" s="96" t="s">
        <v>52</v>
      </c>
      <c r="D129" s="96">
        <v>0</v>
      </c>
      <c r="E129" s="96">
        <v>0</v>
      </c>
      <c r="F129" s="96">
        <v>0</v>
      </c>
      <c r="G129" s="96">
        <v>22</v>
      </c>
      <c r="H129" s="115" t="s">
        <v>2753</v>
      </c>
      <c r="I129" s="98" t="s">
        <v>4495</v>
      </c>
      <c r="J129" s="169" t="s">
        <v>1196</v>
      </c>
      <c r="K129" s="99" t="s">
        <v>993</v>
      </c>
      <c r="L129" s="51">
        <v>0</v>
      </c>
      <c r="M129" s="51">
        <v>0</v>
      </c>
      <c r="N129" s="155">
        <f t="shared" si="14"/>
        <v>0</v>
      </c>
      <c r="O129" s="51">
        <v>0</v>
      </c>
      <c r="P129" s="51">
        <v>0</v>
      </c>
      <c r="Q129" s="155">
        <f t="shared" si="15"/>
        <v>0</v>
      </c>
      <c r="R129" s="155">
        <f t="shared" si="16"/>
        <v>0</v>
      </c>
      <c r="S129" s="78" t="s">
        <v>3336</v>
      </c>
      <c r="T129" s="78" t="s">
        <v>203</v>
      </c>
      <c r="U129" s="190">
        <f t="shared" si="17"/>
        <v>0</v>
      </c>
      <c r="V129" s="191"/>
      <c r="W129" s="77" t="str">
        <f t="shared" si="18"/>
        <v>No hay ejecución</v>
      </c>
      <c r="X129" s="78" t="str">
        <f t="shared" si="12"/>
        <v>NA</v>
      </c>
      <c r="Y129" s="191"/>
      <c r="Z129" s="190">
        <f t="shared" si="19"/>
        <v>0</v>
      </c>
      <c r="AA129" s="191"/>
      <c r="AB129" s="77" t="str">
        <f t="shared" si="20"/>
        <v>No hay ejecución</v>
      </c>
      <c r="AC129" s="78" t="str">
        <f t="shared" si="13"/>
        <v>NA</v>
      </c>
      <c r="AD129" s="191"/>
      <c r="AE129" s="52">
        <f t="shared" si="21"/>
        <v>0</v>
      </c>
      <c r="AF129" s="77" t="str">
        <f t="shared" si="22"/>
        <v>No hay ejecución</v>
      </c>
      <c r="AG129" s="78" t="str">
        <f t="shared" si="23"/>
        <v>NA</v>
      </c>
      <c r="AH129" s="191"/>
    </row>
    <row r="130" spans="1:34" s="79" customFormat="1" ht="58" customHeight="1" thickTop="1" thickBot="1">
      <c r="A130" s="50">
        <v>116</v>
      </c>
      <c r="B130" s="96" t="s">
        <v>245</v>
      </c>
      <c r="C130" s="96" t="s">
        <v>52</v>
      </c>
      <c r="D130" s="96">
        <v>0</v>
      </c>
      <c r="E130" s="96">
        <v>0</v>
      </c>
      <c r="F130" s="96">
        <v>0</v>
      </c>
      <c r="G130" s="96">
        <v>22</v>
      </c>
      <c r="H130" s="115" t="s">
        <v>2753</v>
      </c>
      <c r="I130" s="98" t="s">
        <v>4496</v>
      </c>
      <c r="J130" s="169" t="s">
        <v>1196</v>
      </c>
      <c r="K130" s="99" t="s">
        <v>993</v>
      </c>
      <c r="L130" s="51">
        <v>0</v>
      </c>
      <c r="M130" s="51">
        <v>0</v>
      </c>
      <c r="N130" s="155">
        <f t="shared" si="14"/>
        <v>0</v>
      </c>
      <c r="O130" s="51">
        <v>0</v>
      </c>
      <c r="P130" s="51">
        <v>0</v>
      </c>
      <c r="Q130" s="155">
        <f t="shared" si="15"/>
        <v>0</v>
      </c>
      <c r="R130" s="155">
        <f t="shared" si="16"/>
        <v>0</v>
      </c>
      <c r="S130" s="78" t="s">
        <v>3336</v>
      </c>
      <c r="T130" s="78" t="s">
        <v>203</v>
      </c>
      <c r="U130" s="190">
        <f t="shared" si="17"/>
        <v>0</v>
      </c>
      <c r="V130" s="191"/>
      <c r="W130" s="77" t="str">
        <f t="shared" si="18"/>
        <v>No hay ejecución</v>
      </c>
      <c r="X130" s="78" t="str">
        <f t="shared" si="12"/>
        <v>NA</v>
      </c>
      <c r="Y130" s="191"/>
      <c r="Z130" s="190">
        <f t="shared" si="19"/>
        <v>0</v>
      </c>
      <c r="AA130" s="191"/>
      <c r="AB130" s="77" t="str">
        <f t="shared" si="20"/>
        <v>No hay ejecución</v>
      </c>
      <c r="AC130" s="78" t="str">
        <f t="shared" si="13"/>
        <v>NA</v>
      </c>
      <c r="AD130" s="191"/>
      <c r="AE130" s="52">
        <f t="shared" si="21"/>
        <v>0</v>
      </c>
      <c r="AF130" s="77" t="str">
        <f t="shared" si="22"/>
        <v>No hay ejecución</v>
      </c>
      <c r="AG130" s="78" t="str">
        <f t="shared" si="23"/>
        <v>NA</v>
      </c>
      <c r="AH130" s="191"/>
    </row>
    <row r="131" spans="1:34" s="79" customFormat="1" ht="58" customHeight="1" thickTop="1" thickBot="1">
      <c r="A131" s="50">
        <v>117</v>
      </c>
      <c r="B131" s="96" t="s">
        <v>245</v>
      </c>
      <c r="C131" s="96" t="s">
        <v>52</v>
      </c>
      <c r="D131" s="96">
        <v>0</v>
      </c>
      <c r="E131" s="96">
        <v>0</v>
      </c>
      <c r="F131" s="96">
        <v>0</v>
      </c>
      <c r="G131" s="96">
        <v>22</v>
      </c>
      <c r="H131" s="115" t="s">
        <v>2753</v>
      </c>
      <c r="I131" s="98" t="s">
        <v>4497</v>
      </c>
      <c r="J131" s="169" t="s">
        <v>501</v>
      </c>
      <c r="K131" s="99" t="s">
        <v>744</v>
      </c>
      <c r="L131" s="51">
        <v>0</v>
      </c>
      <c r="M131" s="51">
        <v>0</v>
      </c>
      <c r="N131" s="155">
        <f t="shared" si="14"/>
        <v>0</v>
      </c>
      <c r="O131" s="51">
        <v>0</v>
      </c>
      <c r="P131" s="51">
        <v>0</v>
      </c>
      <c r="Q131" s="155">
        <f t="shared" si="15"/>
        <v>0</v>
      </c>
      <c r="R131" s="155">
        <f t="shared" si="16"/>
        <v>0</v>
      </c>
      <c r="S131" s="78" t="s">
        <v>3336</v>
      </c>
      <c r="T131" s="78" t="s">
        <v>203</v>
      </c>
      <c r="U131" s="190">
        <f t="shared" si="17"/>
        <v>0</v>
      </c>
      <c r="V131" s="191"/>
      <c r="W131" s="77" t="str">
        <f t="shared" si="18"/>
        <v>No hay ejecución</v>
      </c>
      <c r="X131" s="78" t="str">
        <f t="shared" si="12"/>
        <v>NA</v>
      </c>
      <c r="Y131" s="191"/>
      <c r="Z131" s="190">
        <f t="shared" si="19"/>
        <v>0</v>
      </c>
      <c r="AA131" s="191"/>
      <c r="AB131" s="77" t="str">
        <f t="shared" si="20"/>
        <v>No hay ejecución</v>
      </c>
      <c r="AC131" s="78" t="str">
        <f t="shared" si="13"/>
        <v>NA</v>
      </c>
      <c r="AD131" s="191"/>
      <c r="AE131" s="52">
        <f t="shared" si="21"/>
        <v>0</v>
      </c>
      <c r="AF131" s="77" t="str">
        <f t="shared" si="22"/>
        <v>No hay ejecución</v>
      </c>
      <c r="AG131" s="78" t="str">
        <f t="shared" si="23"/>
        <v>NA</v>
      </c>
      <c r="AH131" s="191"/>
    </row>
    <row r="132" spans="1:34" s="79" customFormat="1" ht="58" customHeight="1" thickTop="1" thickBot="1">
      <c r="A132" s="50">
        <v>118</v>
      </c>
      <c r="B132" s="96" t="s">
        <v>245</v>
      </c>
      <c r="C132" s="96" t="s">
        <v>52</v>
      </c>
      <c r="D132" s="96">
        <v>0</v>
      </c>
      <c r="E132" s="96">
        <v>0</v>
      </c>
      <c r="F132" s="96">
        <v>0</v>
      </c>
      <c r="G132" s="96">
        <v>22</v>
      </c>
      <c r="H132" s="115" t="s">
        <v>3501</v>
      </c>
      <c r="I132" s="98" t="s">
        <v>4498</v>
      </c>
      <c r="J132" s="169" t="s">
        <v>3232</v>
      </c>
      <c r="K132" s="99" t="s">
        <v>1079</v>
      </c>
      <c r="L132" s="51">
        <v>0</v>
      </c>
      <c r="M132" s="51">
        <v>0</v>
      </c>
      <c r="N132" s="155">
        <f t="shared" si="14"/>
        <v>0</v>
      </c>
      <c r="O132" s="51">
        <v>0</v>
      </c>
      <c r="P132" s="51">
        <v>0</v>
      </c>
      <c r="Q132" s="155">
        <f t="shared" si="15"/>
        <v>0</v>
      </c>
      <c r="R132" s="155">
        <f t="shared" si="16"/>
        <v>0</v>
      </c>
      <c r="S132" s="78" t="s">
        <v>3336</v>
      </c>
      <c r="T132" s="78" t="s">
        <v>203</v>
      </c>
      <c r="U132" s="190">
        <f t="shared" si="17"/>
        <v>0</v>
      </c>
      <c r="V132" s="191"/>
      <c r="W132" s="77" t="str">
        <f t="shared" si="18"/>
        <v>No hay ejecución</v>
      </c>
      <c r="X132" s="78" t="str">
        <f t="shared" si="12"/>
        <v>NA</v>
      </c>
      <c r="Y132" s="191"/>
      <c r="Z132" s="190">
        <f t="shared" si="19"/>
        <v>0</v>
      </c>
      <c r="AA132" s="191"/>
      <c r="AB132" s="77" t="str">
        <f t="shared" si="20"/>
        <v>No hay ejecución</v>
      </c>
      <c r="AC132" s="78" t="str">
        <f t="shared" si="13"/>
        <v>NA</v>
      </c>
      <c r="AD132" s="191"/>
      <c r="AE132" s="52">
        <f t="shared" si="21"/>
        <v>0</v>
      </c>
      <c r="AF132" s="77" t="str">
        <f t="shared" si="22"/>
        <v>No hay ejecución</v>
      </c>
      <c r="AG132" s="78" t="str">
        <f t="shared" si="23"/>
        <v>NA</v>
      </c>
      <c r="AH132" s="191"/>
    </row>
    <row r="133" spans="1:34" s="79" customFormat="1" ht="58" customHeight="1" thickTop="1" thickBot="1">
      <c r="A133" s="50">
        <v>119</v>
      </c>
      <c r="B133" s="96" t="s">
        <v>245</v>
      </c>
      <c r="C133" s="96" t="s">
        <v>52</v>
      </c>
      <c r="D133" s="96">
        <v>0</v>
      </c>
      <c r="E133" s="96">
        <v>0</v>
      </c>
      <c r="F133" s="96">
        <v>0</v>
      </c>
      <c r="G133" s="96">
        <v>22</v>
      </c>
      <c r="H133" s="115" t="s">
        <v>2753</v>
      </c>
      <c r="I133" s="98" t="s">
        <v>3411</v>
      </c>
      <c r="J133" s="169" t="s">
        <v>501</v>
      </c>
      <c r="K133" s="99" t="s">
        <v>744</v>
      </c>
      <c r="L133" s="51">
        <v>0</v>
      </c>
      <c r="M133" s="51">
        <v>0</v>
      </c>
      <c r="N133" s="155">
        <f t="shared" si="14"/>
        <v>0</v>
      </c>
      <c r="O133" s="51">
        <v>0</v>
      </c>
      <c r="P133" s="51">
        <v>3</v>
      </c>
      <c r="Q133" s="155">
        <f t="shared" si="15"/>
        <v>3</v>
      </c>
      <c r="R133" s="155">
        <f t="shared" si="16"/>
        <v>3</v>
      </c>
      <c r="S133" s="78" t="s">
        <v>3336</v>
      </c>
      <c r="T133" s="78" t="s">
        <v>203</v>
      </c>
      <c r="U133" s="190">
        <f t="shared" si="17"/>
        <v>0</v>
      </c>
      <c r="V133" s="191"/>
      <c r="W133" s="77" t="str">
        <f t="shared" si="18"/>
        <v>No hay ejecución</v>
      </c>
      <c r="X133" s="78" t="str">
        <f t="shared" si="12"/>
        <v>NA</v>
      </c>
      <c r="Y133" s="191"/>
      <c r="Z133" s="190">
        <f t="shared" si="19"/>
        <v>3</v>
      </c>
      <c r="AA133" s="191"/>
      <c r="AB133" s="77" t="str">
        <f t="shared" si="20"/>
        <v>No hay ejecución</v>
      </c>
      <c r="AC133" s="78" t="str">
        <f t="shared" si="13"/>
        <v>NA</v>
      </c>
      <c r="AD133" s="191"/>
      <c r="AE133" s="52">
        <f t="shared" si="21"/>
        <v>0</v>
      </c>
      <c r="AF133" s="77" t="str">
        <f t="shared" si="22"/>
        <v>No hay ejecución</v>
      </c>
      <c r="AG133" s="78" t="str">
        <f t="shared" si="23"/>
        <v>NA</v>
      </c>
      <c r="AH133" s="191"/>
    </row>
    <row r="134" spans="1:34" s="79" customFormat="1" ht="58" customHeight="1" thickTop="1" thickBot="1">
      <c r="A134" s="50">
        <v>120</v>
      </c>
      <c r="B134" s="96" t="s">
        <v>245</v>
      </c>
      <c r="C134" s="96">
        <v>0</v>
      </c>
      <c r="D134" s="96">
        <v>0</v>
      </c>
      <c r="E134" s="96">
        <v>0</v>
      </c>
      <c r="F134" s="96">
        <v>0</v>
      </c>
      <c r="G134" s="96">
        <v>22</v>
      </c>
      <c r="H134" s="115" t="s">
        <v>2753</v>
      </c>
      <c r="I134" s="98" t="s">
        <v>3412</v>
      </c>
      <c r="J134" s="169" t="s">
        <v>1014</v>
      </c>
      <c r="K134" s="99" t="s">
        <v>1421</v>
      </c>
      <c r="L134" s="51">
        <v>10</v>
      </c>
      <c r="M134" s="51">
        <v>1</v>
      </c>
      <c r="N134" s="155">
        <f t="shared" si="14"/>
        <v>11</v>
      </c>
      <c r="O134" s="51">
        <v>0</v>
      </c>
      <c r="P134" s="51">
        <v>9</v>
      </c>
      <c r="Q134" s="155">
        <f t="shared" si="15"/>
        <v>9</v>
      </c>
      <c r="R134" s="155">
        <f t="shared" si="16"/>
        <v>20</v>
      </c>
      <c r="S134" s="78" t="s">
        <v>3336</v>
      </c>
      <c r="T134" s="78" t="s">
        <v>203</v>
      </c>
      <c r="U134" s="190">
        <f t="shared" si="17"/>
        <v>11</v>
      </c>
      <c r="V134" s="191"/>
      <c r="W134" s="77" t="str">
        <f t="shared" si="18"/>
        <v>No hay ejecución</v>
      </c>
      <c r="X134" s="78" t="str">
        <f t="shared" si="12"/>
        <v>NA</v>
      </c>
      <c r="Y134" s="191"/>
      <c r="Z134" s="190">
        <f t="shared" si="19"/>
        <v>9</v>
      </c>
      <c r="AA134" s="191"/>
      <c r="AB134" s="77" t="str">
        <f t="shared" si="20"/>
        <v>No hay ejecución</v>
      </c>
      <c r="AC134" s="78" t="str">
        <f t="shared" si="13"/>
        <v>NA</v>
      </c>
      <c r="AD134" s="191"/>
      <c r="AE134" s="52">
        <f t="shared" si="21"/>
        <v>0</v>
      </c>
      <c r="AF134" s="77" t="str">
        <f t="shared" si="22"/>
        <v>No hay ejecución</v>
      </c>
      <c r="AG134" s="78" t="str">
        <f t="shared" si="23"/>
        <v>NA</v>
      </c>
      <c r="AH134" s="191"/>
    </row>
    <row r="135" spans="1:34" s="79" customFormat="1" ht="58" customHeight="1" thickTop="1" thickBot="1">
      <c r="A135" s="50">
        <v>121</v>
      </c>
      <c r="B135" s="96" t="s">
        <v>245</v>
      </c>
      <c r="C135" s="96">
        <v>0</v>
      </c>
      <c r="D135" s="96">
        <v>0</v>
      </c>
      <c r="E135" s="96">
        <v>0</v>
      </c>
      <c r="F135" s="96">
        <v>0</v>
      </c>
      <c r="G135" s="96">
        <v>22</v>
      </c>
      <c r="H135" s="115" t="s">
        <v>392</v>
      </c>
      <c r="I135" s="98" t="s">
        <v>3413</v>
      </c>
      <c r="J135" s="169" t="s">
        <v>1367</v>
      </c>
      <c r="K135" s="99" t="s">
        <v>1421</v>
      </c>
      <c r="L135" s="51">
        <v>48</v>
      </c>
      <c r="M135" s="51">
        <v>36</v>
      </c>
      <c r="N135" s="155">
        <f t="shared" si="14"/>
        <v>84</v>
      </c>
      <c r="O135" s="51">
        <v>0</v>
      </c>
      <c r="P135" s="51">
        <v>0</v>
      </c>
      <c r="Q135" s="155">
        <f t="shared" si="15"/>
        <v>0</v>
      </c>
      <c r="R135" s="155">
        <f t="shared" si="16"/>
        <v>84</v>
      </c>
      <c r="S135" s="78" t="s">
        <v>3336</v>
      </c>
      <c r="T135" s="78" t="s">
        <v>203</v>
      </c>
      <c r="U135" s="190">
        <f t="shared" si="17"/>
        <v>84</v>
      </c>
      <c r="V135" s="191"/>
      <c r="W135" s="77" t="str">
        <f t="shared" si="18"/>
        <v>No hay ejecución</v>
      </c>
      <c r="X135" s="78" t="str">
        <f t="shared" si="12"/>
        <v>NA</v>
      </c>
      <c r="Y135" s="191"/>
      <c r="Z135" s="190">
        <f t="shared" si="19"/>
        <v>0</v>
      </c>
      <c r="AA135" s="191"/>
      <c r="AB135" s="77" t="str">
        <f t="shared" si="20"/>
        <v>No hay ejecución</v>
      </c>
      <c r="AC135" s="78" t="str">
        <f t="shared" si="13"/>
        <v>NA</v>
      </c>
      <c r="AD135" s="191"/>
      <c r="AE135" s="52">
        <f t="shared" si="21"/>
        <v>0</v>
      </c>
      <c r="AF135" s="77" t="str">
        <f t="shared" si="22"/>
        <v>No hay ejecución</v>
      </c>
      <c r="AG135" s="78" t="str">
        <f t="shared" si="23"/>
        <v>NA</v>
      </c>
      <c r="AH135" s="191"/>
    </row>
    <row r="136" spans="1:34" s="79" customFormat="1" ht="58" customHeight="1" thickTop="1" thickBot="1">
      <c r="A136" s="50">
        <v>122</v>
      </c>
      <c r="B136" s="96" t="s">
        <v>245</v>
      </c>
      <c r="C136" s="96">
        <v>0</v>
      </c>
      <c r="D136" s="96">
        <v>0</v>
      </c>
      <c r="E136" s="96">
        <v>0</v>
      </c>
      <c r="F136" s="96">
        <v>0</v>
      </c>
      <c r="G136" s="96">
        <v>22</v>
      </c>
      <c r="H136" s="115" t="s">
        <v>392</v>
      </c>
      <c r="I136" s="98" t="s">
        <v>3414</v>
      </c>
      <c r="J136" s="169" t="s">
        <v>2409</v>
      </c>
      <c r="K136" s="99" t="s">
        <v>2389</v>
      </c>
      <c r="L136" s="51">
        <v>56</v>
      </c>
      <c r="M136" s="51">
        <v>46</v>
      </c>
      <c r="N136" s="155">
        <f t="shared" si="14"/>
        <v>102</v>
      </c>
      <c r="O136" s="51">
        <v>9</v>
      </c>
      <c r="P136" s="51">
        <v>1</v>
      </c>
      <c r="Q136" s="155">
        <f t="shared" si="15"/>
        <v>10</v>
      </c>
      <c r="R136" s="155">
        <f t="shared" si="16"/>
        <v>112</v>
      </c>
      <c r="S136" s="78" t="s">
        <v>3336</v>
      </c>
      <c r="T136" s="78" t="s">
        <v>203</v>
      </c>
      <c r="U136" s="190">
        <f t="shared" si="17"/>
        <v>102</v>
      </c>
      <c r="V136" s="191"/>
      <c r="W136" s="77" t="str">
        <f t="shared" si="18"/>
        <v>No hay ejecución</v>
      </c>
      <c r="X136" s="78" t="str">
        <f t="shared" si="12"/>
        <v>NA</v>
      </c>
      <c r="Y136" s="191"/>
      <c r="Z136" s="190">
        <f t="shared" si="19"/>
        <v>10</v>
      </c>
      <c r="AA136" s="191"/>
      <c r="AB136" s="77" t="str">
        <f t="shared" si="20"/>
        <v>No hay ejecución</v>
      </c>
      <c r="AC136" s="78" t="str">
        <f t="shared" si="13"/>
        <v>NA</v>
      </c>
      <c r="AD136" s="191"/>
      <c r="AE136" s="52">
        <f t="shared" si="21"/>
        <v>0</v>
      </c>
      <c r="AF136" s="77" t="str">
        <f t="shared" si="22"/>
        <v>No hay ejecución</v>
      </c>
      <c r="AG136" s="78" t="str">
        <f t="shared" si="23"/>
        <v>NA</v>
      </c>
      <c r="AH136" s="191"/>
    </row>
    <row r="137" spans="1:34" s="79" customFormat="1" ht="58" customHeight="1" thickTop="1" thickBot="1">
      <c r="A137" s="50">
        <v>123</v>
      </c>
      <c r="B137" s="96" t="s">
        <v>245</v>
      </c>
      <c r="C137" s="96">
        <v>0</v>
      </c>
      <c r="D137" s="96">
        <v>0</v>
      </c>
      <c r="E137" s="96">
        <v>0</v>
      </c>
      <c r="F137" s="96">
        <v>0</v>
      </c>
      <c r="G137" s="96">
        <v>22</v>
      </c>
      <c r="H137" s="115" t="s">
        <v>392</v>
      </c>
      <c r="I137" s="98" t="s">
        <v>3415</v>
      </c>
      <c r="J137" s="169" t="s">
        <v>1287</v>
      </c>
      <c r="K137" s="99" t="s">
        <v>1288</v>
      </c>
      <c r="L137" s="51">
        <v>12</v>
      </c>
      <c r="M137" s="51">
        <v>7</v>
      </c>
      <c r="N137" s="155">
        <f t="shared" si="14"/>
        <v>19</v>
      </c>
      <c r="O137" s="51">
        <v>2</v>
      </c>
      <c r="P137" s="51">
        <v>23</v>
      </c>
      <c r="Q137" s="155">
        <f t="shared" si="15"/>
        <v>25</v>
      </c>
      <c r="R137" s="155">
        <f t="shared" si="16"/>
        <v>44</v>
      </c>
      <c r="S137" s="78" t="s">
        <v>3336</v>
      </c>
      <c r="T137" s="78" t="s">
        <v>203</v>
      </c>
      <c r="U137" s="190">
        <f t="shared" si="17"/>
        <v>19</v>
      </c>
      <c r="V137" s="191"/>
      <c r="W137" s="77" t="str">
        <f t="shared" si="18"/>
        <v>No hay ejecución</v>
      </c>
      <c r="X137" s="78" t="str">
        <f t="shared" si="12"/>
        <v>NA</v>
      </c>
      <c r="Y137" s="191"/>
      <c r="Z137" s="190">
        <f t="shared" si="19"/>
        <v>25</v>
      </c>
      <c r="AA137" s="191"/>
      <c r="AB137" s="77" t="str">
        <f t="shared" si="20"/>
        <v>No hay ejecución</v>
      </c>
      <c r="AC137" s="78" t="str">
        <f t="shared" si="13"/>
        <v>NA</v>
      </c>
      <c r="AD137" s="191"/>
      <c r="AE137" s="52">
        <f t="shared" si="21"/>
        <v>0</v>
      </c>
      <c r="AF137" s="77" t="str">
        <f t="shared" si="22"/>
        <v>No hay ejecución</v>
      </c>
      <c r="AG137" s="78" t="str">
        <f t="shared" si="23"/>
        <v>NA</v>
      </c>
      <c r="AH137" s="191"/>
    </row>
    <row r="138" spans="1:34" s="79" customFormat="1" ht="58" customHeight="1" thickTop="1" thickBot="1">
      <c r="A138" s="50">
        <v>124</v>
      </c>
      <c r="B138" s="96" t="s">
        <v>245</v>
      </c>
      <c r="C138" s="96">
        <v>0</v>
      </c>
      <c r="D138" s="96">
        <v>0</v>
      </c>
      <c r="E138" s="96">
        <v>0</v>
      </c>
      <c r="F138" s="96">
        <v>0</v>
      </c>
      <c r="G138" s="96">
        <v>22</v>
      </c>
      <c r="H138" s="115" t="s">
        <v>392</v>
      </c>
      <c r="I138" s="98" t="s">
        <v>3416</v>
      </c>
      <c r="J138" s="169" t="s">
        <v>1287</v>
      </c>
      <c r="K138" s="99" t="s">
        <v>1288</v>
      </c>
      <c r="L138" s="51">
        <v>45</v>
      </c>
      <c r="M138" s="51">
        <v>56</v>
      </c>
      <c r="N138" s="155">
        <f t="shared" si="14"/>
        <v>101</v>
      </c>
      <c r="O138" s="51">
        <v>18</v>
      </c>
      <c r="P138" s="51">
        <v>46</v>
      </c>
      <c r="Q138" s="155">
        <f t="shared" si="15"/>
        <v>64</v>
      </c>
      <c r="R138" s="155">
        <f t="shared" si="16"/>
        <v>165</v>
      </c>
      <c r="S138" s="78" t="s">
        <v>3336</v>
      </c>
      <c r="T138" s="78" t="s">
        <v>203</v>
      </c>
      <c r="U138" s="190">
        <f t="shared" si="17"/>
        <v>101</v>
      </c>
      <c r="V138" s="191"/>
      <c r="W138" s="77" t="str">
        <f t="shared" si="18"/>
        <v>No hay ejecución</v>
      </c>
      <c r="X138" s="78" t="str">
        <f t="shared" si="12"/>
        <v>NA</v>
      </c>
      <c r="Y138" s="191"/>
      <c r="Z138" s="190">
        <f t="shared" si="19"/>
        <v>64</v>
      </c>
      <c r="AA138" s="191"/>
      <c r="AB138" s="77" t="str">
        <f t="shared" si="20"/>
        <v>No hay ejecución</v>
      </c>
      <c r="AC138" s="78" t="str">
        <f t="shared" si="13"/>
        <v>NA</v>
      </c>
      <c r="AD138" s="191"/>
      <c r="AE138" s="52">
        <f t="shared" si="21"/>
        <v>0</v>
      </c>
      <c r="AF138" s="77" t="str">
        <f t="shared" si="22"/>
        <v>No hay ejecución</v>
      </c>
      <c r="AG138" s="78" t="str">
        <f t="shared" si="23"/>
        <v>NA</v>
      </c>
      <c r="AH138" s="191"/>
    </row>
    <row r="139" spans="1:34" s="79" customFormat="1" ht="58" customHeight="1" thickTop="1" thickBot="1">
      <c r="A139" s="50">
        <v>125</v>
      </c>
      <c r="B139" s="96" t="s">
        <v>245</v>
      </c>
      <c r="C139" s="96">
        <v>0</v>
      </c>
      <c r="D139" s="96">
        <v>0</v>
      </c>
      <c r="E139" s="96">
        <v>0</v>
      </c>
      <c r="F139" s="96">
        <v>0</v>
      </c>
      <c r="G139" s="96">
        <v>22</v>
      </c>
      <c r="H139" s="115" t="s">
        <v>392</v>
      </c>
      <c r="I139" s="98" t="s">
        <v>3417</v>
      </c>
      <c r="J139" s="169" t="s">
        <v>482</v>
      </c>
      <c r="K139" s="99" t="s">
        <v>622</v>
      </c>
      <c r="L139" s="51">
        <v>48</v>
      </c>
      <c r="M139" s="51">
        <v>61</v>
      </c>
      <c r="N139" s="155">
        <f t="shared" si="14"/>
        <v>109</v>
      </c>
      <c r="O139" s="51">
        <v>5</v>
      </c>
      <c r="P139" s="51">
        <v>0</v>
      </c>
      <c r="Q139" s="155">
        <f t="shared" si="15"/>
        <v>5</v>
      </c>
      <c r="R139" s="155">
        <f t="shared" si="16"/>
        <v>114</v>
      </c>
      <c r="S139" s="78" t="s">
        <v>3336</v>
      </c>
      <c r="T139" s="78" t="s">
        <v>203</v>
      </c>
      <c r="U139" s="190">
        <f t="shared" si="17"/>
        <v>109</v>
      </c>
      <c r="V139" s="191"/>
      <c r="W139" s="77" t="str">
        <f t="shared" si="18"/>
        <v>No hay ejecución</v>
      </c>
      <c r="X139" s="78" t="str">
        <f t="shared" si="12"/>
        <v>NA</v>
      </c>
      <c r="Y139" s="191"/>
      <c r="Z139" s="190">
        <f t="shared" si="19"/>
        <v>5</v>
      </c>
      <c r="AA139" s="191"/>
      <c r="AB139" s="77" t="str">
        <f t="shared" si="20"/>
        <v>No hay ejecución</v>
      </c>
      <c r="AC139" s="78" t="str">
        <f t="shared" si="13"/>
        <v>NA</v>
      </c>
      <c r="AD139" s="191"/>
      <c r="AE139" s="52">
        <f t="shared" si="21"/>
        <v>0</v>
      </c>
      <c r="AF139" s="77" t="str">
        <f t="shared" si="22"/>
        <v>No hay ejecución</v>
      </c>
      <c r="AG139" s="78" t="str">
        <f t="shared" si="23"/>
        <v>NA</v>
      </c>
      <c r="AH139" s="191"/>
    </row>
    <row r="140" spans="1:34" s="79" customFormat="1" ht="58" customHeight="1" thickTop="1" thickBot="1">
      <c r="A140" s="50">
        <v>126</v>
      </c>
      <c r="B140" s="96" t="s">
        <v>245</v>
      </c>
      <c r="C140" s="96">
        <v>0</v>
      </c>
      <c r="D140" s="96">
        <v>0</v>
      </c>
      <c r="E140" s="96">
        <v>0</v>
      </c>
      <c r="F140" s="96">
        <v>0</v>
      </c>
      <c r="G140" s="96">
        <v>22</v>
      </c>
      <c r="H140" s="115" t="s">
        <v>392</v>
      </c>
      <c r="I140" s="98" t="s">
        <v>3418</v>
      </c>
      <c r="J140" s="169" t="s">
        <v>1287</v>
      </c>
      <c r="K140" s="99" t="s">
        <v>1288</v>
      </c>
      <c r="L140" s="51">
        <v>12</v>
      </c>
      <c r="M140" s="51">
        <v>20</v>
      </c>
      <c r="N140" s="155">
        <f t="shared" si="14"/>
        <v>32</v>
      </c>
      <c r="O140" s="51">
        <v>54</v>
      </c>
      <c r="P140" s="51">
        <v>44</v>
      </c>
      <c r="Q140" s="155">
        <f t="shared" si="15"/>
        <v>98</v>
      </c>
      <c r="R140" s="155">
        <f t="shared" si="16"/>
        <v>130</v>
      </c>
      <c r="S140" s="78" t="s">
        <v>3336</v>
      </c>
      <c r="T140" s="78" t="s">
        <v>203</v>
      </c>
      <c r="U140" s="190">
        <f t="shared" si="17"/>
        <v>32</v>
      </c>
      <c r="V140" s="191"/>
      <c r="W140" s="77" t="str">
        <f t="shared" si="18"/>
        <v>No hay ejecución</v>
      </c>
      <c r="X140" s="78" t="str">
        <f t="shared" si="12"/>
        <v>NA</v>
      </c>
      <c r="Y140" s="191"/>
      <c r="Z140" s="190">
        <f t="shared" si="19"/>
        <v>98</v>
      </c>
      <c r="AA140" s="191"/>
      <c r="AB140" s="77" t="str">
        <f t="shared" si="20"/>
        <v>No hay ejecución</v>
      </c>
      <c r="AC140" s="78" t="str">
        <f t="shared" si="13"/>
        <v>NA</v>
      </c>
      <c r="AD140" s="191"/>
      <c r="AE140" s="52">
        <f t="shared" si="21"/>
        <v>0</v>
      </c>
      <c r="AF140" s="77" t="str">
        <f t="shared" si="22"/>
        <v>No hay ejecución</v>
      </c>
      <c r="AG140" s="78" t="str">
        <f t="shared" si="23"/>
        <v>NA</v>
      </c>
      <c r="AH140" s="191"/>
    </row>
    <row r="141" spans="1:34" s="79" customFormat="1" ht="58" customHeight="1" thickTop="1" thickBot="1">
      <c r="A141" s="50">
        <v>127</v>
      </c>
      <c r="B141" s="96" t="s">
        <v>245</v>
      </c>
      <c r="C141" s="96">
        <v>0</v>
      </c>
      <c r="D141" s="96">
        <v>0</v>
      </c>
      <c r="E141" s="96">
        <v>0</v>
      </c>
      <c r="F141" s="96">
        <v>0</v>
      </c>
      <c r="G141" s="96">
        <v>22</v>
      </c>
      <c r="H141" s="115" t="s">
        <v>392</v>
      </c>
      <c r="I141" s="98" t="s">
        <v>3419</v>
      </c>
      <c r="J141" s="169" t="s">
        <v>497</v>
      </c>
      <c r="K141" s="99" t="s">
        <v>1421</v>
      </c>
      <c r="L141" s="51">
        <v>48</v>
      </c>
      <c r="M141" s="51">
        <v>42</v>
      </c>
      <c r="N141" s="155">
        <f t="shared" si="14"/>
        <v>90</v>
      </c>
      <c r="O141" s="51">
        <v>6</v>
      </c>
      <c r="P141" s="51">
        <v>18</v>
      </c>
      <c r="Q141" s="155">
        <f t="shared" si="15"/>
        <v>24</v>
      </c>
      <c r="R141" s="155">
        <f t="shared" si="16"/>
        <v>114</v>
      </c>
      <c r="S141" s="78" t="s">
        <v>3336</v>
      </c>
      <c r="T141" s="78" t="s">
        <v>203</v>
      </c>
      <c r="U141" s="190">
        <f t="shared" si="17"/>
        <v>90</v>
      </c>
      <c r="V141" s="191"/>
      <c r="W141" s="77" t="str">
        <f t="shared" si="18"/>
        <v>No hay ejecución</v>
      </c>
      <c r="X141" s="78" t="str">
        <f t="shared" si="12"/>
        <v>NA</v>
      </c>
      <c r="Y141" s="191"/>
      <c r="Z141" s="190">
        <f t="shared" si="19"/>
        <v>24</v>
      </c>
      <c r="AA141" s="191"/>
      <c r="AB141" s="77" t="str">
        <f t="shared" si="20"/>
        <v>No hay ejecución</v>
      </c>
      <c r="AC141" s="78" t="str">
        <f t="shared" si="13"/>
        <v>NA</v>
      </c>
      <c r="AD141" s="191"/>
      <c r="AE141" s="52">
        <f t="shared" si="21"/>
        <v>0</v>
      </c>
      <c r="AF141" s="77" t="str">
        <f t="shared" si="22"/>
        <v>No hay ejecución</v>
      </c>
      <c r="AG141" s="78" t="str">
        <f t="shared" si="23"/>
        <v>NA</v>
      </c>
      <c r="AH141" s="191"/>
    </row>
    <row r="142" spans="1:34" s="79" customFormat="1" ht="58" customHeight="1" thickTop="1" thickBot="1">
      <c r="A142" s="50">
        <v>128</v>
      </c>
      <c r="B142" s="96" t="s">
        <v>245</v>
      </c>
      <c r="C142" s="96">
        <v>0</v>
      </c>
      <c r="D142" s="96">
        <v>0</v>
      </c>
      <c r="E142" s="96">
        <v>0</v>
      </c>
      <c r="F142" s="96">
        <v>0</v>
      </c>
      <c r="G142" s="96">
        <v>22</v>
      </c>
      <c r="H142" s="115" t="s">
        <v>392</v>
      </c>
      <c r="I142" s="98" t="s">
        <v>3420</v>
      </c>
      <c r="J142" s="169" t="s">
        <v>497</v>
      </c>
      <c r="K142" s="99" t="s">
        <v>1421</v>
      </c>
      <c r="L142" s="51">
        <v>0</v>
      </c>
      <c r="M142" s="51">
        <v>0</v>
      </c>
      <c r="N142" s="155">
        <f t="shared" si="14"/>
        <v>0</v>
      </c>
      <c r="O142" s="51">
        <v>50</v>
      </c>
      <c r="P142" s="51">
        <v>91</v>
      </c>
      <c r="Q142" s="155">
        <f t="shared" si="15"/>
        <v>141</v>
      </c>
      <c r="R142" s="155">
        <f t="shared" si="16"/>
        <v>141</v>
      </c>
      <c r="S142" s="78" t="s">
        <v>3336</v>
      </c>
      <c r="T142" s="78" t="s">
        <v>203</v>
      </c>
      <c r="U142" s="190">
        <f t="shared" si="17"/>
        <v>0</v>
      </c>
      <c r="V142" s="191"/>
      <c r="W142" s="77" t="str">
        <f t="shared" si="18"/>
        <v>No hay ejecución</v>
      </c>
      <c r="X142" s="78" t="str">
        <f t="shared" si="12"/>
        <v>NA</v>
      </c>
      <c r="Y142" s="191"/>
      <c r="Z142" s="190">
        <f t="shared" si="19"/>
        <v>141</v>
      </c>
      <c r="AA142" s="191"/>
      <c r="AB142" s="77" t="str">
        <f t="shared" si="20"/>
        <v>No hay ejecución</v>
      </c>
      <c r="AC142" s="78" t="str">
        <f t="shared" si="13"/>
        <v>NA</v>
      </c>
      <c r="AD142" s="191"/>
      <c r="AE142" s="52">
        <f t="shared" si="21"/>
        <v>0</v>
      </c>
      <c r="AF142" s="77" t="str">
        <f t="shared" si="22"/>
        <v>No hay ejecución</v>
      </c>
      <c r="AG142" s="78" t="str">
        <f t="shared" si="23"/>
        <v>NA</v>
      </c>
      <c r="AH142" s="191"/>
    </row>
    <row r="143" spans="1:34" s="79" customFormat="1" ht="58" customHeight="1" thickTop="1" thickBot="1">
      <c r="A143" s="50">
        <v>129</v>
      </c>
      <c r="B143" s="96" t="s">
        <v>245</v>
      </c>
      <c r="C143" s="96">
        <v>0</v>
      </c>
      <c r="D143" s="96">
        <v>0</v>
      </c>
      <c r="E143" s="96">
        <v>0</v>
      </c>
      <c r="F143" s="96">
        <v>0</v>
      </c>
      <c r="G143" s="96">
        <v>21</v>
      </c>
      <c r="H143" s="115" t="s">
        <v>392</v>
      </c>
      <c r="I143" s="98" t="s">
        <v>3421</v>
      </c>
      <c r="J143" s="169" t="s">
        <v>497</v>
      </c>
      <c r="K143" s="99" t="s">
        <v>1421</v>
      </c>
      <c r="L143" s="51">
        <v>10</v>
      </c>
      <c r="M143" s="51">
        <v>0</v>
      </c>
      <c r="N143" s="155">
        <f t="shared" si="14"/>
        <v>10</v>
      </c>
      <c r="O143" s="51">
        <v>11</v>
      </c>
      <c r="P143" s="51">
        <v>39</v>
      </c>
      <c r="Q143" s="155">
        <f t="shared" si="15"/>
        <v>50</v>
      </c>
      <c r="R143" s="155">
        <f t="shared" si="16"/>
        <v>60</v>
      </c>
      <c r="S143" s="78" t="s">
        <v>3336</v>
      </c>
      <c r="T143" s="78" t="s">
        <v>203</v>
      </c>
      <c r="U143" s="190">
        <f t="shared" si="17"/>
        <v>10</v>
      </c>
      <c r="V143" s="191"/>
      <c r="W143" s="77" t="str">
        <f t="shared" si="18"/>
        <v>No hay ejecución</v>
      </c>
      <c r="X143" s="78" t="str">
        <f t="shared" ref="X143:X206" si="24">IF(W143="No hay ejecución","NA",IF(W143&gt;=90%,"De acuerdo a lo programado",IF(W143&gt;=70%,"Atraso Leve",IF(W143&lt;70%,"En Riesgo de no Cumplimiento"))))</f>
        <v>NA</v>
      </c>
      <c r="Y143" s="191"/>
      <c r="Z143" s="190">
        <f t="shared" si="19"/>
        <v>50</v>
      </c>
      <c r="AA143" s="191"/>
      <c r="AB143" s="77" t="str">
        <f t="shared" si="20"/>
        <v>No hay ejecución</v>
      </c>
      <c r="AC143" s="78" t="str">
        <f t="shared" ref="AC143:AC206" si="25">IF(AB143="No hay ejecución","NA",IF(AB143&gt;=90%,"De acuerdo a lo programado",IF(AB143&gt;=70%,"Atraso Leve",IF(AB143&lt;70%,"En Riesgo de no Cumplimiento"))))</f>
        <v>NA</v>
      </c>
      <c r="AD143" s="191"/>
      <c r="AE143" s="52">
        <f t="shared" si="21"/>
        <v>0</v>
      </c>
      <c r="AF143" s="77" t="str">
        <f t="shared" si="22"/>
        <v>No hay ejecución</v>
      </c>
      <c r="AG143" s="78" t="str">
        <f t="shared" si="23"/>
        <v>NA</v>
      </c>
      <c r="AH143" s="191"/>
    </row>
    <row r="144" spans="1:34" s="79" customFormat="1" ht="58" customHeight="1" thickTop="1" thickBot="1">
      <c r="A144" s="50">
        <v>130</v>
      </c>
      <c r="B144" s="96" t="s">
        <v>245</v>
      </c>
      <c r="C144" s="96">
        <v>0</v>
      </c>
      <c r="D144" s="96">
        <v>0</v>
      </c>
      <c r="E144" s="96">
        <v>0</v>
      </c>
      <c r="F144" s="96">
        <v>0</v>
      </c>
      <c r="G144" s="96">
        <v>22</v>
      </c>
      <c r="H144" s="115" t="s">
        <v>392</v>
      </c>
      <c r="I144" s="98" t="s">
        <v>3422</v>
      </c>
      <c r="J144" s="169" t="s">
        <v>1014</v>
      </c>
      <c r="K144" s="99" t="s">
        <v>1421</v>
      </c>
      <c r="L144" s="51">
        <v>6</v>
      </c>
      <c r="M144" s="51">
        <v>88</v>
      </c>
      <c r="N144" s="155">
        <f t="shared" ref="N144:N207" si="26">L144+M144</f>
        <v>94</v>
      </c>
      <c r="O144" s="51">
        <v>91</v>
      </c>
      <c r="P144" s="51">
        <v>44</v>
      </c>
      <c r="Q144" s="155">
        <f t="shared" ref="Q144:Q207" si="27">O144+P144</f>
        <v>135</v>
      </c>
      <c r="R144" s="155">
        <f t="shared" ref="R144:R207" si="28">N144+Q144</f>
        <v>229</v>
      </c>
      <c r="S144" s="78" t="s">
        <v>3336</v>
      </c>
      <c r="T144" s="78" t="s">
        <v>203</v>
      </c>
      <c r="U144" s="190">
        <f t="shared" ref="U144:U207" si="29">N144</f>
        <v>94</v>
      </c>
      <c r="V144" s="191"/>
      <c r="W144" s="77" t="str">
        <f t="shared" ref="W144:W207" si="30">IF(V144="","No hay ejecución",IF(AND(U144&gt;0), V144/U144,"No hay Programación"))</f>
        <v>No hay ejecución</v>
      </c>
      <c r="X144" s="78" t="str">
        <f t="shared" si="24"/>
        <v>NA</v>
      </c>
      <c r="Y144" s="191"/>
      <c r="Z144" s="190">
        <f t="shared" ref="Z144:Z207" si="31">+Q144</f>
        <v>135</v>
      </c>
      <c r="AA144" s="191"/>
      <c r="AB144" s="77" t="str">
        <f t="shared" ref="AB144:AB207" si="32">IF(AA144="","No hay ejecución",IF(AND(Z144&gt;0), AA144/Z144,"No hay Programación"))</f>
        <v>No hay ejecución</v>
      </c>
      <c r="AC144" s="78" t="str">
        <f t="shared" si="25"/>
        <v>NA</v>
      </c>
      <c r="AD144" s="191"/>
      <c r="AE144" s="52">
        <f t="shared" ref="AE144:AE207" si="33">V144+AA144</f>
        <v>0</v>
      </c>
      <c r="AF144" s="77" t="str">
        <f t="shared" ref="AF144:AF207" si="34">IF(AE144=0,"No hay ejecución",IF(AND(AE144&gt;0), AE144/R144,"No hay Programación"))</f>
        <v>No hay ejecución</v>
      </c>
      <c r="AG144" s="78" t="str">
        <f t="shared" ref="AG144:AG207" si="35">IF(AF144="No hay ejecución","NA",IF(AF144&gt;=90%,"De acuerdo a lo programado",IF(AF144&gt;=70%,"Atraso Leve",IF(AF144&lt;70%,"Incumplimiento"))))</f>
        <v>NA</v>
      </c>
      <c r="AH144" s="191"/>
    </row>
    <row r="145" spans="1:34" s="79" customFormat="1" ht="58" customHeight="1" thickTop="1" thickBot="1">
      <c r="A145" s="50">
        <v>131</v>
      </c>
      <c r="B145" s="96" t="s">
        <v>245</v>
      </c>
      <c r="C145" s="96">
        <v>0</v>
      </c>
      <c r="D145" s="96">
        <v>0</v>
      </c>
      <c r="E145" s="96">
        <v>0</v>
      </c>
      <c r="F145" s="96">
        <v>0</v>
      </c>
      <c r="G145" s="96">
        <v>22</v>
      </c>
      <c r="H145" s="115" t="s">
        <v>392</v>
      </c>
      <c r="I145" s="98" t="s">
        <v>4499</v>
      </c>
      <c r="J145" s="169" t="s">
        <v>1196</v>
      </c>
      <c r="K145" s="99" t="s">
        <v>993</v>
      </c>
      <c r="L145" s="51">
        <v>1</v>
      </c>
      <c r="M145" s="51">
        <v>0</v>
      </c>
      <c r="N145" s="155">
        <f t="shared" si="26"/>
        <v>1</v>
      </c>
      <c r="O145" s="51">
        <v>1</v>
      </c>
      <c r="P145" s="51">
        <v>6</v>
      </c>
      <c r="Q145" s="155">
        <f t="shared" si="27"/>
        <v>7</v>
      </c>
      <c r="R145" s="155">
        <f t="shared" si="28"/>
        <v>8</v>
      </c>
      <c r="S145" s="78" t="s">
        <v>3336</v>
      </c>
      <c r="T145" s="78" t="s">
        <v>203</v>
      </c>
      <c r="U145" s="190">
        <f t="shared" si="29"/>
        <v>1</v>
      </c>
      <c r="V145" s="191"/>
      <c r="W145" s="77" t="str">
        <f t="shared" si="30"/>
        <v>No hay ejecución</v>
      </c>
      <c r="X145" s="78" t="str">
        <f t="shared" si="24"/>
        <v>NA</v>
      </c>
      <c r="Y145" s="191"/>
      <c r="Z145" s="190">
        <f t="shared" si="31"/>
        <v>7</v>
      </c>
      <c r="AA145" s="191"/>
      <c r="AB145" s="77" t="str">
        <f t="shared" si="32"/>
        <v>No hay ejecución</v>
      </c>
      <c r="AC145" s="78" t="str">
        <f t="shared" si="25"/>
        <v>NA</v>
      </c>
      <c r="AD145" s="191"/>
      <c r="AE145" s="52">
        <f t="shared" si="33"/>
        <v>0</v>
      </c>
      <c r="AF145" s="77" t="str">
        <f t="shared" si="34"/>
        <v>No hay ejecución</v>
      </c>
      <c r="AG145" s="78" t="str">
        <f t="shared" si="35"/>
        <v>NA</v>
      </c>
      <c r="AH145" s="191"/>
    </row>
    <row r="146" spans="1:34" s="79" customFormat="1" ht="58" customHeight="1" thickTop="1" thickBot="1">
      <c r="A146" s="50">
        <v>132</v>
      </c>
      <c r="B146" s="96" t="s">
        <v>245</v>
      </c>
      <c r="C146" s="96">
        <v>0</v>
      </c>
      <c r="D146" s="96">
        <v>0</v>
      </c>
      <c r="E146" s="96">
        <v>0</v>
      </c>
      <c r="F146" s="96">
        <v>0</v>
      </c>
      <c r="G146" s="96">
        <v>22</v>
      </c>
      <c r="H146" s="115" t="s">
        <v>392</v>
      </c>
      <c r="I146" s="98" t="s">
        <v>3423</v>
      </c>
      <c r="J146" s="169" t="s">
        <v>501</v>
      </c>
      <c r="K146" s="99" t="s">
        <v>744</v>
      </c>
      <c r="L146" s="51">
        <v>0</v>
      </c>
      <c r="M146" s="51">
        <v>3</v>
      </c>
      <c r="N146" s="155">
        <f t="shared" si="26"/>
        <v>3</v>
      </c>
      <c r="O146" s="51">
        <v>2</v>
      </c>
      <c r="P146" s="51">
        <v>14</v>
      </c>
      <c r="Q146" s="155">
        <f t="shared" si="27"/>
        <v>16</v>
      </c>
      <c r="R146" s="155">
        <f t="shared" si="28"/>
        <v>19</v>
      </c>
      <c r="S146" s="78" t="s">
        <v>3336</v>
      </c>
      <c r="T146" s="78" t="s">
        <v>203</v>
      </c>
      <c r="U146" s="190">
        <f t="shared" si="29"/>
        <v>3</v>
      </c>
      <c r="V146" s="191"/>
      <c r="W146" s="77" t="str">
        <f t="shared" si="30"/>
        <v>No hay ejecución</v>
      </c>
      <c r="X146" s="78" t="str">
        <f t="shared" si="24"/>
        <v>NA</v>
      </c>
      <c r="Y146" s="191"/>
      <c r="Z146" s="190">
        <f t="shared" si="31"/>
        <v>16</v>
      </c>
      <c r="AA146" s="191"/>
      <c r="AB146" s="77" t="str">
        <f t="shared" si="32"/>
        <v>No hay ejecución</v>
      </c>
      <c r="AC146" s="78" t="str">
        <f t="shared" si="25"/>
        <v>NA</v>
      </c>
      <c r="AD146" s="191"/>
      <c r="AE146" s="52">
        <f t="shared" si="33"/>
        <v>0</v>
      </c>
      <c r="AF146" s="77" t="str">
        <f t="shared" si="34"/>
        <v>No hay ejecución</v>
      </c>
      <c r="AG146" s="78" t="str">
        <f t="shared" si="35"/>
        <v>NA</v>
      </c>
      <c r="AH146" s="191"/>
    </row>
    <row r="147" spans="1:34" s="79" customFormat="1" ht="58" customHeight="1" thickTop="1" thickBot="1">
      <c r="A147" s="50">
        <v>133</v>
      </c>
      <c r="B147" s="96" t="s">
        <v>245</v>
      </c>
      <c r="C147" s="96">
        <v>0</v>
      </c>
      <c r="D147" s="96">
        <v>0</v>
      </c>
      <c r="E147" s="96">
        <v>0</v>
      </c>
      <c r="F147" s="96">
        <v>0</v>
      </c>
      <c r="G147" s="96">
        <v>22</v>
      </c>
      <c r="H147" s="115" t="s">
        <v>392</v>
      </c>
      <c r="I147" s="98" t="s">
        <v>3424</v>
      </c>
      <c r="J147" s="169" t="s">
        <v>1014</v>
      </c>
      <c r="K147" s="99" t="s">
        <v>2435</v>
      </c>
      <c r="L147" s="51">
        <v>1</v>
      </c>
      <c r="M147" s="51">
        <v>2</v>
      </c>
      <c r="N147" s="155">
        <f t="shared" si="26"/>
        <v>3</v>
      </c>
      <c r="O147" s="51">
        <v>1</v>
      </c>
      <c r="P147" s="51">
        <v>0</v>
      </c>
      <c r="Q147" s="155">
        <f t="shared" si="27"/>
        <v>1</v>
      </c>
      <c r="R147" s="155">
        <f t="shared" si="28"/>
        <v>4</v>
      </c>
      <c r="S147" s="78" t="s">
        <v>3336</v>
      </c>
      <c r="T147" s="78" t="s">
        <v>203</v>
      </c>
      <c r="U147" s="190">
        <f t="shared" si="29"/>
        <v>3</v>
      </c>
      <c r="V147" s="191"/>
      <c r="W147" s="77" t="str">
        <f t="shared" si="30"/>
        <v>No hay ejecución</v>
      </c>
      <c r="X147" s="78" t="str">
        <f t="shared" si="24"/>
        <v>NA</v>
      </c>
      <c r="Y147" s="191"/>
      <c r="Z147" s="190">
        <f t="shared" si="31"/>
        <v>1</v>
      </c>
      <c r="AA147" s="191"/>
      <c r="AB147" s="77" t="str">
        <f t="shared" si="32"/>
        <v>No hay ejecución</v>
      </c>
      <c r="AC147" s="78" t="str">
        <f t="shared" si="25"/>
        <v>NA</v>
      </c>
      <c r="AD147" s="191"/>
      <c r="AE147" s="52">
        <f t="shared" si="33"/>
        <v>0</v>
      </c>
      <c r="AF147" s="77" t="str">
        <f t="shared" si="34"/>
        <v>No hay ejecución</v>
      </c>
      <c r="AG147" s="78" t="str">
        <f t="shared" si="35"/>
        <v>NA</v>
      </c>
      <c r="AH147" s="191"/>
    </row>
    <row r="148" spans="1:34" s="79" customFormat="1" ht="58" customHeight="1" thickTop="1" thickBot="1">
      <c r="A148" s="50">
        <v>134</v>
      </c>
      <c r="B148" s="96" t="s">
        <v>245</v>
      </c>
      <c r="C148" s="96">
        <v>0</v>
      </c>
      <c r="D148" s="96">
        <v>0</v>
      </c>
      <c r="E148" s="96">
        <v>0</v>
      </c>
      <c r="F148" s="96">
        <v>0</v>
      </c>
      <c r="G148" s="96">
        <v>22</v>
      </c>
      <c r="H148" s="115" t="s">
        <v>392</v>
      </c>
      <c r="I148" s="98" t="s">
        <v>3425</v>
      </c>
      <c r="J148" s="169" t="s">
        <v>1367</v>
      </c>
      <c r="K148" s="99" t="s">
        <v>2435</v>
      </c>
      <c r="L148" s="51">
        <v>7</v>
      </c>
      <c r="M148" s="51">
        <v>4</v>
      </c>
      <c r="N148" s="155">
        <f t="shared" si="26"/>
        <v>11</v>
      </c>
      <c r="O148" s="51">
        <v>0</v>
      </c>
      <c r="P148" s="51">
        <v>0</v>
      </c>
      <c r="Q148" s="155">
        <f t="shared" si="27"/>
        <v>0</v>
      </c>
      <c r="R148" s="155">
        <f t="shared" si="28"/>
        <v>11</v>
      </c>
      <c r="S148" s="78" t="s">
        <v>3336</v>
      </c>
      <c r="T148" s="78" t="s">
        <v>203</v>
      </c>
      <c r="U148" s="190">
        <f t="shared" si="29"/>
        <v>11</v>
      </c>
      <c r="V148" s="191"/>
      <c r="W148" s="77" t="str">
        <f t="shared" si="30"/>
        <v>No hay ejecución</v>
      </c>
      <c r="X148" s="78" t="str">
        <f t="shared" si="24"/>
        <v>NA</v>
      </c>
      <c r="Y148" s="191"/>
      <c r="Z148" s="190">
        <f t="shared" si="31"/>
        <v>0</v>
      </c>
      <c r="AA148" s="191"/>
      <c r="AB148" s="77" t="str">
        <f t="shared" si="32"/>
        <v>No hay ejecución</v>
      </c>
      <c r="AC148" s="78" t="str">
        <f t="shared" si="25"/>
        <v>NA</v>
      </c>
      <c r="AD148" s="191"/>
      <c r="AE148" s="52">
        <f t="shared" si="33"/>
        <v>0</v>
      </c>
      <c r="AF148" s="77" t="str">
        <f t="shared" si="34"/>
        <v>No hay ejecución</v>
      </c>
      <c r="AG148" s="78" t="str">
        <f t="shared" si="35"/>
        <v>NA</v>
      </c>
      <c r="AH148" s="191"/>
    </row>
    <row r="149" spans="1:34" s="79" customFormat="1" ht="58" customHeight="1" thickTop="1" thickBot="1">
      <c r="A149" s="50">
        <v>135</v>
      </c>
      <c r="B149" s="96" t="s">
        <v>245</v>
      </c>
      <c r="C149" s="96">
        <v>0</v>
      </c>
      <c r="D149" s="96">
        <v>0</v>
      </c>
      <c r="E149" s="96">
        <v>0</v>
      </c>
      <c r="F149" s="96">
        <v>0</v>
      </c>
      <c r="G149" s="96">
        <v>22</v>
      </c>
      <c r="H149" s="115" t="s">
        <v>392</v>
      </c>
      <c r="I149" s="98" t="s">
        <v>3426</v>
      </c>
      <c r="J149" s="169" t="s">
        <v>2409</v>
      </c>
      <c r="K149" s="99" t="s">
        <v>2389</v>
      </c>
      <c r="L149" s="51">
        <v>1</v>
      </c>
      <c r="M149" s="51">
        <v>12</v>
      </c>
      <c r="N149" s="155">
        <f t="shared" si="26"/>
        <v>13</v>
      </c>
      <c r="O149" s="51">
        <v>0</v>
      </c>
      <c r="P149" s="51">
        <v>1</v>
      </c>
      <c r="Q149" s="155">
        <f t="shared" si="27"/>
        <v>1</v>
      </c>
      <c r="R149" s="155">
        <f t="shared" si="28"/>
        <v>14</v>
      </c>
      <c r="S149" s="78" t="s">
        <v>3336</v>
      </c>
      <c r="T149" s="78" t="s">
        <v>203</v>
      </c>
      <c r="U149" s="190">
        <f t="shared" si="29"/>
        <v>13</v>
      </c>
      <c r="V149" s="191"/>
      <c r="W149" s="77" t="str">
        <f t="shared" si="30"/>
        <v>No hay ejecución</v>
      </c>
      <c r="X149" s="78" t="str">
        <f t="shared" si="24"/>
        <v>NA</v>
      </c>
      <c r="Y149" s="191"/>
      <c r="Z149" s="190">
        <f t="shared" si="31"/>
        <v>1</v>
      </c>
      <c r="AA149" s="191"/>
      <c r="AB149" s="77" t="str">
        <f t="shared" si="32"/>
        <v>No hay ejecución</v>
      </c>
      <c r="AC149" s="78" t="str">
        <f t="shared" si="25"/>
        <v>NA</v>
      </c>
      <c r="AD149" s="191"/>
      <c r="AE149" s="52">
        <f t="shared" si="33"/>
        <v>0</v>
      </c>
      <c r="AF149" s="77" t="str">
        <f t="shared" si="34"/>
        <v>No hay ejecución</v>
      </c>
      <c r="AG149" s="78" t="str">
        <f t="shared" si="35"/>
        <v>NA</v>
      </c>
      <c r="AH149" s="191"/>
    </row>
    <row r="150" spans="1:34" s="79" customFormat="1" ht="58" customHeight="1" thickTop="1" thickBot="1">
      <c r="A150" s="50">
        <v>136</v>
      </c>
      <c r="B150" s="96" t="s">
        <v>245</v>
      </c>
      <c r="C150" s="96">
        <v>0</v>
      </c>
      <c r="D150" s="96">
        <v>0</v>
      </c>
      <c r="E150" s="96">
        <v>0</v>
      </c>
      <c r="F150" s="96">
        <v>0</v>
      </c>
      <c r="G150" s="96">
        <v>22</v>
      </c>
      <c r="H150" s="115" t="s">
        <v>392</v>
      </c>
      <c r="I150" s="98" t="s">
        <v>3427</v>
      </c>
      <c r="J150" s="169" t="s">
        <v>482</v>
      </c>
      <c r="K150" s="99" t="s">
        <v>622</v>
      </c>
      <c r="L150" s="51">
        <v>0</v>
      </c>
      <c r="M150" s="51">
        <v>1</v>
      </c>
      <c r="N150" s="155">
        <f t="shared" si="26"/>
        <v>1</v>
      </c>
      <c r="O150" s="51">
        <v>0</v>
      </c>
      <c r="P150" s="51">
        <v>0</v>
      </c>
      <c r="Q150" s="155">
        <f t="shared" si="27"/>
        <v>0</v>
      </c>
      <c r="R150" s="155">
        <f t="shared" si="28"/>
        <v>1</v>
      </c>
      <c r="S150" s="78" t="s">
        <v>3336</v>
      </c>
      <c r="T150" s="78" t="s">
        <v>203</v>
      </c>
      <c r="U150" s="190">
        <f t="shared" si="29"/>
        <v>1</v>
      </c>
      <c r="V150" s="191"/>
      <c r="W150" s="77" t="str">
        <f t="shared" si="30"/>
        <v>No hay ejecución</v>
      </c>
      <c r="X150" s="78" t="str">
        <f t="shared" si="24"/>
        <v>NA</v>
      </c>
      <c r="Y150" s="191"/>
      <c r="Z150" s="190">
        <f t="shared" si="31"/>
        <v>0</v>
      </c>
      <c r="AA150" s="191"/>
      <c r="AB150" s="77" t="str">
        <f t="shared" si="32"/>
        <v>No hay ejecución</v>
      </c>
      <c r="AC150" s="78" t="str">
        <f t="shared" si="25"/>
        <v>NA</v>
      </c>
      <c r="AD150" s="191"/>
      <c r="AE150" s="52">
        <f t="shared" si="33"/>
        <v>0</v>
      </c>
      <c r="AF150" s="77" t="str">
        <f t="shared" si="34"/>
        <v>No hay ejecución</v>
      </c>
      <c r="AG150" s="78" t="str">
        <f t="shared" si="35"/>
        <v>NA</v>
      </c>
      <c r="AH150" s="191"/>
    </row>
    <row r="151" spans="1:34" s="79" customFormat="1" ht="58" customHeight="1" thickTop="1" thickBot="1">
      <c r="A151" s="50">
        <v>137</v>
      </c>
      <c r="B151" s="96" t="s">
        <v>245</v>
      </c>
      <c r="C151" s="96">
        <v>0</v>
      </c>
      <c r="D151" s="96">
        <v>0</v>
      </c>
      <c r="E151" s="96">
        <v>0</v>
      </c>
      <c r="F151" s="96">
        <v>0</v>
      </c>
      <c r="G151" s="96">
        <v>22</v>
      </c>
      <c r="H151" s="115" t="s">
        <v>392</v>
      </c>
      <c r="I151" s="98" t="s">
        <v>3428</v>
      </c>
      <c r="J151" s="169" t="s">
        <v>1287</v>
      </c>
      <c r="K151" s="99" t="s">
        <v>1288</v>
      </c>
      <c r="L151" s="51">
        <v>6</v>
      </c>
      <c r="M151" s="51">
        <v>15</v>
      </c>
      <c r="N151" s="155">
        <f t="shared" si="26"/>
        <v>21</v>
      </c>
      <c r="O151" s="51">
        <v>1</v>
      </c>
      <c r="P151" s="51">
        <v>4</v>
      </c>
      <c r="Q151" s="155">
        <f t="shared" si="27"/>
        <v>5</v>
      </c>
      <c r="R151" s="155">
        <f t="shared" si="28"/>
        <v>26</v>
      </c>
      <c r="S151" s="78" t="s">
        <v>3336</v>
      </c>
      <c r="T151" s="78" t="s">
        <v>203</v>
      </c>
      <c r="U151" s="190">
        <f t="shared" si="29"/>
        <v>21</v>
      </c>
      <c r="V151" s="191"/>
      <c r="W151" s="77" t="str">
        <f t="shared" si="30"/>
        <v>No hay ejecución</v>
      </c>
      <c r="X151" s="78" t="str">
        <f t="shared" si="24"/>
        <v>NA</v>
      </c>
      <c r="Y151" s="191"/>
      <c r="Z151" s="190">
        <f t="shared" si="31"/>
        <v>5</v>
      </c>
      <c r="AA151" s="191"/>
      <c r="AB151" s="77" t="str">
        <f t="shared" si="32"/>
        <v>No hay ejecución</v>
      </c>
      <c r="AC151" s="78" t="str">
        <f t="shared" si="25"/>
        <v>NA</v>
      </c>
      <c r="AD151" s="191"/>
      <c r="AE151" s="52">
        <f t="shared" si="33"/>
        <v>0</v>
      </c>
      <c r="AF151" s="77" t="str">
        <f t="shared" si="34"/>
        <v>No hay ejecución</v>
      </c>
      <c r="AG151" s="78" t="str">
        <f t="shared" si="35"/>
        <v>NA</v>
      </c>
      <c r="AH151" s="191"/>
    </row>
    <row r="152" spans="1:34" s="79" customFormat="1" ht="58" customHeight="1" thickTop="1" thickBot="1">
      <c r="A152" s="50">
        <v>138</v>
      </c>
      <c r="B152" s="96" t="s">
        <v>245</v>
      </c>
      <c r="C152" s="96">
        <v>0</v>
      </c>
      <c r="D152" s="96">
        <v>0</v>
      </c>
      <c r="E152" s="96">
        <v>0</v>
      </c>
      <c r="F152" s="96">
        <v>0</v>
      </c>
      <c r="G152" s="96">
        <v>22</v>
      </c>
      <c r="H152" s="115" t="s">
        <v>392</v>
      </c>
      <c r="I152" s="98" t="s">
        <v>3429</v>
      </c>
      <c r="J152" s="169" t="s">
        <v>482</v>
      </c>
      <c r="K152" s="99" t="s">
        <v>622</v>
      </c>
      <c r="L152" s="51">
        <v>4</v>
      </c>
      <c r="M152" s="51">
        <v>3</v>
      </c>
      <c r="N152" s="155">
        <f t="shared" si="26"/>
        <v>7</v>
      </c>
      <c r="O152" s="51">
        <v>0</v>
      </c>
      <c r="P152" s="51">
        <v>0</v>
      </c>
      <c r="Q152" s="155">
        <f t="shared" si="27"/>
        <v>0</v>
      </c>
      <c r="R152" s="155">
        <f t="shared" si="28"/>
        <v>7</v>
      </c>
      <c r="S152" s="78" t="s">
        <v>3336</v>
      </c>
      <c r="T152" s="78" t="s">
        <v>203</v>
      </c>
      <c r="U152" s="190">
        <f t="shared" si="29"/>
        <v>7</v>
      </c>
      <c r="V152" s="191"/>
      <c r="W152" s="77" t="str">
        <f t="shared" si="30"/>
        <v>No hay ejecución</v>
      </c>
      <c r="X152" s="78" t="str">
        <f t="shared" si="24"/>
        <v>NA</v>
      </c>
      <c r="Y152" s="191"/>
      <c r="Z152" s="190">
        <f t="shared" si="31"/>
        <v>0</v>
      </c>
      <c r="AA152" s="191"/>
      <c r="AB152" s="77" t="str">
        <f t="shared" si="32"/>
        <v>No hay ejecución</v>
      </c>
      <c r="AC152" s="78" t="str">
        <f t="shared" si="25"/>
        <v>NA</v>
      </c>
      <c r="AD152" s="191"/>
      <c r="AE152" s="52">
        <f t="shared" si="33"/>
        <v>0</v>
      </c>
      <c r="AF152" s="77" t="str">
        <f t="shared" si="34"/>
        <v>No hay ejecución</v>
      </c>
      <c r="AG152" s="78" t="str">
        <f t="shared" si="35"/>
        <v>NA</v>
      </c>
      <c r="AH152" s="191"/>
    </row>
    <row r="153" spans="1:34" s="79" customFormat="1" ht="58" customHeight="1" thickTop="1" thickBot="1">
      <c r="A153" s="50">
        <v>139</v>
      </c>
      <c r="B153" s="96" t="s">
        <v>245</v>
      </c>
      <c r="C153" s="96">
        <v>0</v>
      </c>
      <c r="D153" s="96">
        <v>0</v>
      </c>
      <c r="E153" s="96">
        <v>0</v>
      </c>
      <c r="F153" s="96">
        <v>0</v>
      </c>
      <c r="G153" s="96">
        <v>22</v>
      </c>
      <c r="H153" s="115" t="s">
        <v>392</v>
      </c>
      <c r="I153" s="98" t="s">
        <v>3430</v>
      </c>
      <c r="J153" s="169" t="s">
        <v>1287</v>
      </c>
      <c r="K153" s="99" t="s">
        <v>1288</v>
      </c>
      <c r="L153" s="51">
        <v>2</v>
      </c>
      <c r="M153" s="51">
        <v>7</v>
      </c>
      <c r="N153" s="155">
        <f t="shared" si="26"/>
        <v>9</v>
      </c>
      <c r="O153" s="51">
        <v>6</v>
      </c>
      <c r="P153" s="51">
        <v>4</v>
      </c>
      <c r="Q153" s="155">
        <f t="shared" si="27"/>
        <v>10</v>
      </c>
      <c r="R153" s="155">
        <f t="shared" si="28"/>
        <v>19</v>
      </c>
      <c r="S153" s="78" t="s">
        <v>3336</v>
      </c>
      <c r="T153" s="78" t="s">
        <v>203</v>
      </c>
      <c r="U153" s="190">
        <f t="shared" si="29"/>
        <v>9</v>
      </c>
      <c r="V153" s="191"/>
      <c r="W153" s="77" t="str">
        <f t="shared" si="30"/>
        <v>No hay ejecución</v>
      </c>
      <c r="X153" s="78" t="str">
        <f t="shared" si="24"/>
        <v>NA</v>
      </c>
      <c r="Y153" s="191"/>
      <c r="Z153" s="190">
        <f t="shared" si="31"/>
        <v>10</v>
      </c>
      <c r="AA153" s="191"/>
      <c r="AB153" s="77" t="str">
        <f t="shared" si="32"/>
        <v>No hay ejecución</v>
      </c>
      <c r="AC153" s="78" t="str">
        <f t="shared" si="25"/>
        <v>NA</v>
      </c>
      <c r="AD153" s="191"/>
      <c r="AE153" s="52">
        <f t="shared" si="33"/>
        <v>0</v>
      </c>
      <c r="AF153" s="77" t="str">
        <f t="shared" si="34"/>
        <v>No hay ejecución</v>
      </c>
      <c r="AG153" s="78" t="str">
        <f t="shared" si="35"/>
        <v>NA</v>
      </c>
      <c r="AH153" s="191"/>
    </row>
    <row r="154" spans="1:34" s="79" customFormat="1" ht="58" customHeight="1" thickTop="1" thickBot="1">
      <c r="A154" s="50">
        <v>140</v>
      </c>
      <c r="B154" s="96" t="s">
        <v>245</v>
      </c>
      <c r="C154" s="96">
        <v>0</v>
      </c>
      <c r="D154" s="96">
        <v>0</v>
      </c>
      <c r="E154" s="96">
        <v>0</v>
      </c>
      <c r="F154" s="96">
        <v>0</v>
      </c>
      <c r="G154" s="96">
        <v>22</v>
      </c>
      <c r="H154" s="115" t="s">
        <v>392</v>
      </c>
      <c r="I154" s="98" t="s">
        <v>3431</v>
      </c>
      <c r="J154" s="169" t="s">
        <v>501</v>
      </c>
      <c r="K154" s="99" t="s">
        <v>744</v>
      </c>
      <c r="L154" s="51">
        <v>1</v>
      </c>
      <c r="M154" s="51">
        <v>3</v>
      </c>
      <c r="N154" s="155">
        <f t="shared" si="26"/>
        <v>4</v>
      </c>
      <c r="O154" s="51">
        <v>0</v>
      </c>
      <c r="P154" s="51">
        <v>4</v>
      </c>
      <c r="Q154" s="155">
        <f t="shared" si="27"/>
        <v>4</v>
      </c>
      <c r="R154" s="155">
        <f t="shared" si="28"/>
        <v>8</v>
      </c>
      <c r="S154" s="78" t="s">
        <v>3336</v>
      </c>
      <c r="T154" s="78" t="s">
        <v>203</v>
      </c>
      <c r="U154" s="190">
        <f t="shared" si="29"/>
        <v>4</v>
      </c>
      <c r="V154" s="191"/>
      <c r="W154" s="77" t="str">
        <f t="shared" si="30"/>
        <v>No hay ejecución</v>
      </c>
      <c r="X154" s="78" t="str">
        <f t="shared" si="24"/>
        <v>NA</v>
      </c>
      <c r="Y154" s="191"/>
      <c r="Z154" s="190">
        <f t="shared" si="31"/>
        <v>4</v>
      </c>
      <c r="AA154" s="191"/>
      <c r="AB154" s="77" t="str">
        <f t="shared" si="32"/>
        <v>No hay ejecución</v>
      </c>
      <c r="AC154" s="78" t="str">
        <f t="shared" si="25"/>
        <v>NA</v>
      </c>
      <c r="AD154" s="191"/>
      <c r="AE154" s="52">
        <f t="shared" si="33"/>
        <v>0</v>
      </c>
      <c r="AF154" s="77" t="str">
        <f t="shared" si="34"/>
        <v>No hay ejecución</v>
      </c>
      <c r="AG154" s="78" t="str">
        <f t="shared" si="35"/>
        <v>NA</v>
      </c>
      <c r="AH154" s="191"/>
    </row>
    <row r="155" spans="1:34" s="79" customFormat="1" ht="58" customHeight="1" thickTop="1" thickBot="1">
      <c r="A155" s="50">
        <v>141</v>
      </c>
      <c r="B155" s="96" t="s">
        <v>245</v>
      </c>
      <c r="C155" s="96">
        <v>0</v>
      </c>
      <c r="D155" s="96">
        <v>0</v>
      </c>
      <c r="E155" s="96">
        <v>0</v>
      </c>
      <c r="F155" s="96">
        <v>0</v>
      </c>
      <c r="G155" s="96">
        <v>22</v>
      </c>
      <c r="H155" s="115" t="s">
        <v>392</v>
      </c>
      <c r="I155" s="98" t="s">
        <v>3432</v>
      </c>
      <c r="J155" s="169" t="s">
        <v>1014</v>
      </c>
      <c r="K155" s="99" t="s">
        <v>2435</v>
      </c>
      <c r="L155" s="51">
        <v>0</v>
      </c>
      <c r="M155" s="51">
        <v>0</v>
      </c>
      <c r="N155" s="155">
        <f t="shared" si="26"/>
        <v>0</v>
      </c>
      <c r="O155" s="51">
        <v>7</v>
      </c>
      <c r="P155" s="51">
        <v>12</v>
      </c>
      <c r="Q155" s="155">
        <f t="shared" si="27"/>
        <v>19</v>
      </c>
      <c r="R155" s="155">
        <f t="shared" si="28"/>
        <v>19</v>
      </c>
      <c r="S155" s="78" t="s">
        <v>3336</v>
      </c>
      <c r="T155" s="78" t="s">
        <v>203</v>
      </c>
      <c r="U155" s="190">
        <f t="shared" si="29"/>
        <v>0</v>
      </c>
      <c r="V155" s="191"/>
      <c r="W155" s="77" t="str">
        <f t="shared" si="30"/>
        <v>No hay ejecución</v>
      </c>
      <c r="X155" s="78" t="str">
        <f t="shared" si="24"/>
        <v>NA</v>
      </c>
      <c r="Y155" s="191"/>
      <c r="Z155" s="190">
        <f t="shared" si="31"/>
        <v>19</v>
      </c>
      <c r="AA155" s="191"/>
      <c r="AB155" s="77" t="str">
        <f t="shared" si="32"/>
        <v>No hay ejecución</v>
      </c>
      <c r="AC155" s="78" t="str">
        <f t="shared" si="25"/>
        <v>NA</v>
      </c>
      <c r="AD155" s="191"/>
      <c r="AE155" s="52">
        <f t="shared" si="33"/>
        <v>0</v>
      </c>
      <c r="AF155" s="77" t="str">
        <f t="shared" si="34"/>
        <v>No hay ejecución</v>
      </c>
      <c r="AG155" s="78" t="str">
        <f t="shared" si="35"/>
        <v>NA</v>
      </c>
      <c r="AH155" s="191"/>
    </row>
    <row r="156" spans="1:34" s="79" customFormat="1" ht="58" customHeight="1" thickTop="1" thickBot="1">
      <c r="A156" s="50">
        <v>142</v>
      </c>
      <c r="B156" s="96" t="s">
        <v>245</v>
      </c>
      <c r="C156" s="96" t="s">
        <v>46</v>
      </c>
      <c r="D156" s="96">
        <v>0</v>
      </c>
      <c r="E156" s="96">
        <v>0</v>
      </c>
      <c r="F156" s="96">
        <v>0</v>
      </c>
      <c r="G156" s="96">
        <v>22</v>
      </c>
      <c r="H156" s="115" t="s">
        <v>273</v>
      </c>
      <c r="I156" s="98" t="s">
        <v>3433</v>
      </c>
      <c r="J156" s="169" t="s">
        <v>1293</v>
      </c>
      <c r="K156" s="99" t="s">
        <v>1421</v>
      </c>
      <c r="L156" s="51">
        <v>29</v>
      </c>
      <c r="M156" s="51">
        <v>6</v>
      </c>
      <c r="N156" s="155">
        <f t="shared" si="26"/>
        <v>35</v>
      </c>
      <c r="O156" s="51">
        <v>0</v>
      </c>
      <c r="P156" s="51">
        <v>1</v>
      </c>
      <c r="Q156" s="155">
        <f t="shared" si="27"/>
        <v>1</v>
      </c>
      <c r="R156" s="155">
        <f t="shared" si="28"/>
        <v>36</v>
      </c>
      <c r="S156" s="78" t="s">
        <v>3336</v>
      </c>
      <c r="T156" s="78" t="s">
        <v>203</v>
      </c>
      <c r="U156" s="190">
        <f t="shared" si="29"/>
        <v>35</v>
      </c>
      <c r="V156" s="191"/>
      <c r="W156" s="77" t="str">
        <f t="shared" si="30"/>
        <v>No hay ejecución</v>
      </c>
      <c r="X156" s="78" t="str">
        <f t="shared" si="24"/>
        <v>NA</v>
      </c>
      <c r="Y156" s="191"/>
      <c r="Z156" s="190">
        <f t="shared" si="31"/>
        <v>1</v>
      </c>
      <c r="AA156" s="191"/>
      <c r="AB156" s="77" t="str">
        <f t="shared" si="32"/>
        <v>No hay ejecución</v>
      </c>
      <c r="AC156" s="78" t="str">
        <f t="shared" si="25"/>
        <v>NA</v>
      </c>
      <c r="AD156" s="191"/>
      <c r="AE156" s="52">
        <f t="shared" si="33"/>
        <v>0</v>
      </c>
      <c r="AF156" s="77" t="str">
        <f t="shared" si="34"/>
        <v>No hay ejecución</v>
      </c>
      <c r="AG156" s="78" t="str">
        <f t="shared" si="35"/>
        <v>NA</v>
      </c>
      <c r="AH156" s="191"/>
    </row>
    <row r="157" spans="1:34" s="79" customFormat="1" ht="58" customHeight="1" thickTop="1" thickBot="1">
      <c r="A157" s="50">
        <v>143</v>
      </c>
      <c r="B157" s="96" t="s">
        <v>245</v>
      </c>
      <c r="C157" s="96" t="s">
        <v>46</v>
      </c>
      <c r="D157" s="96">
        <v>0</v>
      </c>
      <c r="E157" s="96">
        <v>0</v>
      </c>
      <c r="F157" s="96">
        <v>0</v>
      </c>
      <c r="G157" s="96">
        <v>22</v>
      </c>
      <c r="H157" s="115" t="s">
        <v>361</v>
      </c>
      <c r="I157" s="98" t="s">
        <v>3434</v>
      </c>
      <c r="J157" s="169" t="s">
        <v>1014</v>
      </c>
      <c r="K157" s="99" t="s">
        <v>2389</v>
      </c>
      <c r="L157" s="51">
        <v>26</v>
      </c>
      <c r="M157" s="51">
        <v>16</v>
      </c>
      <c r="N157" s="155">
        <f t="shared" si="26"/>
        <v>42</v>
      </c>
      <c r="O157" s="51">
        <v>0</v>
      </c>
      <c r="P157" s="51">
        <v>2</v>
      </c>
      <c r="Q157" s="155">
        <f t="shared" si="27"/>
        <v>2</v>
      </c>
      <c r="R157" s="155">
        <f t="shared" si="28"/>
        <v>44</v>
      </c>
      <c r="S157" s="78" t="s">
        <v>3336</v>
      </c>
      <c r="T157" s="78" t="s">
        <v>203</v>
      </c>
      <c r="U157" s="190">
        <f t="shared" si="29"/>
        <v>42</v>
      </c>
      <c r="V157" s="191"/>
      <c r="W157" s="77" t="str">
        <f t="shared" si="30"/>
        <v>No hay ejecución</v>
      </c>
      <c r="X157" s="78" t="str">
        <f t="shared" si="24"/>
        <v>NA</v>
      </c>
      <c r="Y157" s="191"/>
      <c r="Z157" s="190">
        <f t="shared" si="31"/>
        <v>2</v>
      </c>
      <c r="AA157" s="191"/>
      <c r="AB157" s="77" t="str">
        <f t="shared" si="32"/>
        <v>No hay ejecución</v>
      </c>
      <c r="AC157" s="78" t="str">
        <f t="shared" si="25"/>
        <v>NA</v>
      </c>
      <c r="AD157" s="191"/>
      <c r="AE157" s="52">
        <f t="shared" si="33"/>
        <v>0</v>
      </c>
      <c r="AF157" s="77" t="str">
        <f t="shared" si="34"/>
        <v>No hay ejecución</v>
      </c>
      <c r="AG157" s="78" t="str">
        <f t="shared" si="35"/>
        <v>NA</v>
      </c>
      <c r="AH157" s="191"/>
    </row>
    <row r="158" spans="1:34" s="79" customFormat="1" ht="58" customHeight="1" thickTop="1" thickBot="1">
      <c r="A158" s="50">
        <v>144</v>
      </c>
      <c r="B158" s="96" t="s">
        <v>245</v>
      </c>
      <c r="C158" s="96" t="s">
        <v>46</v>
      </c>
      <c r="D158" s="96">
        <v>0</v>
      </c>
      <c r="E158" s="96">
        <v>0</v>
      </c>
      <c r="F158" s="96">
        <v>0</v>
      </c>
      <c r="G158" s="96">
        <v>22</v>
      </c>
      <c r="H158" s="115" t="s">
        <v>361</v>
      </c>
      <c r="I158" s="98" t="s">
        <v>3435</v>
      </c>
      <c r="J158" s="169" t="s">
        <v>1287</v>
      </c>
      <c r="K158" s="99" t="s">
        <v>1288</v>
      </c>
      <c r="L158" s="51">
        <v>1</v>
      </c>
      <c r="M158" s="51">
        <v>14</v>
      </c>
      <c r="N158" s="155">
        <f t="shared" si="26"/>
        <v>15</v>
      </c>
      <c r="O158" s="51">
        <v>14</v>
      </c>
      <c r="P158" s="51">
        <v>10</v>
      </c>
      <c r="Q158" s="155">
        <f t="shared" si="27"/>
        <v>24</v>
      </c>
      <c r="R158" s="155">
        <f t="shared" si="28"/>
        <v>39</v>
      </c>
      <c r="S158" s="78" t="s">
        <v>3336</v>
      </c>
      <c r="T158" s="78" t="s">
        <v>203</v>
      </c>
      <c r="U158" s="190">
        <f t="shared" si="29"/>
        <v>15</v>
      </c>
      <c r="V158" s="191"/>
      <c r="W158" s="77" t="str">
        <f t="shared" si="30"/>
        <v>No hay ejecución</v>
      </c>
      <c r="X158" s="78" t="str">
        <f t="shared" si="24"/>
        <v>NA</v>
      </c>
      <c r="Y158" s="191"/>
      <c r="Z158" s="190">
        <f t="shared" si="31"/>
        <v>24</v>
      </c>
      <c r="AA158" s="191"/>
      <c r="AB158" s="77" t="str">
        <f t="shared" si="32"/>
        <v>No hay ejecución</v>
      </c>
      <c r="AC158" s="78" t="str">
        <f t="shared" si="25"/>
        <v>NA</v>
      </c>
      <c r="AD158" s="191"/>
      <c r="AE158" s="52">
        <f t="shared" si="33"/>
        <v>0</v>
      </c>
      <c r="AF158" s="77" t="str">
        <f t="shared" si="34"/>
        <v>No hay ejecución</v>
      </c>
      <c r="AG158" s="78" t="str">
        <f t="shared" si="35"/>
        <v>NA</v>
      </c>
      <c r="AH158" s="191"/>
    </row>
    <row r="159" spans="1:34" s="79" customFormat="1" ht="58" customHeight="1" thickTop="1" thickBot="1">
      <c r="A159" s="50">
        <v>145</v>
      </c>
      <c r="B159" s="96" t="s">
        <v>245</v>
      </c>
      <c r="C159" s="96" t="s">
        <v>46</v>
      </c>
      <c r="D159" s="96">
        <v>0</v>
      </c>
      <c r="E159" s="96">
        <v>0</v>
      </c>
      <c r="F159" s="96">
        <v>0</v>
      </c>
      <c r="G159" s="96">
        <v>22</v>
      </c>
      <c r="H159" s="115" t="s">
        <v>361</v>
      </c>
      <c r="I159" s="98" t="s">
        <v>3436</v>
      </c>
      <c r="J159" s="169" t="s">
        <v>2409</v>
      </c>
      <c r="K159" s="99" t="s">
        <v>1421</v>
      </c>
      <c r="L159" s="51">
        <v>3</v>
      </c>
      <c r="M159" s="51">
        <v>14</v>
      </c>
      <c r="N159" s="155">
        <f t="shared" si="26"/>
        <v>17</v>
      </c>
      <c r="O159" s="51">
        <v>2</v>
      </c>
      <c r="P159" s="51">
        <v>1</v>
      </c>
      <c r="Q159" s="155">
        <f t="shared" si="27"/>
        <v>3</v>
      </c>
      <c r="R159" s="155">
        <f t="shared" si="28"/>
        <v>20</v>
      </c>
      <c r="S159" s="78" t="s">
        <v>3336</v>
      </c>
      <c r="T159" s="78" t="s">
        <v>203</v>
      </c>
      <c r="U159" s="190">
        <f t="shared" si="29"/>
        <v>17</v>
      </c>
      <c r="V159" s="191"/>
      <c r="W159" s="77" t="str">
        <f t="shared" si="30"/>
        <v>No hay ejecución</v>
      </c>
      <c r="X159" s="78" t="str">
        <f t="shared" si="24"/>
        <v>NA</v>
      </c>
      <c r="Y159" s="191"/>
      <c r="Z159" s="190">
        <f t="shared" si="31"/>
        <v>3</v>
      </c>
      <c r="AA159" s="191"/>
      <c r="AB159" s="77" t="str">
        <f t="shared" si="32"/>
        <v>No hay ejecución</v>
      </c>
      <c r="AC159" s="78" t="str">
        <f t="shared" si="25"/>
        <v>NA</v>
      </c>
      <c r="AD159" s="191"/>
      <c r="AE159" s="52">
        <f t="shared" si="33"/>
        <v>0</v>
      </c>
      <c r="AF159" s="77" t="str">
        <f t="shared" si="34"/>
        <v>No hay ejecución</v>
      </c>
      <c r="AG159" s="78" t="str">
        <f t="shared" si="35"/>
        <v>NA</v>
      </c>
      <c r="AH159" s="191"/>
    </row>
    <row r="160" spans="1:34" s="79" customFormat="1" ht="58" customHeight="1" thickTop="1" thickBot="1">
      <c r="A160" s="50">
        <v>146</v>
      </c>
      <c r="B160" s="96" t="s">
        <v>245</v>
      </c>
      <c r="C160" s="96" t="s">
        <v>46</v>
      </c>
      <c r="D160" s="96">
        <v>0</v>
      </c>
      <c r="E160" s="96">
        <v>0</v>
      </c>
      <c r="F160" s="96">
        <v>0</v>
      </c>
      <c r="G160" s="96">
        <v>22</v>
      </c>
      <c r="H160" s="115" t="s">
        <v>361</v>
      </c>
      <c r="I160" s="98" t="s">
        <v>3437</v>
      </c>
      <c r="J160" s="169" t="s">
        <v>1287</v>
      </c>
      <c r="K160" s="99" t="s">
        <v>1288</v>
      </c>
      <c r="L160" s="51">
        <v>2</v>
      </c>
      <c r="M160" s="51">
        <v>26</v>
      </c>
      <c r="N160" s="155">
        <f t="shared" si="26"/>
        <v>28</v>
      </c>
      <c r="O160" s="51">
        <v>30</v>
      </c>
      <c r="P160" s="51">
        <v>29</v>
      </c>
      <c r="Q160" s="155">
        <f t="shared" si="27"/>
        <v>59</v>
      </c>
      <c r="R160" s="155">
        <f t="shared" si="28"/>
        <v>87</v>
      </c>
      <c r="S160" s="78" t="s">
        <v>3336</v>
      </c>
      <c r="T160" s="78" t="s">
        <v>203</v>
      </c>
      <c r="U160" s="190">
        <f t="shared" si="29"/>
        <v>28</v>
      </c>
      <c r="V160" s="191"/>
      <c r="W160" s="77" t="str">
        <f t="shared" si="30"/>
        <v>No hay ejecución</v>
      </c>
      <c r="X160" s="78" t="str">
        <f t="shared" si="24"/>
        <v>NA</v>
      </c>
      <c r="Y160" s="191"/>
      <c r="Z160" s="190">
        <f t="shared" si="31"/>
        <v>59</v>
      </c>
      <c r="AA160" s="191"/>
      <c r="AB160" s="77" t="str">
        <f t="shared" si="32"/>
        <v>No hay ejecución</v>
      </c>
      <c r="AC160" s="78" t="str">
        <f t="shared" si="25"/>
        <v>NA</v>
      </c>
      <c r="AD160" s="191"/>
      <c r="AE160" s="52">
        <f t="shared" si="33"/>
        <v>0</v>
      </c>
      <c r="AF160" s="77" t="str">
        <f t="shared" si="34"/>
        <v>No hay ejecución</v>
      </c>
      <c r="AG160" s="78" t="str">
        <f t="shared" si="35"/>
        <v>NA</v>
      </c>
      <c r="AH160" s="191"/>
    </row>
    <row r="161" spans="1:34" s="79" customFormat="1" ht="58" customHeight="1" thickTop="1" thickBot="1">
      <c r="A161" s="50">
        <v>147</v>
      </c>
      <c r="B161" s="96" t="s">
        <v>245</v>
      </c>
      <c r="C161" s="96" t="s">
        <v>46</v>
      </c>
      <c r="D161" s="96">
        <v>0</v>
      </c>
      <c r="E161" s="96">
        <v>0</v>
      </c>
      <c r="F161" s="96">
        <v>0</v>
      </c>
      <c r="G161" s="96">
        <v>22</v>
      </c>
      <c r="H161" s="115" t="s">
        <v>361</v>
      </c>
      <c r="I161" s="98" t="s">
        <v>3438</v>
      </c>
      <c r="J161" s="169" t="s">
        <v>1014</v>
      </c>
      <c r="K161" s="99" t="s">
        <v>2389</v>
      </c>
      <c r="L161" s="51">
        <v>0</v>
      </c>
      <c r="M161" s="51">
        <v>0</v>
      </c>
      <c r="N161" s="155">
        <f t="shared" si="26"/>
        <v>0</v>
      </c>
      <c r="O161" s="51">
        <v>2</v>
      </c>
      <c r="P161" s="51">
        <v>0</v>
      </c>
      <c r="Q161" s="155">
        <f t="shared" si="27"/>
        <v>2</v>
      </c>
      <c r="R161" s="155">
        <f t="shared" si="28"/>
        <v>2</v>
      </c>
      <c r="S161" s="78" t="s">
        <v>3336</v>
      </c>
      <c r="T161" s="78" t="s">
        <v>203</v>
      </c>
      <c r="U161" s="190">
        <f t="shared" si="29"/>
        <v>0</v>
      </c>
      <c r="V161" s="191"/>
      <c r="W161" s="77" t="str">
        <f t="shared" si="30"/>
        <v>No hay ejecución</v>
      </c>
      <c r="X161" s="78" t="str">
        <f t="shared" si="24"/>
        <v>NA</v>
      </c>
      <c r="Y161" s="191"/>
      <c r="Z161" s="190">
        <f t="shared" si="31"/>
        <v>2</v>
      </c>
      <c r="AA161" s="191"/>
      <c r="AB161" s="77" t="str">
        <f t="shared" si="32"/>
        <v>No hay ejecución</v>
      </c>
      <c r="AC161" s="78" t="str">
        <f t="shared" si="25"/>
        <v>NA</v>
      </c>
      <c r="AD161" s="191"/>
      <c r="AE161" s="52">
        <f t="shared" si="33"/>
        <v>0</v>
      </c>
      <c r="AF161" s="77" t="str">
        <f t="shared" si="34"/>
        <v>No hay ejecución</v>
      </c>
      <c r="AG161" s="78" t="str">
        <f t="shared" si="35"/>
        <v>NA</v>
      </c>
      <c r="AH161" s="191"/>
    </row>
    <row r="162" spans="1:34" s="79" customFormat="1" ht="58" customHeight="1" thickTop="1" thickBot="1">
      <c r="A162" s="50">
        <v>148</v>
      </c>
      <c r="B162" s="96" t="s">
        <v>245</v>
      </c>
      <c r="C162" s="96" t="s">
        <v>46</v>
      </c>
      <c r="D162" s="96">
        <v>0</v>
      </c>
      <c r="E162" s="96">
        <v>0</v>
      </c>
      <c r="F162" s="96">
        <v>0</v>
      </c>
      <c r="G162" s="96">
        <v>22</v>
      </c>
      <c r="H162" s="115" t="s">
        <v>361</v>
      </c>
      <c r="I162" s="98" t="s">
        <v>3439</v>
      </c>
      <c r="J162" s="169" t="s">
        <v>1014</v>
      </c>
      <c r="K162" s="99" t="s">
        <v>2847</v>
      </c>
      <c r="L162" s="51">
        <v>7</v>
      </c>
      <c r="M162" s="51">
        <v>7</v>
      </c>
      <c r="N162" s="155">
        <f t="shared" si="26"/>
        <v>14</v>
      </c>
      <c r="O162" s="51">
        <v>1</v>
      </c>
      <c r="P162" s="51">
        <v>13</v>
      </c>
      <c r="Q162" s="155">
        <f t="shared" si="27"/>
        <v>14</v>
      </c>
      <c r="R162" s="155">
        <f t="shared" si="28"/>
        <v>28</v>
      </c>
      <c r="S162" s="78" t="s">
        <v>3336</v>
      </c>
      <c r="T162" s="78" t="s">
        <v>203</v>
      </c>
      <c r="U162" s="190">
        <f t="shared" si="29"/>
        <v>14</v>
      </c>
      <c r="V162" s="191"/>
      <c r="W162" s="77" t="str">
        <f t="shared" si="30"/>
        <v>No hay ejecución</v>
      </c>
      <c r="X162" s="78" t="str">
        <f t="shared" si="24"/>
        <v>NA</v>
      </c>
      <c r="Y162" s="191"/>
      <c r="Z162" s="190">
        <f t="shared" si="31"/>
        <v>14</v>
      </c>
      <c r="AA162" s="191"/>
      <c r="AB162" s="77" t="str">
        <f t="shared" si="32"/>
        <v>No hay ejecución</v>
      </c>
      <c r="AC162" s="78" t="str">
        <f t="shared" si="25"/>
        <v>NA</v>
      </c>
      <c r="AD162" s="191"/>
      <c r="AE162" s="52">
        <f t="shared" si="33"/>
        <v>0</v>
      </c>
      <c r="AF162" s="77" t="str">
        <f t="shared" si="34"/>
        <v>No hay ejecución</v>
      </c>
      <c r="AG162" s="78" t="str">
        <f t="shared" si="35"/>
        <v>NA</v>
      </c>
      <c r="AH162" s="191"/>
    </row>
    <row r="163" spans="1:34" s="79" customFormat="1" ht="58" customHeight="1" thickTop="1" thickBot="1">
      <c r="A163" s="50">
        <v>149</v>
      </c>
      <c r="B163" s="96" t="s">
        <v>233</v>
      </c>
      <c r="C163" s="96">
        <v>0</v>
      </c>
      <c r="D163" s="96">
        <v>0</v>
      </c>
      <c r="E163" s="96">
        <v>0</v>
      </c>
      <c r="F163" s="96" t="s">
        <v>98</v>
      </c>
      <c r="G163" s="96">
        <v>22</v>
      </c>
      <c r="H163" s="115" t="s">
        <v>2433</v>
      </c>
      <c r="I163" s="98" t="s">
        <v>3440</v>
      </c>
      <c r="J163" s="169" t="s">
        <v>2574</v>
      </c>
      <c r="K163" s="99" t="s">
        <v>2435</v>
      </c>
      <c r="L163" s="51">
        <v>30</v>
      </c>
      <c r="M163" s="51">
        <v>1</v>
      </c>
      <c r="N163" s="155">
        <f t="shared" si="26"/>
        <v>31</v>
      </c>
      <c r="O163" s="51">
        <v>1</v>
      </c>
      <c r="P163" s="51">
        <v>1</v>
      </c>
      <c r="Q163" s="155">
        <f t="shared" si="27"/>
        <v>2</v>
      </c>
      <c r="R163" s="155">
        <f t="shared" si="28"/>
        <v>33</v>
      </c>
      <c r="S163" s="78" t="s">
        <v>3336</v>
      </c>
      <c r="T163" s="78" t="s">
        <v>203</v>
      </c>
      <c r="U163" s="190">
        <f t="shared" si="29"/>
        <v>31</v>
      </c>
      <c r="V163" s="191"/>
      <c r="W163" s="77" t="str">
        <f t="shared" si="30"/>
        <v>No hay ejecución</v>
      </c>
      <c r="X163" s="78" t="str">
        <f t="shared" si="24"/>
        <v>NA</v>
      </c>
      <c r="Y163" s="191"/>
      <c r="Z163" s="190">
        <f t="shared" si="31"/>
        <v>2</v>
      </c>
      <c r="AA163" s="191"/>
      <c r="AB163" s="77" t="str">
        <f t="shared" si="32"/>
        <v>No hay ejecución</v>
      </c>
      <c r="AC163" s="78" t="str">
        <f t="shared" si="25"/>
        <v>NA</v>
      </c>
      <c r="AD163" s="191"/>
      <c r="AE163" s="52">
        <f t="shared" si="33"/>
        <v>0</v>
      </c>
      <c r="AF163" s="77" t="str">
        <f t="shared" si="34"/>
        <v>No hay ejecución</v>
      </c>
      <c r="AG163" s="78" t="str">
        <f t="shared" si="35"/>
        <v>NA</v>
      </c>
      <c r="AH163" s="191"/>
    </row>
    <row r="164" spans="1:34" s="79" customFormat="1" ht="58" customHeight="1" thickTop="1" thickBot="1">
      <c r="A164" s="50">
        <v>150</v>
      </c>
      <c r="B164" s="96" t="s">
        <v>233</v>
      </c>
      <c r="C164" s="96">
        <v>0</v>
      </c>
      <c r="D164" s="96">
        <v>0</v>
      </c>
      <c r="E164" s="96">
        <v>0</v>
      </c>
      <c r="F164" s="96" t="s">
        <v>98</v>
      </c>
      <c r="G164" s="96">
        <v>22</v>
      </c>
      <c r="H164" s="115" t="s">
        <v>2433</v>
      </c>
      <c r="I164" s="98" t="s">
        <v>3441</v>
      </c>
      <c r="J164" s="169" t="s">
        <v>1367</v>
      </c>
      <c r="K164" s="99" t="s">
        <v>2435</v>
      </c>
      <c r="L164" s="51">
        <v>7</v>
      </c>
      <c r="M164" s="51">
        <v>15</v>
      </c>
      <c r="N164" s="155">
        <f t="shared" si="26"/>
        <v>22</v>
      </c>
      <c r="O164" s="51">
        <v>3</v>
      </c>
      <c r="P164" s="51">
        <v>2</v>
      </c>
      <c r="Q164" s="155">
        <f t="shared" si="27"/>
        <v>5</v>
      </c>
      <c r="R164" s="155">
        <f t="shared" si="28"/>
        <v>27</v>
      </c>
      <c r="S164" s="78" t="s">
        <v>3336</v>
      </c>
      <c r="T164" s="78" t="s">
        <v>203</v>
      </c>
      <c r="U164" s="190">
        <f t="shared" si="29"/>
        <v>22</v>
      </c>
      <c r="V164" s="191"/>
      <c r="W164" s="77" t="str">
        <f t="shared" si="30"/>
        <v>No hay ejecución</v>
      </c>
      <c r="X164" s="78" t="str">
        <f t="shared" si="24"/>
        <v>NA</v>
      </c>
      <c r="Y164" s="191"/>
      <c r="Z164" s="190">
        <f t="shared" si="31"/>
        <v>5</v>
      </c>
      <c r="AA164" s="191"/>
      <c r="AB164" s="77" t="str">
        <f t="shared" si="32"/>
        <v>No hay ejecución</v>
      </c>
      <c r="AC164" s="78" t="str">
        <f t="shared" si="25"/>
        <v>NA</v>
      </c>
      <c r="AD164" s="191"/>
      <c r="AE164" s="52">
        <f t="shared" si="33"/>
        <v>0</v>
      </c>
      <c r="AF164" s="77" t="str">
        <f t="shared" si="34"/>
        <v>No hay ejecución</v>
      </c>
      <c r="AG164" s="78" t="str">
        <f t="shared" si="35"/>
        <v>NA</v>
      </c>
      <c r="AH164" s="191"/>
    </row>
    <row r="165" spans="1:34" s="79" customFormat="1" ht="58" customHeight="1" thickTop="1" thickBot="1">
      <c r="A165" s="50">
        <v>151</v>
      </c>
      <c r="B165" s="96" t="s">
        <v>233</v>
      </c>
      <c r="C165" s="96">
        <v>0</v>
      </c>
      <c r="D165" s="96">
        <v>0</v>
      </c>
      <c r="E165" s="96">
        <v>0</v>
      </c>
      <c r="F165" s="96" t="s">
        <v>98</v>
      </c>
      <c r="G165" s="96">
        <v>22</v>
      </c>
      <c r="H165" s="115" t="s">
        <v>2433</v>
      </c>
      <c r="I165" s="98" t="s">
        <v>3442</v>
      </c>
      <c r="J165" s="169" t="s">
        <v>482</v>
      </c>
      <c r="K165" s="99" t="s">
        <v>622</v>
      </c>
      <c r="L165" s="51">
        <v>16</v>
      </c>
      <c r="M165" s="51">
        <v>18</v>
      </c>
      <c r="N165" s="155">
        <f t="shared" si="26"/>
        <v>34</v>
      </c>
      <c r="O165" s="51">
        <v>8</v>
      </c>
      <c r="P165" s="51">
        <v>5</v>
      </c>
      <c r="Q165" s="155">
        <f t="shared" si="27"/>
        <v>13</v>
      </c>
      <c r="R165" s="155">
        <f t="shared" si="28"/>
        <v>47</v>
      </c>
      <c r="S165" s="78" t="s">
        <v>3336</v>
      </c>
      <c r="T165" s="78" t="s">
        <v>203</v>
      </c>
      <c r="U165" s="190">
        <f t="shared" si="29"/>
        <v>34</v>
      </c>
      <c r="V165" s="191"/>
      <c r="W165" s="77" t="str">
        <f t="shared" si="30"/>
        <v>No hay ejecución</v>
      </c>
      <c r="X165" s="78" t="str">
        <f t="shared" si="24"/>
        <v>NA</v>
      </c>
      <c r="Y165" s="191"/>
      <c r="Z165" s="190">
        <f t="shared" si="31"/>
        <v>13</v>
      </c>
      <c r="AA165" s="191"/>
      <c r="AB165" s="77" t="str">
        <f t="shared" si="32"/>
        <v>No hay ejecución</v>
      </c>
      <c r="AC165" s="78" t="str">
        <f t="shared" si="25"/>
        <v>NA</v>
      </c>
      <c r="AD165" s="191"/>
      <c r="AE165" s="52">
        <f t="shared" si="33"/>
        <v>0</v>
      </c>
      <c r="AF165" s="77" t="str">
        <f t="shared" si="34"/>
        <v>No hay ejecución</v>
      </c>
      <c r="AG165" s="78" t="str">
        <f t="shared" si="35"/>
        <v>NA</v>
      </c>
      <c r="AH165" s="191"/>
    </row>
    <row r="166" spans="1:34" s="79" customFormat="1" ht="58" customHeight="1" thickTop="1" thickBot="1">
      <c r="A166" s="50">
        <v>152</v>
      </c>
      <c r="B166" s="96" t="s">
        <v>233</v>
      </c>
      <c r="C166" s="96">
        <v>0</v>
      </c>
      <c r="D166" s="96">
        <v>0</v>
      </c>
      <c r="E166" s="96">
        <v>0</v>
      </c>
      <c r="F166" s="96" t="s">
        <v>98</v>
      </c>
      <c r="G166" s="96">
        <v>22</v>
      </c>
      <c r="H166" s="115" t="s">
        <v>2433</v>
      </c>
      <c r="I166" s="98" t="s">
        <v>3443</v>
      </c>
      <c r="J166" s="169" t="s">
        <v>497</v>
      </c>
      <c r="K166" s="99" t="s">
        <v>2435</v>
      </c>
      <c r="L166" s="51">
        <v>11</v>
      </c>
      <c r="M166" s="51">
        <v>14</v>
      </c>
      <c r="N166" s="155">
        <f t="shared" si="26"/>
        <v>25</v>
      </c>
      <c r="O166" s="51">
        <v>6</v>
      </c>
      <c r="P166" s="51">
        <v>1</v>
      </c>
      <c r="Q166" s="155">
        <f t="shared" si="27"/>
        <v>7</v>
      </c>
      <c r="R166" s="155">
        <f t="shared" si="28"/>
        <v>32</v>
      </c>
      <c r="S166" s="78" t="s">
        <v>3336</v>
      </c>
      <c r="T166" s="78" t="s">
        <v>203</v>
      </c>
      <c r="U166" s="190">
        <f t="shared" si="29"/>
        <v>25</v>
      </c>
      <c r="V166" s="191"/>
      <c r="W166" s="77" t="str">
        <f t="shared" si="30"/>
        <v>No hay ejecución</v>
      </c>
      <c r="X166" s="78" t="str">
        <f t="shared" si="24"/>
        <v>NA</v>
      </c>
      <c r="Y166" s="191"/>
      <c r="Z166" s="190">
        <f t="shared" si="31"/>
        <v>7</v>
      </c>
      <c r="AA166" s="191"/>
      <c r="AB166" s="77" t="str">
        <f t="shared" si="32"/>
        <v>No hay ejecución</v>
      </c>
      <c r="AC166" s="78" t="str">
        <f t="shared" si="25"/>
        <v>NA</v>
      </c>
      <c r="AD166" s="191"/>
      <c r="AE166" s="52">
        <f t="shared" si="33"/>
        <v>0</v>
      </c>
      <c r="AF166" s="77" t="str">
        <f t="shared" si="34"/>
        <v>No hay ejecución</v>
      </c>
      <c r="AG166" s="78" t="str">
        <f t="shared" si="35"/>
        <v>NA</v>
      </c>
      <c r="AH166" s="191"/>
    </row>
    <row r="167" spans="1:34" s="79" customFormat="1" ht="58" customHeight="1" thickTop="1" thickBot="1">
      <c r="A167" s="50">
        <v>153</v>
      </c>
      <c r="B167" s="96" t="s">
        <v>233</v>
      </c>
      <c r="C167" s="96">
        <v>0</v>
      </c>
      <c r="D167" s="96">
        <v>0</v>
      </c>
      <c r="E167" s="96">
        <v>0</v>
      </c>
      <c r="F167" s="96" t="s">
        <v>98</v>
      </c>
      <c r="G167" s="96">
        <v>22</v>
      </c>
      <c r="H167" s="115" t="s">
        <v>2433</v>
      </c>
      <c r="I167" s="98" t="s">
        <v>4500</v>
      </c>
      <c r="J167" s="169" t="s">
        <v>497</v>
      </c>
      <c r="K167" s="99" t="s">
        <v>2435</v>
      </c>
      <c r="L167" s="51">
        <v>8</v>
      </c>
      <c r="M167" s="51">
        <v>7</v>
      </c>
      <c r="N167" s="155">
        <f t="shared" si="26"/>
        <v>15</v>
      </c>
      <c r="O167" s="51">
        <v>4</v>
      </c>
      <c r="P167" s="51">
        <v>1</v>
      </c>
      <c r="Q167" s="155">
        <f t="shared" si="27"/>
        <v>5</v>
      </c>
      <c r="R167" s="155">
        <f t="shared" si="28"/>
        <v>20</v>
      </c>
      <c r="S167" s="78" t="s">
        <v>3336</v>
      </c>
      <c r="T167" s="78" t="s">
        <v>203</v>
      </c>
      <c r="U167" s="190">
        <f t="shared" si="29"/>
        <v>15</v>
      </c>
      <c r="V167" s="191"/>
      <c r="W167" s="77" t="str">
        <f t="shared" si="30"/>
        <v>No hay ejecución</v>
      </c>
      <c r="X167" s="78" t="str">
        <f t="shared" si="24"/>
        <v>NA</v>
      </c>
      <c r="Y167" s="191"/>
      <c r="Z167" s="190">
        <f t="shared" si="31"/>
        <v>5</v>
      </c>
      <c r="AA167" s="191"/>
      <c r="AB167" s="77" t="str">
        <f t="shared" si="32"/>
        <v>No hay ejecución</v>
      </c>
      <c r="AC167" s="78" t="str">
        <f t="shared" si="25"/>
        <v>NA</v>
      </c>
      <c r="AD167" s="191"/>
      <c r="AE167" s="52">
        <f t="shared" si="33"/>
        <v>0</v>
      </c>
      <c r="AF167" s="77" t="str">
        <f t="shared" si="34"/>
        <v>No hay ejecución</v>
      </c>
      <c r="AG167" s="78" t="str">
        <f t="shared" si="35"/>
        <v>NA</v>
      </c>
      <c r="AH167" s="191"/>
    </row>
    <row r="168" spans="1:34" s="79" customFormat="1" ht="58" customHeight="1" thickTop="1" thickBot="1">
      <c r="A168" s="50">
        <v>154</v>
      </c>
      <c r="B168" s="96" t="s">
        <v>233</v>
      </c>
      <c r="C168" s="96">
        <v>0</v>
      </c>
      <c r="D168" s="96">
        <v>0</v>
      </c>
      <c r="E168" s="96">
        <v>0</v>
      </c>
      <c r="F168" s="96" t="s">
        <v>98</v>
      </c>
      <c r="G168" s="96">
        <v>22</v>
      </c>
      <c r="H168" s="115" t="s">
        <v>2433</v>
      </c>
      <c r="I168" s="98" t="s">
        <v>3444</v>
      </c>
      <c r="J168" s="169" t="s">
        <v>482</v>
      </c>
      <c r="K168" s="99" t="s">
        <v>622</v>
      </c>
      <c r="L168" s="51">
        <v>1</v>
      </c>
      <c r="M168" s="51">
        <v>3</v>
      </c>
      <c r="N168" s="155">
        <f t="shared" si="26"/>
        <v>4</v>
      </c>
      <c r="O168" s="51">
        <v>10</v>
      </c>
      <c r="P168" s="51">
        <v>6</v>
      </c>
      <c r="Q168" s="155">
        <f t="shared" si="27"/>
        <v>16</v>
      </c>
      <c r="R168" s="155">
        <f t="shared" si="28"/>
        <v>20</v>
      </c>
      <c r="S168" s="78" t="s">
        <v>3336</v>
      </c>
      <c r="T168" s="78" t="s">
        <v>203</v>
      </c>
      <c r="U168" s="190">
        <f t="shared" si="29"/>
        <v>4</v>
      </c>
      <c r="V168" s="191"/>
      <c r="W168" s="77" t="str">
        <f t="shared" si="30"/>
        <v>No hay ejecución</v>
      </c>
      <c r="X168" s="78" t="str">
        <f t="shared" si="24"/>
        <v>NA</v>
      </c>
      <c r="Y168" s="191"/>
      <c r="Z168" s="190">
        <f t="shared" si="31"/>
        <v>16</v>
      </c>
      <c r="AA168" s="191"/>
      <c r="AB168" s="77" t="str">
        <f t="shared" si="32"/>
        <v>No hay ejecución</v>
      </c>
      <c r="AC168" s="78" t="str">
        <f t="shared" si="25"/>
        <v>NA</v>
      </c>
      <c r="AD168" s="191"/>
      <c r="AE168" s="52">
        <f t="shared" si="33"/>
        <v>0</v>
      </c>
      <c r="AF168" s="77" t="str">
        <f t="shared" si="34"/>
        <v>No hay ejecución</v>
      </c>
      <c r="AG168" s="78" t="str">
        <f t="shared" si="35"/>
        <v>NA</v>
      </c>
      <c r="AH168" s="191"/>
    </row>
    <row r="169" spans="1:34" s="79" customFormat="1" ht="58" customHeight="1" thickTop="1" thickBot="1">
      <c r="A169" s="50">
        <v>155</v>
      </c>
      <c r="B169" s="96" t="s">
        <v>233</v>
      </c>
      <c r="C169" s="96">
        <v>0</v>
      </c>
      <c r="D169" s="96">
        <v>0</v>
      </c>
      <c r="E169" s="96">
        <v>0</v>
      </c>
      <c r="F169" s="96" t="s">
        <v>98</v>
      </c>
      <c r="G169" s="96">
        <v>22</v>
      </c>
      <c r="H169" s="115" t="s">
        <v>2433</v>
      </c>
      <c r="I169" s="98" t="s">
        <v>3445</v>
      </c>
      <c r="J169" s="169" t="s">
        <v>1279</v>
      </c>
      <c r="K169" s="99" t="s">
        <v>2435</v>
      </c>
      <c r="L169" s="51">
        <v>0</v>
      </c>
      <c r="M169" s="51">
        <v>1</v>
      </c>
      <c r="N169" s="155">
        <f t="shared" si="26"/>
        <v>1</v>
      </c>
      <c r="O169" s="51">
        <v>2</v>
      </c>
      <c r="P169" s="51">
        <v>0</v>
      </c>
      <c r="Q169" s="155">
        <f t="shared" si="27"/>
        <v>2</v>
      </c>
      <c r="R169" s="155">
        <f t="shared" si="28"/>
        <v>3</v>
      </c>
      <c r="S169" s="78" t="s">
        <v>3336</v>
      </c>
      <c r="T169" s="78" t="s">
        <v>203</v>
      </c>
      <c r="U169" s="190">
        <f t="shared" si="29"/>
        <v>1</v>
      </c>
      <c r="V169" s="191"/>
      <c r="W169" s="77" t="str">
        <f t="shared" si="30"/>
        <v>No hay ejecución</v>
      </c>
      <c r="X169" s="78" t="str">
        <f t="shared" si="24"/>
        <v>NA</v>
      </c>
      <c r="Y169" s="191"/>
      <c r="Z169" s="190">
        <f t="shared" si="31"/>
        <v>2</v>
      </c>
      <c r="AA169" s="191"/>
      <c r="AB169" s="77" t="str">
        <f t="shared" si="32"/>
        <v>No hay ejecución</v>
      </c>
      <c r="AC169" s="78" t="str">
        <f t="shared" si="25"/>
        <v>NA</v>
      </c>
      <c r="AD169" s="191"/>
      <c r="AE169" s="52">
        <f t="shared" si="33"/>
        <v>0</v>
      </c>
      <c r="AF169" s="77" t="str">
        <f t="shared" si="34"/>
        <v>No hay ejecución</v>
      </c>
      <c r="AG169" s="78" t="str">
        <f t="shared" si="35"/>
        <v>NA</v>
      </c>
      <c r="AH169" s="191"/>
    </row>
    <row r="170" spans="1:34" s="79" customFormat="1" ht="58" customHeight="1" thickTop="1" thickBot="1">
      <c r="A170" s="50">
        <v>156</v>
      </c>
      <c r="B170" s="96" t="s">
        <v>233</v>
      </c>
      <c r="C170" s="96">
        <v>0</v>
      </c>
      <c r="D170" s="96">
        <v>0</v>
      </c>
      <c r="E170" s="96">
        <v>0</v>
      </c>
      <c r="F170" s="96" t="s">
        <v>98</v>
      </c>
      <c r="G170" s="96">
        <v>22</v>
      </c>
      <c r="H170" s="115" t="s">
        <v>2433</v>
      </c>
      <c r="I170" s="98" t="s">
        <v>3446</v>
      </c>
      <c r="J170" s="169" t="s">
        <v>482</v>
      </c>
      <c r="K170" s="99" t="s">
        <v>622</v>
      </c>
      <c r="L170" s="51">
        <v>2</v>
      </c>
      <c r="M170" s="51">
        <v>5</v>
      </c>
      <c r="N170" s="155">
        <f t="shared" si="26"/>
        <v>7</v>
      </c>
      <c r="O170" s="51">
        <v>9</v>
      </c>
      <c r="P170" s="51">
        <v>4</v>
      </c>
      <c r="Q170" s="155">
        <f t="shared" si="27"/>
        <v>13</v>
      </c>
      <c r="R170" s="155">
        <f t="shared" si="28"/>
        <v>20</v>
      </c>
      <c r="S170" s="78" t="s">
        <v>3336</v>
      </c>
      <c r="T170" s="78" t="s">
        <v>203</v>
      </c>
      <c r="U170" s="190">
        <f t="shared" si="29"/>
        <v>7</v>
      </c>
      <c r="V170" s="191"/>
      <c r="W170" s="77" t="str">
        <f t="shared" si="30"/>
        <v>No hay ejecución</v>
      </c>
      <c r="X170" s="78" t="str">
        <f t="shared" si="24"/>
        <v>NA</v>
      </c>
      <c r="Y170" s="191"/>
      <c r="Z170" s="190">
        <f t="shared" si="31"/>
        <v>13</v>
      </c>
      <c r="AA170" s="191"/>
      <c r="AB170" s="77" t="str">
        <f t="shared" si="32"/>
        <v>No hay ejecución</v>
      </c>
      <c r="AC170" s="78" t="str">
        <f t="shared" si="25"/>
        <v>NA</v>
      </c>
      <c r="AD170" s="191"/>
      <c r="AE170" s="52">
        <f t="shared" si="33"/>
        <v>0</v>
      </c>
      <c r="AF170" s="77" t="str">
        <f t="shared" si="34"/>
        <v>No hay ejecución</v>
      </c>
      <c r="AG170" s="78" t="str">
        <f t="shared" si="35"/>
        <v>NA</v>
      </c>
      <c r="AH170" s="191"/>
    </row>
    <row r="171" spans="1:34" s="79" customFormat="1" ht="58" customHeight="1" thickTop="1" thickBot="1">
      <c r="A171" s="50">
        <v>157</v>
      </c>
      <c r="B171" s="96" t="s">
        <v>233</v>
      </c>
      <c r="C171" s="96">
        <v>0</v>
      </c>
      <c r="D171" s="96">
        <v>0</v>
      </c>
      <c r="E171" s="96">
        <v>0</v>
      </c>
      <c r="F171" s="96" t="s">
        <v>98</v>
      </c>
      <c r="G171" s="96">
        <v>22</v>
      </c>
      <c r="H171" s="115" t="s">
        <v>2433</v>
      </c>
      <c r="I171" s="98" t="s">
        <v>3447</v>
      </c>
      <c r="J171" s="169" t="s">
        <v>482</v>
      </c>
      <c r="K171" s="99" t="s">
        <v>622</v>
      </c>
      <c r="L171" s="51">
        <v>3</v>
      </c>
      <c r="M171" s="51">
        <v>6</v>
      </c>
      <c r="N171" s="155">
        <f t="shared" si="26"/>
        <v>9</v>
      </c>
      <c r="O171" s="51">
        <v>7</v>
      </c>
      <c r="P171" s="51">
        <v>4</v>
      </c>
      <c r="Q171" s="155">
        <f t="shared" si="27"/>
        <v>11</v>
      </c>
      <c r="R171" s="155">
        <f t="shared" si="28"/>
        <v>20</v>
      </c>
      <c r="S171" s="78" t="s">
        <v>3336</v>
      </c>
      <c r="T171" s="78" t="s">
        <v>203</v>
      </c>
      <c r="U171" s="190">
        <f t="shared" si="29"/>
        <v>9</v>
      </c>
      <c r="V171" s="191"/>
      <c r="W171" s="77" t="str">
        <f t="shared" si="30"/>
        <v>No hay ejecución</v>
      </c>
      <c r="X171" s="78" t="str">
        <f t="shared" si="24"/>
        <v>NA</v>
      </c>
      <c r="Y171" s="191"/>
      <c r="Z171" s="190">
        <f t="shared" si="31"/>
        <v>11</v>
      </c>
      <c r="AA171" s="191"/>
      <c r="AB171" s="77" t="str">
        <f t="shared" si="32"/>
        <v>No hay ejecución</v>
      </c>
      <c r="AC171" s="78" t="str">
        <f t="shared" si="25"/>
        <v>NA</v>
      </c>
      <c r="AD171" s="191"/>
      <c r="AE171" s="52">
        <f t="shared" si="33"/>
        <v>0</v>
      </c>
      <c r="AF171" s="77" t="str">
        <f t="shared" si="34"/>
        <v>No hay ejecución</v>
      </c>
      <c r="AG171" s="78" t="str">
        <f t="shared" si="35"/>
        <v>NA</v>
      </c>
      <c r="AH171" s="191"/>
    </row>
    <row r="172" spans="1:34" s="79" customFormat="1" ht="58" customHeight="1" thickTop="1" thickBot="1">
      <c r="A172" s="50">
        <v>158</v>
      </c>
      <c r="B172" s="96" t="s">
        <v>233</v>
      </c>
      <c r="C172" s="96">
        <v>0</v>
      </c>
      <c r="D172" s="96">
        <v>0</v>
      </c>
      <c r="E172" s="96">
        <v>0</v>
      </c>
      <c r="F172" s="96" t="s">
        <v>98</v>
      </c>
      <c r="G172" s="96">
        <v>22</v>
      </c>
      <c r="H172" s="115" t="s">
        <v>2433</v>
      </c>
      <c r="I172" s="98" t="s">
        <v>4501</v>
      </c>
      <c r="J172" s="169" t="s">
        <v>1196</v>
      </c>
      <c r="K172" s="99" t="s">
        <v>993</v>
      </c>
      <c r="L172" s="51">
        <v>0</v>
      </c>
      <c r="M172" s="51">
        <v>3</v>
      </c>
      <c r="N172" s="155">
        <f t="shared" si="26"/>
        <v>3</v>
      </c>
      <c r="O172" s="51">
        <v>7</v>
      </c>
      <c r="P172" s="51">
        <v>5</v>
      </c>
      <c r="Q172" s="155">
        <f t="shared" si="27"/>
        <v>12</v>
      </c>
      <c r="R172" s="155">
        <f t="shared" si="28"/>
        <v>15</v>
      </c>
      <c r="S172" s="78" t="s">
        <v>3336</v>
      </c>
      <c r="T172" s="78" t="s">
        <v>203</v>
      </c>
      <c r="U172" s="190">
        <f t="shared" si="29"/>
        <v>3</v>
      </c>
      <c r="V172" s="191"/>
      <c r="W172" s="77" t="str">
        <f t="shared" si="30"/>
        <v>No hay ejecución</v>
      </c>
      <c r="X172" s="78" t="str">
        <f t="shared" si="24"/>
        <v>NA</v>
      </c>
      <c r="Y172" s="191"/>
      <c r="Z172" s="190">
        <f t="shared" si="31"/>
        <v>12</v>
      </c>
      <c r="AA172" s="191"/>
      <c r="AB172" s="77" t="str">
        <f t="shared" si="32"/>
        <v>No hay ejecución</v>
      </c>
      <c r="AC172" s="78" t="str">
        <f t="shared" si="25"/>
        <v>NA</v>
      </c>
      <c r="AD172" s="191"/>
      <c r="AE172" s="52">
        <f t="shared" si="33"/>
        <v>0</v>
      </c>
      <c r="AF172" s="77" t="str">
        <f t="shared" si="34"/>
        <v>No hay ejecución</v>
      </c>
      <c r="AG172" s="78" t="str">
        <f t="shared" si="35"/>
        <v>NA</v>
      </c>
      <c r="AH172" s="191"/>
    </row>
    <row r="173" spans="1:34" s="79" customFormat="1" ht="58" customHeight="1" thickTop="1" thickBot="1">
      <c r="A173" s="50">
        <v>159</v>
      </c>
      <c r="B173" s="96" t="s">
        <v>233</v>
      </c>
      <c r="C173" s="96">
        <v>0</v>
      </c>
      <c r="D173" s="96">
        <v>0</v>
      </c>
      <c r="E173" s="96">
        <v>0</v>
      </c>
      <c r="F173" s="96" t="s">
        <v>98</v>
      </c>
      <c r="G173" s="96">
        <v>22</v>
      </c>
      <c r="H173" s="115" t="s">
        <v>2433</v>
      </c>
      <c r="I173" s="98" t="s">
        <v>3448</v>
      </c>
      <c r="J173" s="169" t="s">
        <v>1287</v>
      </c>
      <c r="K173" s="99" t="s">
        <v>1288</v>
      </c>
      <c r="L173" s="51">
        <v>2</v>
      </c>
      <c r="M173" s="51">
        <v>11</v>
      </c>
      <c r="N173" s="155">
        <f t="shared" si="26"/>
        <v>13</v>
      </c>
      <c r="O173" s="51">
        <v>11</v>
      </c>
      <c r="P173" s="51">
        <v>10</v>
      </c>
      <c r="Q173" s="155">
        <f t="shared" si="27"/>
        <v>21</v>
      </c>
      <c r="R173" s="155">
        <f t="shared" si="28"/>
        <v>34</v>
      </c>
      <c r="S173" s="78" t="s">
        <v>3336</v>
      </c>
      <c r="T173" s="78" t="s">
        <v>203</v>
      </c>
      <c r="U173" s="190">
        <f t="shared" si="29"/>
        <v>13</v>
      </c>
      <c r="V173" s="191"/>
      <c r="W173" s="77" t="str">
        <f t="shared" si="30"/>
        <v>No hay ejecución</v>
      </c>
      <c r="X173" s="78" t="str">
        <f t="shared" si="24"/>
        <v>NA</v>
      </c>
      <c r="Y173" s="191"/>
      <c r="Z173" s="190">
        <f t="shared" si="31"/>
        <v>21</v>
      </c>
      <c r="AA173" s="191"/>
      <c r="AB173" s="77" t="str">
        <f t="shared" si="32"/>
        <v>No hay ejecución</v>
      </c>
      <c r="AC173" s="78" t="str">
        <f t="shared" si="25"/>
        <v>NA</v>
      </c>
      <c r="AD173" s="191"/>
      <c r="AE173" s="52">
        <f t="shared" si="33"/>
        <v>0</v>
      </c>
      <c r="AF173" s="77" t="str">
        <f t="shared" si="34"/>
        <v>No hay ejecución</v>
      </c>
      <c r="AG173" s="78" t="str">
        <f t="shared" si="35"/>
        <v>NA</v>
      </c>
      <c r="AH173" s="191"/>
    </row>
    <row r="174" spans="1:34" s="79" customFormat="1" ht="58" customHeight="1" thickTop="1" thickBot="1">
      <c r="A174" s="50">
        <v>160</v>
      </c>
      <c r="B174" s="96" t="s">
        <v>233</v>
      </c>
      <c r="C174" s="96">
        <v>0</v>
      </c>
      <c r="D174" s="96">
        <v>0</v>
      </c>
      <c r="E174" s="96">
        <v>0</v>
      </c>
      <c r="F174" s="96" t="s">
        <v>103</v>
      </c>
      <c r="G174" s="96">
        <v>22</v>
      </c>
      <c r="H174" s="115" t="s">
        <v>2438</v>
      </c>
      <c r="I174" s="98" t="s">
        <v>3449</v>
      </c>
      <c r="J174" s="169" t="s">
        <v>497</v>
      </c>
      <c r="K174" s="99" t="s">
        <v>2435</v>
      </c>
      <c r="L174" s="51">
        <v>6</v>
      </c>
      <c r="M174" s="51">
        <v>3</v>
      </c>
      <c r="N174" s="155">
        <f t="shared" si="26"/>
        <v>9</v>
      </c>
      <c r="O174" s="51">
        <v>0</v>
      </c>
      <c r="P174" s="51">
        <v>2</v>
      </c>
      <c r="Q174" s="155">
        <f t="shared" si="27"/>
        <v>2</v>
      </c>
      <c r="R174" s="155">
        <f t="shared" si="28"/>
        <v>11</v>
      </c>
      <c r="S174" s="78" t="s">
        <v>3336</v>
      </c>
      <c r="T174" s="78" t="s">
        <v>203</v>
      </c>
      <c r="U174" s="190">
        <f t="shared" si="29"/>
        <v>9</v>
      </c>
      <c r="V174" s="191"/>
      <c r="W174" s="77" t="str">
        <f t="shared" si="30"/>
        <v>No hay ejecución</v>
      </c>
      <c r="X174" s="78" t="str">
        <f t="shared" si="24"/>
        <v>NA</v>
      </c>
      <c r="Y174" s="191"/>
      <c r="Z174" s="190">
        <f t="shared" si="31"/>
        <v>2</v>
      </c>
      <c r="AA174" s="191"/>
      <c r="AB174" s="77" t="str">
        <f t="shared" si="32"/>
        <v>No hay ejecución</v>
      </c>
      <c r="AC174" s="78" t="str">
        <f t="shared" si="25"/>
        <v>NA</v>
      </c>
      <c r="AD174" s="191"/>
      <c r="AE174" s="52">
        <f t="shared" si="33"/>
        <v>0</v>
      </c>
      <c r="AF174" s="77" t="str">
        <f t="shared" si="34"/>
        <v>No hay ejecución</v>
      </c>
      <c r="AG174" s="78" t="str">
        <f t="shared" si="35"/>
        <v>NA</v>
      </c>
      <c r="AH174" s="191"/>
    </row>
    <row r="175" spans="1:34" s="79" customFormat="1" ht="58" customHeight="1" thickTop="1" thickBot="1">
      <c r="A175" s="50">
        <v>161</v>
      </c>
      <c r="B175" s="96" t="s">
        <v>233</v>
      </c>
      <c r="C175" s="96">
        <v>0</v>
      </c>
      <c r="D175" s="96">
        <v>0</v>
      </c>
      <c r="E175" s="96">
        <v>0</v>
      </c>
      <c r="F175" s="96" t="s">
        <v>103</v>
      </c>
      <c r="G175" s="96">
        <v>22</v>
      </c>
      <c r="H175" s="115" t="s">
        <v>2438</v>
      </c>
      <c r="I175" s="98" t="s">
        <v>3450</v>
      </c>
      <c r="J175" s="169" t="s">
        <v>482</v>
      </c>
      <c r="K175" s="99" t="s">
        <v>622</v>
      </c>
      <c r="L175" s="51">
        <v>10</v>
      </c>
      <c r="M175" s="51">
        <v>7</v>
      </c>
      <c r="N175" s="155">
        <f t="shared" si="26"/>
        <v>17</v>
      </c>
      <c r="O175" s="51">
        <v>4</v>
      </c>
      <c r="P175" s="51">
        <v>7</v>
      </c>
      <c r="Q175" s="155">
        <f t="shared" si="27"/>
        <v>11</v>
      </c>
      <c r="R175" s="155">
        <f t="shared" si="28"/>
        <v>28</v>
      </c>
      <c r="S175" s="78" t="s">
        <v>3336</v>
      </c>
      <c r="T175" s="78" t="s">
        <v>203</v>
      </c>
      <c r="U175" s="190">
        <f t="shared" si="29"/>
        <v>17</v>
      </c>
      <c r="V175" s="191"/>
      <c r="W175" s="77" t="str">
        <f t="shared" si="30"/>
        <v>No hay ejecución</v>
      </c>
      <c r="X175" s="78" t="str">
        <f t="shared" si="24"/>
        <v>NA</v>
      </c>
      <c r="Y175" s="191"/>
      <c r="Z175" s="190">
        <f t="shared" si="31"/>
        <v>11</v>
      </c>
      <c r="AA175" s="191"/>
      <c r="AB175" s="77" t="str">
        <f t="shared" si="32"/>
        <v>No hay ejecución</v>
      </c>
      <c r="AC175" s="78" t="str">
        <f t="shared" si="25"/>
        <v>NA</v>
      </c>
      <c r="AD175" s="191"/>
      <c r="AE175" s="52">
        <f t="shared" si="33"/>
        <v>0</v>
      </c>
      <c r="AF175" s="77" t="str">
        <f t="shared" si="34"/>
        <v>No hay ejecución</v>
      </c>
      <c r="AG175" s="78" t="str">
        <f t="shared" si="35"/>
        <v>NA</v>
      </c>
      <c r="AH175" s="191"/>
    </row>
    <row r="176" spans="1:34" s="79" customFormat="1" ht="58" customHeight="1" thickTop="1" thickBot="1">
      <c r="A176" s="50">
        <v>162</v>
      </c>
      <c r="B176" s="96" t="s">
        <v>233</v>
      </c>
      <c r="C176" s="96">
        <v>0</v>
      </c>
      <c r="D176" s="96">
        <v>0</v>
      </c>
      <c r="E176" s="96">
        <v>0</v>
      </c>
      <c r="F176" s="96" t="s">
        <v>103</v>
      </c>
      <c r="G176" s="96">
        <v>22</v>
      </c>
      <c r="H176" s="115" t="s">
        <v>2438</v>
      </c>
      <c r="I176" s="98" t="s">
        <v>3451</v>
      </c>
      <c r="J176" s="169" t="s">
        <v>482</v>
      </c>
      <c r="K176" s="99" t="s">
        <v>622</v>
      </c>
      <c r="L176" s="51">
        <v>5</v>
      </c>
      <c r="M176" s="51">
        <v>5</v>
      </c>
      <c r="N176" s="155">
        <f t="shared" si="26"/>
        <v>10</v>
      </c>
      <c r="O176" s="51">
        <v>4</v>
      </c>
      <c r="P176" s="51">
        <v>2</v>
      </c>
      <c r="Q176" s="155">
        <f t="shared" si="27"/>
        <v>6</v>
      </c>
      <c r="R176" s="155">
        <f t="shared" si="28"/>
        <v>16</v>
      </c>
      <c r="S176" s="78" t="s">
        <v>3336</v>
      </c>
      <c r="T176" s="78" t="s">
        <v>203</v>
      </c>
      <c r="U176" s="190">
        <f t="shared" si="29"/>
        <v>10</v>
      </c>
      <c r="V176" s="191"/>
      <c r="W176" s="77" t="str">
        <f t="shared" si="30"/>
        <v>No hay ejecución</v>
      </c>
      <c r="X176" s="78" t="str">
        <f t="shared" si="24"/>
        <v>NA</v>
      </c>
      <c r="Y176" s="191"/>
      <c r="Z176" s="190">
        <f t="shared" si="31"/>
        <v>6</v>
      </c>
      <c r="AA176" s="191"/>
      <c r="AB176" s="77" t="str">
        <f t="shared" si="32"/>
        <v>No hay ejecución</v>
      </c>
      <c r="AC176" s="78" t="str">
        <f t="shared" si="25"/>
        <v>NA</v>
      </c>
      <c r="AD176" s="191"/>
      <c r="AE176" s="52">
        <f t="shared" si="33"/>
        <v>0</v>
      </c>
      <c r="AF176" s="77" t="str">
        <f t="shared" si="34"/>
        <v>No hay ejecución</v>
      </c>
      <c r="AG176" s="78" t="str">
        <f t="shared" si="35"/>
        <v>NA</v>
      </c>
      <c r="AH176" s="191"/>
    </row>
    <row r="177" spans="1:34" s="79" customFormat="1" ht="58" customHeight="1" thickTop="1" thickBot="1">
      <c r="A177" s="50">
        <v>163</v>
      </c>
      <c r="B177" s="96" t="s">
        <v>233</v>
      </c>
      <c r="C177" s="96">
        <v>0</v>
      </c>
      <c r="D177" s="96">
        <v>0</v>
      </c>
      <c r="E177" s="96">
        <v>0</v>
      </c>
      <c r="F177" s="96" t="s">
        <v>103</v>
      </c>
      <c r="G177" s="96">
        <v>22</v>
      </c>
      <c r="H177" s="115" t="s">
        <v>2438</v>
      </c>
      <c r="I177" s="98" t="s">
        <v>3452</v>
      </c>
      <c r="J177" s="169" t="s">
        <v>482</v>
      </c>
      <c r="K177" s="99" t="s">
        <v>622</v>
      </c>
      <c r="L177" s="51">
        <v>20</v>
      </c>
      <c r="M177" s="51">
        <v>18</v>
      </c>
      <c r="N177" s="155">
        <f t="shared" si="26"/>
        <v>38</v>
      </c>
      <c r="O177" s="51">
        <v>16</v>
      </c>
      <c r="P177" s="51">
        <v>10</v>
      </c>
      <c r="Q177" s="155">
        <f t="shared" si="27"/>
        <v>26</v>
      </c>
      <c r="R177" s="155">
        <f t="shared" si="28"/>
        <v>64</v>
      </c>
      <c r="S177" s="78" t="s">
        <v>3336</v>
      </c>
      <c r="T177" s="78" t="s">
        <v>203</v>
      </c>
      <c r="U177" s="190">
        <f t="shared" si="29"/>
        <v>38</v>
      </c>
      <c r="V177" s="191"/>
      <c r="W177" s="77" t="str">
        <f t="shared" si="30"/>
        <v>No hay ejecución</v>
      </c>
      <c r="X177" s="78" t="str">
        <f t="shared" si="24"/>
        <v>NA</v>
      </c>
      <c r="Y177" s="191"/>
      <c r="Z177" s="190">
        <f t="shared" si="31"/>
        <v>26</v>
      </c>
      <c r="AA177" s="191"/>
      <c r="AB177" s="77" t="str">
        <f t="shared" si="32"/>
        <v>No hay ejecución</v>
      </c>
      <c r="AC177" s="78" t="str">
        <f t="shared" si="25"/>
        <v>NA</v>
      </c>
      <c r="AD177" s="191"/>
      <c r="AE177" s="52">
        <f t="shared" si="33"/>
        <v>0</v>
      </c>
      <c r="AF177" s="77" t="str">
        <f t="shared" si="34"/>
        <v>No hay ejecución</v>
      </c>
      <c r="AG177" s="78" t="str">
        <f t="shared" si="35"/>
        <v>NA</v>
      </c>
      <c r="AH177" s="191"/>
    </row>
    <row r="178" spans="1:34" s="79" customFormat="1" ht="58" customHeight="1" thickTop="1" thickBot="1">
      <c r="A178" s="50">
        <v>164</v>
      </c>
      <c r="B178" s="96" t="s">
        <v>233</v>
      </c>
      <c r="C178" s="96">
        <v>0</v>
      </c>
      <c r="D178" s="96">
        <v>0</v>
      </c>
      <c r="E178" s="96">
        <v>0</v>
      </c>
      <c r="F178" s="96" t="s">
        <v>103</v>
      </c>
      <c r="G178" s="96">
        <v>22</v>
      </c>
      <c r="H178" s="115" t="s">
        <v>2438</v>
      </c>
      <c r="I178" s="98" t="s">
        <v>3453</v>
      </c>
      <c r="J178" s="169" t="s">
        <v>482</v>
      </c>
      <c r="K178" s="99" t="s">
        <v>622</v>
      </c>
      <c r="L178" s="51">
        <v>11</v>
      </c>
      <c r="M178" s="51">
        <v>7</v>
      </c>
      <c r="N178" s="155">
        <f t="shared" si="26"/>
        <v>18</v>
      </c>
      <c r="O178" s="51">
        <v>7</v>
      </c>
      <c r="P178" s="51">
        <v>7</v>
      </c>
      <c r="Q178" s="155">
        <f t="shared" si="27"/>
        <v>14</v>
      </c>
      <c r="R178" s="155">
        <f t="shared" si="28"/>
        <v>32</v>
      </c>
      <c r="S178" s="78" t="s">
        <v>3336</v>
      </c>
      <c r="T178" s="78" t="s">
        <v>203</v>
      </c>
      <c r="U178" s="190">
        <f t="shared" si="29"/>
        <v>18</v>
      </c>
      <c r="V178" s="191"/>
      <c r="W178" s="77" t="str">
        <f t="shared" si="30"/>
        <v>No hay ejecución</v>
      </c>
      <c r="X178" s="78" t="str">
        <f t="shared" si="24"/>
        <v>NA</v>
      </c>
      <c r="Y178" s="191"/>
      <c r="Z178" s="190">
        <f t="shared" si="31"/>
        <v>14</v>
      </c>
      <c r="AA178" s="191"/>
      <c r="AB178" s="77" t="str">
        <f t="shared" si="32"/>
        <v>No hay ejecución</v>
      </c>
      <c r="AC178" s="78" t="str">
        <f t="shared" si="25"/>
        <v>NA</v>
      </c>
      <c r="AD178" s="191"/>
      <c r="AE178" s="52">
        <f t="shared" si="33"/>
        <v>0</v>
      </c>
      <c r="AF178" s="77" t="str">
        <f t="shared" si="34"/>
        <v>No hay ejecución</v>
      </c>
      <c r="AG178" s="78" t="str">
        <f t="shared" si="35"/>
        <v>NA</v>
      </c>
      <c r="AH178" s="191"/>
    </row>
    <row r="179" spans="1:34" s="79" customFormat="1" ht="58" customHeight="1" thickTop="1" thickBot="1">
      <c r="A179" s="50">
        <v>165</v>
      </c>
      <c r="B179" s="96" t="s">
        <v>233</v>
      </c>
      <c r="C179" s="96">
        <v>0</v>
      </c>
      <c r="D179" s="96">
        <v>0</v>
      </c>
      <c r="E179" s="96">
        <v>0</v>
      </c>
      <c r="F179" s="96" t="s">
        <v>103</v>
      </c>
      <c r="G179" s="96">
        <v>22</v>
      </c>
      <c r="H179" s="115" t="s">
        <v>2438</v>
      </c>
      <c r="I179" s="98" t="s">
        <v>3454</v>
      </c>
      <c r="J179" s="169" t="s">
        <v>1367</v>
      </c>
      <c r="K179" s="99" t="s">
        <v>744</v>
      </c>
      <c r="L179" s="51">
        <v>3</v>
      </c>
      <c r="M179" s="51">
        <v>0</v>
      </c>
      <c r="N179" s="155">
        <f t="shared" si="26"/>
        <v>3</v>
      </c>
      <c r="O179" s="51">
        <v>1</v>
      </c>
      <c r="P179" s="51">
        <v>0</v>
      </c>
      <c r="Q179" s="155">
        <f t="shared" si="27"/>
        <v>1</v>
      </c>
      <c r="R179" s="155">
        <f t="shared" si="28"/>
        <v>4</v>
      </c>
      <c r="S179" s="78" t="s">
        <v>3336</v>
      </c>
      <c r="T179" s="78" t="s">
        <v>203</v>
      </c>
      <c r="U179" s="190">
        <f t="shared" si="29"/>
        <v>3</v>
      </c>
      <c r="V179" s="191"/>
      <c r="W179" s="77" t="str">
        <f t="shared" si="30"/>
        <v>No hay ejecución</v>
      </c>
      <c r="X179" s="78" t="str">
        <f t="shared" si="24"/>
        <v>NA</v>
      </c>
      <c r="Y179" s="191"/>
      <c r="Z179" s="190">
        <f t="shared" si="31"/>
        <v>1</v>
      </c>
      <c r="AA179" s="191"/>
      <c r="AB179" s="77" t="str">
        <f t="shared" si="32"/>
        <v>No hay ejecución</v>
      </c>
      <c r="AC179" s="78" t="str">
        <f t="shared" si="25"/>
        <v>NA</v>
      </c>
      <c r="AD179" s="191"/>
      <c r="AE179" s="52">
        <f t="shared" si="33"/>
        <v>0</v>
      </c>
      <c r="AF179" s="77" t="str">
        <f t="shared" si="34"/>
        <v>No hay ejecución</v>
      </c>
      <c r="AG179" s="78" t="str">
        <f t="shared" si="35"/>
        <v>NA</v>
      </c>
      <c r="AH179" s="191"/>
    </row>
    <row r="180" spans="1:34" s="79" customFormat="1" ht="58" customHeight="1" thickTop="1" thickBot="1">
      <c r="A180" s="50">
        <v>166</v>
      </c>
      <c r="B180" s="96" t="s">
        <v>233</v>
      </c>
      <c r="C180" s="96">
        <v>0</v>
      </c>
      <c r="D180" s="96">
        <v>0</v>
      </c>
      <c r="E180" s="96">
        <v>0</v>
      </c>
      <c r="F180" s="96" t="s">
        <v>103</v>
      </c>
      <c r="G180" s="96">
        <v>22</v>
      </c>
      <c r="H180" s="115" t="s">
        <v>2438</v>
      </c>
      <c r="I180" s="98" t="s">
        <v>3455</v>
      </c>
      <c r="J180" s="169" t="s">
        <v>1014</v>
      </c>
      <c r="K180" s="99" t="s">
        <v>2435</v>
      </c>
      <c r="L180" s="51">
        <v>4</v>
      </c>
      <c r="M180" s="51">
        <v>0</v>
      </c>
      <c r="N180" s="155">
        <f t="shared" si="26"/>
        <v>4</v>
      </c>
      <c r="O180" s="51">
        <v>1</v>
      </c>
      <c r="P180" s="51">
        <v>0</v>
      </c>
      <c r="Q180" s="155">
        <f t="shared" si="27"/>
        <v>1</v>
      </c>
      <c r="R180" s="155">
        <f t="shared" si="28"/>
        <v>5</v>
      </c>
      <c r="S180" s="78" t="s">
        <v>3336</v>
      </c>
      <c r="T180" s="78" t="s">
        <v>203</v>
      </c>
      <c r="U180" s="190">
        <f t="shared" si="29"/>
        <v>4</v>
      </c>
      <c r="V180" s="191"/>
      <c r="W180" s="77" t="str">
        <f t="shared" si="30"/>
        <v>No hay ejecución</v>
      </c>
      <c r="X180" s="78" t="str">
        <f t="shared" si="24"/>
        <v>NA</v>
      </c>
      <c r="Y180" s="191"/>
      <c r="Z180" s="190">
        <f t="shared" si="31"/>
        <v>1</v>
      </c>
      <c r="AA180" s="191"/>
      <c r="AB180" s="77" t="str">
        <f t="shared" si="32"/>
        <v>No hay ejecución</v>
      </c>
      <c r="AC180" s="78" t="str">
        <f t="shared" si="25"/>
        <v>NA</v>
      </c>
      <c r="AD180" s="191"/>
      <c r="AE180" s="52">
        <f t="shared" si="33"/>
        <v>0</v>
      </c>
      <c r="AF180" s="77" t="str">
        <f t="shared" si="34"/>
        <v>No hay ejecución</v>
      </c>
      <c r="AG180" s="78" t="str">
        <f t="shared" si="35"/>
        <v>NA</v>
      </c>
      <c r="AH180" s="191"/>
    </row>
    <row r="181" spans="1:34" s="79" customFormat="1" ht="58" customHeight="1" thickTop="1" thickBot="1">
      <c r="A181" s="50">
        <v>167</v>
      </c>
      <c r="B181" s="96" t="s">
        <v>233</v>
      </c>
      <c r="C181" s="96">
        <v>0</v>
      </c>
      <c r="D181" s="96">
        <v>0</v>
      </c>
      <c r="E181" s="96">
        <v>0</v>
      </c>
      <c r="F181" s="96" t="s">
        <v>103</v>
      </c>
      <c r="G181" s="96">
        <v>22</v>
      </c>
      <c r="H181" s="115" t="s">
        <v>2438</v>
      </c>
      <c r="I181" s="98" t="s">
        <v>3456</v>
      </c>
      <c r="J181" s="169" t="s">
        <v>1367</v>
      </c>
      <c r="K181" s="99" t="s">
        <v>744</v>
      </c>
      <c r="L181" s="51">
        <v>4</v>
      </c>
      <c r="M181" s="51">
        <v>1</v>
      </c>
      <c r="N181" s="155">
        <f t="shared" si="26"/>
        <v>5</v>
      </c>
      <c r="O181" s="51">
        <v>1</v>
      </c>
      <c r="P181" s="51">
        <v>0</v>
      </c>
      <c r="Q181" s="155">
        <f t="shared" si="27"/>
        <v>1</v>
      </c>
      <c r="R181" s="155">
        <f t="shared" si="28"/>
        <v>6</v>
      </c>
      <c r="S181" s="78" t="s">
        <v>3336</v>
      </c>
      <c r="T181" s="78" t="s">
        <v>203</v>
      </c>
      <c r="U181" s="190">
        <f t="shared" si="29"/>
        <v>5</v>
      </c>
      <c r="V181" s="191"/>
      <c r="W181" s="77" t="str">
        <f t="shared" si="30"/>
        <v>No hay ejecución</v>
      </c>
      <c r="X181" s="78" t="str">
        <f t="shared" si="24"/>
        <v>NA</v>
      </c>
      <c r="Y181" s="191"/>
      <c r="Z181" s="190">
        <f t="shared" si="31"/>
        <v>1</v>
      </c>
      <c r="AA181" s="191"/>
      <c r="AB181" s="77" t="str">
        <f t="shared" si="32"/>
        <v>No hay ejecución</v>
      </c>
      <c r="AC181" s="78" t="str">
        <f t="shared" si="25"/>
        <v>NA</v>
      </c>
      <c r="AD181" s="191"/>
      <c r="AE181" s="52">
        <f t="shared" si="33"/>
        <v>0</v>
      </c>
      <c r="AF181" s="77" t="str">
        <f t="shared" si="34"/>
        <v>No hay ejecución</v>
      </c>
      <c r="AG181" s="78" t="str">
        <f t="shared" si="35"/>
        <v>NA</v>
      </c>
      <c r="AH181" s="191"/>
    </row>
    <row r="182" spans="1:34" s="79" customFormat="1" ht="58" customHeight="1" thickTop="1" thickBot="1">
      <c r="A182" s="50">
        <v>168</v>
      </c>
      <c r="B182" s="96" t="s">
        <v>233</v>
      </c>
      <c r="C182" s="96">
        <v>0</v>
      </c>
      <c r="D182" s="96">
        <v>0</v>
      </c>
      <c r="E182" s="96">
        <v>0</v>
      </c>
      <c r="F182" s="96" t="s">
        <v>103</v>
      </c>
      <c r="G182" s="96">
        <v>22</v>
      </c>
      <c r="H182" s="115" t="s">
        <v>2438</v>
      </c>
      <c r="I182" s="98" t="s">
        <v>3457</v>
      </c>
      <c r="J182" s="169" t="s">
        <v>497</v>
      </c>
      <c r="K182" s="99" t="s">
        <v>2435</v>
      </c>
      <c r="L182" s="51">
        <v>5</v>
      </c>
      <c r="M182" s="51">
        <v>5</v>
      </c>
      <c r="N182" s="155">
        <f t="shared" si="26"/>
        <v>10</v>
      </c>
      <c r="O182" s="51">
        <v>2</v>
      </c>
      <c r="P182" s="51">
        <v>1</v>
      </c>
      <c r="Q182" s="155">
        <f t="shared" si="27"/>
        <v>3</v>
      </c>
      <c r="R182" s="155">
        <f t="shared" si="28"/>
        <v>13</v>
      </c>
      <c r="S182" s="78" t="s">
        <v>3336</v>
      </c>
      <c r="T182" s="78" t="s">
        <v>203</v>
      </c>
      <c r="U182" s="190">
        <f t="shared" si="29"/>
        <v>10</v>
      </c>
      <c r="V182" s="191"/>
      <c r="W182" s="77" t="str">
        <f t="shared" si="30"/>
        <v>No hay ejecución</v>
      </c>
      <c r="X182" s="78" t="str">
        <f t="shared" si="24"/>
        <v>NA</v>
      </c>
      <c r="Y182" s="191"/>
      <c r="Z182" s="190">
        <f t="shared" si="31"/>
        <v>3</v>
      </c>
      <c r="AA182" s="191"/>
      <c r="AB182" s="77" t="str">
        <f t="shared" si="32"/>
        <v>No hay ejecución</v>
      </c>
      <c r="AC182" s="78" t="str">
        <f t="shared" si="25"/>
        <v>NA</v>
      </c>
      <c r="AD182" s="191"/>
      <c r="AE182" s="52">
        <f t="shared" si="33"/>
        <v>0</v>
      </c>
      <c r="AF182" s="77" t="str">
        <f t="shared" si="34"/>
        <v>No hay ejecución</v>
      </c>
      <c r="AG182" s="78" t="str">
        <f t="shared" si="35"/>
        <v>NA</v>
      </c>
      <c r="AH182" s="191"/>
    </row>
    <row r="183" spans="1:34" s="79" customFormat="1" ht="58" customHeight="1" thickTop="1" thickBot="1">
      <c r="A183" s="50">
        <v>169</v>
      </c>
      <c r="B183" s="96" t="s">
        <v>233</v>
      </c>
      <c r="C183" s="96">
        <v>0</v>
      </c>
      <c r="D183" s="96">
        <v>0</v>
      </c>
      <c r="E183" s="96">
        <v>0</v>
      </c>
      <c r="F183" s="96" t="s">
        <v>103</v>
      </c>
      <c r="G183" s="96">
        <v>22</v>
      </c>
      <c r="H183" s="115" t="s">
        <v>2438</v>
      </c>
      <c r="I183" s="98" t="s">
        <v>3458</v>
      </c>
      <c r="J183" s="169" t="s">
        <v>482</v>
      </c>
      <c r="K183" s="99" t="s">
        <v>622</v>
      </c>
      <c r="L183" s="51">
        <v>13</v>
      </c>
      <c r="M183" s="51">
        <v>14</v>
      </c>
      <c r="N183" s="155">
        <f t="shared" si="26"/>
        <v>27</v>
      </c>
      <c r="O183" s="51">
        <v>13</v>
      </c>
      <c r="P183" s="51">
        <v>10</v>
      </c>
      <c r="Q183" s="155">
        <f t="shared" si="27"/>
        <v>23</v>
      </c>
      <c r="R183" s="155">
        <f t="shared" si="28"/>
        <v>50</v>
      </c>
      <c r="S183" s="78" t="s">
        <v>3336</v>
      </c>
      <c r="T183" s="78" t="s">
        <v>203</v>
      </c>
      <c r="U183" s="190">
        <f t="shared" si="29"/>
        <v>27</v>
      </c>
      <c r="V183" s="191"/>
      <c r="W183" s="77" t="str">
        <f t="shared" si="30"/>
        <v>No hay ejecución</v>
      </c>
      <c r="X183" s="78" t="str">
        <f t="shared" si="24"/>
        <v>NA</v>
      </c>
      <c r="Y183" s="191"/>
      <c r="Z183" s="190">
        <f t="shared" si="31"/>
        <v>23</v>
      </c>
      <c r="AA183" s="191"/>
      <c r="AB183" s="77" t="str">
        <f t="shared" si="32"/>
        <v>No hay ejecución</v>
      </c>
      <c r="AC183" s="78" t="str">
        <f t="shared" si="25"/>
        <v>NA</v>
      </c>
      <c r="AD183" s="191"/>
      <c r="AE183" s="52">
        <f t="shared" si="33"/>
        <v>0</v>
      </c>
      <c r="AF183" s="77" t="str">
        <f t="shared" si="34"/>
        <v>No hay ejecución</v>
      </c>
      <c r="AG183" s="78" t="str">
        <f t="shared" si="35"/>
        <v>NA</v>
      </c>
      <c r="AH183" s="191"/>
    </row>
    <row r="184" spans="1:34" s="79" customFormat="1" ht="58" customHeight="1" thickTop="1" thickBot="1">
      <c r="A184" s="50">
        <v>170</v>
      </c>
      <c r="B184" s="96" t="s">
        <v>233</v>
      </c>
      <c r="C184" s="96">
        <v>0</v>
      </c>
      <c r="D184" s="96">
        <v>0</v>
      </c>
      <c r="E184" s="96">
        <v>0</v>
      </c>
      <c r="F184" s="96" t="s">
        <v>103</v>
      </c>
      <c r="G184" s="96">
        <v>22</v>
      </c>
      <c r="H184" s="115" t="s">
        <v>2438</v>
      </c>
      <c r="I184" s="98" t="s">
        <v>3459</v>
      </c>
      <c r="J184" s="169" t="s">
        <v>482</v>
      </c>
      <c r="K184" s="99" t="s">
        <v>622</v>
      </c>
      <c r="L184" s="51">
        <v>18</v>
      </c>
      <c r="M184" s="51">
        <v>14</v>
      </c>
      <c r="N184" s="155">
        <f t="shared" si="26"/>
        <v>32</v>
      </c>
      <c r="O184" s="51">
        <v>13</v>
      </c>
      <c r="P184" s="51">
        <v>9</v>
      </c>
      <c r="Q184" s="155">
        <f t="shared" si="27"/>
        <v>22</v>
      </c>
      <c r="R184" s="155">
        <f t="shared" si="28"/>
        <v>54</v>
      </c>
      <c r="S184" s="78" t="s">
        <v>3336</v>
      </c>
      <c r="T184" s="78" t="s">
        <v>203</v>
      </c>
      <c r="U184" s="190">
        <f t="shared" si="29"/>
        <v>32</v>
      </c>
      <c r="V184" s="191"/>
      <c r="W184" s="77" t="str">
        <f t="shared" si="30"/>
        <v>No hay ejecución</v>
      </c>
      <c r="X184" s="78" t="str">
        <f t="shared" si="24"/>
        <v>NA</v>
      </c>
      <c r="Y184" s="191"/>
      <c r="Z184" s="190">
        <f t="shared" si="31"/>
        <v>22</v>
      </c>
      <c r="AA184" s="191"/>
      <c r="AB184" s="77" t="str">
        <f t="shared" si="32"/>
        <v>No hay ejecución</v>
      </c>
      <c r="AC184" s="78" t="str">
        <f t="shared" si="25"/>
        <v>NA</v>
      </c>
      <c r="AD184" s="191"/>
      <c r="AE184" s="52">
        <f t="shared" si="33"/>
        <v>0</v>
      </c>
      <c r="AF184" s="77" t="str">
        <f t="shared" si="34"/>
        <v>No hay ejecución</v>
      </c>
      <c r="AG184" s="78" t="str">
        <f t="shared" si="35"/>
        <v>NA</v>
      </c>
      <c r="AH184" s="191"/>
    </row>
    <row r="185" spans="1:34" s="79" customFormat="1" ht="58" customHeight="1" thickTop="1" thickBot="1">
      <c r="A185" s="50">
        <v>171</v>
      </c>
      <c r="B185" s="96" t="s">
        <v>233</v>
      </c>
      <c r="C185" s="96">
        <v>0</v>
      </c>
      <c r="D185" s="96">
        <v>0</v>
      </c>
      <c r="E185" s="96">
        <v>0</v>
      </c>
      <c r="F185" s="96" t="s">
        <v>103</v>
      </c>
      <c r="G185" s="96">
        <v>22</v>
      </c>
      <c r="H185" s="115" t="s">
        <v>2438</v>
      </c>
      <c r="I185" s="98" t="s">
        <v>3460</v>
      </c>
      <c r="J185" s="169" t="s">
        <v>501</v>
      </c>
      <c r="K185" s="99" t="s">
        <v>744</v>
      </c>
      <c r="L185" s="51">
        <v>7</v>
      </c>
      <c r="M185" s="51">
        <v>9</v>
      </c>
      <c r="N185" s="155">
        <f t="shared" si="26"/>
        <v>16</v>
      </c>
      <c r="O185" s="51">
        <v>8</v>
      </c>
      <c r="P185" s="51">
        <v>8</v>
      </c>
      <c r="Q185" s="155">
        <f t="shared" si="27"/>
        <v>16</v>
      </c>
      <c r="R185" s="155">
        <f t="shared" si="28"/>
        <v>32</v>
      </c>
      <c r="S185" s="78" t="s">
        <v>3336</v>
      </c>
      <c r="T185" s="78" t="s">
        <v>203</v>
      </c>
      <c r="U185" s="190">
        <f t="shared" si="29"/>
        <v>16</v>
      </c>
      <c r="V185" s="191"/>
      <c r="W185" s="77" t="str">
        <f t="shared" si="30"/>
        <v>No hay ejecución</v>
      </c>
      <c r="X185" s="78" t="str">
        <f t="shared" si="24"/>
        <v>NA</v>
      </c>
      <c r="Y185" s="191"/>
      <c r="Z185" s="190">
        <f t="shared" si="31"/>
        <v>16</v>
      </c>
      <c r="AA185" s="191"/>
      <c r="AB185" s="77" t="str">
        <f t="shared" si="32"/>
        <v>No hay ejecución</v>
      </c>
      <c r="AC185" s="78" t="str">
        <f t="shared" si="25"/>
        <v>NA</v>
      </c>
      <c r="AD185" s="191"/>
      <c r="AE185" s="52">
        <f t="shared" si="33"/>
        <v>0</v>
      </c>
      <c r="AF185" s="77" t="str">
        <f t="shared" si="34"/>
        <v>No hay ejecución</v>
      </c>
      <c r="AG185" s="78" t="str">
        <f t="shared" si="35"/>
        <v>NA</v>
      </c>
      <c r="AH185" s="191"/>
    </row>
    <row r="186" spans="1:34" s="79" customFormat="1" ht="58" customHeight="1" thickTop="1" thickBot="1">
      <c r="A186" s="50">
        <v>172</v>
      </c>
      <c r="B186" s="96" t="s">
        <v>233</v>
      </c>
      <c r="C186" s="96">
        <v>0</v>
      </c>
      <c r="D186" s="96">
        <v>0</v>
      </c>
      <c r="E186" s="96">
        <v>0</v>
      </c>
      <c r="F186" s="96" t="s">
        <v>103</v>
      </c>
      <c r="G186" s="96">
        <v>22</v>
      </c>
      <c r="H186" s="115" t="s">
        <v>2438</v>
      </c>
      <c r="I186" s="98" t="s">
        <v>3461</v>
      </c>
      <c r="J186" s="169" t="s">
        <v>501</v>
      </c>
      <c r="K186" s="99" t="s">
        <v>744</v>
      </c>
      <c r="L186" s="51">
        <v>8</v>
      </c>
      <c r="M186" s="51">
        <v>10</v>
      </c>
      <c r="N186" s="155">
        <f t="shared" si="26"/>
        <v>18</v>
      </c>
      <c r="O186" s="51">
        <v>9</v>
      </c>
      <c r="P186" s="51">
        <v>9</v>
      </c>
      <c r="Q186" s="155">
        <f t="shared" si="27"/>
        <v>18</v>
      </c>
      <c r="R186" s="155">
        <f t="shared" si="28"/>
        <v>36</v>
      </c>
      <c r="S186" s="78" t="s">
        <v>3336</v>
      </c>
      <c r="T186" s="78" t="s">
        <v>203</v>
      </c>
      <c r="U186" s="190">
        <f t="shared" si="29"/>
        <v>18</v>
      </c>
      <c r="V186" s="191"/>
      <c r="W186" s="77" t="str">
        <f t="shared" si="30"/>
        <v>No hay ejecución</v>
      </c>
      <c r="X186" s="78" t="str">
        <f t="shared" si="24"/>
        <v>NA</v>
      </c>
      <c r="Y186" s="191"/>
      <c r="Z186" s="190">
        <f t="shared" si="31"/>
        <v>18</v>
      </c>
      <c r="AA186" s="191"/>
      <c r="AB186" s="77" t="str">
        <f t="shared" si="32"/>
        <v>No hay ejecución</v>
      </c>
      <c r="AC186" s="78" t="str">
        <f t="shared" si="25"/>
        <v>NA</v>
      </c>
      <c r="AD186" s="191"/>
      <c r="AE186" s="52">
        <f t="shared" si="33"/>
        <v>0</v>
      </c>
      <c r="AF186" s="77" t="str">
        <f t="shared" si="34"/>
        <v>No hay ejecución</v>
      </c>
      <c r="AG186" s="78" t="str">
        <f t="shared" si="35"/>
        <v>NA</v>
      </c>
      <c r="AH186" s="191"/>
    </row>
    <row r="187" spans="1:34" s="79" customFormat="1" ht="58" customHeight="1" thickTop="1" thickBot="1">
      <c r="A187" s="50">
        <v>173</v>
      </c>
      <c r="B187" s="96" t="s">
        <v>233</v>
      </c>
      <c r="C187" s="96">
        <v>0</v>
      </c>
      <c r="D187" s="96">
        <v>0</v>
      </c>
      <c r="E187" s="96">
        <v>0</v>
      </c>
      <c r="F187" s="96" t="s">
        <v>103</v>
      </c>
      <c r="G187" s="96">
        <v>22</v>
      </c>
      <c r="H187" s="115" t="s">
        <v>2438</v>
      </c>
      <c r="I187" s="98" t="s">
        <v>3462</v>
      </c>
      <c r="J187" s="169" t="s">
        <v>497</v>
      </c>
      <c r="K187" s="99" t="s">
        <v>2435</v>
      </c>
      <c r="L187" s="51">
        <v>6</v>
      </c>
      <c r="M187" s="51">
        <v>5</v>
      </c>
      <c r="N187" s="155">
        <f t="shared" si="26"/>
        <v>11</v>
      </c>
      <c r="O187" s="51">
        <v>4</v>
      </c>
      <c r="P187" s="51">
        <v>4</v>
      </c>
      <c r="Q187" s="155">
        <f t="shared" si="27"/>
        <v>8</v>
      </c>
      <c r="R187" s="155">
        <f t="shared" si="28"/>
        <v>19</v>
      </c>
      <c r="S187" s="78" t="s">
        <v>3336</v>
      </c>
      <c r="T187" s="78" t="s">
        <v>203</v>
      </c>
      <c r="U187" s="190">
        <f t="shared" si="29"/>
        <v>11</v>
      </c>
      <c r="V187" s="191"/>
      <c r="W187" s="77" t="str">
        <f t="shared" si="30"/>
        <v>No hay ejecución</v>
      </c>
      <c r="X187" s="78" t="str">
        <f t="shared" si="24"/>
        <v>NA</v>
      </c>
      <c r="Y187" s="191"/>
      <c r="Z187" s="190">
        <f t="shared" si="31"/>
        <v>8</v>
      </c>
      <c r="AA187" s="191"/>
      <c r="AB187" s="77" t="str">
        <f t="shared" si="32"/>
        <v>No hay ejecución</v>
      </c>
      <c r="AC187" s="78" t="str">
        <f t="shared" si="25"/>
        <v>NA</v>
      </c>
      <c r="AD187" s="191"/>
      <c r="AE187" s="52">
        <f t="shared" si="33"/>
        <v>0</v>
      </c>
      <c r="AF187" s="77" t="str">
        <f t="shared" si="34"/>
        <v>No hay ejecución</v>
      </c>
      <c r="AG187" s="78" t="str">
        <f t="shared" si="35"/>
        <v>NA</v>
      </c>
      <c r="AH187" s="191"/>
    </row>
    <row r="188" spans="1:34" s="79" customFormat="1" ht="58" customHeight="1" thickTop="1" thickBot="1">
      <c r="A188" s="50">
        <v>174</v>
      </c>
      <c r="B188" s="96" t="s">
        <v>233</v>
      </c>
      <c r="C188" s="96">
        <v>0</v>
      </c>
      <c r="D188" s="96">
        <v>0</v>
      </c>
      <c r="E188" s="96">
        <v>0</v>
      </c>
      <c r="F188" s="96" t="s">
        <v>103</v>
      </c>
      <c r="G188" s="96">
        <v>22</v>
      </c>
      <c r="H188" s="115" t="s">
        <v>2438</v>
      </c>
      <c r="I188" s="98" t="s">
        <v>3463</v>
      </c>
      <c r="J188" s="169" t="s">
        <v>482</v>
      </c>
      <c r="K188" s="99" t="s">
        <v>622</v>
      </c>
      <c r="L188" s="51">
        <v>5</v>
      </c>
      <c r="M188" s="51">
        <v>4</v>
      </c>
      <c r="N188" s="155">
        <f t="shared" si="26"/>
        <v>9</v>
      </c>
      <c r="O188" s="51">
        <v>1</v>
      </c>
      <c r="P188" s="51">
        <v>1</v>
      </c>
      <c r="Q188" s="155">
        <f t="shared" si="27"/>
        <v>2</v>
      </c>
      <c r="R188" s="155">
        <f t="shared" si="28"/>
        <v>11</v>
      </c>
      <c r="S188" s="78" t="s">
        <v>3336</v>
      </c>
      <c r="T188" s="78" t="s">
        <v>203</v>
      </c>
      <c r="U188" s="190">
        <f t="shared" si="29"/>
        <v>9</v>
      </c>
      <c r="V188" s="191"/>
      <c r="W188" s="77" t="str">
        <f t="shared" si="30"/>
        <v>No hay ejecución</v>
      </c>
      <c r="X188" s="78" t="str">
        <f t="shared" si="24"/>
        <v>NA</v>
      </c>
      <c r="Y188" s="191"/>
      <c r="Z188" s="190">
        <f t="shared" si="31"/>
        <v>2</v>
      </c>
      <c r="AA188" s="191"/>
      <c r="AB188" s="77" t="str">
        <f t="shared" si="32"/>
        <v>No hay ejecución</v>
      </c>
      <c r="AC188" s="78" t="str">
        <f t="shared" si="25"/>
        <v>NA</v>
      </c>
      <c r="AD188" s="191"/>
      <c r="AE188" s="52">
        <f t="shared" si="33"/>
        <v>0</v>
      </c>
      <c r="AF188" s="77" t="str">
        <f t="shared" si="34"/>
        <v>No hay ejecución</v>
      </c>
      <c r="AG188" s="78" t="str">
        <f t="shared" si="35"/>
        <v>NA</v>
      </c>
      <c r="AH188" s="191"/>
    </row>
    <row r="189" spans="1:34" s="79" customFormat="1" ht="58" customHeight="1" thickTop="1" thickBot="1">
      <c r="A189" s="50">
        <v>175</v>
      </c>
      <c r="B189" s="96" t="s">
        <v>233</v>
      </c>
      <c r="C189" s="96">
        <v>0</v>
      </c>
      <c r="D189" s="96">
        <v>0</v>
      </c>
      <c r="E189" s="96">
        <v>0</v>
      </c>
      <c r="F189" s="96" t="s">
        <v>103</v>
      </c>
      <c r="G189" s="96">
        <v>22</v>
      </c>
      <c r="H189" s="115" t="s">
        <v>2438</v>
      </c>
      <c r="I189" s="98" t="s">
        <v>3464</v>
      </c>
      <c r="J189" s="169" t="s">
        <v>497</v>
      </c>
      <c r="K189" s="99" t="s">
        <v>2435</v>
      </c>
      <c r="L189" s="51">
        <v>0</v>
      </c>
      <c r="M189" s="51">
        <v>1</v>
      </c>
      <c r="N189" s="155">
        <f t="shared" si="26"/>
        <v>1</v>
      </c>
      <c r="O189" s="51">
        <v>1</v>
      </c>
      <c r="P189" s="51">
        <v>1</v>
      </c>
      <c r="Q189" s="155">
        <f t="shared" si="27"/>
        <v>2</v>
      </c>
      <c r="R189" s="155">
        <f t="shared" si="28"/>
        <v>3</v>
      </c>
      <c r="S189" s="78" t="s">
        <v>3336</v>
      </c>
      <c r="T189" s="78" t="s">
        <v>203</v>
      </c>
      <c r="U189" s="190">
        <f t="shared" si="29"/>
        <v>1</v>
      </c>
      <c r="V189" s="191"/>
      <c r="W189" s="77" t="str">
        <f t="shared" si="30"/>
        <v>No hay ejecución</v>
      </c>
      <c r="X189" s="78" t="str">
        <f t="shared" si="24"/>
        <v>NA</v>
      </c>
      <c r="Y189" s="191"/>
      <c r="Z189" s="190">
        <f t="shared" si="31"/>
        <v>2</v>
      </c>
      <c r="AA189" s="191"/>
      <c r="AB189" s="77" t="str">
        <f t="shared" si="32"/>
        <v>No hay ejecución</v>
      </c>
      <c r="AC189" s="78" t="str">
        <f t="shared" si="25"/>
        <v>NA</v>
      </c>
      <c r="AD189" s="191"/>
      <c r="AE189" s="52">
        <f t="shared" si="33"/>
        <v>0</v>
      </c>
      <c r="AF189" s="77" t="str">
        <f t="shared" si="34"/>
        <v>No hay ejecución</v>
      </c>
      <c r="AG189" s="78" t="str">
        <f t="shared" si="35"/>
        <v>NA</v>
      </c>
      <c r="AH189" s="191"/>
    </row>
    <row r="190" spans="1:34" s="79" customFormat="1" ht="58" customHeight="1" thickTop="1" thickBot="1">
      <c r="A190" s="50">
        <v>176</v>
      </c>
      <c r="B190" s="96" t="s">
        <v>233</v>
      </c>
      <c r="C190" s="96">
        <v>0</v>
      </c>
      <c r="D190" s="96">
        <v>0</v>
      </c>
      <c r="E190" s="96">
        <v>0</v>
      </c>
      <c r="F190" s="96" t="s">
        <v>103</v>
      </c>
      <c r="G190" s="96">
        <v>22</v>
      </c>
      <c r="H190" s="115" t="s">
        <v>2438</v>
      </c>
      <c r="I190" s="98" t="s">
        <v>3465</v>
      </c>
      <c r="J190" s="169" t="s">
        <v>1194</v>
      </c>
      <c r="K190" s="99" t="s">
        <v>989</v>
      </c>
      <c r="L190" s="51">
        <v>1</v>
      </c>
      <c r="M190" s="51">
        <v>0</v>
      </c>
      <c r="N190" s="155">
        <f t="shared" si="26"/>
        <v>1</v>
      </c>
      <c r="O190" s="51">
        <v>1</v>
      </c>
      <c r="P190" s="51">
        <v>1</v>
      </c>
      <c r="Q190" s="155">
        <f t="shared" si="27"/>
        <v>2</v>
      </c>
      <c r="R190" s="155">
        <f t="shared" si="28"/>
        <v>3</v>
      </c>
      <c r="S190" s="78" t="s">
        <v>3336</v>
      </c>
      <c r="T190" s="78" t="s">
        <v>203</v>
      </c>
      <c r="U190" s="190">
        <f t="shared" si="29"/>
        <v>1</v>
      </c>
      <c r="V190" s="191"/>
      <c r="W190" s="77" t="str">
        <f t="shared" si="30"/>
        <v>No hay ejecución</v>
      </c>
      <c r="X190" s="78" t="str">
        <f t="shared" si="24"/>
        <v>NA</v>
      </c>
      <c r="Y190" s="191"/>
      <c r="Z190" s="190">
        <f t="shared" si="31"/>
        <v>2</v>
      </c>
      <c r="AA190" s="191"/>
      <c r="AB190" s="77" t="str">
        <f t="shared" si="32"/>
        <v>No hay ejecución</v>
      </c>
      <c r="AC190" s="78" t="str">
        <f t="shared" si="25"/>
        <v>NA</v>
      </c>
      <c r="AD190" s="191"/>
      <c r="AE190" s="52">
        <f t="shared" si="33"/>
        <v>0</v>
      </c>
      <c r="AF190" s="77" t="str">
        <f t="shared" si="34"/>
        <v>No hay ejecución</v>
      </c>
      <c r="AG190" s="78" t="str">
        <f t="shared" si="35"/>
        <v>NA</v>
      </c>
      <c r="AH190" s="191"/>
    </row>
    <row r="191" spans="1:34" s="79" customFormat="1" ht="58" customHeight="1" thickTop="1" thickBot="1">
      <c r="A191" s="50">
        <v>177</v>
      </c>
      <c r="B191" s="96" t="s">
        <v>233</v>
      </c>
      <c r="C191" s="96">
        <v>0</v>
      </c>
      <c r="D191" s="96">
        <v>0</v>
      </c>
      <c r="E191" s="96">
        <v>0</v>
      </c>
      <c r="F191" s="96" t="s">
        <v>103</v>
      </c>
      <c r="G191" s="96">
        <v>22</v>
      </c>
      <c r="H191" s="115" t="s">
        <v>2438</v>
      </c>
      <c r="I191" s="98" t="s">
        <v>4502</v>
      </c>
      <c r="J191" s="169" t="s">
        <v>1196</v>
      </c>
      <c r="K191" s="99" t="s">
        <v>993</v>
      </c>
      <c r="L191" s="51">
        <v>0</v>
      </c>
      <c r="M191" s="51">
        <v>0</v>
      </c>
      <c r="N191" s="155">
        <f t="shared" si="26"/>
        <v>0</v>
      </c>
      <c r="O191" s="51">
        <v>1</v>
      </c>
      <c r="P191" s="51">
        <v>1</v>
      </c>
      <c r="Q191" s="155">
        <f t="shared" si="27"/>
        <v>2</v>
      </c>
      <c r="R191" s="155">
        <f t="shared" si="28"/>
        <v>2</v>
      </c>
      <c r="S191" s="78" t="s">
        <v>3336</v>
      </c>
      <c r="T191" s="78" t="s">
        <v>203</v>
      </c>
      <c r="U191" s="190">
        <f t="shared" si="29"/>
        <v>0</v>
      </c>
      <c r="V191" s="191"/>
      <c r="W191" s="77" t="str">
        <f t="shared" si="30"/>
        <v>No hay ejecución</v>
      </c>
      <c r="X191" s="78" t="str">
        <f t="shared" si="24"/>
        <v>NA</v>
      </c>
      <c r="Y191" s="191"/>
      <c r="Z191" s="190">
        <f t="shared" si="31"/>
        <v>2</v>
      </c>
      <c r="AA191" s="191"/>
      <c r="AB191" s="77" t="str">
        <f t="shared" si="32"/>
        <v>No hay ejecución</v>
      </c>
      <c r="AC191" s="78" t="str">
        <f t="shared" si="25"/>
        <v>NA</v>
      </c>
      <c r="AD191" s="191"/>
      <c r="AE191" s="52">
        <f t="shared" si="33"/>
        <v>0</v>
      </c>
      <c r="AF191" s="77" t="str">
        <f t="shared" si="34"/>
        <v>No hay ejecución</v>
      </c>
      <c r="AG191" s="78" t="str">
        <f t="shared" si="35"/>
        <v>NA</v>
      </c>
      <c r="AH191" s="191"/>
    </row>
    <row r="192" spans="1:34" s="79" customFormat="1" ht="58" customHeight="1" thickTop="1" thickBot="1">
      <c r="A192" s="50">
        <v>178</v>
      </c>
      <c r="B192" s="96" t="s">
        <v>233</v>
      </c>
      <c r="C192" s="96">
        <v>0</v>
      </c>
      <c r="D192" s="96">
        <v>0</v>
      </c>
      <c r="E192" s="96">
        <v>0</v>
      </c>
      <c r="F192" s="96" t="s">
        <v>103</v>
      </c>
      <c r="G192" s="96">
        <v>22</v>
      </c>
      <c r="H192" s="115" t="s">
        <v>2438</v>
      </c>
      <c r="I192" s="98" t="s">
        <v>3466</v>
      </c>
      <c r="J192" s="169" t="s">
        <v>482</v>
      </c>
      <c r="K192" s="99" t="s">
        <v>622</v>
      </c>
      <c r="L192" s="51">
        <v>4</v>
      </c>
      <c r="M192" s="51">
        <v>7</v>
      </c>
      <c r="N192" s="155">
        <f t="shared" si="26"/>
        <v>11</v>
      </c>
      <c r="O192" s="51">
        <v>8</v>
      </c>
      <c r="P192" s="51">
        <v>5</v>
      </c>
      <c r="Q192" s="155">
        <f t="shared" si="27"/>
        <v>13</v>
      </c>
      <c r="R192" s="155">
        <f t="shared" si="28"/>
        <v>24</v>
      </c>
      <c r="S192" s="78" t="s">
        <v>3336</v>
      </c>
      <c r="T192" s="78" t="s">
        <v>203</v>
      </c>
      <c r="U192" s="190">
        <f t="shared" si="29"/>
        <v>11</v>
      </c>
      <c r="V192" s="191"/>
      <c r="W192" s="77" t="str">
        <f t="shared" si="30"/>
        <v>No hay ejecución</v>
      </c>
      <c r="X192" s="78" t="str">
        <f t="shared" si="24"/>
        <v>NA</v>
      </c>
      <c r="Y192" s="191"/>
      <c r="Z192" s="190">
        <f t="shared" si="31"/>
        <v>13</v>
      </c>
      <c r="AA192" s="191"/>
      <c r="AB192" s="77" t="str">
        <f t="shared" si="32"/>
        <v>No hay ejecución</v>
      </c>
      <c r="AC192" s="78" t="str">
        <f t="shared" si="25"/>
        <v>NA</v>
      </c>
      <c r="AD192" s="191"/>
      <c r="AE192" s="52">
        <f t="shared" si="33"/>
        <v>0</v>
      </c>
      <c r="AF192" s="77" t="str">
        <f t="shared" si="34"/>
        <v>No hay ejecución</v>
      </c>
      <c r="AG192" s="78" t="str">
        <f t="shared" si="35"/>
        <v>NA</v>
      </c>
      <c r="AH192" s="191"/>
    </row>
    <row r="193" spans="1:34" s="79" customFormat="1" ht="58" customHeight="1" thickTop="1" thickBot="1">
      <c r="A193" s="50">
        <v>179</v>
      </c>
      <c r="B193" s="96" t="s">
        <v>233</v>
      </c>
      <c r="C193" s="96">
        <v>0</v>
      </c>
      <c r="D193" s="96">
        <v>0</v>
      </c>
      <c r="E193" s="96">
        <v>0</v>
      </c>
      <c r="F193" s="96" t="s">
        <v>103</v>
      </c>
      <c r="G193" s="96">
        <v>22</v>
      </c>
      <c r="H193" s="115" t="s">
        <v>2438</v>
      </c>
      <c r="I193" s="98" t="s">
        <v>3467</v>
      </c>
      <c r="J193" s="169" t="s">
        <v>482</v>
      </c>
      <c r="K193" s="99" t="s">
        <v>622</v>
      </c>
      <c r="L193" s="51">
        <v>6</v>
      </c>
      <c r="M193" s="51">
        <v>5</v>
      </c>
      <c r="N193" s="155">
        <f t="shared" si="26"/>
        <v>11</v>
      </c>
      <c r="O193" s="51">
        <v>1</v>
      </c>
      <c r="P193" s="51">
        <v>6</v>
      </c>
      <c r="Q193" s="155">
        <f t="shared" si="27"/>
        <v>7</v>
      </c>
      <c r="R193" s="155">
        <f t="shared" si="28"/>
        <v>18</v>
      </c>
      <c r="S193" s="78" t="s">
        <v>3336</v>
      </c>
      <c r="T193" s="78" t="s">
        <v>203</v>
      </c>
      <c r="U193" s="190">
        <f t="shared" si="29"/>
        <v>11</v>
      </c>
      <c r="V193" s="191"/>
      <c r="W193" s="77" t="str">
        <f t="shared" si="30"/>
        <v>No hay ejecución</v>
      </c>
      <c r="X193" s="78" t="str">
        <f t="shared" si="24"/>
        <v>NA</v>
      </c>
      <c r="Y193" s="191"/>
      <c r="Z193" s="190">
        <f t="shared" si="31"/>
        <v>7</v>
      </c>
      <c r="AA193" s="191"/>
      <c r="AB193" s="77" t="str">
        <f t="shared" si="32"/>
        <v>No hay ejecución</v>
      </c>
      <c r="AC193" s="78" t="str">
        <f t="shared" si="25"/>
        <v>NA</v>
      </c>
      <c r="AD193" s="191"/>
      <c r="AE193" s="52">
        <f t="shared" si="33"/>
        <v>0</v>
      </c>
      <c r="AF193" s="77" t="str">
        <f t="shared" si="34"/>
        <v>No hay ejecución</v>
      </c>
      <c r="AG193" s="78" t="str">
        <f t="shared" si="35"/>
        <v>NA</v>
      </c>
      <c r="AH193" s="191"/>
    </row>
    <row r="194" spans="1:34" s="79" customFormat="1" ht="58" customHeight="1" thickTop="1" thickBot="1">
      <c r="A194" s="50">
        <v>180</v>
      </c>
      <c r="B194" s="96" t="s">
        <v>233</v>
      </c>
      <c r="C194" s="96">
        <v>0</v>
      </c>
      <c r="D194" s="96">
        <v>0</v>
      </c>
      <c r="E194" s="96">
        <v>0</v>
      </c>
      <c r="F194" s="96" t="s">
        <v>103</v>
      </c>
      <c r="G194" s="96">
        <v>22</v>
      </c>
      <c r="H194" s="115" t="s">
        <v>2438</v>
      </c>
      <c r="I194" s="98" t="s">
        <v>3468</v>
      </c>
      <c r="J194" s="169" t="s">
        <v>501</v>
      </c>
      <c r="K194" s="99" t="s">
        <v>744</v>
      </c>
      <c r="L194" s="51">
        <v>1</v>
      </c>
      <c r="M194" s="51">
        <v>0</v>
      </c>
      <c r="N194" s="155">
        <f t="shared" si="26"/>
        <v>1</v>
      </c>
      <c r="O194" s="51">
        <v>2</v>
      </c>
      <c r="P194" s="51">
        <v>2</v>
      </c>
      <c r="Q194" s="155">
        <f t="shared" si="27"/>
        <v>4</v>
      </c>
      <c r="R194" s="155">
        <f t="shared" si="28"/>
        <v>5</v>
      </c>
      <c r="S194" s="78" t="s">
        <v>3336</v>
      </c>
      <c r="T194" s="78" t="s">
        <v>203</v>
      </c>
      <c r="U194" s="190">
        <f t="shared" si="29"/>
        <v>1</v>
      </c>
      <c r="V194" s="191"/>
      <c r="W194" s="77" t="str">
        <f t="shared" si="30"/>
        <v>No hay ejecución</v>
      </c>
      <c r="X194" s="78" t="str">
        <f t="shared" si="24"/>
        <v>NA</v>
      </c>
      <c r="Y194" s="191"/>
      <c r="Z194" s="190">
        <f t="shared" si="31"/>
        <v>4</v>
      </c>
      <c r="AA194" s="191"/>
      <c r="AB194" s="77" t="str">
        <f t="shared" si="32"/>
        <v>No hay ejecución</v>
      </c>
      <c r="AC194" s="78" t="str">
        <f t="shared" si="25"/>
        <v>NA</v>
      </c>
      <c r="AD194" s="191"/>
      <c r="AE194" s="52">
        <f t="shared" si="33"/>
        <v>0</v>
      </c>
      <c r="AF194" s="77" t="str">
        <f t="shared" si="34"/>
        <v>No hay ejecución</v>
      </c>
      <c r="AG194" s="78" t="str">
        <f t="shared" si="35"/>
        <v>NA</v>
      </c>
      <c r="AH194" s="191"/>
    </row>
    <row r="195" spans="1:34" s="79" customFormat="1" ht="58" customHeight="1" thickTop="1" thickBot="1">
      <c r="A195" s="50">
        <v>181</v>
      </c>
      <c r="B195" s="96" t="s">
        <v>233</v>
      </c>
      <c r="C195" s="96">
        <v>0</v>
      </c>
      <c r="D195" s="96">
        <v>0</v>
      </c>
      <c r="E195" s="96">
        <v>0</v>
      </c>
      <c r="F195" s="96" t="s">
        <v>103</v>
      </c>
      <c r="G195" s="96">
        <v>22</v>
      </c>
      <c r="H195" s="115" t="s">
        <v>2438</v>
      </c>
      <c r="I195" s="98" t="s">
        <v>3469</v>
      </c>
      <c r="J195" s="169" t="s">
        <v>482</v>
      </c>
      <c r="K195" s="99" t="s">
        <v>622</v>
      </c>
      <c r="L195" s="51">
        <v>0</v>
      </c>
      <c r="M195" s="51">
        <v>3</v>
      </c>
      <c r="N195" s="155">
        <f t="shared" si="26"/>
        <v>3</v>
      </c>
      <c r="O195" s="51">
        <v>4</v>
      </c>
      <c r="P195" s="51">
        <v>1</v>
      </c>
      <c r="Q195" s="155">
        <f t="shared" si="27"/>
        <v>5</v>
      </c>
      <c r="R195" s="155">
        <f t="shared" si="28"/>
        <v>8</v>
      </c>
      <c r="S195" s="78" t="s">
        <v>3336</v>
      </c>
      <c r="T195" s="78" t="s">
        <v>203</v>
      </c>
      <c r="U195" s="190">
        <f t="shared" si="29"/>
        <v>3</v>
      </c>
      <c r="V195" s="191"/>
      <c r="W195" s="77" t="str">
        <f t="shared" si="30"/>
        <v>No hay ejecución</v>
      </c>
      <c r="X195" s="78" t="str">
        <f t="shared" si="24"/>
        <v>NA</v>
      </c>
      <c r="Y195" s="191"/>
      <c r="Z195" s="190">
        <f t="shared" si="31"/>
        <v>5</v>
      </c>
      <c r="AA195" s="191"/>
      <c r="AB195" s="77" t="str">
        <f t="shared" si="32"/>
        <v>No hay ejecución</v>
      </c>
      <c r="AC195" s="78" t="str">
        <f t="shared" si="25"/>
        <v>NA</v>
      </c>
      <c r="AD195" s="191"/>
      <c r="AE195" s="52">
        <f t="shared" si="33"/>
        <v>0</v>
      </c>
      <c r="AF195" s="77" t="str">
        <f t="shared" si="34"/>
        <v>No hay ejecución</v>
      </c>
      <c r="AG195" s="78" t="str">
        <f t="shared" si="35"/>
        <v>NA</v>
      </c>
      <c r="AH195" s="191"/>
    </row>
    <row r="196" spans="1:34" s="79" customFormat="1" ht="58" customHeight="1" thickTop="1" thickBot="1">
      <c r="A196" s="50">
        <v>182</v>
      </c>
      <c r="B196" s="96" t="s">
        <v>233</v>
      </c>
      <c r="C196" s="96">
        <v>0</v>
      </c>
      <c r="D196" s="96">
        <v>0</v>
      </c>
      <c r="E196" s="96">
        <v>0</v>
      </c>
      <c r="F196" s="96" t="s">
        <v>103</v>
      </c>
      <c r="G196" s="96">
        <v>22</v>
      </c>
      <c r="H196" s="115" t="s">
        <v>2438</v>
      </c>
      <c r="I196" s="98" t="s">
        <v>3470</v>
      </c>
      <c r="J196" s="169" t="s">
        <v>482</v>
      </c>
      <c r="K196" s="99" t="s">
        <v>622</v>
      </c>
      <c r="L196" s="51">
        <v>0</v>
      </c>
      <c r="M196" s="51">
        <v>3</v>
      </c>
      <c r="N196" s="155">
        <f t="shared" si="26"/>
        <v>3</v>
      </c>
      <c r="O196" s="51">
        <v>3</v>
      </c>
      <c r="P196" s="51">
        <v>2</v>
      </c>
      <c r="Q196" s="155">
        <f t="shared" si="27"/>
        <v>5</v>
      </c>
      <c r="R196" s="155">
        <f t="shared" si="28"/>
        <v>8</v>
      </c>
      <c r="S196" s="78" t="s">
        <v>3336</v>
      </c>
      <c r="T196" s="78" t="s">
        <v>203</v>
      </c>
      <c r="U196" s="190">
        <f t="shared" si="29"/>
        <v>3</v>
      </c>
      <c r="V196" s="191"/>
      <c r="W196" s="77" t="str">
        <f t="shared" si="30"/>
        <v>No hay ejecución</v>
      </c>
      <c r="X196" s="78" t="str">
        <f t="shared" si="24"/>
        <v>NA</v>
      </c>
      <c r="Y196" s="191"/>
      <c r="Z196" s="190">
        <f t="shared" si="31"/>
        <v>5</v>
      </c>
      <c r="AA196" s="191"/>
      <c r="AB196" s="77" t="str">
        <f t="shared" si="32"/>
        <v>No hay ejecución</v>
      </c>
      <c r="AC196" s="78" t="str">
        <f t="shared" si="25"/>
        <v>NA</v>
      </c>
      <c r="AD196" s="191"/>
      <c r="AE196" s="52">
        <f t="shared" si="33"/>
        <v>0</v>
      </c>
      <c r="AF196" s="77" t="str">
        <f t="shared" si="34"/>
        <v>No hay ejecución</v>
      </c>
      <c r="AG196" s="78" t="str">
        <f t="shared" si="35"/>
        <v>NA</v>
      </c>
      <c r="AH196" s="191"/>
    </row>
    <row r="197" spans="1:34" s="79" customFormat="1" ht="58" customHeight="1" thickTop="1" thickBot="1">
      <c r="A197" s="50">
        <v>183</v>
      </c>
      <c r="B197" s="96" t="s">
        <v>233</v>
      </c>
      <c r="C197" s="96">
        <v>0</v>
      </c>
      <c r="D197" s="96">
        <v>0</v>
      </c>
      <c r="E197" s="96">
        <v>0</v>
      </c>
      <c r="F197" s="96" t="s">
        <v>103</v>
      </c>
      <c r="G197" s="96">
        <v>22</v>
      </c>
      <c r="H197" s="115" t="s">
        <v>2438</v>
      </c>
      <c r="I197" s="98" t="s">
        <v>3471</v>
      </c>
      <c r="J197" s="169" t="s">
        <v>482</v>
      </c>
      <c r="K197" s="99" t="s">
        <v>622</v>
      </c>
      <c r="L197" s="51">
        <v>0</v>
      </c>
      <c r="M197" s="51">
        <v>2</v>
      </c>
      <c r="N197" s="155">
        <f t="shared" si="26"/>
        <v>2</v>
      </c>
      <c r="O197" s="51">
        <v>3</v>
      </c>
      <c r="P197" s="51">
        <v>2</v>
      </c>
      <c r="Q197" s="155">
        <f t="shared" si="27"/>
        <v>5</v>
      </c>
      <c r="R197" s="155">
        <f t="shared" si="28"/>
        <v>7</v>
      </c>
      <c r="S197" s="78" t="s">
        <v>3336</v>
      </c>
      <c r="T197" s="78" t="s">
        <v>203</v>
      </c>
      <c r="U197" s="190">
        <f t="shared" si="29"/>
        <v>2</v>
      </c>
      <c r="V197" s="191"/>
      <c r="W197" s="77" t="str">
        <f t="shared" si="30"/>
        <v>No hay ejecución</v>
      </c>
      <c r="X197" s="78" t="str">
        <f t="shared" si="24"/>
        <v>NA</v>
      </c>
      <c r="Y197" s="191"/>
      <c r="Z197" s="190">
        <f t="shared" si="31"/>
        <v>5</v>
      </c>
      <c r="AA197" s="191"/>
      <c r="AB197" s="77" t="str">
        <f t="shared" si="32"/>
        <v>No hay ejecución</v>
      </c>
      <c r="AC197" s="78" t="str">
        <f t="shared" si="25"/>
        <v>NA</v>
      </c>
      <c r="AD197" s="191"/>
      <c r="AE197" s="52">
        <f t="shared" si="33"/>
        <v>0</v>
      </c>
      <c r="AF197" s="77" t="str">
        <f t="shared" si="34"/>
        <v>No hay ejecución</v>
      </c>
      <c r="AG197" s="78" t="str">
        <f t="shared" si="35"/>
        <v>NA</v>
      </c>
      <c r="AH197" s="191"/>
    </row>
    <row r="198" spans="1:34" s="79" customFormat="1" ht="58" customHeight="1" thickTop="1" thickBot="1">
      <c r="A198" s="50">
        <v>184</v>
      </c>
      <c r="B198" s="96" t="s">
        <v>233</v>
      </c>
      <c r="C198" s="96">
        <v>0</v>
      </c>
      <c r="D198" s="96">
        <v>0</v>
      </c>
      <c r="E198" s="96">
        <v>0</v>
      </c>
      <c r="F198" s="96" t="s">
        <v>103</v>
      </c>
      <c r="G198" s="96">
        <v>22</v>
      </c>
      <c r="H198" s="115" t="s">
        <v>2438</v>
      </c>
      <c r="I198" s="98" t="s">
        <v>3472</v>
      </c>
      <c r="J198" s="169" t="s">
        <v>1061</v>
      </c>
      <c r="K198" s="99" t="s">
        <v>2435</v>
      </c>
      <c r="L198" s="51">
        <v>0</v>
      </c>
      <c r="M198" s="51">
        <v>0</v>
      </c>
      <c r="N198" s="155">
        <f t="shared" si="26"/>
        <v>0</v>
      </c>
      <c r="O198" s="51">
        <v>2</v>
      </c>
      <c r="P198" s="51">
        <v>2</v>
      </c>
      <c r="Q198" s="155">
        <f t="shared" si="27"/>
        <v>4</v>
      </c>
      <c r="R198" s="155">
        <f t="shared" si="28"/>
        <v>4</v>
      </c>
      <c r="S198" s="78" t="s">
        <v>3336</v>
      </c>
      <c r="T198" s="78" t="s">
        <v>203</v>
      </c>
      <c r="U198" s="190">
        <f t="shared" si="29"/>
        <v>0</v>
      </c>
      <c r="V198" s="191"/>
      <c r="W198" s="77" t="str">
        <f t="shared" si="30"/>
        <v>No hay ejecución</v>
      </c>
      <c r="X198" s="78" t="str">
        <f t="shared" si="24"/>
        <v>NA</v>
      </c>
      <c r="Y198" s="191"/>
      <c r="Z198" s="190">
        <f t="shared" si="31"/>
        <v>4</v>
      </c>
      <c r="AA198" s="191"/>
      <c r="AB198" s="77" t="str">
        <f t="shared" si="32"/>
        <v>No hay ejecución</v>
      </c>
      <c r="AC198" s="78" t="str">
        <f t="shared" si="25"/>
        <v>NA</v>
      </c>
      <c r="AD198" s="191"/>
      <c r="AE198" s="52">
        <f t="shared" si="33"/>
        <v>0</v>
      </c>
      <c r="AF198" s="77" t="str">
        <f t="shared" si="34"/>
        <v>No hay ejecución</v>
      </c>
      <c r="AG198" s="78" t="str">
        <f t="shared" si="35"/>
        <v>NA</v>
      </c>
      <c r="AH198" s="191"/>
    </row>
    <row r="199" spans="1:34" s="79" customFormat="1" ht="58" customHeight="1" thickTop="1" thickBot="1">
      <c r="A199" s="50">
        <v>185</v>
      </c>
      <c r="B199" s="96" t="s">
        <v>233</v>
      </c>
      <c r="C199" s="96">
        <v>0</v>
      </c>
      <c r="D199" s="96">
        <v>0</v>
      </c>
      <c r="E199" s="96">
        <v>0</v>
      </c>
      <c r="F199" s="96" t="s">
        <v>107</v>
      </c>
      <c r="G199" s="96">
        <v>22</v>
      </c>
      <c r="H199" s="115" t="s">
        <v>2438</v>
      </c>
      <c r="I199" s="98" t="s">
        <v>3473</v>
      </c>
      <c r="J199" s="169" t="s">
        <v>1014</v>
      </c>
      <c r="K199" s="99" t="s">
        <v>1421</v>
      </c>
      <c r="L199" s="51">
        <v>30</v>
      </c>
      <c r="M199" s="51">
        <v>3</v>
      </c>
      <c r="N199" s="155">
        <f t="shared" si="26"/>
        <v>33</v>
      </c>
      <c r="O199" s="51">
        <v>1</v>
      </c>
      <c r="P199" s="51">
        <v>1</v>
      </c>
      <c r="Q199" s="155">
        <f t="shared" si="27"/>
        <v>2</v>
      </c>
      <c r="R199" s="155">
        <f t="shared" si="28"/>
        <v>35</v>
      </c>
      <c r="S199" s="78" t="s">
        <v>3336</v>
      </c>
      <c r="T199" s="78" t="s">
        <v>203</v>
      </c>
      <c r="U199" s="190">
        <f t="shared" si="29"/>
        <v>33</v>
      </c>
      <c r="V199" s="191"/>
      <c r="W199" s="77" t="str">
        <f t="shared" si="30"/>
        <v>No hay ejecución</v>
      </c>
      <c r="X199" s="78" t="str">
        <f t="shared" si="24"/>
        <v>NA</v>
      </c>
      <c r="Y199" s="191"/>
      <c r="Z199" s="190">
        <f t="shared" si="31"/>
        <v>2</v>
      </c>
      <c r="AA199" s="191"/>
      <c r="AB199" s="77" t="str">
        <f t="shared" si="32"/>
        <v>No hay ejecución</v>
      </c>
      <c r="AC199" s="78" t="str">
        <f t="shared" si="25"/>
        <v>NA</v>
      </c>
      <c r="AD199" s="191"/>
      <c r="AE199" s="52">
        <f t="shared" si="33"/>
        <v>0</v>
      </c>
      <c r="AF199" s="77" t="str">
        <f t="shared" si="34"/>
        <v>No hay ejecución</v>
      </c>
      <c r="AG199" s="78" t="str">
        <f t="shared" si="35"/>
        <v>NA</v>
      </c>
      <c r="AH199" s="191"/>
    </row>
    <row r="200" spans="1:34" s="79" customFormat="1" ht="58" customHeight="1" thickTop="1" thickBot="1">
      <c r="A200" s="50">
        <v>186</v>
      </c>
      <c r="B200" s="96" t="s">
        <v>233</v>
      </c>
      <c r="C200" s="96">
        <v>0</v>
      </c>
      <c r="D200" s="96">
        <v>0</v>
      </c>
      <c r="E200" s="96">
        <v>0</v>
      </c>
      <c r="F200" s="96" t="s">
        <v>107</v>
      </c>
      <c r="G200" s="96">
        <v>22</v>
      </c>
      <c r="H200" s="115" t="s">
        <v>2438</v>
      </c>
      <c r="I200" s="98" t="s">
        <v>3474</v>
      </c>
      <c r="J200" s="169" t="s">
        <v>482</v>
      </c>
      <c r="K200" s="99" t="s">
        <v>622</v>
      </c>
      <c r="L200" s="51">
        <v>0</v>
      </c>
      <c r="M200" s="51">
        <v>0</v>
      </c>
      <c r="N200" s="155">
        <f t="shared" si="26"/>
        <v>0</v>
      </c>
      <c r="O200" s="51">
        <v>1</v>
      </c>
      <c r="P200" s="51">
        <v>1</v>
      </c>
      <c r="Q200" s="155">
        <f t="shared" si="27"/>
        <v>2</v>
      </c>
      <c r="R200" s="155">
        <f t="shared" si="28"/>
        <v>2</v>
      </c>
      <c r="S200" s="78" t="s">
        <v>3336</v>
      </c>
      <c r="T200" s="78" t="s">
        <v>203</v>
      </c>
      <c r="U200" s="190">
        <f t="shared" si="29"/>
        <v>0</v>
      </c>
      <c r="V200" s="191"/>
      <c r="W200" s="77" t="str">
        <f t="shared" si="30"/>
        <v>No hay ejecución</v>
      </c>
      <c r="X200" s="78" t="str">
        <f t="shared" si="24"/>
        <v>NA</v>
      </c>
      <c r="Y200" s="191"/>
      <c r="Z200" s="190">
        <f t="shared" si="31"/>
        <v>2</v>
      </c>
      <c r="AA200" s="191"/>
      <c r="AB200" s="77" t="str">
        <f t="shared" si="32"/>
        <v>No hay ejecución</v>
      </c>
      <c r="AC200" s="78" t="str">
        <f t="shared" si="25"/>
        <v>NA</v>
      </c>
      <c r="AD200" s="191"/>
      <c r="AE200" s="52">
        <f t="shared" si="33"/>
        <v>0</v>
      </c>
      <c r="AF200" s="77" t="str">
        <f t="shared" si="34"/>
        <v>No hay ejecución</v>
      </c>
      <c r="AG200" s="78" t="str">
        <f t="shared" si="35"/>
        <v>NA</v>
      </c>
      <c r="AH200" s="191"/>
    </row>
    <row r="201" spans="1:34" s="79" customFormat="1" ht="58" customHeight="1" thickTop="1" thickBot="1">
      <c r="A201" s="50">
        <v>187</v>
      </c>
      <c r="B201" s="96" t="s">
        <v>233</v>
      </c>
      <c r="C201" s="96">
        <v>0</v>
      </c>
      <c r="D201" s="96">
        <v>0</v>
      </c>
      <c r="E201" s="96">
        <v>0</v>
      </c>
      <c r="F201" s="96" t="s">
        <v>107</v>
      </c>
      <c r="G201" s="96">
        <v>22</v>
      </c>
      <c r="H201" s="115" t="s">
        <v>2438</v>
      </c>
      <c r="I201" s="98" t="s">
        <v>3451</v>
      </c>
      <c r="J201" s="169" t="s">
        <v>1287</v>
      </c>
      <c r="K201" s="99" t="s">
        <v>1288</v>
      </c>
      <c r="L201" s="51">
        <v>0</v>
      </c>
      <c r="M201" s="51">
        <v>1</v>
      </c>
      <c r="N201" s="155">
        <f t="shared" si="26"/>
        <v>1</v>
      </c>
      <c r="O201" s="51">
        <v>55</v>
      </c>
      <c r="P201" s="51">
        <v>85</v>
      </c>
      <c r="Q201" s="155">
        <f t="shared" si="27"/>
        <v>140</v>
      </c>
      <c r="R201" s="155">
        <f t="shared" si="28"/>
        <v>141</v>
      </c>
      <c r="S201" s="78" t="s">
        <v>3336</v>
      </c>
      <c r="T201" s="78" t="s">
        <v>203</v>
      </c>
      <c r="U201" s="190">
        <f t="shared" si="29"/>
        <v>1</v>
      </c>
      <c r="V201" s="191"/>
      <c r="W201" s="77" t="str">
        <f t="shared" si="30"/>
        <v>No hay ejecución</v>
      </c>
      <c r="X201" s="78" t="str">
        <f t="shared" si="24"/>
        <v>NA</v>
      </c>
      <c r="Y201" s="191"/>
      <c r="Z201" s="190">
        <f t="shared" si="31"/>
        <v>140</v>
      </c>
      <c r="AA201" s="191"/>
      <c r="AB201" s="77" t="str">
        <f t="shared" si="32"/>
        <v>No hay ejecución</v>
      </c>
      <c r="AC201" s="78" t="str">
        <f t="shared" si="25"/>
        <v>NA</v>
      </c>
      <c r="AD201" s="191"/>
      <c r="AE201" s="52">
        <f t="shared" si="33"/>
        <v>0</v>
      </c>
      <c r="AF201" s="77" t="str">
        <f t="shared" si="34"/>
        <v>No hay ejecución</v>
      </c>
      <c r="AG201" s="78" t="str">
        <f t="shared" si="35"/>
        <v>NA</v>
      </c>
      <c r="AH201" s="191"/>
    </row>
    <row r="202" spans="1:34" s="79" customFormat="1" ht="58" customHeight="1" thickTop="1" thickBot="1">
      <c r="A202" s="50">
        <v>188</v>
      </c>
      <c r="B202" s="96" t="s">
        <v>233</v>
      </c>
      <c r="C202" s="96">
        <v>0</v>
      </c>
      <c r="D202" s="96">
        <v>0</v>
      </c>
      <c r="E202" s="96">
        <v>0</v>
      </c>
      <c r="F202" s="96" t="s">
        <v>107</v>
      </c>
      <c r="G202" s="96">
        <v>22</v>
      </c>
      <c r="H202" s="115" t="s">
        <v>2438</v>
      </c>
      <c r="I202" s="98" t="s">
        <v>3475</v>
      </c>
      <c r="J202" s="169" t="s">
        <v>1061</v>
      </c>
      <c r="K202" s="99" t="s">
        <v>1421</v>
      </c>
      <c r="L202" s="51">
        <v>7</v>
      </c>
      <c r="M202" s="51">
        <v>0</v>
      </c>
      <c r="N202" s="155">
        <f t="shared" si="26"/>
        <v>7</v>
      </c>
      <c r="O202" s="51">
        <v>2</v>
      </c>
      <c r="P202" s="51">
        <v>1</v>
      </c>
      <c r="Q202" s="155">
        <f t="shared" si="27"/>
        <v>3</v>
      </c>
      <c r="R202" s="155">
        <f t="shared" si="28"/>
        <v>10</v>
      </c>
      <c r="S202" s="78" t="s">
        <v>3336</v>
      </c>
      <c r="T202" s="78" t="s">
        <v>203</v>
      </c>
      <c r="U202" s="190">
        <f t="shared" si="29"/>
        <v>7</v>
      </c>
      <c r="V202" s="191"/>
      <c r="W202" s="77" t="str">
        <f t="shared" si="30"/>
        <v>No hay ejecución</v>
      </c>
      <c r="X202" s="78" t="str">
        <f t="shared" si="24"/>
        <v>NA</v>
      </c>
      <c r="Y202" s="191"/>
      <c r="Z202" s="190">
        <f t="shared" si="31"/>
        <v>3</v>
      </c>
      <c r="AA202" s="191"/>
      <c r="AB202" s="77" t="str">
        <f t="shared" si="32"/>
        <v>No hay ejecución</v>
      </c>
      <c r="AC202" s="78" t="str">
        <f t="shared" si="25"/>
        <v>NA</v>
      </c>
      <c r="AD202" s="191"/>
      <c r="AE202" s="52">
        <f t="shared" si="33"/>
        <v>0</v>
      </c>
      <c r="AF202" s="77" t="str">
        <f t="shared" si="34"/>
        <v>No hay ejecución</v>
      </c>
      <c r="AG202" s="78" t="str">
        <f t="shared" si="35"/>
        <v>NA</v>
      </c>
      <c r="AH202" s="191"/>
    </row>
    <row r="203" spans="1:34" s="79" customFormat="1" ht="58" customHeight="1" thickTop="1" thickBot="1">
      <c r="A203" s="50">
        <v>189</v>
      </c>
      <c r="B203" s="96" t="s">
        <v>233</v>
      </c>
      <c r="C203" s="96">
        <v>0</v>
      </c>
      <c r="D203" s="96">
        <v>0</v>
      </c>
      <c r="E203" s="96">
        <v>0</v>
      </c>
      <c r="F203" s="96" t="s">
        <v>107</v>
      </c>
      <c r="G203" s="96">
        <v>22</v>
      </c>
      <c r="H203" s="115" t="s">
        <v>2438</v>
      </c>
      <c r="I203" s="98" t="s">
        <v>3456</v>
      </c>
      <c r="J203" s="169" t="s">
        <v>1061</v>
      </c>
      <c r="K203" s="99" t="s">
        <v>1421</v>
      </c>
      <c r="L203" s="51">
        <v>0</v>
      </c>
      <c r="M203" s="51">
        <v>0</v>
      </c>
      <c r="N203" s="155">
        <f t="shared" si="26"/>
        <v>0</v>
      </c>
      <c r="O203" s="51">
        <v>1</v>
      </c>
      <c r="P203" s="51">
        <v>1</v>
      </c>
      <c r="Q203" s="155">
        <f t="shared" si="27"/>
        <v>2</v>
      </c>
      <c r="R203" s="155">
        <f t="shared" si="28"/>
        <v>2</v>
      </c>
      <c r="S203" s="78" t="s">
        <v>3336</v>
      </c>
      <c r="T203" s="78" t="s">
        <v>203</v>
      </c>
      <c r="U203" s="190">
        <f t="shared" si="29"/>
        <v>0</v>
      </c>
      <c r="V203" s="191"/>
      <c r="W203" s="77" t="str">
        <f t="shared" si="30"/>
        <v>No hay ejecución</v>
      </c>
      <c r="X203" s="78" t="str">
        <f t="shared" si="24"/>
        <v>NA</v>
      </c>
      <c r="Y203" s="191"/>
      <c r="Z203" s="190">
        <f t="shared" si="31"/>
        <v>2</v>
      </c>
      <c r="AA203" s="191"/>
      <c r="AB203" s="77" t="str">
        <f t="shared" si="32"/>
        <v>No hay ejecución</v>
      </c>
      <c r="AC203" s="78" t="str">
        <f t="shared" si="25"/>
        <v>NA</v>
      </c>
      <c r="AD203" s="191"/>
      <c r="AE203" s="52">
        <f t="shared" si="33"/>
        <v>0</v>
      </c>
      <c r="AF203" s="77" t="str">
        <f t="shared" si="34"/>
        <v>No hay ejecución</v>
      </c>
      <c r="AG203" s="78" t="str">
        <f t="shared" si="35"/>
        <v>NA</v>
      </c>
      <c r="AH203" s="191"/>
    </row>
    <row r="204" spans="1:34" s="79" customFormat="1" ht="58" customHeight="1" thickTop="1" thickBot="1">
      <c r="A204" s="50">
        <v>190</v>
      </c>
      <c r="B204" s="96" t="s">
        <v>233</v>
      </c>
      <c r="C204" s="96">
        <v>0</v>
      </c>
      <c r="D204" s="96">
        <v>0</v>
      </c>
      <c r="E204" s="96">
        <v>0</v>
      </c>
      <c r="F204" s="96" t="s">
        <v>107</v>
      </c>
      <c r="G204" s="96">
        <v>22</v>
      </c>
      <c r="H204" s="115" t="s">
        <v>2438</v>
      </c>
      <c r="I204" s="98" t="s">
        <v>3476</v>
      </c>
      <c r="J204" s="169" t="s">
        <v>1061</v>
      </c>
      <c r="K204" s="99" t="s">
        <v>1421</v>
      </c>
      <c r="L204" s="51">
        <v>7</v>
      </c>
      <c r="M204" s="51">
        <v>0</v>
      </c>
      <c r="N204" s="155">
        <f t="shared" si="26"/>
        <v>7</v>
      </c>
      <c r="O204" s="51">
        <v>1</v>
      </c>
      <c r="P204" s="51">
        <v>1</v>
      </c>
      <c r="Q204" s="155">
        <f t="shared" si="27"/>
        <v>2</v>
      </c>
      <c r="R204" s="155">
        <f t="shared" si="28"/>
        <v>9</v>
      </c>
      <c r="S204" s="78" t="s">
        <v>3336</v>
      </c>
      <c r="T204" s="78" t="s">
        <v>203</v>
      </c>
      <c r="U204" s="190">
        <f t="shared" si="29"/>
        <v>7</v>
      </c>
      <c r="V204" s="191"/>
      <c r="W204" s="77" t="str">
        <f t="shared" si="30"/>
        <v>No hay ejecución</v>
      </c>
      <c r="X204" s="78" t="str">
        <f t="shared" si="24"/>
        <v>NA</v>
      </c>
      <c r="Y204" s="191"/>
      <c r="Z204" s="190">
        <f t="shared" si="31"/>
        <v>2</v>
      </c>
      <c r="AA204" s="191"/>
      <c r="AB204" s="77" t="str">
        <f t="shared" si="32"/>
        <v>No hay ejecución</v>
      </c>
      <c r="AC204" s="78" t="str">
        <f t="shared" si="25"/>
        <v>NA</v>
      </c>
      <c r="AD204" s="191"/>
      <c r="AE204" s="52">
        <f t="shared" si="33"/>
        <v>0</v>
      </c>
      <c r="AF204" s="77" t="str">
        <f t="shared" si="34"/>
        <v>No hay ejecución</v>
      </c>
      <c r="AG204" s="78" t="str">
        <f t="shared" si="35"/>
        <v>NA</v>
      </c>
      <c r="AH204" s="191"/>
    </row>
    <row r="205" spans="1:34" s="79" customFormat="1" ht="58" customHeight="1" thickTop="1" thickBot="1">
      <c r="A205" s="50">
        <v>191</v>
      </c>
      <c r="B205" s="96" t="s">
        <v>233</v>
      </c>
      <c r="C205" s="96">
        <v>0</v>
      </c>
      <c r="D205" s="96">
        <v>0</v>
      </c>
      <c r="E205" s="96">
        <v>0</v>
      </c>
      <c r="F205" s="96" t="s">
        <v>107</v>
      </c>
      <c r="G205" s="96">
        <v>22</v>
      </c>
      <c r="H205" s="115" t="s">
        <v>2438</v>
      </c>
      <c r="I205" s="98" t="s">
        <v>3477</v>
      </c>
      <c r="J205" s="169" t="s">
        <v>1061</v>
      </c>
      <c r="K205" s="99" t="s">
        <v>1421</v>
      </c>
      <c r="L205" s="51">
        <v>6</v>
      </c>
      <c r="M205" s="51">
        <v>0</v>
      </c>
      <c r="N205" s="155">
        <f t="shared" si="26"/>
        <v>6</v>
      </c>
      <c r="O205" s="51">
        <v>2</v>
      </c>
      <c r="P205" s="51">
        <v>1</v>
      </c>
      <c r="Q205" s="155">
        <f t="shared" si="27"/>
        <v>3</v>
      </c>
      <c r="R205" s="155">
        <f t="shared" si="28"/>
        <v>9</v>
      </c>
      <c r="S205" s="78" t="s">
        <v>3336</v>
      </c>
      <c r="T205" s="78" t="s">
        <v>203</v>
      </c>
      <c r="U205" s="190">
        <f t="shared" si="29"/>
        <v>6</v>
      </c>
      <c r="V205" s="191"/>
      <c r="W205" s="77" t="str">
        <f t="shared" si="30"/>
        <v>No hay ejecución</v>
      </c>
      <c r="X205" s="78" t="str">
        <f t="shared" si="24"/>
        <v>NA</v>
      </c>
      <c r="Y205" s="191"/>
      <c r="Z205" s="190">
        <f t="shared" si="31"/>
        <v>3</v>
      </c>
      <c r="AA205" s="191"/>
      <c r="AB205" s="77" t="str">
        <f t="shared" si="32"/>
        <v>No hay ejecución</v>
      </c>
      <c r="AC205" s="78" t="str">
        <f t="shared" si="25"/>
        <v>NA</v>
      </c>
      <c r="AD205" s="191"/>
      <c r="AE205" s="52">
        <f t="shared" si="33"/>
        <v>0</v>
      </c>
      <c r="AF205" s="77" t="str">
        <f t="shared" si="34"/>
        <v>No hay ejecución</v>
      </c>
      <c r="AG205" s="78" t="str">
        <f t="shared" si="35"/>
        <v>NA</v>
      </c>
      <c r="AH205" s="191"/>
    </row>
    <row r="206" spans="1:34" s="79" customFormat="1" ht="58" customHeight="1" thickTop="1" thickBot="1">
      <c r="A206" s="50">
        <v>192</v>
      </c>
      <c r="B206" s="96" t="s">
        <v>233</v>
      </c>
      <c r="C206" s="96">
        <v>0</v>
      </c>
      <c r="D206" s="96">
        <v>0</v>
      </c>
      <c r="E206" s="96">
        <v>0</v>
      </c>
      <c r="F206" s="96" t="s">
        <v>107</v>
      </c>
      <c r="G206" s="96">
        <v>22</v>
      </c>
      <c r="H206" s="115" t="s">
        <v>2438</v>
      </c>
      <c r="I206" s="98" t="s">
        <v>3460</v>
      </c>
      <c r="J206" s="169" t="s">
        <v>482</v>
      </c>
      <c r="K206" s="99" t="s">
        <v>622</v>
      </c>
      <c r="L206" s="51">
        <v>0</v>
      </c>
      <c r="M206" s="51">
        <v>0</v>
      </c>
      <c r="N206" s="155">
        <f t="shared" si="26"/>
        <v>0</v>
      </c>
      <c r="O206" s="51">
        <v>1</v>
      </c>
      <c r="P206" s="51">
        <v>1</v>
      </c>
      <c r="Q206" s="155">
        <f t="shared" si="27"/>
        <v>2</v>
      </c>
      <c r="R206" s="155">
        <f t="shared" si="28"/>
        <v>2</v>
      </c>
      <c r="S206" s="78" t="s">
        <v>3336</v>
      </c>
      <c r="T206" s="78" t="s">
        <v>203</v>
      </c>
      <c r="U206" s="190">
        <f t="shared" si="29"/>
        <v>0</v>
      </c>
      <c r="V206" s="191"/>
      <c r="W206" s="77" t="str">
        <f t="shared" si="30"/>
        <v>No hay ejecución</v>
      </c>
      <c r="X206" s="78" t="str">
        <f t="shared" si="24"/>
        <v>NA</v>
      </c>
      <c r="Y206" s="191"/>
      <c r="Z206" s="190">
        <f t="shared" si="31"/>
        <v>2</v>
      </c>
      <c r="AA206" s="191"/>
      <c r="AB206" s="77" t="str">
        <f t="shared" si="32"/>
        <v>No hay ejecución</v>
      </c>
      <c r="AC206" s="78" t="str">
        <f t="shared" si="25"/>
        <v>NA</v>
      </c>
      <c r="AD206" s="191"/>
      <c r="AE206" s="52">
        <f t="shared" si="33"/>
        <v>0</v>
      </c>
      <c r="AF206" s="77" t="str">
        <f t="shared" si="34"/>
        <v>No hay ejecución</v>
      </c>
      <c r="AG206" s="78" t="str">
        <f t="shared" si="35"/>
        <v>NA</v>
      </c>
      <c r="AH206" s="191"/>
    </row>
    <row r="207" spans="1:34" s="79" customFormat="1" ht="58" customHeight="1" thickTop="1" thickBot="1">
      <c r="A207" s="50">
        <v>193</v>
      </c>
      <c r="B207" s="96" t="s">
        <v>233</v>
      </c>
      <c r="C207" s="96">
        <v>0</v>
      </c>
      <c r="D207" s="96">
        <v>0</v>
      </c>
      <c r="E207" s="96">
        <v>0</v>
      </c>
      <c r="F207" s="96" t="s">
        <v>107</v>
      </c>
      <c r="G207" s="96">
        <v>22</v>
      </c>
      <c r="H207" s="115" t="s">
        <v>2438</v>
      </c>
      <c r="I207" s="98" t="s">
        <v>3478</v>
      </c>
      <c r="J207" s="169" t="s">
        <v>497</v>
      </c>
      <c r="K207" s="99" t="s">
        <v>1421</v>
      </c>
      <c r="L207" s="51">
        <v>86</v>
      </c>
      <c r="M207" s="51">
        <v>15</v>
      </c>
      <c r="N207" s="155">
        <f t="shared" si="26"/>
        <v>101</v>
      </c>
      <c r="O207" s="51">
        <v>7</v>
      </c>
      <c r="P207" s="51">
        <v>2</v>
      </c>
      <c r="Q207" s="155">
        <f t="shared" si="27"/>
        <v>9</v>
      </c>
      <c r="R207" s="155">
        <f t="shared" si="28"/>
        <v>110</v>
      </c>
      <c r="S207" s="78" t="s">
        <v>3336</v>
      </c>
      <c r="T207" s="78" t="s">
        <v>203</v>
      </c>
      <c r="U207" s="190">
        <f t="shared" si="29"/>
        <v>101</v>
      </c>
      <c r="V207" s="191"/>
      <c r="W207" s="77" t="str">
        <f t="shared" si="30"/>
        <v>No hay ejecución</v>
      </c>
      <c r="X207" s="78" t="str">
        <f t="shared" ref="X207:X270" si="36">IF(W207="No hay ejecución","NA",IF(W207&gt;=90%,"De acuerdo a lo programado",IF(W207&gt;=70%,"Atraso Leve",IF(W207&lt;70%,"En Riesgo de no Cumplimiento"))))</f>
        <v>NA</v>
      </c>
      <c r="Y207" s="191"/>
      <c r="Z207" s="190">
        <f t="shared" si="31"/>
        <v>9</v>
      </c>
      <c r="AA207" s="191"/>
      <c r="AB207" s="77" t="str">
        <f t="shared" si="32"/>
        <v>No hay ejecución</v>
      </c>
      <c r="AC207" s="78" t="str">
        <f t="shared" ref="AC207:AC270" si="37">IF(AB207="No hay ejecución","NA",IF(AB207&gt;=90%,"De acuerdo a lo programado",IF(AB207&gt;=70%,"Atraso Leve",IF(AB207&lt;70%,"En Riesgo de no Cumplimiento"))))</f>
        <v>NA</v>
      </c>
      <c r="AD207" s="191"/>
      <c r="AE207" s="52">
        <f t="shared" si="33"/>
        <v>0</v>
      </c>
      <c r="AF207" s="77" t="str">
        <f t="shared" si="34"/>
        <v>No hay ejecución</v>
      </c>
      <c r="AG207" s="78" t="str">
        <f t="shared" si="35"/>
        <v>NA</v>
      </c>
      <c r="AH207" s="191"/>
    </row>
    <row r="208" spans="1:34" s="79" customFormat="1" ht="58" customHeight="1" thickTop="1" thickBot="1">
      <c r="A208" s="50">
        <v>194</v>
      </c>
      <c r="B208" s="96" t="s">
        <v>233</v>
      </c>
      <c r="C208" s="96">
        <v>0</v>
      </c>
      <c r="D208" s="96">
        <v>0</v>
      </c>
      <c r="E208" s="96">
        <v>0</v>
      </c>
      <c r="F208" s="96" t="s">
        <v>107</v>
      </c>
      <c r="G208" s="96">
        <v>22</v>
      </c>
      <c r="H208" s="115" t="s">
        <v>2438</v>
      </c>
      <c r="I208" s="98" t="s">
        <v>3462</v>
      </c>
      <c r="J208" s="169" t="s">
        <v>497</v>
      </c>
      <c r="K208" s="99" t="s">
        <v>1421</v>
      </c>
      <c r="L208" s="51">
        <v>4</v>
      </c>
      <c r="M208" s="51">
        <v>27</v>
      </c>
      <c r="N208" s="155">
        <f t="shared" ref="N208:N271" si="38">L208+M208</f>
        <v>31</v>
      </c>
      <c r="O208" s="51">
        <v>31</v>
      </c>
      <c r="P208" s="51">
        <v>4</v>
      </c>
      <c r="Q208" s="155">
        <f t="shared" ref="Q208:Q271" si="39">O208+P208</f>
        <v>35</v>
      </c>
      <c r="R208" s="155">
        <f t="shared" ref="R208:R271" si="40">N208+Q208</f>
        <v>66</v>
      </c>
      <c r="S208" s="78" t="s">
        <v>3336</v>
      </c>
      <c r="T208" s="78" t="s">
        <v>203</v>
      </c>
      <c r="U208" s="190">
        <f t="shared" ref="U208:U271" si="41">N208</f>
        <v>31</v>
      </c>
      <c r="V208" s="191"/>
      <c r="W208" s="77" t="str">
        <f t="shared" ref="W208:W271" si="42">IF(V208="","No hay ejecución",IF(AND(U208&gt;0), V208/U208,"No hay Programación"))</f>
        <v>No hay ejecución</v>
      </c>
      <c r="X208" s="78" t="str">
        <f t="shared" si="36"/>
        <v>NA</v>
      </c>
      <c r="Y208" s="191"/>
      <c r="Z208" s="190">
        <f t="shared" ref="Z208:Z271" si="43">+Q208</f>
        <v>35</v>
      </c>
      <c r="AA208" s="191"/>
      <c r="AB208" s="77" t="str">
        <f t="shared" ref="AB208:AB271" si="44">IF(AA208="","No hay ejecución",IF(AND(Z208&gt;0), AA208/Z208,"No hay Programación"))</f>
        <v>No hay ejecución</v>
      </c>
      <c r="AC208" s="78" t="str">
        <f t="shared" si="37"/>
        <v>NA</v>
      </c>
      <c r="AD208" s="191"/>
      <c r="AE208" s="52">
        <f t="shared" ref="AE208:AE271" si="45">V208+AA208</f>
        <v>0</v>
      </c>
      <c r="AF208" s="77" t="str">
        <f t="shared" ref="AF208:AF271" si="46">IF(AE208=0,"No hay ejecución",IF(AND(AE208&gt;0), AE208/R208,"No hay Programación"))</f>
        <v>No hay ejecución</v>
      </c>
      <c r="AG208" s="78" t="str">
        <f t="shared" ref="AG208:AG271" si="47">IF(AF208="No hay ejecución","NA",IF(AF208&gt;=90%,"De acuerdo a lo programado",IF(AF208&gt;=70%,"Atraso Leve",IF(AF208&lt;70%,"Incumplimiento"))))</f>
        <v>NA</v>
      </c>
      <c r="AH208" s="191"/>
    </row>
    <row r="209" spans="1:34" s="79" customFormat="1" ht="58" customHeight="1" thickTop="1" thickBot="1">
      <c r="A209" s="50">
        <v>195</v>
      </c>
      <c r="B209" s="96" t="s">
        <v>233</v>
      </c>
      <c r="C209" s="96">
        <v>0</v>
      </c>
      <c r="D209" s="96">
        <v>0</v>
      </c>
      <c r="E209" s="96">
        <v>0</v>
      </c>
      <c r="F209" s="96" t="s">
        <v>107</v>
      </c>
      <c r="G209" s="96">
        <v>22</v>
      </c>
      <c r="H209" s="115" t="s">
        <v>2438</v>
      </c>
      <c r="I209" s="98" t="s">
        <v>3479</v>
      </c>
      <c r="J209" s="169" t="s">
        <v>497</v>
      </c>
      <c r="K209" s="99" t="s">
        <v>1421</v>
      </c>
      <c r="L209" s="51">
        <v>4</v>
      </c>
      <c r="M209" s="51">
        <v>7</v>
      </c>
      <c r="N209" s="155">
        <f t="shared" si="38"/>
        <v>11</v>
      </c>
      <c r="O209" s="51">
        <v>45</v>
      </c>
      <c r="P209" s="51">
        <v>1</v>
      </c>
      <c r="Q209" s="155">
        <f t="shared" si="39"/>
        <v>46</v>
      </c>
      <c r="R209" s="155">
        <f t="shared" si="40"/>
        <v>57</v>
      </c>
      <c r="S209" s="78" t="s">
        <v>3336</v>
      </c>
      <c r="T209" s="78" t="s">
        <v>203</v>
      </c>
      <c r="U209" s="190">
        <f t="shared" si="41"/>
        <v>11</v>
      </c>
      <c r="V209" s="191"/>
      <c r="W209" s="77" t="str">
        <f t="shared" si="42"/>
        <v>No hay ejecución</v>
      </c>
      <c r="X209" s="78" t="str">
        <f t="shared" si="36"/>
        <v>NA</v>
      </c>
      <c r="Y209" s="191"/>
      <c r="Z209" s="190">
        <f t="shared" si="43"/>
        <v>46</v>
      </c>
      <c r="AA209" s="191"/>
      <c r="AB209" s="77" t="str">
        <f t="shared" si="44"/>
        <v>No hay ejecución</v>
      </c>
      <c r="AC209" s="78" t="str">
        <f t="shared" si="37"/>
        <v>NA</v>
      </c>
      <c r="AD209" s="191"/>
      <c r="AE209" s="52">
        <f t="shared" si="45"/>
        <v>0</v>
      </c>
      <c r="AF209" s="77" t="str">
        <f t="shared" si="46"/>
        <v>No hay ejecución</v>
      </c>
      <c r="AG209" s="78" t="str">
        <f t="shared" si="47"/>
        <v>NA</v>
      </c>
      <c r="AH209" s="191"/>
    </row>
    <row r="210" spans="1:34" s="79" customFormat="1" ht="58" customHeight="1" thickTop="1" thickBot="1">
      <c r="A210" s="50">
        <v>196</v>
      </c>
      <c r="B210" s="96" t="s">
        <v>233</v>
      </c>
      <c r="C210" s="96">
        <v>0</v>
      </c>
      <c r="D210" s="96">
        <v>0</v>
      </c>
      <c r="E210" s="96">
        <v>0</v>
      </c>
      <c r="F210" s="96" t="s">
        <v>107</v>
      </c>
      <c r="G210" s="96">
        <v>22</v>
      </c>
      <c r="H210" s="115" t="s">
        <v>2438</v>
      </c>
      <c r="I210" s="98" t="s">
        <v>3480</v>
      </c>
      <c r="J210" s="169" t="s">
        <v>1287</v>
      </c>
      <c r="K210" s="99" t="s">
        <v>1288</v>
      </c>
      <c r="L210" s="51">
        <v>3</v>
      </c>
      <c r="M210" s="51">
        <v>14</v>
      </c>
      <c r="N210" s="155">
        <f t="shared" si="38"/>
        <v>17</v>
      </c>
      <c r="O210" s="51">
        <v>15</v>
      </c>
      <c r="P210" s="51">
        <v>12</v>
      </c>
      <c r="Q210" s="155">
        <f t="shared" si="39"/>
        <v>27</v>
      </c>
      <c r="R210" s="155">
        <f t="shared" si="40"/>
        <v>44</v>
      </c>
      <c r="S210" s="78" t="s">
        <v>3336</v>
      </c>
      <c r="T210" s="78" t="s">
        <v>203</v>
      </c>
      <c r="U210" s="190">
        <f t="shared" si="41"/>
        <v>17</v>
      </c>
      <c r="V210" s="191"/>
      <c r="W210" s="77" t="str">
        <f t="shared" si="42"/>
        <v>No hay ejecución</v>
      </c>
      <c r="X210" s="78" t="str">
        <f t="shared" si="36"/>
        <v>NA</v>
      </c>
      <c r="Y210" s="191"/>
      <c r="Z210" s="190">
        <f t="shared" si="43"/>
        <v>27</v>
      </c>
      <c r="AA210" s="191"/>
      <c r="AB210" s="77" t="str">
        <f t="shared" si="44"/>
        <v>No hay ejecución</v>
      </c>
      <c r="AC210" s="78" t="str">
        <f t="shared" si="37"/>
        <v>NA</v>
      </c>
      <c r="AD210" s="191"/>
      <c r="AE210" s="52">
        <f t="shared" si="45"/>
        <v>0</v>
      </c>
      <c r="AF210" s="77" t="str">
        <f t="shared" si="46"/>
        <v>No hay ejecución</v>
      </c>
      <c r="AG210" s="78" t="str">
        <f t="shared" si="47"/>
        <v>NA</v>
      </c>
      <c r="AH210" s="191"/>
    </row>
    <row r="211" spans="1:34" s="79" customFormat="1" ht="58" customHeight="1" thickTop="1" thickBot="1">
      <c r="A211" s="50">
        <v>197</v>
      </c>
      <c r="B211" s="96" t="s">
        <v>233</v>
      </c>
      <c r="C211" s="96">
        <v>0</v>
      </c>
      <c r="D211" s="96">
        <v>0</v>
      </c>
      <c r="E211" s="96">
        <v>0</v>
      </c>
      <c r="F211" s="96" t="s">
        <v>107</v>
      </c>
      <c r="G211" s="96">
        <v>22</v>
      </c>
      <c r="H211" s="115" t="s">
        <v>2438</v>
      </c>
      <c r="I211" s="98" t="s">
        <v>3481</v>
      </c>
      <c r="J211" s="169" t="s">
        <v>1287</v>
      </c>
      <c r="K211" s="99" t="s">
        <v>1288</v>
      </c>
      <c r="L211" s="51">
        <v>6</v>
      </c>
      <c r="M211" s="51">
        <v>9</v>
      </c>
      <c r="N211" s="155">
        <f t="shared" si="38"/>
        <v>15</v>
      </c>
      <c r="O211" s="51">
        <v>12</v>
      </c>
      <c r="P211" s="51">
        <v>13</v>
      </c>
      <c r="Q211" s="155">
        <f t="shared" si="39"/>
        <v>25</v>
      </c>
      <c r="R211" s="155">
        <f t="shared" si="40"/>
        <v>40</v>
      </c>
      <c r="S211" s="78" t="s">
        <v>3336</v>
      </c>
      <c r="T211" s="78" t="s">
        <v>203</v>
      </c>
      <c r="U211" s="190">
        <f t="shared" si="41"/>
        <v>15</v>
      </c>
      <c r="V211" s="191"/>
      <c r="W211" s="77" t="str">
        <f t="shared" si="42"/>
        <v>No hay ejecución</v>
      </c>
      <c r="X211" s="78" t="str">
        <f t="shared" si="36"/>
        <v>NA</v>
      </c>
      <c r="Y211" s="191"/>
      <c r="Z211" s="190">
        <f t="shared" si="43"/>
        <v>25</v>
      </c>
      <c r="AA211" s="191"/>
      <c r="AB211" s="77" t="str">
        <f t="shared" si="44"/>
        <v>No hay ejecución</v>
      </c>
      <c r="AC211" s="78" t="str">
        <f t="shared" si="37"/>
        <v>NA</v>
      </c>
      <c r="AD211" s="191"/>
      <c r="AE211" s="52">
        <f t="shared" si="45"/>
        <v>0</v>
      </c>
      <c r="AF211" s="77" t="str">
        <f t="shared" si="46"/>
        <v>No hay ejecución</v>
      </c>
      <c r="AG211" s="78" t="str">
        <f t="shared" si="47"/>
        <v>NA</v>
      </c>
      <c r="AH211" s="191"/>
    </row>
    <row r="212" spans="1:34" s="79" customFormat="1" ht="58" customHeight="1" thickTop="1" thickBot="1">
      <c r="A212" s="50">
        <v>198</v>
      </c>
      <c r="B212" s="96" t="s">
        <v>233</v>
      </c>
      <c r="C212" s="96">
        <v>0</v>
      </c>
      <c r="D212" s="96">
        <v>0</v>
      </c>
      <c r="E212" s="96">
        <v>0</v>
      </c>
      <c r="F212" s="96" t="s">
        <v>107</v>
      </c>
      <c r="G212" s="96">
        <v>22</v>
      </c>
      <c r="H212" s="115" t="s">
        <v>2438</v>
      </c>
      <c r="I212" s="98" t="s">
        <v>3482</v>
      </c>
      <c r="J212" s="169" t="s">
        <v>501</v>
      </c>
      <c r="K212" s="99" t="s">
        <v>744</v>
      </c>
      <c r="L212" s="51">
        <v>0</v>
      </c>
      <c r="M212" s="51">
        <v>3</v>
      </c>
      <c r="N212" s="155">
        <f t="shared" si="38"/>
        <v>3</v>
      </c>
      <c r="O212" s="51">
        <v>0</v>
      </c>
      <c r="P212" s="51">
        <v>10</v>
      </c>
      <c r="Q212" s="155">
        <f t="shared" si="39"/>
        <v>10</v>
      </c>
      <c r="R212" s="155">
        <f t="shared" si="40"/>
        <v>13</v>
      </c>
      <c r="S212" s="78" t="s">
        <v>3336</v>
      </c>
      <c r="T212" s="78" t="s">
        <v>203</v>
      </c>
      <c r="U212" s="190">
        <f t="shared" si="41"/>
        <v>3</v>
      </c>
      <c r="V212" s="191"/>
      <c r="W212" s="77" t="str">
        <f t="shared" si="42"/>
        <v>No hay ejecución</v>
      </c>
      <c r="X212" s="78" t="str">
        <f t="shared" si="36"/>
        <v>NA</v>
      </c>
      <c r="Y212" s="191"/>
      <c r="Z212" s="190">
        <f t="shared" si="43"/>
        <v>10</v>
      </c>
      <c r="AA212" s="191"/>
      <c r="AB212" s="77" t="str">
        <f t="shared" si="44"/>
        <v>No hay ejecución</v>
      </c>
      <c r="AC212" s="78" t="str">
        <f t="shared" si="37"/>
        <v>NA</v>
      </c>
      <c r="AD212" s="191"/>
      <c r="AE212" s="52">
        <f t="shared" si="45"/>
        <v>0</v>
      </c>
      <c r="AF212" s="77" t="str">
        <f t="shared" si="46"/>
        <v>No hay ejecución</v>
      </c>
      <c r="AG212" s="78" t="str">
        <f t="shared" si="47"/>
        <v>NA</v>
      </c>
      <c r="AH212" s="191"/>
    </row>
    <row r="213" spans="1:34" s="79" customFormat="1" ht="58" customHeight="1" thickTop="1" thickBot="1">
      <c r="A213" s="50">
        <v>199</v>
      </c>
      <c r="B213" s="96" t="s">
        <v>245</v>
      </c>
      <c r="C213" s="96">
        <v>0</v>
      </c>
      <c r="D213" s="96">
        <v>0</v>
      </c>
      <c r="E213" s="96">
        <v>0</v>
      </c>
      <c r="F213" s="96" t="s">
        <v>111</v>
      </c>
      <c r="G213" s="96">
        <v>22</v>
      </c>
      <c r="H213" s="115" t="s">
        <v>2649</v>
      </c>
      <c r="I213" s="98" t="s">
        <v>3483</v>
      </c>
      <c r="J213" s="169" t="s">
        <v>1061</v>
      </c>
      <c r="K213" s="99" t="s">
        <v>2435</v>
      </c>
      <c r="L213" s="51">
        <v>10</v>
      </c>
      <c r="M213" s="51">
        <v>18</v>
      </c>
      <c r="N213" s="155">
        <f t="shared" si="38"/>
        <v>28</v>
      </c>
      <c r="O213" s="51">
        <v>1</v>
      </c>
      <c r="P213" s="51">
        <v>0</v>
      </c>
      <c r="Q213" s="155">
        <f t="shared" si="39"/>
        <v>1</v>
      </c>
      <c r="R213" s="155">
        <f t="shared" si="40"/>
        <v>29</v>
      </c>
      <c r="S213" s="78" t="s">
        <v>3336</v>
      </c>
      <c r="T213" s="78" t="s">
        <v>203</v>
      </c>
      <c r="U213" s="190">
        <f t="shared" si="41"/>
        <v>28</v>
      </c>
      <c r="V213" s="191"/>
      <c r="W213" s="77" t="str">
        <f t="shared" si="42"/>
        <v>No hay ejecución</v>
      </c>
      <c r="X213" s="78" t="str">
        <f t="shared" si="36"/>
        <v>NA</v>
      </c>
      <c r="Y213" s="191"/>
      <c r="Z213" s="190">
        <f t="shared" si="43"/>
        <v>1</v>
      </c>
      <c r="AA213" s="191"/>
      <c r="AB213" s="77" t="str">
        <f t="shared" si="44"/>
        <v>No hay ejecución</v>
      </c>
      <c r="AC213" s="78" t="str">
        <f t="shared" si="37"/>
        <v>NA</v>
      </c>
      <c r="AD213" s="191"/>
      <c r="AE213" s="52">
        <f t="shared" si="45"/>
        <v>0</v>
      </c>
      <c r="AF213" s="77" t="str">
        <f t="shared" si="46"/>
        <v>No hay ejecución</v>
      </c>
      <c r="AG213" s="78" t="str">
        <f t="shared" si="47"/>
        <v>NA</v>
      </c>
      <c r="AH213" s="191"/>
    </row>
    <row r="214" spans="1:34" s="79" customFormat="1" ht="58" customHeight="1" thickTop="1" thickBot="1">
      <c r="A214" s="50">
        <v>200</v>
      </c>
      <c r="B214" s="96" t="s">
        <v>245</v>
      </c>
      <c r="C214" s="96">
        <v>0</v>
      </c>
      <c r="D214" s="96">
        <v>0</v>
      </c>
      <c r="E214" s="96">
        <v>0</v>
      </c>
      <c r="F214" s="96" t="s">
        <v>111</v>
      </c>
      <c r="G214" s="96">
        <v>22</v>
      </c>
      <c r="H214" s="115" t="s">
        <v>2649</v>
      </c>
      <c r="I214" s="98" t="s">
        <v>3484</v>
      </c>
      <c r="J214" s="169" t="s">
        <v>482</v>
      </c>
      <c r="K214" s="99" t="s">
        <v>622</v>
      </c>
      <c r="L214" s="51">
        <v>11</v>
      </c>
      <c r="M214" s="51">
        <v>5</v>
      </c>
      <c r="N214" s="155">
        <f t="shared" si="38"/>
        <v>16</v>
      </c>
      <c r="O214" s="51">
        <v>3</v>
      </c>
      <c r="P214" s="51">
        <v>1</v>
      </c>
      <c r="Q214" s="155">
        <f t="shared" si="39"/>
        <v>4</v>
      </c>
      <c r="R214" s="155">
        <f t="shared" si="40"/>
        <v>20</v>
      </c>
      <c r="S214" s="78" t="s">
        <v>3336</v>
      </c>
      <c r="T214" s="78" t="s">
        <v>203</v>
      </c>
      <c r="U214" s="190">
        <f t="shared" si="41"/>
        <v>16</v>
      </c>
      <c r="V214" s="191"/>
      <c r="W214" s="77" t="str">
        <f t="shared" si="42"/>
        <v>No hay ejecución</v>
      </c>
      <c r="X214" s="78" t="str">
        <f t="shared" si="36"/>
        <v>NA</v>
      </c>
      <c r="Y214" s="191"/>
      <c r="Z214" s="190">
        <f t="shared" si="43"/>
        <v>4</v>
      </c>
      <c r="AA214" s="191"/>
      <c r="AB214" s="77" t="str">
        <f t="shared" si="44"/>
        <v>No hay ejecución</v>
      </c>
      <c r="AC214" s="78" t="str">
        <f t="shared" si="37"/>
        <v>NA</v>
      </c>
      <c r="AD214" s="191"/>
      <c r="AE214" s="52">
        <f t="shared" si="45"/>
        <v>0</v>
      </c>
      <c r="AF214" s="77" t="str">
        <f t="shared" si="46"/>
        <v>No hay ejecución</v>
      </c>
      <c r="AG214" s="78" t="str">
        <f t="shared" si="47"/>
        <v>NA</v>
      </c>
      <c r="AH214" s="191"/>
    </row>
    <row r="215" spans="1:34" s="79" customFormat="1" ht="58" customHeight="1" thickTop="1" thickBot="1">
      <c r="A215" s="50">
        <v>201</v>
      </c>
      <c r="B215" s="96" t="s">
        <v>245</v>
      </c>
      <c r="C215" s="96">
        <v>0</v>
      </c>
      <c r="D215" s="96">
        <v>0</v>
      </c>
      <c r="E215" s="96">
        <v>0</v>
      </c>
      <c r="F215" s="96" t="s">
        <v>111</v>
      </c>
      <c r="G215" s="96">
        <v>22</v>
      </c>
      <c r="H215" s="115" t="s">
        <v>2649</v>
      </c>
      <c r="I215" s="98" t="s">
        <v>3485</v>
      </c>
      <c r="J215" s="169" t="s">
        <v>1287</v>
      </c>
      <c r="K215" s="99" t="s">
        <v>1288</v>
      </c>
      <c r="L215" s="51">
        <v>8</v>
      </c>
      <c r="M215" s="51">
        <v>6</v>
      </c>
      <c r="N215" s="155">
        <f t="shared" si="38"/>
        <v>14</v>
      </c>
      <c r="O215" s="51">
        <v>6</v>
      </c>
      <c r="P215" s="51">
        <v>1</v>
      </c>
      <c r="Q215" s="155">
        <f t="shared" si="39"/>
        <v>7</v>
      </c>
      <c r="R215" s="155">
        <f t="shared" si="40"/>
        <v>21</v>
      </c>
      <c r="S215" s="78" t="s">
        <v>3336</v>
      </c>
      <c r="T215" s="78" t="s">
        <v>203</v>
      </c>
      <c r="U215" s="190">
        <f t="shared" si="41"/>
        <v>14</v>
      </c>
      <c r="V215" s="191"/>
      <c r="W215" s="77" t="str">
        <f t="shared" si="42"/>
        <v>No hay ejecución</v>
      </c>
      <c r="X215" s="78" t="str">
        <f t="shared" si="36"/>
        <v>NA</v>
      </c>
      <c r="Y215" s="191"/>
      <c r="Z215" s="190">
        <f t="shared" si="43"/>
        <v>7</v>
      </c>
      <c r="AA215" s="191"/>
      <c r="AB215" s="77" t="str">
        <f t="shared" si="44"/>
        <v>No hay ejecución</v>
      </c>
      <c r="AC215" s="78" t="str">
        <f t="shared" si="37"/>
        <v>NA</v>
      </c>
      <c r="AD215" s="191"/>
      <c r="AE215" s="52">
        <f t="shared" si="45"/>
        <v>0</v>
      </c>
      <c r="AF215" s="77" t="str">
        <f t="shared" si="46"/>
        <v>No hay ejecución</v>
      </c>
      <c r="AG215" s="78" t="str">
        <f t="shared" si="47"/>
        <v>NA</v>
      </c>
      <c r="AH215" s="191"/>
    </row>
    <row r="216" spans="1:34" s="79" customFormat="1" ht="58" customHeight="1" thickTop="1" thickBot="1">
      <c r="A216" s="50">
        <v>202</v>
      </c>
      <c r="B216" s="96" t="s">
        <v>245</v>
      </c>
      <c r="C216" s="96">
        <v>0</v>
      </c>
      <c r="D216" s="96">
        <v>0</v>
      </c>
      <c r="E216" s="96">
        <v>0</v>
      </c>
      <c r="F216" s="96" t="s">
        <v>111</v>
      </c>
      <c r="G216" s="96">
        <v>22</v>
      </c>
      <c r="H216" s="115" t="s">
        <v>358</v>
      </c>
      <c r="I216" s="98" t="s">
        <v>3486</v>
      </c>
      <c r="J216" s="169" t="s">
        <v>482</v>
      </c>
      <c r="K216" s="99" t="s">
        <v>622</v>
      </c>
      <c r="L216" s="51">
        <v>5</v>
      </c>
      <c r="M216" s="51">
        <v>4</v>
      </c>
      <c r="N216" s="155">
        <f t="shared" si="38"/>
        <v>9</v>
      </c>
      <c r="O216" s="51">
        <v>2</v>
      </c>
      <c r="P216" s="51">
        <v>1</v>
      </c>
      <c r="Q216" s="155">
        <f t="shared" si="39"/>
        <v>3</v>
      </c>
      <c r="R216" s="155">
        <f t="shared" si="40"/>
        <v>12</v>
      </c>
      <c r="S216" s="78" t="s">
        <v>3336</v>
      </c>
      <c r="T216" s="78" t="s">
        <v>203</v>
      </c>
      <c r="U216" s="190">
        <f t="shared" si="41"/>
        <v>9</v>
      </c>
      <c r="V216" s="191"/>
      <c r="W216" s="77" t="str">
        <f t="shared" si="42"/>
        <v>No hay ejecución</v>
      </c>
      <c r="X216" s="78" t="str">
        <f t="shared" si="36"/>
        <v>NA</v>
      </c>
      <c r="Y216" s="191"/>
      <c r="Z216" s="190">
        <f t="shared" si="43"/>
        <v>3</v>
      </c>
      <c r="AA216" s="191"/>
      <c r="AB216" s="77" t="str">
        <f t="shared" si="44"/>
        <v>No hay ejecución</v>
      </c>
      <c r="AC216" s="78" t="str">
        <f t="shared" si="37"/>
        <v>NA</v>
      </c>
      <c r="AD216" s="191"/>
      <c r="AE216" s="52">
        <f t="shared" si="45"/>
        <v>0</v>
      </c>
      <c r="AF216" s="77" t="str">
        <f t="shared" si="46"/>
        <v>No hay ejecución</v>
      </c>
      <c r="AG216" s="78" t="str">
        <f t="shared" si="47"/>
        <v>NA</v>
      </c>
      <c r="AH216" s="191"/>
    </row>
    <row r="217" spans="1:34" s="79" customFormat="1" ht="58" customHeight="1" thickTop="1" thickBot="1">
      <c r="A217" s="50">
        <v>203</v>
      </c>
      <c r="B217" s="96" t="s">
        <v>245</v>
      </c>
      <c r="C217" s="96">
        <v>0</v>
      </c>
      <c r="D217" s="96">
        <v>0</v>
      </c>
      <c r="E217" s="96">
        <v>0</v>
      </c>
      <c r="F217" s="96" t="s">
        <v>111</v>
      </c>
      <c r="G217" s="96">
        <v>22</v>
      </c>
      <c r="H217" s="115" t="s">
        <v>284</v>
      </c>
      <c r="I217" s="98" t="s">
        <v>3487</v>
      </c>
      <c r="J217" s="169" t="s">
        <v>1287</v>
      </c>
      <c r="K217" s="99" t="s">
        <v>1288</v>
      </c>
      <c r="L217" s="51">
        <v>5</v>
      </c>
      <c r="M217" s="51">
        <v>24</v>
      </c>
      <c r="N217" s="155">
        <f t="shared" si="38"/>
        <v>29</v>
      </c>
      <c r="O217" s="51">
        <v>23</v>
      </c>
      <c r="P217" s="51">
        <v>16</v>
      </c>
      <c r="Q217" s="155">
        <f t="shared" si="39"/>
        <v>39</v>
      </c>
      <c r="R217" s="155">
        <f t="shared" si="40"/>
        <v>68</v>
      </c>
      <c r="S217" s="78" t="s">
        <v>3336</v>
      </c>
      <c r="T217" s="78" t="s">
        <v>203</v>
      </c>
      <c r="U217" s="190">
        <f t="shared" si="41"/>
        <v>29</v>
      </c>
      <c r="V217" s="191"/>
      <c r="W217" s="77" t="str">
        <f t="shared" si="42"/>
        <v>No hay ejecución</v>
      </c>
      <c r="X217" s="78" t="str">
        <f t="shared" si="36"/>
        <v>NA</v>
      </c>
      <c r="Y217" s="191"/>
      <c r="Z217" s="190">
        <f t="shared" si="43"/>
        <v>39</v>
      </c>
      <c r="AA217" s="191"/>
      <c r="AB217" s="77" t="str">
        <f t="shared" si="44"/>
        <v>No hay ejecución</v>
      </c>
      <c r="AC217" s="78" t="str">
        <f t="shared" si="37"/>
        <v>NA</v>
      </c>
      <c r="AD217" s="191"/>
      <c r="AE217" s="52">
        <f t="shared" si="45"/>
        <v>0</v>
      </c>
      <c r="AF217" s="77" t="str">
        <f t="shared" si="46"/>
        <v>No hay ejecución</v>
      </c>
      <c r="AG217" s="78" t="str">
        <f t="shared" si="47"/>
        <v>NA</v>
      </c>
      <c r="AH217" s="191"/>
    </row>
    <row r="218" spans="1:34" s="79" customFormat="1" ht="58" customHeight="1" thickTop="1" thickBot="1">
      <c r="A218" s="50">
        <v>204</v>
      </c>
      <c r="B218" s="96" t="s">
        <v>245</v>
      </c>
      <c r="C218" s="96">
        <v>0</v>
      </c>
      <c r="D218" s="96">
        <v>0</v>
      </c>
      <c r="E218" s="96">
        <v>0</v>
      </c>
      <c r="F218" s="96" t="s">
        <v>111</v>
      </c>
      <c r="G218" s="96">
        <v>22</v>
      </c>
      <c r="H218" s="115" t="s">
        <v>284</v>
      </c>
      <c r="I218" s="98" t="s">
        <v>3488</v>
      </c>
      <c r="J218" s="169" t="s">
        <v>1287</v>
      </c>
      <c r="K218" s="99" t="s">
        <v>1288</v>
      </c>
      <c r="L218" s="51">
        <v>0</v>
      </c>
      <c r="M218" s="51">
        <v>14</v>
      </c>
      <c r="N218" s="155">
        <f t="shared" si="38"/>
        <v>14</v>
      </c>
      <c r="O218" s="51">
        <v>18</v>
      </c>
      <c r="P218" s="51">
        <v>13</v>
      </c>
      <c r="Q218" s="155">
        <f t="shared" si="39"/>
        <v>31</v>
      </c>
      <c r="R218" s="155">
        <f t="shared" si="40"/>
        <v>45</v>
      </c>
      <c r="S218" s="78" t="s">
        <v>3336</v>
      </c>
      <c r="T218" s="78" t="s">
        <v>203</v>
      </c>
      <c r="U218" s="190">
        <f t="shared" si="41"/>
        <v>14</v>
      </c>
      <c r="V218" s="191"/>
      <c r="W218" s="77" t="str">
        <f t="shared" si="42"/>
        <v>No hay ejecución</v>
      </c>
      <c r="X218" s="78" t="str">
        <f t="shared" si="36"/>
        <v>NA</v>
      </c>
      <c r="Y218" s="191"/>
      <c r="Z218" s="190">
        <f t="shared" si="43"/>
        <v>31</v>
      </c>
      <c r="AA218" s="191"/>
      <c r="AB218" s="77" t="str">
        <f t="shared" si="44"/>
        <v>No hay ejecución</v>
      </c>
      <c r="AC218" s="78" t="str">
        <f t="shared" si="37"/>
        <v>NA</v>
      </c>
      <c r="AD218" s="191"/>
      <c r="AE218" s="52">
        <f t="shared" si="45"/>
        <v>0</v>
      </c>
      <c r="AF218" s="77" t="str">
        <f t="shared" si="46"/>
        <v>No hay ejecución</v>
      </c>
      <c r="AG218" s="78" t="str">
        <f t="shared" si="47"/>
        <v>NA</v>
      </c>
      <c r="AH218" s="191"/>
    </row>
    <row r="219" spans="1:34" s="79" customFormat="1" ht="58" customHeight="1" thickTop="1" thickBot="1">
      <c r="A219" s="50">
        <v>205</v>
      </c>
      <c r="B219" s="96" t="s">
        <v>245</v>
      </c>
      <c r="C219" s="96">
        <v>0</v>
      </c>
      <c r="D219" s="96">
        <v>0</v>
      </c>
      <c r="E219" s="96">
        <v>0</v>
      </c>
      <c r="F219" s="96" t="s">
        <v>111</v>
      </c>
      <c r="G219" s="96">
        <v>22</v>
      </c>
      <c r="H219" s="115" t="s">
        <v>2753</v>
      </c>
      <c r="I219" s="98" t="s">
        <v>4503</v>
      </c>
      <c r="J219" s="169" t="s">
        <v>1196</v>
      </c>
      <c r="K219" s="99" t="s">
        <v>993</v>
      </c>
      <c r="L219" s="51">
        <v>1</v>
      </c>
      <c r="M219" s="51">
        <v>5</v>
      </c>
      <c r="N219" s="155">
        <f t="shared" si="38"/>
        <v>6</v>
      </c>
      <c r="O219" s="51">
        <v>7</v>
      </c>
      <c r="P219" s="51">
        <v>4</v>
      </c>
      <c r="Q219" s="155">
        <f t="shared" si="39"/>
        <v>11</v>
      </c>
      <c r="R219" s="155">
        <f t="shared" si="40"/>
        <v>17</v>
      </c>
      <c r="S219" s="78" t="s">
        <v>3336</v>
      </c>
      <c r="T219" s="78" t="s">
        <v>203</v>
      </c>
      <c r="U219" s="190">
        <f t="shared" si="41"/>
        <v>6</v>
      </c>
      <c r="V219" s="191"/>
      <c r="W219" s="77" t="str">
        <f t="shared" si="42"/>
        <v>No hay ejecución</v>
      </c>
      <c r="X219" s="78" t="str">
        <f t="shared" si="36"/>
        <v>NA</v>
      </c>
      <c r="Y219" s="191"/>
      <c r="Z219" s="190">
        <f t="shared" si="43"/>
        <v>11</v>
      </c>
      <c r="AA219" s="191"/>
      <c r="AB219" s="77" t="str">
        <f t="shared" si="44"/>
        <v>No hay ejecución</v>
      </c>
      <c r="AC219" s="78" t="str">
        <f t="shared" si="37"/>
        <v>NA</v>
      </c>
      <c r="AD219" s="191"/>
      <c r="AE219" s="52">
        <f t="shared" si="45"/>
        <v>0</v>
      </c>
      <c r="AF219" s="77" t="str">
        <f t="shared" si="46"/>
        <v>No hay ejecución</v>
      </c>
      <c r="AG219" s="78" t="str">
        <f t="shared" si="47"/>
        <v>NA</v>
      </c>
      <c r="AH219" s="191"/>
    </row>
    <row r="220" spans="1:34" s="79" customFormat="1" ht="58" customHeight="1" thickTop="1" thickBot="1">
      <c r="A220" s="50">
        <v>206</v>
      </c>
      <c r="B220" s="96" t="s">
        <v>245</v>
      </c>
      <c r="C220" s="96">
        <v>0</v>
      </c>
      <c r="D220" s="96">
        <v>0</v>
      </c>
      <c r="E220" s="96">
        <v>0</v>
      </c>
      <c r="F220" s="96" t="s">
        <v>111</v>
      </c>
      <c r="G220" s="96">
        <v>22</v>
      </c>
      <c r="H220" s="115" t="s">
        <v>284</v>
      </c>
      <c r="I220" s="98" t="s">
        <v>3489</v>
      </c>
      <c r="J220" s="169" t="s">
        <v>1287</v>
      </c>
      <c r="K220" s="99" t="s">
        <v>1288</v>
      </c>
      <c r="L220" s="51">
        <v>6</v>
      </c>
      <c r="M220" s="51">
        <v>21</v>
      </c>
      <c r="N220" s="155">
        <f t="shared" si="38"/>
        <v>27</v>
      </c>
      <c r="O220" s="51">
        <v>22</v>
      </c>
      <c r="P220" s="51">
        <v>20</v>
      </c>
      <c r="Q220" s="155">
        <f t="shared" si="39"/>
        <v>42</v>
      </c>
      <c r="R220" s="155">
        <f t="shared" si="40"/>
        <v>69</v>
      </c>
      <c r="S220" s="78" t="s">
        <v>3336</v>
      </c>
      <c r="T220" s="78" t="s">
        <v>203</v>
      </c>
      <c r="U220" s="190">
        <f t="shared" si="41"/>
        <v>27</v>
      </c>
      <c r="V220" s="191"/>
      <c r="W220" s="77" t="str">
        <f t="shared" si="42"/>
        <v>No hay ejecución</v>
      </c>
      <c r="X220" s="78" t="str">
        <f t="shared" si="36"/>
        <v>NA</v>
      </c>
      <c r="Y220" s="191"/>
      <c r="Z220" s="190">
        <f t="shared" si="43"/>
        <v>42</v>
      </c>
      <c r="AA220" s="191"/>
      <c r="AB220" s="77" t="str">
        <f t="shared" si="44"/>
        <v>No hay ejecución</v>
      </c>
      <c r="AC220" s="78" t="str">
        <f t="shared" si="37"/>
        <v>NA</v>
      </c>
      <c r="AD220" s="191"/>
      <c r="AE220" s="52">
        <f t="shared" si="45"/>
        <v>0</v>
      </c>
      <c r="AF220" s="77" t="str">
        <f t="shared" si="46"/>
        <v>No hay ejecución</v>
      </c>
      <c r="AG220" s="78" t="str">
        <f t="shared" si="47"/>
        <v>NA</v>
      </c>
      <c r="AH220" s="191"/>
    </row>
    <row r="221" spans="1:34" s="79" customFormat="1" ht="58" customHeight="1" thickTop="1" thickBot="1">
      <c r="A221" s="50">
        <v>207</v>
      </c>
      <c r="B221" s="96" t="s">
        <v>245</v>
      </c>
      <c r="C221" s="96">
        <v>0</v>
      </c>
      <c r="D221" s="96">
        <v>0</v>
      </c>
      <c r="E221" s="96">
        <v>0</v>
      </c>
      <c r="F221" s="96" t="s">
        <v>111</v>
      </c>
      <c r="G221" s="96">
        <v>22</v>
      </c>
      <c r="H221" s="115" t="s">
        <v>284</v>
      </c>
      <c r="I221" s="98" t="s">
        <v>3490</v>
      </c>
      <c r="J221" s="169" t="s">
        <v>482</v>
      </c>
      <c r="K221" s="99" t="s">
        <v>622</v>
      </c>
      <c r="L221" s="51">
        <v>0</v>
      </c>
      <c r="M221" s="51">
        <v>5</v>
      </c>
      <c r="N221" s="155">
        <f t="shared" si="38"/>
        <v>5</v>
      </c>
      <c r="O221" s="51">
        <v>6</v>
      </c>
      <c r="P221" s="51">
        <v>5</v>
      </c>
      <c r="Q221" s="155">
        <f t="shared" si="39"/>
        <v>11</v>
      </c>
      <c r="R221" s="155">
        <f t="shared" si="40"/>
        <v>16</v>
      </c>
      <c r="S221" s="78" t="s">
        <v>3336</v>
      </c>
      <c r="T221" s="78" t="s">
        <v>203</v>
      </c>
      <c r="U221" s="190">
        <f t="shared" si="41"/>
        <v>5</v>
      </c>
      <c r="V221" s="191"/>
      <c r="W221" s="77" t="str">
        <f t="shared" si="42"/>
        <v>No hay ejecución</v>
      </c>
      <c r="X221" s="78" t="str">
        <f t="shared" si="36"/>
        <v>NA</v>
      </c>
      <c r="Y221" s="191"/>
      <c r="Z221" s="190">
        <f t="shared" si="43"/>
        <v>11</v>
      </c>
      <c r="AA221" s="191"/>
      <c r="AB221" s="77" t="str">
        <f t="shared" si="44"/>
        <v>No hay ejecución</v>
      </c>
      <c r="AC221" s="78" t="str">
        <f t="shared" si="37"/>
        <v>NA</v>
      </c>
      <c r="AD221" s="191"/>
      <c r="AE221" s="52">
        <f t="shared" si="45"/>
        <v>0</v>
      </c>
      <c r="AF221" s="77" t="str">
        <f t="shared" si="46"/>
        <v>No hay ejecución</v>
      </c>
      <c r="AG221" s="78" t="str">
        <f t="shared" si="47"/>
        <v>NA</v>
      </c>
      <c r="AH221" s="191"/>
    </row>
    <row r="222" spans="1:34" s="79" customFormat="1" ht="58" customHeight="1" thickTop="1" thickBot="1">
      <c r="A222" s="50">
        <v>208</v>
      </c>
      <c r="B222" s="96" t="s">
        <v>245</v>
      </c>
      <c r="C222" s="96">
        <v>0</v>
      </c>
      <c r="D222" s="96">
        <v>0</v>
      </c>
      <c r="E222" s="96">
        <v>0</v>
      </c>
      <c r="F222" s="96" t="s">
        <v>111</v>
      </c>
      <c r="G222" s="96">
        <v>22</v>
      </c>
      <c r="H222" s="115" t="s">
        <v>2649</v>
      </c>
      <c r="I222" s="98" t="s">
        <v>3491</v>
      </c>
      <c r="J222" s="169" t="s">
        <v>482</v>
      </c>
      <c r="K222" s="99" t="s">
        <v>622</v>
      </c>
      <c r="L222" s="51">
        <v>0</v>
      </c>
      <c r="M222" s="51">
        <v>4</v>
      </c>
      <c r="N222" s="155">
        <f t="shared" si="38"/>
        <v>4</v>
      </c>
      <c r="O222" s="51">
        <v>3</v>
      </c>
      <c r="P222" s="51">
        <v>3</v>
      </c>
      <c r="Q222" s="155">
        <f t="shared" si="39"/>
        <v>6</v>
      </c>
      <c r="R222" s="155">
        <f t="shared" si="40"/>
        <v>10</v>
      </c>
      <c r="S222" s="78" t="s">
        <v>3336</v>
      </c>
      <c r="T222" s="78" t="s">
        <v>203</v>
      </c>
      <c r="U222" s="190">
        <f t="shared" si="41"/>
        <v>4</v>
      </c>
      <c r="V222" s="191"/>
      <c r="W222" s="77" t="str">
        <f t="shared" si="42"/>
        <v>No hay ejecución</v>
      </c>
      <c r="X222" s="78" t="str">
        <f t="shared" si="36"/>
        <v>NA</v>
      </c>
      <c r="Y222" s="191"/>
      <c r="Z222" s="190">
        <f t="shared" si="43"/>
        <v>6</v>
      </c>
      <c r="AA222" s="191"/>
      <c r="AB222" s="77" t="str">
        <f t="shared" si="44"/>
        <v>No hay ejecución</v>
      </c>
      <c r="AC222" s="78" t="str">
        <f t="shared" si="37"/>
        <v>NA</v>
      </c>
      <c r="AD222" s="191"/>
      <c r="AE222" s="52">
        <f t="shared" si="45"/>
        <v>0</v>
      </c>
      <c r="AF222" s="77" t="str">
        <f t="shared" si="46"/>
        <v>No hay ejecución</v>
      </c>
      <c r="AG222" s="78" t="str">
        <f t="shared" si="47"/>
        <v>NA</v>
      </c>
      <c r="AH222" s="191"/>
    </row>
    <row r="223" spans="1:34" s="79" customFormat="1" ht="58" customHeight="1" thickTop="1" thickBot="1">
      <c r="A223" s="50">
        <v>209</v>
      </c>
      <c r="B223" s="96" t="s">
        <v>245</v>
      </c>
      <c r="C223" s="96">
        <v>0</v>
      </c>
      <c r="D223" s="96">
        <v>0</v>
      </c>
      <c r="E223" s="96">
        <v>0</v>
      </c>
      <c r="F223" s="96" t="s">
        <v>111</v>
      </c>
      <c r="G223" s="96">
        <v>22</v>
      </c>
      <c r="H223" s="115" t="s">
        <v>273</v>
      </c>
      <c r="I223" s="98" t="s">
        <v>3492</v>
      </c>
      <c r="J223" s="169" t="s">
        <v>501</v>
      </c>
      <c r="K223" s="99" t="s">
        <v>744</v>
      </c>
      <c r="L223" s="51">
        <v>0</v>
      </c>
      <c r="M223" s="51">
        <v>3</v>
      </c>
      <c r="N223" s="155">
        <f t="shared" si="38"/>
        <v>3</v>
      </c>
      <c r="O223" s="51">
        <v>0</v>
      </c>
      <c r="P223" s="51">
        <v>15</v>
      </c>
      <c r="Q223" s="155">
        <f t="shared" si="39"/>
        <v>15</v>
      </c>
      <c r="R223" s="155">
        <f t="shared" si="40"/>
        <v>18</v>
      </c>
      <c r="S223" s="78" t="s">
        <v>3336</v>
      </c>
      <c r="T223" s="78" t="s">
        <v>203</v>
      </c>
      <c r="U223" s="190">
        <f t="shared" si="41"/>
        <v>3</v>
      </c>
      <c r="V223" s="191"/>
      <c r="W223" s="77" t="str">
        <f t="shared" si="42"/>
        <v>No hay ejecución</v>
      </c>
      <c r="X223" s="78" t="str">
        <f t="shared" si="36"/>
        <v>NA</v>
      </c>
      <c r="Y223" s="191"/>
      <c r="Z223" s="190">
        <f t="shared" si="43"/>
        <v>15</v>
      </c>
      <c r="AA223" s="191"/>
      <c r="AB223" s="77" t="str">
        <f t="shared" si="44"/>
        <v>No hay ejecución</v>
      </c>
      <c r="AC223" s="78" t="str">
        <f t="shared" si="37"/>
        <v>NA</v>
      </c>
      <c r="AD223" s="191"/>
      <c r="AE223" s="52">
        <f t="shared" si="45"/>
        <v>0</v>
      </c>
      <c r="AF223" s="77" t="str">
        <f t="shared" si="46"/>
        <v>No hay ejecución</v>
      </c>
      <c r="AG223" s="78" t="str">
        <f t="shared" si="47"/>
        <v>NA</v>
      </c>
      <c r="AH223" s="191"/>
    </row>
    <row r="224" spans="1:34" s="79" customFormat="1" ht="58" customHeight="1" thickTop="1" thickBot="1">
      <c r="A224" s="50">
        <v>210</v>
      </c>
      <c r="B224" s="96">
        <v>0</v>
      </c>
      <c r="C224" s="96">
        <v>0</v>
      </c>
      <c r="D224" s="96">
        <v>0</v>
      </c>
      <c r="E224" s="96">
        <v>0</v>
      </c>
      <c r="F224" s="96">
        <v>0</v>
      </c>
      <c r="G224" s="96">
        <v>22</v>
      </c>
      <c r="H224" s="115" t="s">
        <v>1592</v>
      </c>
      <c r="I224" s="98" t="s">
        <v>3493</v>
      </c>
      <c r="J224" s="169" t="s">
        <v>1293</v>
      </c>
      <c r="K224" s="99" t="s">
        <v>2847</v>
      </c>
      <c r="L224" s="51">
        <v>718</v>
      </c>
      <c r="M224" s="51">
        <v>34</v>
      </c>
      <c r="N224" s="155">
        <f t="shared" si="38"/>
        <v>752</v>
      </c>
      <c r="O224" s="51">
        <v>0</v>
      </c>
      <c r="P224" s="51">
        <v>0</v>
      </c>
      <c r="Q224" s="155">
        <f t="shared" si="39"/>
        <v>0</v>
      </c>
      <c r="R224" s="155">
        <f t="shared" si="40"/>
        <v>752</v>
      </c>
      <c r="S224" s="78" t="s">
        <v>3494</v>
      </c>
      <c r="T224" s="78" t="s">
        <v>3495</v>
      </c>
      <c r="U224" s="190">
        <f t="shared" si="41"/>
        <v>752</v>
      </c>
      <c r="V224" s="191"/>
      <c r="W224" s="77" t="str">
        <f t="shared" si="42"/>
        <v>No hay ejecución</v>
      </c>
      <c r="X224" s="78" t="str">
        <f t="shared" si="36"/>
        <v>NA</v>
      </c>
      <c r="Y224" s="191"/>
      <c r="Z224" s="190">
        <f t="shared" si="43"/>
        <v>0</v>
      </c>
      <c r="AA224" s="191"/>
      <c r="AB224" s="77" t="str">
        <f t="shared" si="44"/>
        <v>No hay ejecución</v>
      </c>
      <c r="AC224" s="78" t="str">
        <f t="shared" si="37"/>
        <v>NA</v>
      </c>
      <c r="AD224" s="191"/>
      <c r="AE224" s="52">
        <f t="shared" si="45"/>
        <v>0</v>
      </c>
      <c r="AF224" s="77" t="str">
        <f t="shared" si="46"/>
        <v>No hay ejecución</v>
      </c>
      <c r="AG224" s="78" t="str">
        <f t="shared" si="47"/>
        <v>NA</v>
      </c>
      <c r="AH224" s="191"/>
    </row>
    <row r="225" spans="1:34" s="79" customFormat="1" ht="58" customHeight="1" thickTop="1" thickBot="1">
      <c r="A225" s="50">
        <v>211</v>
      </c>
      <c r="B225" s="96">
        <v>0</v>
      </c>
      <c r="C225" s="96">
        <v>0</v>
      </c>
      <c r="D225" s="96">
        <v>0</v>
      </c>
      <c r="E225" s="96">
        <v>0</v>
      </c>
      <c r="F225" s="96">
        <v>0</v>
      </c>
      <c r="G225" s="96">
        <v>22</v>
      </c>
      <c r="H225" s="115" t="s">
        <v>2888</v>
      </c>
      <c r="I225" s="98" t="s">
        <v>3496</v>
      </c>
      <c r="J225" s="169" t="s">
        <v>1293</v>
      </c>
      <c r="K225" s="99" t="s">
        <v>1421</v>
      </c>
      <c r="L225" s="51">
        <v>130</v>
      </c>
      <c r="M225" s="51">
        <v>24</v>
      </c>
      <c r="N225" s="155">
        <f t="shared" si="38"/>
        <v>154</v>
      </c>
      <c r="O225" s="51">
        <v>21</v>
      </c>
      <c r="P225" s="51">
        <v>19</v>
      </c>
      <c r="Q225" s="155">
        <f t="shared" si="39"/>
        <v>40</v>
      </c>
      <c r="R225" s="155">
        <f t="shared" si="40"/>
        <v>194</v>
      </c>
      <c r="S225" s="78" t="s">
        <v>3494</v>
      </c>
      <c r="T225" s="78" t="s">
        <v>3495</v>
      </c>
      <c r="U225" s="190">
        <f t="shared" si="41"/>
        <v>154</v>
      </c>
      <c r="V225" s="191"/>
      <c r="W225" s="77" t="str">
        <f t="shared" si="42"/>
        <v>No hay ejecución</v>
      </c>
      <c r="X225" s="78" t="str">
        <f t="shared" si="36"/>
        <v>NA</v>
      </c>
      <c r="Y225" s="191"/>
      <c r="Z225" s="190">
        <f t="shared" si="43"/>
        <v>40</v>
      </c>
      <c r="AA225" s="191"/>
      <c r="AB225" s="77" t="str">
        <f t="shared" si="44"/>
        <v>No hay ejecución</v>
      </c>
      <c r="AC225" s="78" t="str">
        <f t="shared" si="37"/>
        <v>NA</v>
      </c>
      <c r="AD225" s="191"/>
      <c r="AE225" s="52">
        <f t="shared" si="45"/>
        <v>0</v>
      </c>
      <c r="AF225" s="77" t="str">
        <f t="shared" si="46"/>
        <v>No hay ejecución</v>
      </c>
      <c r="AG225" s="78" t="str">
        <f t="shared" si="47"/>
        <v>NA</v>
      </c>
      <c r="AH225" s="191"/>
    </row>
    <row r="226" spans="1:34" s="79" customFormat="1" ht="58" customHeight="1" thickTop="1" thickBot="1">
      <c r="A226" s="50">
        <v>212</v>
      </c>
      <c r="B226" s="96">
        <v>0</v>
      </c>
      <c r="C226" s="96">
        <v>0</v>
      </c>
      <c r="D226" s="96">
        <v>0</v>
      </c>
      <c r="E226" s="96">
        <v>0</v>
      </c>
      <c r="F226" s="96">
        <v>0</v>
      </c>
      <c r="G226" s="96">
        <v>22</v>
      </c>
      <c r="H226" s="115" t="s">
        <v>2891</v>
      </c>
      <c r="I226" s="98" t="s">
        <v>3497</v>
      </c>
      <c r="J226" s="169" t="s">
        <v>1293</v>
      </c>
      <c r="K226" s="99" t="s">
        <v>2847</v>
      </c>
      <c r="L226" s="51">
        <v>2271</v>
      </c>
      <c r="M226" s="51">
        <v>1250</v>
      </c>
      <c r="N226" s="155">
        <f t="shared" si="38"/>
        <v>3521</v>
      </c>
      <c r="O226" s="51">
        <v>1250</v>
      </c>
      <c r="P226" s="51">
        <v>1250</v>
      </c>
      <c r="Q226" s="155">
        <f t="shared" si="39"/>
        <v>2500</v>
      </c>
      <c r="R226" s="155">
        <f t="shared" si="40"/>
        <v>6021</v>
      </c>
      <c r="S226" s="78" t="s">
        <v>3494</v>
      </c>
      <c r="T226" s="78" t="s">
        <v>3498</v>
      </c>
      <c r="U226" s="190">
        <f t="shared" si="41"/>
        <v>3521</v>
      </c>
      <c r="V226" s="191"/>
      <c r="W226" s="77" t="str">
        <f t="shared" si="42"/>
        <v>No hay ejecución</v>
      </c>
      <c r="X226" s="78" t="str">
        <f t="shared" si="36"/>
        <v>NA</v>
      </c>
      <c r="Y226" s="191"/>
      <c r="Z226" s="190">
        <f t="shared" si="43"/>
        <v>2500</v>
      </c>
      <c r="AA226" s="191"/>
      <c r="AB226" s="77" t="str">
        <f t="shared" si="44"/>
        <v>No hay ejecución</v>
      </c>
      <c r="AC226" s="78" t="str">
        <f t="shared" si="37"/>
        <v>NA</v>
      </c>
      <c r="AD226" s="191"/>
      <c r="AE226" s="52">
        <f t="shared" si="45"/>
        <v>0</v>
      </c>
      <c r="AF226" s="77" t="str">
        <f t="shared" si="46"/>
        <v>No hay ejecución</v>
      </c>
      <c r="AG226" s="78" t="str">
        <f t="shared" si="47"/>
        <v>NA</v>
      </c>
      <c r="AH226" s="191"/>
    </row>
    <row r="227" spans="1:34" s="79" customFormat="1" ht="58" customHeight="1" thickTop="1" thickBot="1">
      <c r="A227" s="50">
        <v>213</v>
      </c>
      <c r="B227" s="96">
        <v>0</v>
      </c>
      <c r="C227" s="96">
        <v>0</v>
      </c>
      <c r="D227" s="96">
        <v>0</v>
      </c>
      <c r="E227" s="96">
        <v>0</v>
      </c>
      <c r="F227" s="96">
        <v>0</v>
      </c>
      <c r="G227" s="96">
        <v>22</v>
      </c>
      <c r="H227" s="115" t="s">
        <v>3499</v>
      </c>
      <c r="I227" s="98" t="s">
        <v>3500</v>
      </c>
      <c r="J227" s="169" t="s">
        <v>1293</v>
      </c>
      <c r="K227" s="99" t="s">
        <v>2650</v>
      </c>
      <c r="L227" s="51">
        <v>374</v>
      </c>
      <c r="M227" s="51">
        <v>388</v>
      </c>
      <c r="N227" s="155">
        <f t="shared" si="38"/>
        <v>762</v>
      </c>
      <c r="O227" s="51">
        <v>396</v>
      </c>
      <c r="P227" s="51">
        <v>316</v>
      </c>
      <c r="Q227" s="155">
        <f t="shared" si="39"/>
        <v>712</v>
      </c>
      <c r="R227" s="155">
        <f t="shared" si="40"/>
        <v>1474</v>
      </c>
      <c r="S227" s="78" t="s">
        <v>3336</v>
      </c>
      <c r="T227" s="78" t="s">
        <v>203</v>
      </c>
      <c r="U227" s="190">
        <f t="shared" si="41"/>
        <v>762</v>
      </c>
      <c r="V227" s="191"/>
      <c r="W227" s="77" t="str">
        <f t="shared" si="42"/>
        <v>No hay ejecución</v>
      </c>
      <c r="X227" s="78" t="str">
        <f t="shared" si="36"/>
        <v>NA</v>
      </c>
      <c r="Y227" s="191"/>
      <c r="Z227" s="190">
        <f t="shared" si="43"/>
        <v>712</v>
      </c>
      <c r="AA227" s="191"/>
      <c r="AB227" s="77" t="str">
        <f t="shared" si="44"/>
        <v>No hay ejecución</v>
      </c>
      <c r="AC227" s="78" t="str">
        <f t="shared" si="37"/>
        <v>NA</v>
      </c>
      <c r="AD227" s="191"/>
      <c r="AE227" s="52">
        <f t="shared" si="45"/>
        <v>0</v>
      </c>
      <c r="AF227" s="77" t="str">
        <f t="shared" si="46"/>
        <v>No hay ejecución</v>
      </c>
      <c r="AG227" s="78" t="str">
        <f t="shared" si="47"/>
        <v>NA</v>
      </c>
      <c r="AH227" s="191"/>
    </row>
    <row r="228" spans="1:34" s="79" customFormat="1" ht="58" customHeight="1" thickTop="1" thickBot="1">
      <c r="A228" s="50">
        <v>214</v>
      </c>
      <c r="B228" s="96">
        <v>0</v>
      </c>
      <c r="C228" s="96">
        <v>0</v>
      </c>
      <c r="D228" s="96">
        <v>0</v>
      </c>
      <c r="E228" s="96">
        <v>0</v>
      </c>
      <c r="F228" s="96">
        <v>0</v>
      </c>
      <c r="G228" s="96">
        <v>20</v>
      </c>
      <c r="H228" s="115" t="s">
        <v>3501</v>
      </c>
      <c r="I228" s="98" t="s">
        <v>2879</v>
      </c>
      <c r="J228" s="169" t="s">
        <v>1196</v>
      </c>
      <c r="K228" s="99" t="s">
        <v>1079</v>
      </c>
      <c r="L228" s="51">
        <v>1</v>
      </c>
      <c r="M228" s="51">
        <v>5</v>
      </c>
      <c r="N228" s="155">
        <f t="shared" si="38"/>
        <v>6</v>
      </c>
      <c r="O228" s="51">
        <v>4</v>
      </c>
      <c r="P228" s="51">
        <v>2</v>
      </c>
      <c r="Q228" s="155">
        <f t="shared" si="39"/>
        <v>6</v>
      </c>
      <c r="R228" s="155">
        <f t="shared" si="40"/>
        <v>12</v>
      </c>
      <c r="S228" s="78" t="s">
        <v>3502</v>
      </c>
      <c r="T228" s="78" t="s">
        <v>203</v>
      </c>
      <c r="U228" s="190">
        <f t="shared" si="41"/>
        <v>6</v>
      </c>
      <c r="V228" s="191"/>
      <c r="W228" s="77" t="str">
        <f t="shared" si="42"/>
        <v>No hay ejecución</v>
      </c>
      <c r="X228" s="78" t="str">
        <f t="shared" si="36"/>
        <v>NA</v>
      </c>
      <c r="Y228" s="191"/>
      <c r="Z228" s="190">
        <f t="shared" si="43"/>
        <v>6</v>
      </c>
      <c r="AA228" s="191"/>
      <c r="AB228" s="77" t="str">
        <f t="shared" si="44"/>
        <v>No hay ejecución</v>
      </c>
      <c r="AC228" s="78" t="str">
        <f t="shared" si="37"/>
        <v>NA</v>
      </c>
      <c r="AD228" s="191"/>
      <c r="AE228" s="52">
        <f t="shared" si="45"/>
        <v>0</v>
      </c>
      <c r="AF228" s="77" t="str">
        <f t="shared" si="46"/>
        <v>No hay ejecución</v>
      </c>
      <c r="AG228" s="78" t="str">
        <f t="shared" si="47"/>
        <v>NA</v>
      </c>
      <c r="AH228" s="191"/>
    </row>
    <row r="229" spans="1:34" s="79" customFormat="1" ht="58" customHeight="1" thickTop="1" thickBot="1">
      <c r="A229" s="50">
        <v>215</v>
      </c>
      <c r="B229" s="96">
        <v>0</v>
      </c>
      <c r="C229" s="96">
        <v>0</v>
      </c>
      <c r="D229" s="96">
        <v>0</v>
      </c>
      <c r="E229" s="96">
        <v>0</v>
      </c>
      <c r="F229" s="96">
        <v>0</v>
      </c>
      <c r="G229" s="96">
        <v>22</v>
      </c>
      <c r="H229" s="115" t="s">
        <v>2753</v>
      </c>
      <c r="I229" s="98" t="s">
        <v>4504</v>
      </c>
      <c r="J229" s="169" t="s">
        <v>1293</v>
      </c>
      <c r="K229" s="99" t="s">
        <v>989</v>
      </c>
      <c r="L229" s="51">
        <v>3</v>
      </c>
      <c r="M229" s="51">
        <v>2</v>
      </c>
      <c r="N229" s="155">
        <f t="shared" si="38"/>
        <v>5</v>
      </c>
      <c r="O229" s="51">
        <v>3</v>
      </c>
      <c r="P229" s="51">
        <v>2</v>
      </c>
      <c r="Q229" s="155">
        <f t="shared" si="39"/>
        <v>5</v>
      </c>
      <c r="R229" s="155">
        <f t="shared" si="40"/>
        <v>10</v>
      </c>
      <c r="S229" s="78" t="s">
        <v>3336</v>
      </c>
      <c r="T229" s="78" t="s">
        <v>203</v>
      </c>
      <c r="U229" s="190">
        <f t="shared" si="41"/>
        <v>5</v>
      </c>
      <c r="V229" s="191"/>
      <c r="W229" s="77" t="str">
        <f t="shared" si="42"/>
        <v>No hay ejecución</v>
      </c>
      <c r="X229" s="78" t="str">
        <f t="shared" si="36"/>
        <v>NA</v>
      </c>
      <c r="Y229" s="191"/>
      <c r="Z229" s="190">
        <f t="shared" si="43"/>
        <v>5</v>
      </c>
      <c r="AA229" s="191"/>
      <c r="AB229" s="77" t="str">
        <f t="shared" si="44"/>
        <v>No hay ejecución</v>
      </c>
      <c r="AC229" s="78" t="str">
        <f t="shared" si="37"/>
        <v>NA</v>
      </c>
      <c r="AD229" s="191"/>
      <c r="AE229" s="52">
        <f t="shared" si="45"/>
        <v>0</v>
      </c>
      <c r="AF229" s="77" t="str">
        <f t="shared" si="46"/>
        <v>No hay ejecución</v>
      </c>
      <c r="AG229" s="78" t="str">
        <f t="shared" si="47"/>
        <v>NA</v>
      </c>
      <c r="AH229" s="191"/>
    </row>
    <row r="230" spans="1:34" s="79" customFormat="1" ht="58" customHeight="1" thickTop="1" thickBot="1">
      <c r="A230" s="50">
        <v>216</v>
      </c>
      <c r="B230" s="96">
        <v>0</v>
      </c>
      <c r="C230" s="96">
        <v>0</v>
      </c>
      <c r="D230" s="96">
        <v>0</v>
      </c>
      <c r="E230" s="96">
        <v>0</v>
      </c>
      <c r="F230" s="96">
        <v>0</v>
      </c>
      <c r="G230" s="96">
        <v>22</v>
      </c>
      <c r="H230" s="115" t="s">
        <v>309</v>
      </c>
      <c r="I230" s="98" t="s">
        <v>3503</v>
      </c>
      <c r="J230" s="169" t="s">
        <v>1014</v>
      </c>
      <c r="K230" s="99" t="s">
        <v>744</v>
      </c>
      <c r="L230" s="51">
        <v>1</v>
      </c>
      <c r="M230" s="51">
        <v>4</v>
      </c>
      <c r="N230" s="155">
        <f t="shared" si="38"/>
        <v>5</v>
      </c>
      <c r="O230" s="51">
        <v>2</v>
      </c>
      <c r="P230" s="51">
        <v>3</v>
      </c>
      <c r="Q230" s="155">
        <f t="shared" si="39"/>
        <v>5</v>
      </c>
      <c r="R230" s="155">
        <f t="shared" si="40"/>
        <v>10</v>
      </c>
      <c r="S230" s="78" t="s">
        <v>3504</v>
      </c>
      <c r="T230" s="78" t="s">
        <v>203</v>
      </c>
      <c r="U230" s="190">
        <f t="shared" si="41"/>
        <v>5</v>
      </c>
      <c r="V230" s="191"/>
      <c r="W230" s="77" t="str">
        <f t="shared" si="42"/>
        <v>No hay ejecución</v>
      </c>
      <c r="X230" s="78" t="str">
        <f t="shared" si="36"/>
        <v>NA</v>
      </c>
      <c r="Y230" s="191"/>
      <c r="Z230" s="190">
        <f t="shared" si="43"/>
        <v>5</v>
      </c>
      <c r="AA230" s="191"/>
      <c r="AB230" s="77" t="str">
        <f t="shared" si="44"/>
        <v>No hay ejecución</v>
      </c>
      <c r="AC230" s="78" t="str">
        <f t="shared" si="37"/>
        <v>NA</v>
      </c>
      <c r="AD230" s="191"/>
      <c r="AE230" s="52">
        <f t="shared" si="45"/>
        <v>0</v>
      </c>
      <c r="AF230" s="77" t="str">
        <f t="shared" si="46"/>
        <v>No hay ejecución</v>
      </c>
      <c r="AG230" s="78" t="str">
        <f t="shared" si="47"/>
        <v>NA</v>
      </c>
      <c r="AH230" s="191"/>
    </row>
    <row r="231" spans="1:34" s="79" customFormat="1" ht="58" customHeight="1" thickTop="1" thickBot="1">
      <c r="A231" s="50">
        <v>217</v>
      </c>
      <c r="B231" s="96">
        <v>0</v>
      </c>
      <c r="C231" s="96">
        <v>0</v>
      </c>
      <c r="D231" s="96">
        <v>0</v>
      </c>
      <c r="E231" s="96">
        <v>0</v>
      </c>
      <c r="F231" s="96">
        <v>0</v>
      </c>
      <c r="G231" s="96">
        <v>22</v>
      </c>
      <c r="H231" s="115" t="s">
        <v>3499</v>
      </c>
      <c r="I231" s="98" t="s">
        <v>3505</v>
      </c>
      <c r="J231" s="169" t="s">
        <v>1293</v>
      </c>
      <c r="K231" s="99" t="s">
        <v>2650</v>
      </c>
      <c r="L231" s="51">
        <v>244</v>
      </c>
      <c r="M231" s="51">
        <v>199</v>
      </c>
      <c r="N231" s="155">
        <f t="shared" si="38"/>
        <v>443</v>
      </c>
      <c r="O231" s="51">
        <v>189</v>
      </c>
      <c r="P231" s="51">
        <v>152</v>
      </c>
      <c r="Q231" s="155">
        <f t="shared" si="39"/>
        <v>341</v>
      </c>
      <c r="R231" s="155">
        <f t="shared" si="40"/>
        <v>784</v>
      </c>
      <c r="S231" s="78" t="s">
        <v>3336</v>
      </c>
      <c r="T231" s="78" t="s">
        <v>203</v>
      </c>
      <c r="U231" s="190">
        <f t="shared" si="41"/>
        <v>443</v>
      </c>
      <c r="V231" s="191"/>
      <c r="W231" s="77" t="str">
        <f t="shared" si="42"/>
        <v>No hay ejecución</v>
      </c>
      <c r="X231" s="78" t="str">
        <f t="shared" si="36"/>
        <v>NA</v>
      </c>
      <c r="Y231" s="191"/>
      <c r="Z231" s="190">
        <f t="shared" si="43"/>
        <v>341</v>
      </c>
      <c r="AA231" s="191"/>
      <c r="AB231" s="77" t="str">
        <f t="shared" si="44"/>
        <v>No hay ejecución</v>
      </c>
      <c r="AC231" s="78" t="str">
        <f t="shared" si="37"/>
        <v>NA</v>
      </c>
      <c r="AD231" s="191"/>
      <c r="AE231" s="52">
        <f t="shared" si="45"/>
        <v>0</v>
      </c>
      <c r="AF231" s="77" t="str">
        <f t="shared" si="46"/>
        <v>No hay ejecución</v>
      </c>
      <c r="AG231" s="78" t="str">
        <f t="shared" si="47"/>
        <v>NA</v>
      </c>
      <c r="AH231" s="191"/>
    </row>
    <row r="232" spans="1:34" s="79" customFormat="1" ht="58" customHeight="1" thickTop="1" thickBot="1">
      <c r="A232" s="50">
        <v>218</v>
      </c>
      <c r="B232" s="96">
        <v>0</v>
      </c>
      <c r="C232" s="96">
        <v>0</v>
      </c>
      <c r="D232" s="96">
        <v>0</v>
      </c>
      <c r="E232" s="96">
        <v>0</v>
      </c>
      <c r="F232" s="96">
        <v>0</v>
      </c>
      <c r="G232" s="96">
        <v>20</v>
      </c>
      <c r="H232" s="115" t="s">
        <v>309</v>
      </c>
      <c r="I232" s="98" t="s">
        <v>3506</v>
      </c>
      <c r="J232" s="169" t="s">
        <v>482</v>
      </c>
      <c r="K232" s="99" t="s">
        <v>622</v>
      </c>
      <c r="L232" s="51">
        <v>15</v>
      </c>
      <c r="M232" s="51">
        <v>15</v>
      </c>
      <c r="N232" s="155">
        <f t="shared" si="38"/>
        <v>30</v>
      </c>
      <c r="O232" s="51"/>
      <c r="P232" s="51"/>
      <c r="Q232" s="155">
        <f t="shared" si="39"/>
        <v>0</v>
      </c>
      <c r="R232" s="155">
        <f t="shared" si="40"/>
        <v>30</v>
      </c>
      <c r="S232" s="78" t="s">
        <v>3507</v>
      </c>
      <c r="T232" s="78" t="s">
        <v>203</v>
      </c>
      <c r="U232" s="190">
        <f t="shared" si="41"/>
        <v>30</v>
      </c>
      <c r="V232" s="191"/>
      <c r="W232" s="77" t="str">
        <f t="shared" si="42"/>
        <v>No hay ejecución</v>
      </c>
      <c r="X232" s="78" t="str">
        <f t="shared" si="36"/>
        <v>NA</v>
      </c>
      <c r="Y232" s="191"/>
      <c r="Z232" s="190">
        <f t="shared" si="43"/>
        <v>0</v>
      </c>
      <c r="AA232" s="191"/>
      <c r="AB232" s="77" t="str">
        <f t="shared" si="44"/>
        <v>No hay ejecución</v>
      </c>
      <c r="AC232" s="78" t="str">
        <f t="shared" si="37"/>
        <v>NA</v>
      </c>
      <c r="AD232" s="191"/>
      <c r="AE232" s="52">
        <f t="shared" si="45"/>
        <v>0</v>
      </c>
      <c r="AF232" s="77" t="str">
        <f t="shared" si="46"/>
        <v>No hay ejecución</v>
      </c>
      <c r="AG232" s="78" t="str">
        <f t="shared" si="47"/>
        <v>NA</v>
      </c>
      <c r="AH232" s="191"/>
    </row>
    <row r="233" spans="1:34" s="79" customFormat="1" ht="58" customHeight="1" thickTop="1" thickBot="1">
      <c r="A233" s="50">
        <v>219</v>
      </c>
      <c r="B233" s="96">
        <v>0</v>
      </c>
      <c r="C233" s="96">
        <v>0</v>
      </c>
      <c r="D233" s="96">
        <v>0</v>
      </c>
      <c r="E233" s="96">
        <v>0</v>
      </c>
      <c r="F233" s="96">
        <v>0</v>
      </c>
      <c r="G233" s="96">
        <v>22</v>
      </c>
      <c r="H233" s="115" t="s">
        <v>309</v>
      </c>
      <c r="I233" s="98" t="s">
        <v>3508</v>
      </c>
      <c r="J233" s="169" t="s">
        <v>1014</v>
      </c>
      <c r="K233" s="99" t="s">
        <v>717</v>
      </c>
      <c r="L233" s="51"/>
      <c r="M233" s="51">
        <v>15</v>
      </c>
      <c r="N233" s="155">
        <f t="shared" si="38"/>
        <v>15</v>
      </c>
      <c r="O233" s="51"/>
      <c r="P233" s="51"/>
      <c r="Q233" s="155">
        <f t="shared" si="39"/>
        <v>0</v>
      </c>
      <c r="R233" s="155">
        <f t="shared" si="40"/>
        <v>15</v>
      </c>
      <c r="S233" s="78" t="s">
        <v>3509</v>
      </c>
      <c r="T233" s="78" t="s">
        <v>203</v>
      </c>
      <c r="U233" s="190">
        <f t="shared" si="41"/>
        <v>15</v>
      </c>
      <c r="V233" s="191"/>
      <c r="W233" s="77" t="str">
        <f t="shared" si="42"/>
        <v>No hay ejecución</v>
      </c>
      <c r="X233" s="78" t="str">
        <f t="shared" si="36"/>
        <v>NA</v>
      </c>
      <c r="Y233" s="191"/>
      <c r="Z233" s="190">
        <f t="shared" si="43"/>
        <v>0</v>
      </c>
      <c r="AA233" s="191"/>
      <c r="AB233" s="77" t="str">
        <f t="shared" si="44"/>
        <v>No hay ejecución</v>
      </c>
      <c r="AC233" s="78" t="str">
        <f t="shared" si="37"/>
        <v>NA</v>
      </c>
      <c r="AD233" s="191"/>
      <c r="AE233" s="52">
        <f t="shared" si="45"/>
        <v>0</v>
      </c>
      <c r="AF233" s="77" t="str">
        <f t="shared" si="46"/>
        <v>No hay ejecución</v>
      </c>
      <c r="AG233" s="78" t="str">
        <f t="shared" si="47"/>
        <v>NA</v>
      </c>
      <c r="AH233" s="191"/>
    </row>
    <row r="234" spans="1:34" s="79" customFormat="1" ht="58" customHeight="1" thickTop="1" thickBot="1">
      <c r="A234" s="50">
        <v>220</v>
      </c>
      <c r="B234" s="96">
        <v>0</v>
      </c>
      <c r="C234" s="96">
        <v>0</v>
      </c>
      <c r="D234" s="96">
        <v>0</v>
      </c>
      <c r="E234" s="96">
        <v>0</v>
      </c>
      <c r="F234" s="96">
        <v>0</v>
      </c>
      <c r="G234" s="96">
        <v>22</v>
      </c>
      <c r="H234" s="115" t="s">
        <v>309</v>
      </c>
      <c r="I234" s="98" t="s">
        <v>2880</v>
      </c>
      <c r="J234" s="169" t="s">
        <v>1014</v>
      </c>
      <c r="K234" s="99" t="s">
        <v>734</v>
      </c>
      <c r="L234" s="51"/>
      <c r="M234" s="51">
        <v>15</v>
      </c>
      <c r="N234" s="155">
        <f t="shared" si="38"/>
        <v>15</v>
      </c>
      <c r="O234" s="51"/>
      <c r="P234" s="51"/>
      <c r="Q234" s="155">
        <f t="shared" si="39"/>
        <v>0</v>
      </c>
      <c r="R234" s="155">
        <f t="shared" si="40"/>
        <v>15</v>
      </c>
      <c r="S234" s="78" t="s">
        <v>3509</v>
      </c>
      <c r="T234" s="78" t="s">
        <v>203</v>
      </c>
      <c r="U234" s="190">
        <f t="shared" si="41"/>
        <v>15</v>
      </c>
      <c r="V234" s="191"/>
      <c r="W234" s="77" t="str">
        <f t="shared" si="42"/>
        <v>No hay ejecución</v>
      </c>
      <c r="X234" s="78" t="str">
        <f t="shared" si="36"/>
        <v>NA</v>
      </c>
      <c r="Y234" s="191"/>
      <c r="Z234" s="190">
        <f t="shared" si="43"/>
        <v>0</v>
      </c>
      <c r="AA234" s="191"/>
      <c r="AB234" s="77" t="str">
        <f t="shared" si="44"/>
        <v>No hay ejecución</v>
      </c>
      <c r="AC234" s="78" t="str">
        <f t="shared" si="37"/>
        <v>NA</v>
      </c>
      <c r="AD234" s="191"/>
      <c r="AE234" s="52">
        <f t="shared" si="45"/>
        <v>0</v>
      </c>
      <c r="AF234" s="77" t="str">
        <f t="shared" si="46"/>
        <v>No hay ejecución</v>
      </c>
      <c r="AG234" s="78" t="str">
        <f t="shared" si="47"/>
        <v>NA</v>
      </c>
      <c r="AH234" s="191"/>
    </row>
    <row r="235" spans="1:34" s="79" customFormat="1" ht="58" customHeight="1" thickTop="1" thickBot="1">
      <c r="A235" s="50">
        <v>221</v>
      </c>
      <c r="B235" s="96">
        <v>0</v>
      </c>
      <c r="C235" s="96">
        <v>0</v>
      </c>
      <c r="D235" s="96">
        <v>0</v>
      </c>
      <c r="E235" s="96">
        <v>0</v>
      </c>
      <c r="F235" s="96">
        <v>0</v>
      </c>
      <c r="G235" s="96">
        <v>22</v>
      </c>
      <c r="H235" s="115" t="s">
        <v>309</v>
      </c>
      <c r="I235" s="98" t="s">
        <v>3510</v>
      </c>
      <c r="J235" s="169" t="s">
        <v>1014</v>
      </c>
      <c r="K235" s="99" t="s">
        <v>616</v>
      </c>
      <c r="L235" s="51">
        <v>15</v>
      </c>
      <c r="M235" s="51">
        <v>15</v>
      </c>
      <c r="N235" s="155">
        <f t="shared" si="38"/>
        <v>30</v>
      </c>
      <c r="O235" s="51">
        <v>15</v>
      </c>
      <c r="P235" s="51">
        <v>15</v>
      </c>
      <c r="Q235" s="155">
        <f t="shared" si="39"/>
        <v>30</v>
      </c>
      <c r="R235" s="155">
        <f t="shared" si="40"/>
        <v>60</v>
      </c>
      <c r="S235" s="78" t="s">
        <v>3509</v>
      </c>
      <c r="T235" s="78" t="s">
        <v>203</v>
      </c>
      <c r="U235" s="190">
        <f t="shared" si="41"/>
        <v>30</v>
      </c>
      <c r="V235" s="191"/>
      <c r="W235" s="77" t="str">
        <f t="shared" si="42"/>
        <v>No hay ejecución</v>
      </c>
      <c r="X235" s="78" t="str">
        <f t="shared" si="36"/>
        <v>NA</v>
      </c>
      <c r="Y235" s="191"/>
      <c r="Z235" s="190">
        <f t="shared" si="43"/>
        <v>30</v>
      </c>
      <c r="AA235" s="191"/>
      <c r="AB235" s="77" t="str">
        <f t="shared" si="44"/>
        <v>No hay ejecución</v>
      </c>
      <c r="AC235" s="78" t="str">
        <f t="shared" si="37"/>
        <v>NA</v>
      </c>
      <c r="AD235" s="191"/>
      <c r="AE235" s="52">
        <f t="shared" si="45"/>
        <v>0</v>
      </c>
      <c r="AF235" s="77" t="str">
        <f t="shared" si="46"/>
        <v>No hay ejecución</v>
      </c>
      <c r="AG235" s="78" t="str">
        <f t="shared" si="47"/>
        <v>NA</v>
      </c>
      <c r="AH235" s="191"/>
    </row>
    <row r="236" spans="1:34" s="79" customFormat="1" ht="58" customHeight="1" thickTop="1" thickBot="1">
      <c r="A236" s="50">
        <v>222</v>
      </c>
      <c r="B236" s="96">
        <v>0</v>
      </c>
      <c r="C236" s="96">
        <v>0</v>
      </c>
      <c r="D236" s="96">
        <v>0</v>
      </c>
      <c r="E236" s="96">
        <v>0</v>
      </c>
      <c r="F236" s="96">
        <v>0</v>
      </c>
      <c r="G236" s="96">
        <v>22</v>
      </c>
      <c r="H236" s="115" t="s">
        <v>2649</v>
      </c>
      <c r="I236" s="98" t="s">
        <v>2637</v>
      </c>
      <c r="J236" s="169" t="s">
        <v>482</v>
      </c>
      <c r="K236" s="99" t="s">
        <v>622</v>
      </c>
      <c r="L236" s="51">
        <v>33</v>
      </c>
      <c r="M236" s="51">
        <v>35</v>
      </c>
      <c r="N236" s="155">
        <f t="shared" si="38"/>
        <v>68</v>
      </c>
      <c r="O236" s="51">
        <v>35</v>
      </c>
      <c r="P236" s="51">
        <v>27</v>
      </c>
      <c r="Q236" s="155">
        <f t="shared" si="39"/>
        <v>62</v>
      </c>
      <c r="R236" s="155">
        <f t="shared" si="40"/>
        <v>130</v>
      </c>
      <c r="S236" s="78" t="s">
        <v>3504</v>
      </c>
      <c r="T236" s="78" t="s">
        <v>3511</v>
      </c>
      <c r="U236" s="190">
        <f t="shared" si="41"/>
        <v>68</v>
      </c>
      <c r="V236" s="191"/>
      <c r="W236" s="77" t="str">
        <f t="shared" si="42"/>
        <v>No hay ejecución</v>
      </c>
      <c r="X236" s="78" t="str">
        <f t="shared" si="36"/>
        <v>NA</v>
      </c>
      <c r="Y236" s="191"/>
      <c r="Z236" s="190">
        <f t="shared" si="43"/>
        <v>62</v>
      </c>
      <c r="AA236" s="191"/>
      <c r="AB236" s="77" t="str">
        <f t="shared" si="44"/>
        <v>No hay ejecución</v>
      </c>
      <c r="AC236" s="78" t="str">
        <f t="shared" si="37"/>
        <v>NA</v>
      </c>
      <c r="AD236" s="191"/>
      <c r="AE236" s="52">
        <f t="shared" si="45"/>
        <v>0</v>
      </c>
      <c r="AF236" s="77" t="str">
        <f t="shared" si="46"/>
        <v>No hay ejecución</v>
      </c>
      <c r="AG236" s="78" t="str">
        <f t="shared" si="47"/>
        <v>NA</v>
      </c>
      <c r="AH236" s="191"/>
    </row>
    <row r="237" spans="1:34" s="79" customFormat="1" ht="58" customHeight="1" thickTop="1" thickBot="1">
      <c r="A237" s="50">
        <v>223</v>
      </c>
      <c r="B237" s="96">
        <v>0</v>
      </c>
      <c r="C237" s="96">
        <v>0</v>
      </c>
      <c r="D237" s="96">
        <v>0</v>
      </c>
      <c r="E237" s="96">
        <v>0</v>
      </c>
      <c r="F237" s="96">
        <v>0</v>
      </c>
      <c r="G237" s="96">
        <v>20</v>
      </c>
      <c r="H237" s="115" t="s">
        <v>2649</v>
      </c>
      <c r="I237" s="98" t="s">
        <v>3512</v>
      </c>
      <c r="J237" s="169" t="s">
        <v>482</v>
      </c>
      <c r="K237" s="99" t="s">
        <v>622</v>
      </c>
      <c r="L237" s="51">
        <v>2</v>
      </c>
      <c r="M237" s="51">
        <v>3</v>
      </c>
      <c r="N237" s="155">
        <f t="shared" si="38"/>
        <v>5</v>
      </c>
      <c r="O237" s="51">
        <v>3</v>
      </c>
      <c r="P237" s="51">
        <v>2</v>
      </c>
      <c r="Q237" s="155">
        <f t="shared" si="39"/>
        <v>5</v>
      </c>
      <c r="R237" s="155">
        <f t="shared" si="40"/>
        <v>10</v>
      </c>
      <c r="S237" s="78" t="s">
        <v>3513</v>
      </c>
      <c r="T237" s="78" t="s">
        <v>3514</v>
      </c>
      <c r="U237" s="190">
        <f t="shared" si="41"/>
        <v>5</v>
      </c>
      <c r="V237" s="191"/>
      <c r="W237" s="77" t="str">
        <f t="shared" si="42"/>
        <v>No hay ejecución</v>
      </c>
      <c r="X237" s="78" t="str">
        <f t="shared" si="36"/>
        <v>NA</v>
      </c>
      <c r="Y237" s="191"/>
      <c r="Z237" s="190">
        <f t="shared" si="43"/>
        <v>5</v>
      </c>
      <c r="AA237" s="191"/>
      <c r="AB237" s="77" t="str">
        <f t="shared" si="44"/>
        <v>No hay ejecución</v>
      </c>
      <c r="AC237" s="78" t="str">
        <f t="shared" si="37"/>
        <v>NA</v>
      </c>
      <c r="AD237" s="191"/>
      <c r="AE237" s="52">
        <f t="shared" si="45"/>
        <v>0</v>
      </c>
      <c r="AF237" s="77" t="str">
        <f t="shared" si="46"/>
        <v>No hay ejecución</v>
      </c>
      <c r="AG237" s="78" t="str">
        <f t="shared" si="47"/>
        <v>NA</v>
      </c>
      <c r="AH237" s="191"/>
    </row>
    <row r="238" spans="1:34" s="79" customFormat="1" ht="58" customHeight="1" thickTop="1" thickBot="1">
      <c r="A238" s="50">
        <v>224</v>
      </c>
      <c r="B238" s="96">
        <v>0</v>
      </c>
      <c r="C238" s="96">
        <v>0</v>
      </c>
      <c r="D238" s="96">
        <v>0</v>
      </c>
      <c r="E238" s="96">
        <v>0</v>
      </c>
      <c r="F238" s="96">
        <v>0</v>
      </c>
      <c r="G238" s="96">
        <v>22</v>
      </c>
      <c r="H238" s="115" t="s">
        <v>2649</v>
      </c>
      <c r="I238" s="98" t="s">
        <v>2448</v>
      </c>
      <c r="J238" s="169" t="s">
        <v>482</v>
      </c>
      <c r="K238" s="99" t="s">
        <v>622</v>
      </c>
      <c r="L238" s="51">
        <v>16</v>
      </c>
      <c r="M238" s="51">
        <v>21</v>
      </c>
      <c r="N238" s="155">
        <f t="shared" si="38"/>
        <v>37</v>
      </c>
      <c r="O238" s="51">
        <v>18</v>
      </c>
      <c r="P238" s="51">
        <v>16</v>
      </c>
      <c r="Q238" s="155">
        <f t="shared" si="39"/>
        <v>34</v>
      </c>
      <c r="R238" s="155">
        <f t="shared" si="40"/>
        <v>71</v>
      </c>
      <c r="S238" s="78" t="s">
        <v>3515</v>
      </c>
      <c r="T238" s="78" t="s">
        <v>3516</v>
      </c>
      <c r="U238" s="190">
        <f t="shared" si="41"/>
        <v>37</v>
      </c>
      <c r="V238" s="191"/>
      <c r="W238" s="77" t="str">
        <f t="shared" si="42"/>
        <v>No hay ejecución</v>
      </c>
      <c r="X238" s="78" t="str">
        <f t="shared" si="36"/>
        <v>NA</v>
      </c>
      <c r="Y238" s="191"/>
      <c r="Z238" s="190">
        <f t="shared" si="43"/>
        <v>34</v>
      </c>
      <c r="AA238" s="191"/>
      <c r="AB238" s="77" t="str">
        <f t="shared" si="44"/>
        <v>No hay ejecución</v>
      </c>
      <c r="AC238" s="78" t="str">
        <f t="shared" si="37"/>
        <v>NA</v>
      </c>
      <c r="AD238" s="191"/>
      <c r="AE238" s="52">
        <f t="shared" si="45"/>
        <v>0</v>
      </c>
      <c r="AF238" s="77" t="str">
        <f t="shared" si="46"/>
        <v>No hay ejecución</v>
      </c>
      <c r="AG238" s="78" t="str">
        <f t="shared" si="47"/>
        <v>NA</v>
      </c>
      <c r="AH238" s="191"/>
    </row>
    <row r="239" spans="1:34" s="79" customFormat="1" ht="58" customHeight="1" thickTop="1" thickBot="1">
      <c r="A239" s="50">
        <v>225</v>
      </c>
      <c r="B239" s="96">
        <v>0</v>
      </c>
      <c r="C239" s="96">
        <v>0</v>
      </c>
      <c r="D239" s="96">
        <v>0</v>
      </c>
      <c r="E239" s="96">
        <v>0</v>
      </c>
      <c r="F239" s="96">
        <v>0</v>
      </c>
      <c r="G239" s="96">
        <v>22</v>
      </c>
      <c r="H239" s="115" t="s">
        <v>2649</v>
      </c>
      <c r="I239" s="98" t="s">
        <v>3517</v>
      </c>
      <c r="J239" s="169" t="s">
        <v>482</v>
      </c>
      <c r="K239" s="99" t="s">
        <v>622</v>
      </c>
      <c r="L239" s="51">
        <v>7</v>
      </c>
      <c r="M239" s="51">
        <v>11</v>
      </c>
      <c r="N239" s="155">
        <f t="shared" si="38"/>
        <v>18</v>
      </c>
      <c r="O239" s="51">
        <v>10</v>
      </c>
      <c r="P239" s="51">
        <v>9</v>
      </c>
      <c r="Q239" s="155">
        <f t="shared" si="39"/>
        <v>19</v>
      </c>
      <c r="R239" s="155">
        <f t="shared" si="40"/>
        <v>37</v>
      </c>
      <c r="S239" s="78" t="s">
        <v>3515</v>
      </c>
      <c r="T239" s="78" t="s">
        <v>3518</v>
      </c>
      <c r="U239" s="190">
        <f t="shared" si="41"/>
        <v>18</v>
      </c>
      <c r="V239" s="191"/>
      <c r="W239" s="77" t="str">
        <f t="shared" si="42"/>
        <v>No hay ejecución</v>
      </c>
      <c r="X239" s="78" t="str">
        <f t="shared" si="36"/>
        <v>NA</v>
      </c>
      <c r="Y239" s="191"/>
      <c r="Z239" s="190">
        <f t="shared" si="43"/>
        <v>19</v>
      </c>
      <c r="AA239" s="191"/>
      <c r="AB239" s="77" t="str">
        <f t="shared" si="44"/>
        <v>No hay ejecución</v>
      </c>
      <c r="AC239" s="78" t="str">
        <f t="shared" si="37"/>
        <v>NA</v>
      </c>
      <c r="AD239" s="191"/>
      <c r="AE239" s="52">
        <f t="shared" si="45"/>
        <v>0</v>
      </c>
      <c r="AF239" s="77" t="str">
        <f t="shared" si="46"/>
        <v>No hay ejecución</v>
      </c>
      <c r="AG239" s="78" t="str">
        <f t="shared" si="47"/>
        <v>NA</v>
      </c>
      <c r="AH239" s="191"/>
    </row>
    <row r="240" spans="1:34" s="79" customFormat="1" ht="58" customHeight="1" thickTop="1" thickBot="1">
      <c r="A240" s="50">
        <v>226</v>
      </c>
      <c r="B240" s="96">
        <v>0</v>
      </c>
      <c r="C240" s="96">
        <v>0</v>
      </c>
      <c r="D240" s="96">
        <v>0</v>
      </c>
      <c r="E240" s="96">
        <v>0</v>
      </c>
      <c r="F240" s="96">
        <v>0</v>
      </c>
      <c r="G240" s="96">
        <v>22</v>
      </c>
      <c r="H240" s="115" t="s">
        <v>2649</v>
      </c>
      <c r="I240" s="98" t="s">
        <v>3519</v>
      </c>
      <c r="J240" s="169" t="s">
        <v>482</v>
      </c>
      <c r="K240" s="99" t="s">
        <v>622</v>
      </c>
      <c r="L240" s="51">
        <v>6</v>
      </c>
      <c r="M240" s="51">
        <v>7</v>
      </c>
      <c r="N240" s="155">
        <f t="shared" si="38"/>
        <v>13</v>
      </c>
      <c r="O240" s="51">
        <v>6</v>
      </c>
      <c r="P240" s="51">
        <v>5</v>
      </c>
      <c r="Q240" s="155">
        <f t="shared" si="39"/>
        <v>11</v>
      </c>
      <c r="R240" s="155">
        <f t="shared" si="40"/>
        <v>24</v>
      </c>
      <c r="S240" s="78" t="s">
        <v>3515</v>
      </c>
      <c r="T240" s="78" t="s">
        <v>3518</v>
      </c>
      <c r="U240" s="190">
        <f t="shared" si="41"/>
        <v>13</v>
      </c>
      <c r="V240" s="191"/>
      <c r="W240" s="77" t="str">
        <f t="shared" si="42"/>
        <v>No hay ejecución</v>
      </c>
      <c r="X240" s="78" t="str">
        <f t="shared" si="36"/>
        <v>NA</v>
      </c>
      <c r="Y240" s="191"/>
      <c r="Z240" s="190">
        <f t="shared" si="43"/>
        <v>11</v>
      </c>
      <c r="AA240" s="191"/>
      <c r="AB240" s="77" t="str">
        <f t="shared" si="44"/>
        <v>No hay ejecución</v>
      </c>
      <c r="AC240" s="78" t="str">
        <f t="shared" si="37"/>
        <v>NA</v>
      </c>
      <c r="AD240" s="191"/>
      <c r="AE240" s="52">
        <f t="shared" si="45"/>
        <v>0</v>
      </c>
      <c r="AF240" s="77" t="str">
        <f t="shared" si="46"/>
        <v>No hay ejecución</v>
      </c>
      <c r="AG240" s="78" t="str">
        <f t="shared" si="47"/>
        <v>NA</v>
      </c>
      <c r="AH240" s="191"/>
    </row>
    <row r="241" spans="1:34" s="79" customFormat="1" ht="58" customHeight="1" thickTop="1" thickBot="1">
      <c r="A241" s="50">
        <v>227</v>
      </c>
      <c r="B241" s="96">
        <v>0</v>
      </c>
      <c r="C241" s="96">
        <v>0</v>
      </c>
      <c r="D241" s="96">
        <v>0</v>
      </c>
      <c r="E241" s="96">
        <v>0</v>
      </c>
      <c r="F241" s="96">
        <v>0</v>
      </c>
      <c r="G241" s="96">
        <v>22</v>
      </c>
      <c r="H241" s="115" t="s">
        <v>2649</v>
      </c>
      <c r="I241" s="98" t="s">
        <v>2651</v>
      </c>
      <c r="J241" s="169" t="s">
        <v>482</v>
      </c>
      <c r="K241" s="99" t="s">
        <v>622</v>
      </c>
      <c r="L241" s="51">
        <v>12</v>
      </c>
      <c r="M241" s="51">
        <v>16</v>
      </c>
      <c r="N241" s="155">
        <f t="shared" si="38"/>
        <v>28</v>
      </c>
      <c r="O241" s="51">
        <v>15</v>
      </c>
      <c r="P241" s="51">
        <v>12</v>
      </c>
      <c r="Q241" s="155">
        <f t="shared" si="39"/>
        <v>27</v>
      </c>
      <c r="R241" s="155">
        <f t="shared" si="40"/>
        <v>55</v>
      </c>
      <c r="S241" s="78" t="s">
        <v>3515</v>
      </c>
      <c r="T241" s="78" t="s">
        <v>3516</v>
      </c>
      <c r="U241" s="190">
        <f t="shared" si="41"/>
        <v>28</v>
      </c>
      <c r="V241" s="191"/>
      <c r="W241" s="77" t="str">
        <f t="shared" si="42"/>
        <v>No hay ejecución</v>
      </c>
      <c r="X241" s="78" t="str">
        <f t="shared" si="36"/>
        <v>NA</v>
      </c>
      <c r="Y241" s="191"/>
      <c r="Z241" s="190">
        <f t="shared" si="43"/>
        <v>27</v>
      </c>
      <c r="AA241" s="191"/>
      <c r="AB241" s="77" t="str">
        <f t="shared" si="44"/>
        <v>No hay ejecución</v>
      </c>
      <c r="AC241" s="78" t="str">
        <f t="shared" si="37"/>
        <v>NA</v>
      </c>
      <c r="AD241" s="191"/>
      <c r="AE241" s="52">
        <f t="shared" si="45"/>
        <v>0</v>
      </c>
      <c r="AF241" s="77" t="str">
        <f t="shared" si="46"/>
        <v>No hay ejecución</v>
      </c>
      <c r="AG241" s="78" t="str">
        <f t="shared" si="47"/>
        <v>NA</v>
      </c>
      <c r="AH241" s="191"/>
    </row>
    <row r="242" spans="1:34" s="79" customFormat="1" ht="58" customHeight="1" thickTop="1" thickBot="1">
      <c r="A242" s="50">
        <v>228</v>
      </c>
      <c r="B242" s="96">
        <v>0</v>
      </c>
      <c r="C242" s="96">
        <v>0</v>
      </c>
      <c r="D242" s="96">
        <v>0</v>
      </c>
      <c r="E242" s="96">
        <v>0</v>
      </c>
      <c r="F242" s="96">
        <v>0</v>
      </c>
      <c r="G242" s="96">
        <v>22</v>
      </c>
      <c r="H242" s="115" t="s">
        <v>358</v>
      </c>
      <c r="I242" s="98" t="s">
        <v>3520</v>
      </c>
      <c r="J242" s="169" t="s">
        <v>482</v>
      </c>
      <c r="K242" s="99" t="s">
        <v>622</v>
      </c>
      <c r="L242" s="51">
        <v>8</v>
      </c>
      <c r="M242" s="51">
        <v>10</v>
      </c>
      <c r="N242" s="155">
        <f t="shared" si="38"/>
        <v>18</v>
      </c>
      <c r="O242" s="51">
        <v>10</v>
      </c>
      <c r="P242" s="51">
        <v>9</v>
      </c>
      <c r="Q242" s="155">
        <f t="shared" si="39"/>
        <v>19</v>
      </c>
      <c r="R242" s="155">
        <f t="shared" si="40"/>
        <v>37</v>
      </c>
      <c r="S242" s="78" t="s">
        <v>3513</v>
      </c>
      <c r="T242" s="78" t="s">
        <v>3521</v>
      </c>
      <c r="U242" s="190">
        <f t="shared" si="41"/>
        <v>18</v>
      </c>
      <c r="V242" s="191"/>
      <c r="W242" s="77" t="str">
        <f t="shared" si="42"/>
        <v>No hay ejecución</v>
      </c>
      <c r="X242" s="78" t="str">
        <f t="shared" si="36"/>
        <v>NA</v>
      </c>
      <c r="Y242" s="191"/>
      <c r="Z242" s="190">
        <f t="shared" si="43"/>
        <v>19</v>
      </c>
      <c r="AA242" s="191"/>
      <c r="AB242" s="77" t="str">
        <f t="shared" si="44"/>
        <v>No hay ejecución</v>
      </c>
      <c r="AC242" s="78" t="str">
        <f t="shared" si="37"/>
        <v>NA</v>
      </c>
      <c r="AD242" s="191"/>
      <c r="AE242" s="52">
        <f t="shared" si="45"/>
        <v>0</v>
      </c>
      <c r="AF242" s="77" t="str">
        <f t="shared" si="46"/>
        <v>No hay ejecución</v>
      </c>
      <c r="AG242" s="78" t="str">
        <f t="shared" si="47"/>
        <v>NA</v>
      </c>
      <c r="AH242" s="191"/>
    </row>
    <row r="243" spans="1:34" s="79" customFormat="1" ht="58" customHeight="1" thickTop="1" thickBot="1">
      <c r="A243" s="50">
        <v>229</v>
      </c>
      <c r="B243" s="96">
        <v>0</v>
      </c>
      <c r="C243" s="96">
        <v>0</v>
      </c>
      <c r="D243" s="96">
        <v>0</v>
      </c>
      <c r="E243" s="96">
        <v>0</v>
      </c>
      <c r="F243" s="96">
        <v>0</v>
      </c>
      <c r="G243" s="96">
        <v>22</v>
      </c>
      <c r="H243" s="115" t="s">
        <v>2649</v>
      </c>
      <c r="I243" s="98" t="s">
        <v>2657</v>
      </c>
      <c r="J243" s="169" t="s">
        <v>482</v>
      </c>
      <c r="K243" s="99" t="s">
        <v>622</v>
      </c>
      <c r="L243" s="51">
        <v>3</v>
      </c>
      <c r="M243" s="51">
        <v>4</v>
      </c>
      <c r="N243" s="155">
        <f t="shared" si="38"/>
        <v>7</v>
      </c>
      <c r="O243" s="51">
        <v>4</v>
      </c>
      <c r="P243" s="51">
        <v>3</v>
      </c>
      <c r="Q243" s="155">
        <f t="shared" si="39"/>
        <v>7</v>
      </c>
      <c r="R243" s="155">
        <f t="shared" si="40"/>
        <v>14</v>
      </c>
      <c r="S243" s="78" t="s">
        <v>3522</v>
      </c>
      <c r="T243" s="78" t="s">
        <v>3523</v>
      </c>
      <c r="U243" s="190">
        <f t="shared" si="41"/>
        <v>7</v>
      </c>
      <c r="V243" s="191"/>
      <c r="W243" s="77" t="str">
        <f t="shared" si="42"/>
        <v>No hay ejecución</v>
      </c>
      <c r="X243" s="78" t="str">
        <f t="shared" si="36"/>
        <v>NA</v>
      </c>
      <c r="Y243" s="191"/>
      <c r="Z243" s="190">
        <f t="shared" si="43"/>
        <v>7</v>
      </c>
      <c r="AA243" s="191"/>
      <c r="AB243" s="77" t="str">
        <f t="shared" si="44"/>
        <v>No hay ejecución</v>
      </c>
      <c r="AC243" s="78" t="str">
        <f t="shared" si="37"/>
        <v>NA</v>
      </c>
      <c r="AD243" s="191"/>
      <c r="AE243" s="52">
        <f t="shared" si="45"/>
        <v>0</v>
      </c>
      <c r="AF243" s="77" t="str">
        <f t="shared" si="46"/>
        <v>No hay ejecución</v>
      </c>
      <c r="AG243" s="78" t="str">
        <f t="shared" si="47"/>
        <v>NA</v>
      </c>
      <c r="AH243" s="191"/>
    </row>
    <row r="244" spans="1:34" s="79" customFormat="1" ht="58" customHeight="1" thickTop="1" thickBot="1">
      <c r="A244" s="50">
        <v>230</v>
      </c>
      <c r="B244" s="96">
        <v>0</v>
      </c>
      <c r="C244" s="96">
        <v>0</v>
      </c>
      <c r="D244" s="96">
        <v>0</v>
      </c>
      <c r="E244" s="96">
        <v>0</v>
      </c>
      <c r="F244" s="96">
        <v>0</v>
      </c>
      <c r="G244" s="96">
        <v>20</v>
      </c>
      <c r="H244" s="115" t="s">
        <v>2649</v>
      </c>
      <c r="I244" s="98" t="s">
        <v>3524</v>
      </c>
      <c r="J244" s="169" t="s">
        <v>482</v>
      </c>
      <c r="K244" s="99" t="s">
        <v>622</v>
      </c>
      <c r="L244" s="51">
        <v>0</v>
      </c>
      <c r="M244" s="51">
        <v>0</v>
      </c>
      <c r="N244" s="155">
        <f t="shared" si="38"/>
        <v>0</v>
      </c>
      <c r="O244" s="51">
        <v>0</v>
      </c>
      <c r="P244" s="51">
        <v>0</v>
      </c>
      <c r="Q244" s="155">
        <f t="shared" si="39"/>
        <v>0</v>
      </c>
      <c r="R244" s="155">
        <f t="shared" si="40"/>
        <v>0</v>
      </c>
      <c r="S244" s="78" t="s">
        <v>3513</v>
      </c>
      <c r="T244" s="78" t="s">
        <v>3525</v>
      </c>
      <c r="U244" s="190">
        <f t="shared" si="41"/>
        <v>0</v>
      </c>
      <c r="V244" s="191"/>
      <c r="W244" s="77" t="str">
        <f t="shared" si="42"/>
        <v>No hay ejecución</v>
      </c>
      <c r="X244" s="78" t="str">
        <f t="shared" si="36"/>
        <v>NA</v>
      </c>
      <c r="Y244" s="191"/>
      <c r="Z244" s="190">
        <f t="shared" si="43"/>
        <v>0</v>
      </c>
      <c r="AA244" s="191"/>
      <c r="AB244" s="77" t="str">
        <f t="shared" si="44"/>
        <v>No hay ejecución</v>
      </c>
      <c r="AC244" s="78" t="str">
        <f t="shared" si="37"/>
        <v>NA</v>
      </c>
      <c r="AD244" s="191"/>
      <c r="AE244" s="52">
        <f t="shared" si="45"/>
        <v>0</v>
      </c>
      <c r="AF244" s="77" t="str">
        <f t="shared" si="46"/>
        <v>No hay ejecución</v>
      </c>
      <c r="AG244" s="78" t="str">
        <f t="shared" si="47"/>
        <v>NA</v>
      </c>
      <c r="AH244" s="191"/>
    </row>
    <row r="245" spans="1:34" s="79" customFormat="1" ht="58" customHeight="1" thickTop="1" thickBot="1">
      <c r="A245" s="50">
        <v>231</v>
      </c>
      <c r="B245" s="96">
        <v>0</v>
      </c>
      <c r="C245" s="96">
        <v>0</v>
      </c>
      <c r="D245" s="96">
        <v>0</v>
      </c>
      <c r="E245" s="96">
        <v>0</v>
      </c>
      <c r="F245" s="96">
        <v>0</v>
      </c>
      <c r="G245" s="96">
        <v>20</v>
      </c>
      <c r="H245" s="115" t="s">
        <v>2649</v>
      </c>
      <c r="I245" s="98" t="s">
        <v>3526</v>
      </c>
      <c r="J245" s="169" t="s">
        <v>482</v>
      </c>
      <c r="K245" s="99" t="s">
        <v>622</v>
      </c>
      <c r="L245" s="51">
        <v>0</v>
      </c>
      <c r="M245" s="51">
        <v>0</v>
      </c>
      <c r="N245" s="155">
        <f t="shared" si="38"/>
        <v>0</v>
      </c>
      <c r="O245" s="51">
        <v>0</v>
      </c>
      <c r="P245" s="51">
        <v>0</v>
      </c>
      <c r="Q245" s="155">
        <f t="shared" si="39"/>
        <v>0</v>
      </c>
      <c r="R245" s="155">
        <f t="shared" si="40"/>
        <v>0</v>
      </c>
      <c r="S245" s="78" t="s">
        <v>3513</v>
      </c>
      <c r="T245" s="78" t="s">
        <v>203</v>
      </c>
      <c r="U245" s="190">
        <f t="shared" si="41"/>
        <v>0</v>
      </c>
      <c r="V245" s="191"/>
      <c r="W245" s="77" t="str">
        <f t="shared" si="42"/>
        <v>No hay ejecución</v>
      </c>
      <c r="X245" s="78" t="str">
        <f t="shared" si="36"/>
        <v>NA</v>
      </c>
      <c r="Y245" s="191"/>
      <c r="Z245" s="190">
        <f t="shared" si="43"/>
        <v>0</v>
      </c>
      <c r="AA245" s="191"/>
      <c r="AB245" s="77" t="str">
        <f t="shared" si="44"/>
        <v>No hay ejecución</v>
      </c>
      <c r="AC245" s="78" t="str">
        <f t="shared" si="37"/>
        <v>NA</v>
      </c>
      <c r="AD245" s="191"/>
      <c r="AE245" s="52">
        <f t="shared" si="45"/>
        <v>0</v>
      </c>
      <c r="AF245" s="77" t="str">
        <f t="shared" si="46"/>
        <v>No hay ejecución</v>
      </c>
      <c r="AG245" s="78" t="str">
        <f t="shared" si="47"/>
        <v>NA</v>
      </c>
      <c r="AH245" s="191"/>
    </row>
    <row r="246" spans="1:34" s="79" customFormat="1" ht="58" customHeight="1" thickTop="1" thickBot="1">
      <c r="A246" s="50">
        <v>232</v>
      </c>
      <c r="B246" s="96">
        <v>0</v>
      </c>
      <c r="C246" s="96">
        <v>0</v>
      </c>
      <c r="D246" s="96">
        <v>0</v>
      </c>
      <c r="E246" s="96">
        <v>0</v>
      </c>
      <c r="F246" s="96">
        <v>0</v>
      </c>
      <c r="G246" s="96">
        <v>20</v>
      </c>
      <c r="H246" s="115" t="s">
        <v>2649</v>
      </c>
      <c r="I246" s="98" t="s">
        <v>3527</v>
      </c>
      <c r="J246" s="169" t="s">
        <v>482</v>
      </c>
      <c r="K246" s="99" t="s">
        <v>622</v>
      </c>
      <c r="L246" s="51">
        <v>0</v>
      </c>
      <c r="M246" s="51">
        <v>0</v>
      </c>
      <c r="N246" s="155">
        <f t="shared" si="38"/>
        <v>0</v>
      </c>
      <c r="O246" s="51">
        <v>0</v>
      </c>
      <c r="P246" s="51">
        <v>0</v>
      </c>
      <c r="Q246" s="155">
        <f t="shared" si="39"/>
        <v>0</v>
      </c>
      <c r="R246" s="155">
        <f t="shared" si="40"/>
        <v>0</v>
      </c>
      <c r="S246" s="78" t="s">
        <v>3513</v>
      </c>
      <c r="T246" s="78" t="s">
        <v>3528</v>
      </c>
      <c r="U246" s="190">
        <f t="shared" si="41"/>
        <v>0</v>
      </c>
      <c r="V246" s="191"/>
      <c r="W246" s="77" t="str">
        <f t="shared" si="42"/>
        <v>No hay ejecución</v>
      </c>
      <c r="X246" s="78" t="str">
        <f t="shared" si="36"/>
        <v>NA</v>
      </c>
      <c r="Y246" s="191"/>
      <c r="Z246" s="190">
        <f t="shared" si="43"/>
        <v>0</v>
      </c>
      <c r="AA246" s="191"/>
      <c r="AB246" s="77" t="str">
        <f t="shared" si="44"/>
        <v>No hay ejecución</v>
      </c>
      <c r="AC246" s="78" t="str">
        <f t="shared" si="37"/>
        <v>NA</v>
      </c>
      <c r="AD246" s="191"/>
      <c r="AE246" s="52">
        <f t="shared" si="45"/>
        <v>0</v>
      </c>
      <c r="AF246" s="77" t="str">
        <f t="shared" si="46"/>
        <v>No hay ejecución</v>
      </c>
      <c r="AG246" s="78" t="str">
        <f t="shared" si="47"/>
        <v>NA</v>
      </c>
      <c r="AH246" s="191"/>
    </row>
    <row r="247" spans="1:34" s="79" customFormat="1" ht="58" customHeight="1" thickTop="1" thickBot="1">
      <c r="A247" s="50">
        <v>233</v>
      </c>
      <c r="B247" s="96">
        <v>0</v>
      </c>
      <c r="C247" s="96">
        <v>0</v>
      </c>
      <c r="D247" s="96">
        <v>0</v>
      </c>
      <c r="E247" s="96">
        <v>0</v>
      </c>
      <c r="F247" s="96">
        <v>0</v>
      </c>
      <c r="G247" s="96">
        <v>20</v>
      </c>
      <c r="H247" s="115" t="s">
        <v>2649</v>
      </c>
      <c r="I247" s="98" t="s">
        <v>3529</v>
      </c>
      <c r="J247" s="169" t="s">
        <v>482</v>
      </c>
      <c r="K247" s="99" t="s">
        <v>622</v>
      </c>
      <c r="L247" s="51">
        <v>0</v>
      </c>
      <c r="M247" s="51">
        <v>0</v>
      </c>
      <c r="N247" s="155">
        <f t="shared" si="38"/>
        <v>0</v>
      </c>
      <c r="O247" s="51">
        <v>0</v>
      </c>
      <c r="P247" s="51">
        <v>0</v>
      </c>
      <c r="Q247" s="155">
        <f t="shared" si="39"/>
        <v>0</v>
      </c>
      <c r="R247" s="155">
        <f t="shared" si="40"/>
        <v>0</v>
      </c>
      <c r="S247" s="78" t="s">
        <v>3513</v>
      </c>
      <c r="T247" s="78" t="s">
        <v>3528</v>
      </c>
      <c r="U247" s="190">
        <f t="shared" si="41"/>
        <v>0</v>
      </c>
      <c r="V247" s="191"/>
      <c r="W247" s="77" t="str">
        <f t="shared" si="42"/>
        <v>No hay ejecución</v>
      </c>
      <c r="X247" s="78" t="str">
        <f t="shared" si="36"/>
        <v>NA</v>
      </c>
      <c r="Y247" s="191"/>
      <c r="Z247" s="190">
        <f t="shared" si="43"/>
        <v>0</v>
      </c>
      <c r="AA247" s="191"/>
      <c r="AB247" s="77" t="str">
        <f t="shared" si="44"/>
        <v>No hay ejecución</v>
      </c>
      <c r="AC247" s="78" t="str">
        <f t="shared" si="37"/>
        <v>NA</v>
      </c>
      <c r="AD247" s="191"/>
      <c r="AE247" s="52">
        <f t="shared" si="45"/>
        <v>0</v>
      </c>
      <c r="AF247" s="77" t="str">
        <f t="shared" si="46"/>
        <v>No hay ejecución</v>
      </c>
      <c r="AG247" s="78" t="str">
        <f t="shared" si="47"/>
        <v>NA</v>
      </c>
      <c r="AH247" s="191"/>
    </row>
    <row r="248" spans="1:34" s="79" customFormat="1" ht="58" customHeight="1" thickTop="1" thickBot="1">
      <c r="A248" s="50">
        <v>234</v>
      </c>
      <c r="B248" s="96">
        <v>0</v>
      </c>
      <c r="C248" s="96">
        <v>0</v>
      </c>
      <c r="D248" s="96">
        <v>0</v>
      </c>
      <c r="E248" s="96">
        <v>0</v>
      </c>
      <c r="F248" s="96">
        <v>0</v>
      </c>
      <c r="G248" s="96">
        <v>22</v>
      </c>
      <c r="H248" s="115" t="s">
        <v>2753</v>
      </c>
      <c r="I248" s="98" t="s">
        <v>3530</v>
      </c>
      <c r="J248" s="169" t="s">
        <v>1590</v>
      </c>
      <c r="K248" s="99" t="s">
        <v>2755</v>
      </c>
      <c r="L248" s="51">
        <v>2</v>
      </c>
      <c r="M248" s="51">
        <v>7</v>
      </c>
      <c r="N248" s="155">
        <f t="shared" si="38"/>
        <v>9</v>
      </c>
      <c r="O248" s="51">
        <v>9</v>
      </c>
      <c r="P248" s="51">
        <v>3</v>
      </c>
      <c r="Q248" s="155">
        <f t="shared" si="39"/>
        <v>12</v>
      </c>
      <c r="R248" s="155">
        <f t="shared" si="40"/>
        <v>21</v>
      </c>
      <c r="S248" s="78" t="s">
        <v>3336</v>
      </c>
      <c r="T248" s="78" t="s">
        <v>203</v>
      </c>
      <c r="U248" s="190">
        <f t="shared" si="41"/>
        <v>9</v>
      </c>
      <c r="V248" s="191"/>
      <c r="W248" s="77" t="str">
        <f t="shared" si="42"/>
        <v>No hay ejecución</v>
      </c>
      <c r="X248" s="78" t="str">
        <f t="shared" si="36"/>
        <v>NA</v>
      </c>
      <c r="Y248" s="191"/>
      <c r="Z248" s="190">
        <f t="shared" si="43"/>
        <v>12</v>
      </c>
      <c r="AA248" s="191"/>
      <c r="AB248" s="77" t="str">
        <f t="shared" si="44"/>
        <v>No hay ejecución</v>
      </c>
      <c r="AC248" s="78" t="str">
        <f t="shared" si="37"/>
        <v>NA</v>
      </c>
      <c r="AD248" s="191"/>
      <c r="AE248" s="52">
        <f t="shared" si="45"/>
        <v>0</v>
      </c>
      <c r="AF248" s="77" t="str">
        <f t="shared" si="46"/>
        <v>No hay ejecución</v>
      </c>
      <c r="AG248" s="78" t="str">
        <f t="shared" si="47"/>
        <v>NA</v>
      </c>
      <c r="AH248" s="191"/>
    </row>
    <row r="249" spans="1:34" s="79" customFormat="1" ht="58" customHeight="1" thickTop="1" thickBot="1">
      <c r="A249" s="50">
        <v>235</v>
      </c>
      <c r="B249" s="96">
        <v>0</v>
      </c>
      <c r="C249" s="96">
        <v>0</v>
      </c>
      <c r="D249" s="96">
        <v>0</v>
      </c>
      <c r="E249" s="96">
        <v>0</v>
      </c>
      <c r="F249" s="96">
        <v>0</v>
      </c>
      <c r="G249" s="96">
        <v>20</v>
      </c>
      <c r="H249" s="115" t="s">
        <v>2649</v>
      </c>
      <c r="I249" s="98" t="s">
        <v>3531</v>
      </c>
      <c r="J249" s="169" t="s">
        <v>482</v>
      </c>
      <c r="K249" s="99" t="s">
        <v>622</v>
      </c>
      <c r="L249" s="51">
        <v>14</v>
      </c>
      <c r="M249" s="51">
        <v>12</v>
      </c>
      <c r="N249" s="155">
        <f t="shared" si="38"/>
        <v>26</v>
      </c>
      <c r="O249" s="51">
        <v>12</v>
      </c>
      <c r="P249" s="51">
        <v>11</v>
      </c>
      <c r="Q249" s="155">
        <f t="shared" si="39"/>
        <v>23</v>
      </c>
      <c r="R249" s="155">
        <f t="shared" si="40"/>
        <v>49</v>
      </c>
      <c r="S249" s="78" t="s">
        <v>3513</v>
      </c>
      <c r="T249" s="78" t="s">
        <v>3532</v>
      </c>
      <c r="U249" s="190">
        <f t="shared" si="41"/>
        <v>26</v>
      </c>
      <c r="V249" s="191"/>
      <c r="W249" s="77" t="str">
        <f t="shared" si="42"/>
        <v>No hay ejecución</v>
      </c>
      <c r="X249" s="78" t="str">
        <f t="shared" si="36"/>
        <v>NA</v>
      </c>
      <c r="Y249" s="191"/>
      <c r="Z249" s="190">
        <f t="shared" si="43"/>
        <v>23</v>
      </c>
      <c r="AA249" s="191"/>
      <c r="AB249" s="77" t="str">
        <f t="shared" si="44"/>
        <v>No hay ejecución</v>
      </c>
      <c r="AC249" s="78" t="str">
        <f t="shared" si="37"/>
        <v>NA</v>
      </c>
      <c r="AD249" s="191"/>
      <c r="AE249" s="52">
        <f t="shared" si="45"/>
        <v>0</v>
      </c>
      <c r="AF249" s="77" t="str">
        <f t="shared" si="46"/>
        <v>No hay ejecución</v>
      </c>
      <c r="AG249" s="78" t="str">
        <f t="shared" si="47"/>
        <v>NA</v>
      </c>
      <c r="AH249" s="191"/>
    </row>
    <row r="250" spans="1:34" s="79" customFormat="1" ht="58" customHeight="1" thickTop="1" thickBot="1">
      <c r="A250" s="50">
        <v>236</v>
      </c>
      <c r="B250" s="96">
        <v>0</v>
      </c>
      <c r="C250" s="96">
        <v>0</v>
      </c>
      <c r="D250" s="96">
        <v>0</v>
      </c>
      <c r="E250" s="96">
        <v>0</v>
      </c>
      <c r="F250" s="96">
        <v>0</v>
      </c>
      <c r="G250" s="96">
        <v>20</v>
      </c>
      <c r="H250" s="115" t="s">
        <v>2649</v>
      </c>
      <c r="I250" s="98" t="s">
        <v>3533</v>
      </c>
      <c r="J250" s="169" t="s">
        <v>482</v>
      </c>
      <c r="K250" s="99" t="s">
        <v>622</v>
      </c>
      <c r="L250" s="51">
        <v>0</v>
      </c>
      <c r="M250" s="51">
        <v>0</v>
      </c>
      <c r="N250" s="155">
        <f t="shared" si="38"/>
        <v>0</v>
      </c>
      <c r="O250" s="51">
        <v>0</v>
      </c>
      <c r="P250" s="51">
        <v>0</v>
      </c>
      <c r="Q250" s="155">
        <f t="shared" si="39"/>
        <v>0</v>
      </c>
      <c r="R250" s="155">
        <f t="shared" si="40"/>
        <v>0</v>
      </c>
      <c r="S250" s="78" t="s">
        <v>3513</v>
      </c>
      <c r="T250" s="78" t="s">
        <v>3534</v>
      </c>
      <c r="U250" s="190">
        <f t="shared" si="41"/>
        <v>0</v>
      </c>
      <c r="V250" s="191"/>
      <c r="W250" s="77" t="str">
        <f t="shared" si="42"/>
        <v>No hay ejecución</v>
      </c>
      <c r="X250" s="78" t="str">
        <f t="shared" si="36"/>
        <v>NA</v>
      </c>
      <c r="Y250" s="191"/>
      <c r="Z250" s="190">
        <f t="shared" si="43"/>
        <v>0</v>
      </c>
      <c r="AA250" s="191"/>
      <c r="AB250" s="77" t="str">
        <f t="shared" si="44"/>
        <v>No hay ejecución</v>
      </c>
      <c r="AC250" s="78" t="str">
        <f t="shared" si="37"/>
        <v>NA</v>
      </c>
      <c r="AD250" s="191"/>
      <c r="AE250" s="52">
        <f t="shared" si="45"/>
        <v>0</v>
      </c>
      <c r="AF250" s="77" t="str">
        <f t="shared" si="46"/>
        <v>No hay ejecución</v>
      </c>
      <c r="AG250" s="78" t="str">
        <f t="shared" si="47"/>
        <v>NA</v>
      </c>
      <c r="AH250" s="191"/>
    </row>
    <row r="251" spans="1:34" s="79" customFormat="1" ht="58" customHeight="1" thickTop="1" thickBot="1">
      <c r="A251" s="50">
        <v>237</v>
      </c>
      <c r="B251" s="96">
        <v>0</v>
      </c>
      <c r="C251" s="96">
        <v>0</v>
      </c>
      <c r="D251" s="96">
        <v>0</v>
      </c>
      <c r="E251" s="96">
        <v>0</v>
      </c>
      <c r="F251" s="96">
        <v>0</v>
      </c>
      <c r="G251" s="96">
        <v>22</v>
      </c>
      <c r="H251" s="115" t="s">
        <v>2649</v>
      </c>
      <c r="I251" s="98" t="s">
        <v>3535</v>
      </c>
      <c r="J251" s="169" t="s">
        <v>482</v>
      </c>
      <c r="K251" s="99" t="s">
        <v>622</v>
      </c>
      <c r="L251" s="51">
        <v>9</v>
      </c>
      <c r="M251" s="51">
        <v>10</v>
      </c>
      <c r="N251" s="155">
        <f t="shared" si="38"/>
        <v>19</v>
      </c>
      <c r="O251" s="51">
        <v>10</v>
      </c>
      <c r="P251" s="51">
        <v>9</v>
      </c>
      <c r="Q251" s="155">
        <f t="shared" si="39"/>
        <v>19</v>
      </c>
      <c r="R251" s="155">
        <f t="shared" si="40"/>
        <v>38</v>
      </c>
      <c r="S251" s="78" t="s">
        <v>3522</v>
      </c>
      <c r="T251" s="78" t="s">
        <v>3536</v>
      </c>
      <c r="U251" s="190">
        <f t="shared" si="41"/>
        <v>19</v>
      </c>
      <c r="V251" s="191"/>
      <c r="W251" s="77" t="str">
        <f t="shared" si="42"/>
        <v>No hay ejecución</v>
      </c>
      <c r="X251" s="78" t="str">
        <f t="shared" si="36"/>
        <v>NA</v>
      </c>
      <c r="Y251" s="191"/>
      <c r="Z251" s="190">
        <f t="shared" si="43"/>
        <v>19</v>
      </c>
      <c r="AA251" s="191"/>
      <c r="AB251" s="77" t="str">
        <f t="shared" si="44"/>
        <v>No hay ejecución</v>
      </c>
      <c r="AC251" s="78" t="str">
        <f t="shared" si="37"/>
        <v>NA</v>
      </c>
      <c r="AD251" s="191"/>
      <c r="AE251" s="52">
        <f t="shared" si="45"/>
        <v>0</v>
      </c>
      <c r="AF251" s="77" t="str">
        <f t="shared" si="46"/>
        <v>No hay ejecución</v>
      </c>
      <c r="AG251" s="78" t="str">
        <f t="shared" si="47"/>
        <v>NA</v>
      </c>
      <c r="AH251" s="191"/>
    </row>
    <row r="252" spans="1:34" s="79" customFormat="1" ht="58" customHeight="1" thickTop="1" thickBot="1">
      <c r="A252" s="50">
        <v>238</v>
      </c>
      <c r="B252" s="96">
        <v>0</v>
      </c>
      <c r="C252" s="96">
        <v>0</v>
      </c>
      <c r="D252" s="96">
        <v>0</v>
      </c>
      <c r="E252" s="96">
        <v>0</v>
      </c>
      <c r="F252" s="96">
        <v>0</v>
      </c>
      <c r="G252" s="96">
        <v>22</v>
      </c>
      <c r="H252" s="115" t="s">
        <v>2649</v>
      </c>
      <c r="I252" s="98" t="s">
        <v>3537</v>
      </c>
      <c r="J252" s="169" t="s">
        <v>482</v>
      </c>
      <c r="K252" s="99" t="s">
        <v>622</v>
      </c>
      <c r="L252" s="51">
        <v>15</v>
      </c>
      <c r="M252" s="51">
        <v>12</v>
      </c>
      <c r="N252" s="155">
        <f t="shared" si="38"/>
        <v>27</v>
      </c>
      <c r="O252" s="51">
        <v>12</v>
      </c>
      <c r="P252" s="51">
        <v>11</v>
      </c>
      <c r="Q252" s="155">
        <f t="shared" si="39"/>
        <v>23</v>
      </c>
      <c r="R252" s="155">
        <f t="shared" si="40"/>
        <v>50</v>
      </c>
      <c r="S252" s="78" t="s">
        <v>3522</v>
      </c>
      <c r="T252" s="78" t="s">
        <v>3538</v>
      </c>
      <c r="U252" s="190">
        <f t="shared" si="41"/>
        <v>27</v>
      </c>
      <c r="V252" s="191"/>
      <c r="W252" s="77" t="str">
        <f t="shared" si="42"/>
        <v>No hay ejecución</v>
      </c>
      <c r="X252" s="78" t="str">
        <f t="shared" si="36"/>
        <v>NA</v>
      </c>
      <c r="Y252" s="191"/>
      <c r="Z252" s="190">
        <f t="shared" si="43"/>
        <v>23</v>
      </c>
      <c r="AA252" s="191"/>
      <c r="AB252" s="77" t="str">
        <f t="shared" si="44"/>
        <v>No hay ejecución</v>
      </c>
      <c r="AC252" s="78" t="str">
        <f t="shared" si="37"/>
        <v>NA</v>
      </c>
      <c r="AD252" s="191"/>
      <c r="AE252" s="52">
        <f t="shared" si="45"/>
        <v>0</v>
      </c>
      <c r="AF252" s="77" t="str">
        <f t="shared" si="46"/>
        <v>No hay ejecución</v>
      </c>
      <c r="AG252" s="78" t="str">
        <f t="shared" si="47"/>
        <v>NA</v>
      </c>
      <c r="AH252" s="191"/>
    </row>
    <row r="253" spans="1:34" s="79" customFormat="1" ht="58" customHeight="1" thickTop="1" thickBot="1">
      <c r="A253" s="50">
        <v>239</v>
      </c>
      <c r="B253" s="96">
        <v>0</v>
      </c>
      <c r="C253" s="96">
        <v>0</v>
      </c>
      <c r="D253" s="96">
        <v>0</v>
      </c>
      <c r="E253" s="96">
        <v>0</v>
      </c>
      <c r="F253" s="96">
        <v>0</v>
      </c>
      <c r="G253" s="96">
        <v>22</v>
      </c>
      <c r="H253" s="115" t="s">
        <v>273</v>
      </c>
      <c r="I253" s="98" t="s">
        <v>3539</v>
      </c>
      <c r="J253" s="169" t="s">
        <v>482</v>
      </c>
      <c r="K253" s="99" t="s">
        <v>622</v>
      </c>
      <c r="L253" s="51">
        <v>49</v>
      </c>
      <c r="M253" s="51">
        <v>52</v>
      </c>
      <c r="N253" s="155">
        <f t="shared" si="38"/>
        <v>101</v>
      </c>
      <c r="O253" s="51">
        <v>51</v>
      </c>
      <c r="P253" s="51">
        <v>47</v>
      </c>
      <c r="Q253" s="155">
        <f t="shared" si="39"/>
        <v>98</v>
      </c>
      <c r="R253" s="155">
        <f t="shared" si="40"/>
        <v>199</v>
      </c>
      <c r="S253" s="78" t="s">
        <v>3540</v>
      </c>
      <c r="T253" s="78" t="s">
        <v>203</v>
      </c>
      <c r="U253" s="190">
        <f t="shared" si="41"/>
        <v>101</v>
      </c>
      <c r="V253" s="191"/>
      <c r="W253" s="77" t="str">
        <f t="shared" si="42"/>
        <v>No hay ejecución</v>
      </c>
      <c r="X253" s="78" t="str">
        <f t="shared" si="36"/>
        <v>NA</v>
      </c>
      <c r="Y253" s="191"/>
      <c r="Z253" s="190">
        <f t="shared" si="43"/>
        <v>98</v>
      </c>
      <c r="AA253" s="191"/>
      <c r="AB253" s="77" t="str">
        <f t="shared" si="44"/>
        <v>No hay ejecución</v>
      </c>
      <c r="AC253" s="78" t="str">
        <f t="shared" si="37"/>
        <v>NA</v>
      </c>
      <c r="AD253" s="191"/>
      <c r="AE253" s="52">
        <f t="shared" si="45"/>
        <v>0</v>
      </c>
      <c r="AF253" s="77" t="str">
        <f t="shared" si="46"/>
        <v>No hay ejecución</v>
      </c>
      <c r="AG253" s="78" t="str">
        <f t="shared" si="47"/>
        <v>NA</v>
      </c>
      <c r="AH253" s="191"/>
    </row>
    <row r="254" spans="1:34" s="79" customFormat="1" ht="58" customHeight="1" thickTop="1" thickBot="1">
      <c r="A254" s="50">
        <v>240</v>
      </c>
      <c r="B254" s="96">
        <v>0</v>
      </c>
      <c r="C254" s="96">
        <v>0</v>
      </c>
      <c r="D254" s="96">
        <v>0</v>
      </c>
      <c r="E254" s="96">
        <v>0</v>
      </c>
      <c r="F254" s="96">
        <v>0</v>
      </c>
      <c r="G254" s="96">
        <v>22</v>
      </c>
      <c r="H254" s="115" t="s">
        <v>358</v>
      </c>
      <c r="I254" s="98" t="s">
        <v>3541</v>
      </c>
      <c r="J254" s="169" t="s">
        <v>497</v>
      </c>
      <c r="K254" s="99" t="s">
        <v>616</v>
      </c>
      <c r="L254" s="51">
        <v>17</v>
      </c>
      <c r="M254" s="51">
        <v>16</v>
      </c>
      <c r="N254" s="155">
        <f t="shared" si="38"/>
        <v>33</v>
      </c>
      <c r="O254" s="51">
        <v>14</v>
      </c>
      <c r="P254" s="51">
        <v>15</v>
      </c>
      <c r="Q254" s="155">
        <f t="shared" si="39"/>
        <v>29</v>
      </c>
      <c r="R254" s="155">
        <f t="shared" si="40"/>
        <v>62</v>
      </c>
      <c r="S254" s="78" t="s">
        <v>3540</v>
      </c>
      <c r="T254" s="78" t="s">
        <v>203</v>
      </c>
      <c r="U254" s="190">
        <f t="shared" si="41"/>
        <v>33</v>
      </c>
      <c r="V254" s="191"/>
      <c r="W254" s="77" t="str">
        <f t="shared" si="42"/>
        <v>No hay ejecución</v>
      </c>
      <c r="X254" s="78" t="str">
        <f t="shared" si="36"/>
        <v>NA</v>
      </c>
      <c r="Y254" s="191"/>
      <c r="Z254" s="190">
        <f t="shared" si="43"/>
        <v>29</v>
      </c>
      <c r="AA254" s="191"/>
      <c r="AB254" s="77" t="str">
        <f t="shared" si="44"/>
        <v>No hay ejecución</v>
      </c>
      <c r="AC254" s="78" t="str">
        <f t="shared" si="37"/>
        <v>NA</v>
      </c>
      <c r="AD254" s="191"/>
      <c r="AE254" s="52">
        <f t="shared" si="45"/>
        <v>0</v>
      </c>
      <c r="AF254" s="77" t="str">
        <f t="shared" si="46"/>
        <v>No hay ejecución</v>
      </c>
      <c r="AG254" s="78" t="str">
        <f t="shared" si="47"/>
        <v>NA</v>
      </c>
      <c r="AH254" s="191"/>
    </row>
    <row r="255" spans="1:34" s="79" customFormat="1" ht="58" customHeight="1" thickTop="1" thickBot="1">
      <c r="A255" s="50">
        <v>241</v>
      </c>
      <c r="B255" s="96">
        <v>0</v>
      </c>
      <c r="C255" s="96">
        <v>0</v>
      </c>
      <c r="D255" s="96">
        <v>0</v>
      </c>
      <c r="E255" s="96">
        <v>0</v>
      </c>
      <c r="F255" s="96">
        <v>0</v>
      </c>
      <c r="G255" s="96">
        <v>22</v>
      </c>
      <c r="H255" s="115" t="s">
        <v>358</v>
      </c>
      <c r="I255" s="98" t="s">
        <v>3542</v>
      </c>
      <c r="J255" s="169" t="s">
        <v>497</v>
      </c>
      <c r="K255" s="99" t="s">
        <v>616</v>
      </c>
      <c r="L255" s="51">
        <v>19</v>
      </c>
      <c r="M255" s="51">
        <v>26</v>
      </c>
      <c r="N255" s="155">
        <f t="shared" si="38"/>
        <v>45</v>
      </c>
      <c r="O255" s="51">
        <v>24</v>
      </c>
      <c r="P255" s="51">
        <v>20</v>
      </c>
      <c r="Q255" s="155">
        <f t="shared" si="39"/>
        <v>44</v>
      </c>
      <c r="R255" s="155">
        <f t="shared" si="40"/>
        <v>89</v>
      </c>
      <c r="S255" s="78" t="s">
        <v>3543</v>
      </c>
      <c r="T255" s="78" t="s">
        <v>203</v>
      </c>
      <c r="U255" s="190">
        <f t="shared" si="41"/>
        <v>45</v>
      </c>
      <c r="V255" s="191"/>
      <c r="W255" s="77" t="str">
        <f t="shared" si="42"/>
        <v>No hay ejecución</v>
      </c>
      <c r="X255" s="78" t="str">
        <f t="shared" si="36"/>
        <v>NA</v>
      </c>
      <c r="Y255" s="191"/>
      <c r="Z255" s="190">
        <f t="shared" si="43"/>
        <v>44</v>
      </c>
      <c r="AA255" s="191"/>
      <c r="AB255" s="77" t="str">
        <f t="shared" si="44"/>
        <v>No hay ejecución</v>
      </c>
      <c r="AC255" s="78" t="str">
        <f t="shared" si="37"/>
        <v>NA</v>
      </c>
      <c r="AD255" s="191"/>
      <c r="AE255" s="52">
        <f t="shared" si="45"/>
        <v>0</v>
      </c>
      <c r="AF255" s="77" t="str">
        <f t="shared" si="46"/>
        <v>No hay ejecución</v>
      </c>
      <c r="AG255" s="78" t="str">
        <f t="shared" si="47"/>
        <v>NA</v>
      </c>
      <c r="AH255" s="191"/>
    </row>
    <row r="256" spans="1:34" s="79" customFormat="1" ht="58" customHeight="1" thickTop="1" thickBot="1">
      <c r="A256" s="50">
        <v>242</v>
      </c>
      <c r="B256" s="96">
        <v>0</v>
      </c>
      <c r="C256" s="96">
        <v>0</v>
      </c>
      <c r="D256" s="96">
        <v>0</v>
      </c>
      <c r="E256" s="96">
        <v>0</v>
      </c>
      <c r="F256" s="96">
        <v>0</v>
      </c>
      <c r="G256" s="96">
        <v>22</v>
      </c>
      <c r="H256" s="115" t="s">
        <v>358</v>
      </c>
      <c r="I256" s="98" t="s">
        <v>3544</v>
      </c>
      <c r="J256" s="169" t="s">
        <v>497</v>
      </c>
      <c r="K256" s="99" t="s">
        <v>2389</v>
      </c>
      <c r="L256" s="51">
        <v>571</v>
      </c>
      <c r="M256" s="51">
        <v>568</v>
      </c>
      <c r="N256" s="155">
        <f t="shared" si="38"/>
        <v>1139</v>
      </c>
      <c r="O256" s="51">
        <v>572</v>
      </c>
      <c r="P256" s="51">
        <v>548</v>
      </c>
      <c r="Q256" s="155">
        <f t="shared" si="39"/>
        <v>1120</v>
      </c>
      <c r="R256" s="155">
        <f t="shared" si="40"/>
        <v>2259</v>
      </c>
      <c r="S256" s="78" t="s">
        <v>3545</v>
      </c>
      <c r="T256" s="78" t="s">
        <v>203</v>
      </c>
      <c r="U256" s="190">
        <f t="shared" si="41"/>
        <v>1139</v>
      </c>
      <c r="V256" s="191"/>
      <c r="W256" s="77" t="str">
        <f t="shared" si="42"/>
        <v>No hay ejecución</v>
      </c>
      <c r="X256" s="78" t="str">
        <f t="shared" si="36"/>
        <v>NA</v>
      </c>
      <c r="Y256" s="191"/>
      <c r="Z256" s="190">
        <f t="shared" si="43"/>
        <v>1120</v>
      </c>
      <c r="AA256" s="191"/>
      <c r="AB256" s="77" t="str">
        <f t="shared" si="44"/>
        <v>No hay ejecución</v>
      </c>
      <c r="AC256" s="78" t="str">
        <f t="shared" si="37"/>
        <v>NA</v>
      </c>
      <c r="AD256" s="191"/>
      <c r="AE256" s="52">
        <f t="shared" si="45"/>
        <v>0</v>
      </c>
      <c r="AF256" s="77" t="str">
        <f t="shared" si="46"/>
        <v>No hay ejecución</v>
      </c>
      <c r="AG256" s="78" t="str">
        <f t="shared" si="47"/>
        <v>NA</v>
      </c>
      <c r="AH256" s="191"/>
    </row>
    <row r="257" spans="1:34" s="79" customFormat="1" ht="58" customHeight="1" thickTop="1" thickBot="1">
      <c r="A257" s="50">
        <v>243</v>
      </c>
      <c r="B257" s="96">
        <v>0</v>
      </c>
      <c r="C257" s="96">
        <v>0</v>
      </c>
      <c r="D257" s="96">
        <v>0</v>
      </c>
      <c r="E257" s="96">
        <v>0</v>
      </c>
      <c r="F257" s="96">
        <v>0</v>
      </c>
      <c r="G257" s="96">
        <v>22</v>
      </c>
      <c r="H257" s="115" t="s">
        <v>358</v>
      </c>
      <c r="I257" s="98" t="s">
        <v>3546</v>
      </c>
      <c r="J257" s="169" t="s">
        <v>497</v>
      </c>
      <c r="K257" s="99" t="s">
        <v>2650</v>
      </c>
      <c r="L257" s="51">
        <v>250</v>
      </c>
      <c r="M257" s="51">
        <v>253</v>
      </c>
      <c r="N257" s="155">
        <f t="shared" si="38"/>
        <v>503</v>
      </c>
      <c r="O257" s="51">
        <v>255</v>
      </c>
      <c r="P257" s="51">
        <v>251</v>
      </c>
      <c r="Q257" s="155">
        <f t="shared" si="39"/>
        <v>506</v>
      </c>
      <c r="R257" s="155">
        <f t="shared" si="40"/>
        <v>1009</v>
      </c>
      <c r="S257" s="78" t="s">
        <v>3543</v>
      </c>
      <c r="T257" s="78" t="s">
        <v>203</v>
      </c>
      <c r="U257" s="190">
        <f t="shared" si="41"/>
        <v>503</v>
      </c>
      <c r="V257" s="191"/>
      <c r="W257" s="77" t="str">
        <f t="shared" si="42"/>
        <v>No hay ejecución</v>
      </c>
      <c r="X257" s="78" t="str">
        <f t="shared" si="36"/>
        <v>NA</v>
      </c>
      <c r="Y257" s="191"/>
      <c r="Z257" s="190">
        <f t="shared" si="43"/>
        <v>506</v>
      </c>
      <c r="AA257" s="191"/>
      <c r="AB257" s="77" t="str">
        <f t="shared" si="44"/>
        <v>No hay ejecución</v>
      </c>
      <c r="AC257" s="78" t="str">
        <f t="shared" si="37"/>
        <v>NA</v>
      </c>
      <c r="AD257" s="191"/>
      <c r="AE257" s="52">
        <f t="shared" si="45"/>
        <v>0</v>
      </c>
      <c r="AF257" s="77" t="str">
        <f t="shared" si="46"/>
        <v>No hay ejecución</v>
      </c>
      <c r="AG257" s="78" t="str">
        <f t="shared" si="47"/>
        <v>NA</v>
      </c>
      <c r="AH257" s="191"/>
    </row>
    <row r="258" spans="1:34" s="79" customFormat="1" ht="58" customHeight="1" thickTop="1" thickBot="1">
      <c r="A258" s="50">
        <v>244</v>
      </c>
      <c r="B258" s="96">
        <v>0</v>
      </c>
      <c r="C258" s="96">
        <v>0</v>
      </c>
      <c r="D258" s="96">
        <v>0</v>
      </c>
      <c r="E258" s="96">
        <v>0</v>
      </c>
      <c r="F258" s="96">
        <v>0</v>
      </c>
      <c r="G258" s="96">
        <v>22</v>
      </c>
      <c r="H258" s="115" t="s">
        <v>358</v>
      </c>
      <c r="I258" s="98" t="s">
        <v>3547</v>
      </c>
      <c r="J258" s="169" t="s">
        <v>497</v>
      </c>
      <c r="K258" s="99" t="s">
        <v>2650</v>
      </c>
      <c r="L258" s="51">
        <v>379</v>
      </c>
      <c r="M258" s="51">
        <v>355</v>
      </c>
      <c r="N258" s="155">
        <f t="shared" si="38"/>
        <v>734</v>
      </c>
      <c r="O258" s="51">
        <v>352</v>
      </c>
      <c r="P258" s="51">
        <v>355</v>
      </c>
      <c r="Q258" s="155">
        <f t="shared" si="39"/>
        <v>707</v>
      </c>
      <c r="R258" s="155">
        <f t="shared" si="40"/>
        <v>1441</v>
      </c>
      <c r="S258" s="78" t="s">
        <v>3545</v>
      </c>
      <c r="T258" s="78" t="s">
        <v>203</v>
      </c>
      <c r="U258" s="190">
        <f t="shared" si="41"/>
        <v>734</v>
      </c>
      <c r="V258" s="191"/>
      <c r="W258" s="77" t="str">
        <f t="shared" si="42"/>
        <v>No hay ejecución</v>
      </c>
      <c r="X258" s="78" t="str">
        <f t="shared" si="36"/>
        <v>NA</v>
      </c>
      <c r="Y258" s="191"/>
      <c r="Z258" s="190">
        <f t="shared" si="43"/>
        <v>707</v>
      </c>
      <c r="AA258" s="191"/>
      <c r="AB258" s="77" t="str">
        <f t="shared" si="44"/>
        <v>No hay ejecución</v>
      </c>
      <c r="AC258" s="78" t="str">
        <f t="shared" si="37"/>
        <v>NA</v>
      </c>
      <c r="AD258" s="191"/>
      <c r="AE258" s="52">
        <f t="shared" si="45"/>
        <v>0</v>
      </c>
      <c r="AF258" s="77" t="str">
        <f t="shared" si="46"/>
        <v>No hay ejecución</v>
      </c>
      <c r="AG258" s="78" t="str">
        <f t="shared" si="47"/>
        <v>NA</v>
      </c>
      <c r="AH258" s="191"/>
    </row>
    <row r="259" spans="1:34" s="79" customFormat="1" ht="58" customHeight="1" thickTop="1" thickBot="1">
      <c r="A259" s="50">
        <v>245</v>
      </c>
      <c r="B259" s="96">
        <v>0</v>
      </c>
      <c r="C259" s="96">
        <v>0</v>
      </c>
      <c r="D259" s="96">
        <v>0</v>
      </c>
      <c r="E259" s="96">
        <v>0</v>
      </c>
      <c r="F259" s="96">
        <v>0</v>
      </c>
      <c r="G259" s="96">
        <v>22</v>
      </c>
      <c r="H259" s="115" t="s">
        <v>358</v>
      </c>
      <c r="I259" s="98" t="s">
        <v>3548</v>
      </c>
      <c r="J259" s="169" t="s">
        <v>497</v>
      </c>
      <c r="K259" s="99" t="s">
        <v>2650</v>
      </c>
      <c r="L259" s="51">
        <v>673</v>
      </c>
      <c r="M259" s="51">
        <v>662</v>
      </c>
      <c r="N259" s="155">
        <f t="shared" si="38"/>
        <v>1335</v>
      </c>
      <c r="O259" s="51">
        <v>665</v>
      </c>
      <c r="P259" s="51">
        <v>649</v>
      </c>
      <c r="Q259" s="155">
        <f t="shared" si="39"/>
        <v>1314</v>
      </c>
      <c r="R259" s="155">
        <f t="shared" si="40"/>
        <v>2649</v>
      </c>
      <c r="S259" s="78" t="s">
        <v>3545</v>
      </c>
      <c r="T259" s="78" t="s">
        <v>203</v>
      </c>
      <c r="U259" s="190">
        <f t="shared" si="41"/>
        <v>1335</v>
      </c>
      <c r="V259" s="191"/>
      <c r="W259" s="77" t="str">
        <f t="shared" si="42"/>
        <v>No hay ejecución</v>
      </c>
      <c r="X259" s="78" t="str">
        <f t="shared" si="36"/>
        <v>NA</v>
      </c>
      <c r="Y259" s="191"/>
      <c r="Z259" s="190">
        <f t="shared" si="43"/>
        <v>1314</v>
      </c>
      <c r="AA259" s="191"/>
      <c r="AB259" s="77" t="str">
        <f t="shared" si="44"/>
        <v>No hay ejecución</v>
      </c>
      <c r="AC259" s="78" t="str">
        <f t="shared" si="37"/>
        <v>NA</v>
      </c>
      <c r="AD259" s="191"/>
      <c r="AE259" s="52">
        <f t="shared" si="45"/>
        <v>0</v>
      </c>
      <c r="AF259" s="77" t="str">
        <f t="shared" si="46"/>
        <v>No hay ejecución</v>
      </c>
      <c r="AG259" s="78" t="str">
        <f t="shared" si="47"/>
        <v>NA</v>
      </c>
      <c r="AH259" s="191"/>
    </row>
    <row r="260" spans="1:34" s="79" customFormat="1" ht="58" customHeight="1" thickTop="1" thickBot="1">
      <c r="A260" s="50">
        <v>246</v>
      </c>
      <c r="B260" s="96">
        <v>0</v>
      </c>
      <c r="C260" s="96">
        <v>0</v>
      </c>
      <c r="D260" s="96">
        <v>0</v>
      </c>
      <c r="E260" s="96">
        <v>0</v>
      </c>
      <c r="F260" s="96">
        <v>0</v>
      </c>
      <c r="G260" s="96">
        <v>22</v>
      </c>
      <c r="H260" s="115" t="s">
        <v>2753</v>
      </c>
      <c r="I260" s="98" t="s">
        <v>3549</v>
      </c>
      <c r="J260" s="169" t="s">
        <v>501</v>
      </c>
      <c r="K260" s="99" t="s">
        <v>744</v>
      </c>
      <c r="L260" s="51">
        <v>1</v>
      </c>
      <c r="M260" s="51">
        <v>35</v>
      </c>
      <c r="N260" s="155">
        <f t="shared" si="38"/>
        <v>36</v>
      </c>
      <c r="O260" s="51">
        <v>0</v>
      </c>
      <c r="P260" s="51">
        <v>37</v>
      </c>
      <c r="Q260" s="155">
        <f t="shared" si="39"/>
        <v>37</v>
      </c>
      <c r="R260" s="155">
        <f t="shared" si="40"/>
        <v>73</v>
      </c>
      <c r="S260" s="78" t="s">
        <v>3550</v>
      </c>
      <c r="T260" s="78" t="s">
        <v>203</v>
      </c>
      <c r="U260" s="190">
        <f t="shared" si="41"/>
        <v>36</v>
      </c>
      <c r="V260" s="191"/>
      <c r="W260" s="77" t="str">
        <f t="shared" si="42"/>
        <v>No hay ejecución</v>
      </c>
      <c r="X260" s="78" t="str">
        <f t="shared" si="36"/>
        <v>NA</v>
      </c>
      <c r="Y260" s="191"/>
      <c r="Z260" s="190">
        <f t="shared" si="43"/>
        <v>37</v>
      </c>
      <c r="AA260" s="191"/>
      <c r="AB260" s="77" t="str">
        <f t="shared" si="44"/>
        <v>No hay ejecución</v>
      </c>
      <c r="AC260" s="78" t="str">
        <f t="shared" si="37"/>
        <v>NA</v>
      </c>
      <c r="AD260" s="191"/>
      <c r="AE260" s="52">
        <f t="shared" si="45"/>
        <v>0</v>
      </c>
      <c r="AF260" s="77" t="str">
        <f t="shared" si="46"/>
        <v>No hay ejecución</v>
      </c>
      <c r="AG260" s="78" t="str">
        <f t="shared" si="47"/>
        <v>NA</v>
      </c>
      <c r="AH260" s="191"/>
    </row>
    <row r="261" spans="1:34" s="79" customFormat="1" ht="58" customHeight="1" thickTop="1" thickBot="1">
      <c r="A261" s="50">
        <v>247</v>
      </c>
      <c r="B261" s="96">
        <v>0</v>
      </c>
      <c r="C261" s="96">
        <v>0</v>
      </c>
      <c r="D261" s="96">
        <v>0</v>
      </c>
      <c r="E261" s="96">
        <v>0</v>
      </c>
      <c r="F261" s="96">
        <v>0</v>
      </c>
      <c r="G261" s="96">
        <v>22</v>
      </c>
      <c r="H261" s="115" t="s">
        <v>309</v>
      </c>
      <c r="I261" s="98" t="s">
        <v>3551</v>
      </c>
      <c r="J261" s="169" t="s">
        <v>2523</v>
      </c>
      <c r="K261" s="99" t="s">
        <v>744</v>
      </c>
      <c r="L261" s="51">
        <v>3</v>
      </c>
      <c r="M261" s="51">
        <v>4</v>
      </c>
      <c r="N261" s="155">
        <f t="shared" si="38"/>
        <v>7</v>
      </c>
      <c r="O261" s="51">
        <v>6</v>
      </c>
      <c r="P261" s="51">
        <v>255</v>
      </c>
      <c r="Q261" s="155">
        <f t="shared" si="39"/>
        <v>261</v>
      </c>
      <c r="R261" s="155">
        <f t="shared" si="40"/>
        <v>268</v>
      </c>
      <c r="S261" s="78" t="s">
        <v>3336</v>
      </c>
      <c r="T261" s="78" t="s">
        <v>203</v>
      </c>
      <c r="U261" s="190">
        <f t="shared" si="41"/>
        <v>7</v>
      </c>
      <c r="V261" s="191"/>
      <c r="W261" s="77" t="str">
        <f t="shared" si="42"/>
        <v>No hay ejecución</v>
      </c>
      <c r="X261" s="78" t="str">
        <f t="shared" si="36"/>
        <v>NA</v>
      </c>
      <c r="Y261" s="191"/>
      <c r="Z261" s="190">
        <f t="shared" si="43"/>
        <v>261</v>
      </c>
      <c r="AA261" s="191"/>
      <c r="AB261" s="77" t="str">
        <f t="shared" si="44"/>
        <v>No hay ejecución</v>
      </c>
      <c r="AC261" s="78" t="str">
        <f t="shared" si="37"/>
        <v>NA</v>
      </c>
      <c r="AD261" s="191"/>
      <c r="AE261" s="52">
        <f t="shared" si="45"/>
        <v>0</v>
      </c>
      <c r="AF261" s="77" t="str">
        <f t="shared" si="46"/>
        <v>No hay ejecución</v>
      </c>
      <c r="AG261" s="78" t="str">
        <f t="shared" si="47"/>
        <v>NA</v>
      </c>
      <c r="AH261" s="191"/>
    </row>
    <row r="262" spans="1:34" s="79" customFormat="1" ht="58" customHeight="1" thickTop="1" thickBot="1">
      <c r="A262" s="50">
        <v>248</v>
      </c>
      <c r="B262" s="96">
        <v>0</v>
      </c>
      <c r="C262" s="96">
        <v>0</v>
      </c>
      <c r="D262" s="96">
        <v>0</v>
      </c>
      <c r="E262" s="96">
        <v>0</v>
      </c>
      <c r="F262" s="96">
        <v>0</v>
      </c>
      <c r="G262" s="96">
        <v>22</v>
      </c>
      <c r="H262" s="115" t="s">
        <v>2579</v>
      </c>
      <c r="I262" s="98" t="s">
        <v>3552</v>
      </c>
      <c r="J262" s="169" t="s">
        <v>2399</v>
      </c>
      <c r="K262" s="99" t="s">
        <v>2650</v>
      </c>
      <c r="L262" s="51">
        <v>41</v>
      </c>
      <c r="M262" s="51">
        <v>49</v>
      </c>
      <c r="N262" s="155">
        <f t="shared" si="38"/>
        <v>90</v>
      </c>
      <c r="O262" s="51">
        <v>43</v>
      </c>
      <c r="P262" s="51">
        <v>36</v>
      </c>
      <c r="Q262" s="155">
        <f t="shared" si="39"/>
        <v>79</v>
      </c>
      <c r="R262" s="155">
        <f t="shared" si="40"/>
        <v>169</v>
      </c>
      <c r="S262" s="78" t="s">
        <v>3336</v>
      </c>
      <c r="T262" s="78" t="s">
        <v>203</v>
      </c>
      <c r="U262" s="190">
        <f t="shared" si="41"/>
        <v>90</v>
      </c>
      <c r="V262" s="191"/>
      <c r="W262" s="77" t="str">
        <f t="shared" si="42"/>
        <v>No hay ejecución</v>
      </c>
      <c r="X262" s="78" t="str">
        <f t="shared" si="36"/>
        <v>NA</v>
      </c>
      <c r="Y262" s="191"/>
      <c r="Z262" s="190">
        <f t="shared" si="43"/>
        <v>79</v>
      </c>
      <c r="AA262" s="191"/>
      <c r="AB262" s="77" t="str">
        <f t="shared" si="44"/>
        <v>No hay ejecución</v>
      </c>
      <c r="AC262" s="78" t="str">
        <f t="shared" si="37"/>
        <v>NA</v>
      </c>
      <c r="AD262" s="191"/>
      <c r="AE262" s="52">
        <f t="shared" si="45"/>
        <v>0</v>
      </c>
      <c r="AF262" s="77" t="str">
        <f t="shared" si="46"/>
        <v>No hay ejecución</v>
      </c>
      <c r="AG262" s="78" t="str">
        <f t="shared" si="47"/>
        <v>NA</v>
      </c>
      <c r="AH262" s="191"/>
    </row>
    <row r="263" spans="1:34" s="79" customFormat="1" ht="58" customHeight="1" thickTop="1" thickBot="1">
      <c r="A263" s="50">
        <v>249</v>
      </c>
      <c r="B263" s="96">
        <v>0</v>
      </c>
      <c r="C263" s="96">
        <v>0</v>
      </c>
      <c r="D263" s="96">
        <v>0</v>
      </c>
      <c r="E263" s="96">
        <v>0</v>
      </c>
      <c r="F263" s="96">
        <v>0</v>
      </c>
      <c r="G263" s="96">
        <v>22</v>
      </c>
      <c r="H263" s="115" t="s">
        <v>2579</v>
      </c>
      <c r="I263" s="98" t="s">
        <v>3553</v>
      </c>
      <c r="J263" s="169" t="s">
        <v>501</v>
      </c>
      <c r="K263" s="99" t="s">
        <v>744</v>
      </c>
      <c r="L263" s="51">
        <v>32</v>
      </c>
      <c r="M263" s="51">
        <v>41</v>
      </c>
      <c r="N263" s="155">
        <f t="shared" si="38"/>
        <v>73</v>
      </c>
      <c r="O263" s="51">
        <v>38</v>
      </c>
      <c r="P263" s="51">
        <v>37</v>
      </c>
      <c r="Q263" s="155">
        <f t="shared" si="39"/>
        <v>75</v>
      </c>
      <c r="R263" s="155">
        <f t="shared" si="40"/>
        <v>148</v>
      </c>
      <c r="S263" s="78" t="s">
        <v>3336</v>
      </c>
      <c r="T263" s="78" t="s">
        <v>203</v>
      </c>
      <c r="U263" s="190">
        <f t="shared" si="41"/>
        <v>73</v>
      </c>
      <c r="V263" s="191"/>
      <c r="W263" s="77" t="str">
        <f t="shared" si="42"/>
        <v>No hay ejecución</v>
      </c>
      <c r="X263" s="78" t="str">
        <f t="shared" si="36"/>
        <v>NA</v>
      </c>
      <c r="Y263" s="191"/>
      <c r="Z263" s="190">
        <f t="shared" si="43"/>
        <v>75</v>
      </c>
      <c r="AA263" s="191"/>
      <c r="AB263" s="77" t="str">
        <f t="shared" si="44"/>
        <v>No hay ejecución</v>
      </c>
      <c r="AC263" s="78" t="str">
        <f t="shared" si="37"/>
        <v>NA</v>
      </c>
      <c r="AD263" s="191"/>
      <c r="AE263" s="52">
        <f t="shared" si="45"/>
        <v>0</v>
      </c>
      <c r="AF263" s="77" t="str">
        <f t="shared" si="46"/>
        <v>No hay ejecución</v>
      </c>
      <c r="AG263" s="78" t="str">
        <f t="shared" si="47"/>
        <v>NA</v>
      </c>
      <c r="AH263" s="191"/>
    </row>
    <row r="264" spans="1:34" s="79" customFormat="1" ht="58" customHeight="1" thickTop="1" thickBot="1">
      <c r="A264" s="50">
        <v>250</v>
      </c>
      <c r="B264" s="96">
        <v>0</v>
      </c>
      <c r="C264" s="96">
        <v>0</v>
      </c>
      <c r="D264" s="96">
        <v>0</v>
      </c>
      <c r="E264" s="96">
        <v>0</v>
      </c>
      <c r="F264" s="96">
        <v>0</v>
      </c>
      <c r="G264" s="96">
        <v>22</v>
      </c>
      <c r="H264" s="115" t="s">
        <v>2649</v>
      </c>
      <c r="I264" s="98" t="s">
        <v>3554</v>
      </c>
      <c r="J264" s="169" t="s">
        <v>482</v>
      </c>
      <c r="K264" s="99" t="s">
        <v>622</v>
      </c>
      <c r="L264" s="51">
        <v>5</v>
      </c>
      <c r="M264" s="51">
        <v>5</v>
      </c>
      <c r="N264" s="155">
        <f t="shared" si="38"/>
        <v>10</v>
      </c>
      <c r="O264" s="51">
        <v>5</v>
      </c>
      <c r="P264" s="51">
        <v>5</v>
      </c>
      <c r="Q264" s="155">
        <f t="shared" si="39"/>
        <v>10</v>
      </c>
      <c r="R264" s="155">
        <f t="shared" si="40"/>
        <v>20</v>
      </c>
      <c r="S264" s="78" t="s">
        <v>3540</v>
      </c>
      <c r="T264" s="78" t="s">
        <v>203</v>
      </c>
      <c r="U264" s="190">
        <f t="shared" si="41"/>
        <v>10</v>
      </c>
      <c r="V264" s="191"/>
      <c r="W264" s="77" t="str">
        <f t="shared" si="42"/>
        <v>No hay ejecución</v>
      </c>
      <c r="X264" s="78" t="str">
        <f t="shared" si="36"/>
        <v>NA</v>
      </c>
      <c r="Y264" s="191"/>
      <c r="Z264" s="190">
        <f t="shared" si="43"/>
        <v>10</v>
      </c>
      <c r="AA264" s="191"/>
      <c r="AB264" s="77" t="str">
        <f t="shared" si="44"/>
        <v>No hay ejecución</v>
      </c>
      <c r="AC264" s="78" t="str">
        <f t="shared" si="37"/>
        <v>NA</v>
      </c>
      <c r="AD264" s="191"/>
      <c r="AE264" s="52">
        <f t="shared" si="45"/>
        <v>0</v>
      </c>
      <c r="AF264" s="77" t="str">
        <f t="shared" si="46"/>
        <v>No hay ejecución</v>
      </c>
      <c r="AG264" s="78" t="str">
        <f t="shared" si="47"/>
        <v>NA</v>
      </c>
      <c r="AH264" s="191"/>
    </row>
    <row r="265" spans="1:34" s="79" customFormat="1" ht="58" customHeight="1" thickTop="1" thickBot="1">
      <c r="A265" s="50">
        <v>251</v>
      </c>
      <c r="B265" s="96">
        <v>0</v>
      </c>
      <c r="C265" s="96">
        <v>0</v>
      </c>
      <c r="D265" s="96">
        <v>0</v>
      </c>
      <c r="E265" s="96">
        <v>0</v>
      </c>
      <c r="F265" s="96">
        <v>0</v>
      </c>
      <c r="G265" s="96">
        <v>22</v>
      </c>
      <c r="H265" s="115" t="s">
        <v>2649</v>
      </c>
      <c r="I265" s="98" t="s">
        <v>3555</v>
      </c>
      <c r="J265" s="169" t="s">
        <v>1014</v>
      </c>
      <c r="K265" s="99" t="s">
        <v>2650</v>
      </c>
      <c r="L265" s="51">
        <v>7</v>
      </c>
      <c r="M265" s="51">
        <v>8</v>
      </c>
      <c r="N265" s="155">
        <f t="shared" si="38"/>
        <v>15</v>
      </c>
      <c r="O265" s="51">
        <v>8</v>
      </c>
      <c r="P265" s="51">
        <v>8</v>
      </c>
      <c r="Q265" s="155">
        <f t="shared" si="39"/>
        <v>16</v>
      </c>
      <c r="R265" s="155">
        <f t="shared" si="40"/>
        <v>31</v>
      </c>
      <c r="S265" s="78" t="s">
        <v>3336</v>
      </c>
      <c r="T265" s="78" t="s">
        <v>203</v>
      </c>
      <c r="U265" s="190">
        <f t="shared" si="41"/>
        <v>15</v>
      </c>
      <c r="V265" s="191"/>
      <c r="W265" s="77" t="str">
        <f t="shared" si="42"/>
        <v>No hay ejecución</v>
      </c>
      <c r="X265" s="78" t="str">
        <f t="shared" si="36"/>
        <v>NA</v>
      </c>
      <c r="Y265" s="191"/>
      <c r="Z265" s="190">
        <f t="shared" si="43"/>
        <v>16</v>
      </c>
      <c r="AA265" s="191"/>
      <c r="AB265" s="77" t="str">
        <f t="shared" si="44"/>
        <v>No hay ejecución</v>
      </c>
      <c r="AC265" s="78" t="str">
        <f t="shared" si="37"/>
        <v>NA</v>
      </c>
      <c r="AD265" s="191"/>
      <c r="AE265" s="52">
        <f t="shared" si="45"/>
        <v>0</v>
      </c>
      <c r="AF265" s="77" t="str">
        <f t="shared" si="46"/>
        <v>No hay ejecución</v>
      </c>
      <c r="AG265" s="78" t="str">
        <f t="shared" si="47"/>
        <v>NA</v>
      </c>
      <c r="AH265" s="191"/>
    </row>
    <row r="266" spans="1:34" s="79" customFormat="1" ht="58" customHeight="1" thickTop="1" thickBot="1">
      <c r="A266" s="50">
        <v>252</v>
      </c>
      <c r="B266" s="96">
        <v>0</v>
      </c>
      <c r="C266" s="96">
        <v>0</v>
      </c>
      <c r="D266" s="96">
        <v>0</v>
      </c>
      <c r="E266" s="96">
        <v>0</v>
      </c>
      <c r="F266" s="96">
        <v>0</v>
      </c>
      <c r="G266" s="96">
        <v>22</v>
      </c>
      <c r="H266" s="115" t="s">
        <v>2649</v>
      </c>
      <c r="I266" s="98" t="s">
        <v>3556</v>
      </c>
      <c r="J266" s="169" t="s">
        <v>1287</v>
      </c>
      <c r="K266" s="99" t="s">
        <v>1288</v>
      </c>
      <c r="L266" s="51">
        <v>27</v>
      </c>
      <c r="M266" s="51">
        <v>7</v>
      </c>
      <c r="N266" s="155">
        <f t="shared" si="38"/>
        <v>34</v>
      </c>
      <c r="O266" s="51">
        <v>9</v>
      </c>
      <c r="P266" s="51">
        <v>8</v>
      </c>
      <c r="Q266" s="155">
        <f t="shared" si="39"/>
        <v>17</v>
      </c>
      <c r="R266" s="155">
        <f t="shared" si="40"/>
        <v>51</v>
      </c>
      <c r="S266" s="78" t="s">
        <v>3336</v>
      </c>
      <c r="T266" s="78" t="s">
        <v>203</v>
      </c>
      <c r="U266" s="190">
        <f t="shared" si="41"/>
        <v>34</v>
      </c>
      <c r="V266" s="191"/>
      <c r="W266" s="77" t="str">
        <f t="shared" si="42"/>
        <v>No hay ejecución</v>
      </c>
      <c r="X266" s="78" t="str">
        <f t="shared" si="36"/>
        <v>NA</v>
      </c>
      <c r="Y266" s="191"/>
      <c r="Z266" s="190">
        <f t="shared" si="43"/>
        <v>17</v>
      </c>
      <c r="AA266" s="191"/>
      <c r="AB266" s="77" t="str">
        <f t="shared" si="44"/>
        <v>No hay ejecución</v>
      </c>
      <c r="AC266" s="78" t="str">
        <f t="shared" si="37"/>
        <v>NA</v>
      </c>
      <c r="AD266" s="191"/>
      <c r="AE266" s="52">
        <f t="shared" si="45"/>
        <v>0</v>
      </c>
      <c r="AF266" s="77" t="str">
        <f t="shared" si="46"/>
        <v>No hay ejecución</v>
      </c>
      <c r="AG266" s="78" t="str">
        <f t="shared" si="47"/>
        <v>NA</v>
      </c>
      <c r="AH266" s="191"/>
    </row>
    <row r="267" spans="1:34" s="79" customFormat="1" ht="58" customHeight="1" thickTop="1" thickBot="1">
      <c r="A267" s="50">
        <v>253</v>
      </c>
      <c r="B267" s="96">
        <v>0</v>
      </c>
      <c r="C267" s="96">
        <v>0</v>
      </c>
      <c r="D267" s="96">
        <v>0</v>
      </c>
      <c r="E267" s="96">
        <v>0</v>
      </c>
      <c r="F267" s="96">
        <v>0</v>
      </c>
      <c r="G267" s="96">
        <v>22</v>
      </c>
      <c r="H267" s="115" t="s">
        <v>2649</v>
      </c>
      <c r="I267" s="98" t="s">
        <v>3557</v>
      </c>
      <c r="J267" s="169" t="s">
        <v>1287</v>
      </c>
      <c r="K267" s="99" t="s">
        <v>1288</v>
      </c>
      <c r="L267" s="51">
        <v>3</v>
      </c>
      <c r="M267" s="51">
        <v>5</v>
      </c>
      <c r="N267" s="155">
        <f t="shared" si="38"/>
        <v>8</v>
      </c>
      <c r="O267" s="51">
        <v>5</v>
      </c>
      <c r="P267" s="51">
        <v>3</v>
      </c>
      <c r="Q267" s="155">
        <f t="shared" si="39"/>
        <v>8</v>
      </c>
      <c r="R267" s="155">
        <f t="shared" si="40"/>
        <v>16</v>
      </c>
      <c r="S267" s="78" t="s">
        <v>3336</v>
      </c>
      <c r="T267" s="78" t="s">
        <v>203</v>
      </c>
      <c r="U267" s="190">
        <f t="shared" si="41"/>
        <v>8</v>
      </c>
      <c r="V267" s="191"/>
      <c r="W267" s="77" t="str">
        <f t="shared" si="42"/>
        <v>No hay ejecución</v>
      </c>
      <c r="X267" s="78" t="str">
        <f t="shared" si="36"/>
        <v>NA</v>
      </c>
      <c r="Y267" s="191"/>
      <c r="Z267" s="190">
        <f t="shared" si="43"/>
        <v>8</v>
      </c>
      <c r="AA267" s="191"/>
      <c r="AB267" s="77" t="str">
        <f t="shared" si="44"/>
        <v>No hay ejecución</v>
      </c>
      <c r="AC267" s="78" t="str">
        <f t="shared" si="37"/>
        <v>NA</v>
      </c>
      <c r="AD267" s="191"/>
      <c r="AE267" s="52">
        <f t="shared" si="45"/>
        <v>0</v>
      </c>
      <c r="AF267" s="77" t="str">
        <f t="shared" si="46"/>
        <v>No hay ejecución</v>
      </c>
      <c r="AG267" s="78" t="str">
        <f t="shared" si="47"/>
        <v>NA</v>
      </c>
      <c r="AH267" s="191"/>
    </row>
    <row r="268" spans="1:34" s="79" customFormat="1" ht="58" customHeight="1" thickTop="1" thickBot="1">
      <c r="A268" s="50">
        <v>254</v>
      </c>
      <c r="B268" s="96">
        <v>0</v>
      </c>
      <c r="C268" s="96">
        <v>0</v>
      </c>
      <c r="D268" s="96">
        <v>0</v>
      </c>
      <c r="E268" s="96">
        <v>0</v>
      </c>
      <c r="F268" s="96">
        <v>0</v>
      </c>
      <c r="G268" s="96">
        <v>22</v>
      </c>
      <c r="H268" s="115" t="s">
        <v>2649</v>
      </c>
      <c r="I268" s="98" t="s">
        <v>3558</v>
      </c>
      <c r="J268" s="169" t="s">
        <v>482</v>
      </c>
      <c r="K268" s="99" t="s">
        <v>622</v>
      </c>
      <c r="L268" s="51">
        <v>18</v>
      </c>
      <c r="M268" s="51">
        <v>19</v>
      </c>
      <c r="N268" s="155">
        <f t="shared" si="38"/>
        <v>37</v>
      </c>
      <c r="O268" s="51">
        <v>19</v>
      </c>
      <c r="P268" s="51">
        <v>19</v>
      </c>
      <c r="Q268" s="155">
        <f t="shared" si="39"/>
        <v>38</v>
      </c>
      <c r="R268" s="155">
        <f t="shared" si="40"/>
        <v>75</v>
      </c>
      <c r="S268" s="78" t="s">
        <v>3336</v>
      </c>
      <c r="T268" s="78" t="s">
        <v>203</v>
      </c>
      <c r="U268" s="190">
        <f t="shared" si="41"/>
        <v>37</v>
      </c>
      <c r="V268" s="191"/>
      <c r="W268" s="77" t="str">
        <f t="shared" si="42"/>
        <v>No hay ejecución</v>
      </c>
      <c r="X268" s="78" t="str">
        <f t="shared" si="36"/>
        <v>NA</v>
      </c>
      <c r="Y268" s="191"/>
      <c r="Z268" s="190">
        <f t="shared" si="43"/>
        <v>38</v>
      </c>
      <c r="AA268" s="191"/>
      <c r="AB268" s="77" t="str">
        <f t="shared" si="44"/>
        <v>No hay ejecución</v>
      </c>
      <c r="AC268" s="78" t="str">
        <f t="shared" si="37"/>
        <v>NA</v>
      </c>
      <c r="AD268" s="191"/>
      <c r="AE268" s="52">
        <f t="shared" si="45"/>
        <v>0</v>
      </c>
      <c r="AF268" s="77" t="str">
        <f t="shared" si="46"/>
        <v>No hay ejecución</v>
      </c>
      <c r="AG268" s="78" t="str">
        <f t="shared" si="47"/>
        <v>NA</v>
      </c>
      <c r="AH268" s="191"/>
    </row>
    <row r="269" spans="1:34" s="79" customFormat="1" ht="58" customHeight="1" thickTop="1" thickBot="1">
      <c r="A269" s="50">
        <v>255</v>
      </c>
      <c r="B269" s="96">
        <v>0</v>
      </c>
      <c r="C269" s="96">
        <v>0</v>
      </c>
      <c r="D269" s="96">
        <v>0</v>
      </c>
      <c r="E269" s="96">
        <v>0</v>
      </c>
      <c r="F269" s="96">
        <v>0</v>
      </c>
      <c r="G269" s="96">
        <v>22</v>
      </c>
      <c r="H269" s="115" t="s">
        <v>2649</v>
      </c>
      <c r="I269" s="98" t="s">
        <v>3559</v>
      </c>
      <c r="J269" s="169" t="s">
        <v>482</v>
      </c>
      <c r="K269" s="99" t="s">
        <v>622</v>
      </c>
      <c r="L269" s="51">
        <v>2</v>
      </c>
      <c r="M269" s="51">
        <v>3</v>
      </c>
      <c r="N269" s="155">
        <f t="shared" si="38"/>
        <v>5</v>
      </c>
      <c r="O269" s="51">
        <v>3</v>
      </c>
      <c r="P269" s="51">
        <v>2</v>
      </c>
      <c r="Q269" s="155">
        <f t="shared" si="39"/>
        <v>5</v>
      </c>
      <c r="R269" s="155">
        <f t="shared" si="40"/>
        <v>10</v>
      </c>
      <c r="S269" s="78" t="s">
        <v>3560</v>
      </c>
      <c r="T269" s="78" t="s">
        <v>203</v>
      </c>
      <c r="U269" s="190">
        <f t="shared" si="41"/>
        <v>5</v>
      </c>
      <c r="V269" s="191"/>
      <c r="W269" s="77" t="str">
        <f t="shared" si="42"/>
        <v>No hay ejecución</v>
      </c>
      <c r="X269" s="78" t="str">
        <f t="shared" si="36"/>
        <v>NA</v>
      </c>
      <c r="Y269" s="191"/>
      <c r="Z269" s="190">
        <f t="shared" si="43"/>
        <v>5</v>
      </c>
      <c r="AA269" s="191"/>
      <c r="AB269" s="77" t="str">
        <f t="shared" si="44"/>
        <v>No hay ejecución</v>
      </c>
      <c r="AC269" s="78" t="str">
        <f t="shared" si="37"/>
        <v>NA</v>
      </c>
      <c r="AD269" s="191"/>
      <c r="AE269" s="52">
        <f t="shared" si="45"/>
        <v>0</v>
      </c>
      <c r="AF269" s="77" t="str">
        <f t="shared" si="46"/>
        <v>No hay ejecución</v>
      </c>
      <c r="AG269" s="78" t="str">
        <f t="shared" si="47"/>
        <v>NA</v>
      </c>
      <c r="AH269" s="191"/>
    </row>
    <row r="270" spans="1:34" s="79" customFormat="1" ht="58" customHeight="1" thickTop="1" thickBot="1">
      <c r="A270" s="50">
        <v>256</v>
      </c>
      <c r="B270" s="96">
        <v>0</v>
      </c>
      <c r="C270" s="96">
        <v>0</v>
      </c>
      <c r="D270" s="96">
        <v>0</v>
      </c>
      <c r="E270" s="96">
        <v>0</v>
      </c>
      <c r="F270" s="96">
        <v>0</v>
      </c>
      <c r="G270" s="96">
        <v>22</v>
      </c>
      <c r="H270" s="115" t="s">
        <v>2649</v>
      </c>
      <c r="I270" s="98" t="s">
        <v>3561</v>
      </c>
      <c r="J270" s="169" t="s">
        <v>2399</v>
      </c>
      <c r="K270" s="99" t="s">
        <v>2650</v>
      </c>
      <c r="L270" s="51">
        <v>77</v>
      </c>
      <c r="M270" s="51">
        <v>80</v>
      </c>
      <c r="N270" s="155">
        <f t="shared" si="38"/>
        <v>157</v>
      </c>
      <c r="O270" s="51">
        <v>81</v>
      </c>
      <c r="P270" s="51">
        <v>77</v>
      </c>
      <c r="Q270" s="155">
        <f t="shared" si="39"/>
        <v>158</v>
      </c>
      <c r="R270" s="155">
        <f t="shared" si="40"/>
        <v>315</v>
      </c>
      <c r="S270" s="78" t="s">
        <v>3336</v>
      </c>
      <c r="T270" s="78" t="s">
        <v>203</v>
      </c>
      <c r="U270" s="190">
        <f t="shared" si="41"/>
        <v>157</v>
      </c>
      <c r="V270" s="191"/>
      <c r="W270" s="77" t="str">
        <f t="shared" si="42"/>
        <v>No hay ejecución</v>
      </c>
      <c r="X270" s="78" t="str">
        <f t="shared" si="36"/>
        <v>NA</v>
      </c>
      <c r="Y270" s="191"/>
      <c r="Z270" s="190">
        <f t="shared" si="43"/>
        <v>158</v>
      </c>
      <c r="AA270" s="191"/>
      <c r="AB270" s="77" t="str">
        <f t="shared" si="44"/>
        <v>No hay ejecución</v>
      </c>
      <c r="AC270" s="78" t="str">
        <f t="shared" si="37"/>
        <v>NA</v>
      </c>
      <c r="AD270" s="191"/>
      <c r="AE270" s="52">
        <f t="shared" si="45"/>
        <v>0</v>
      </c>
      <c r="AF270" s="77" t="str">
        <f t="shared" si="46"/>
        <v>No hay ejecución</v>
      </c>
      <c r="AG270" s="78" t="str">
        <f t="shared" si="47"/>
        <v>NA</v>
      </c>
      <c r="AH270" s="191"/>
    </row>
    <row r="271" spans="1:34" s="79" customFormat="1" ht="58" customHeight="1" thickTop="1" thickBot="1">
      <c r="A271" s="50">
        <v>257</v>
      </c>
      <c r="B271" s="96">
        <v>0</v>
      </c>
      <c r="C271" s="96">
        <v>0</v>
      </c>
      <c r="D271" s="96">
        <v>0</v>
      </c>
      <c r="E271" s="96">
        <v>0</v>
      </c>
      <c r="F271" s="96">
        <v>0</v>
      </c>
      <c r="G271" s="96">
        <v>22</v>
      </c>
      <c r="H271" s="115" t="s">
        <v>2649</v>
      </c>
      <c r="I271" s="98" t="s">
        <v>3562</v>
      </c>
      <c r="J271" s="169" t="s">
        <v>482</v>
      </c>
      <c r="K271" s="99" t="s">
        <v>622</v>
      </c>
      <c r="L271" s="51">
        <v>5</v>
      </c>
      <c r="M271" s="51">
        <v>7</v>
      </c>
      <c r="N271" s="155">
        <f t="shared" si="38"/>
        <v>12</v>
      </c>
      <c r="O271" s="51">
        <v>11</v>
      </c>
      <c r="P271" s="51">
        <v>6</v>
      </c>
      <c r="Q271" s="155">
        <f t="shared" si="39"/>
        <v>17</v>
      </c>
      <c r="R271" s="155">
        <f t="shared" si="40"/>
        <v>29</v>
      </c>
      <c r="S271" s="78" t="s">
        <v>3540</v>
      </c>
      <c r="T271" s="78" t="s">
        <v>203</v>
      </c>
      <c r="U271" s="190">
        <f t="shared" si="41"/>
        <v>12</v>
      </c>
      <c r="V271" s="191"/>
      <c r="W271" s="77" t="str">
        <f t="shared" si="42"/>
        <v>No hay ejecución</v>
      </c>
      <c r="X271" s="78" t="str">
        <f t="shared" ref="X271:X334" si="48">IF(W271="No hay ejecución","NA",IF(W271&gt;=90%,"De acuerdo a lo programado",IF(W271&gt;=70%,"Atraso Leve",IF(W271&lt;70%,"En Riesgo de no Cumplimiento"))))</f>
        <v>NA</v>
      </c>
      <c r="Y271" s="191"/>
      <c r="Z271" s="190">
        <f t="shared" si="43"/>
        <v>17</v>
      </c>
      <c r="AA271" s="191"/>
      <c r="AB271" s="77" t="str">
        <f t="shared" si="44"/>
        <v>No hay ejecución</v>
      </c>
      <c r="AC271" s="78" t="str">
        <f t="shared" ref="AC271:AC334" si="49">IF(AB271="No hay ejecución","NA",IF(AB271&gt;=90%,"De acuerdo a lo programado",IF(AB271&gt;=70%,"Atraso Leve",IF(AB271&lt;70%,"En Riesgo de no Cumplimiento"))))</f>
        <v>NA</v>
      </c>
      <c r="AD271" s="191"/>
      <c r="AE271" s="52">
        <f t="shared" si="45"/>
        <v>0</v>
      </c>
      <c r="AF271" s="77" t="str">
        <f t="shared" si="46"/>
        <v>No hay ejecución</v>
      </c>
      <c r="AG271" s="78" t="str">
        <f t="shared" si="47"/>
        <v>NA</v>
      </c>
      <c r="AH271" s="191"/>
    </row>
    <row r="272" spans="1:34" s="79" customFormat="1" ht="58" customHeight="1" thickTop="1" thickBot="1">
      <c r="A272" s="50">
        <v>258</v>
      </c>
      <c r="B272" s="96">
        <v>0</v>
      </c>
      <c r="C272" s="96">
        <v>0</v>
      </c>
      <c r="D272" s="96">
        <v>0</v>
      </c>
      <c r="E272" s="96">
        <v>0</v>
      </c>
      <c r="F272" s="96">
        <v>0</v>
      </c>
      <c r="G272" s="96">
        <v>22</v>
      </c>
      <c r="H272" s="115" t="s">
        <v>2649</v>
      </c>
      <c r="I272" s="98" t="s">
        <v>3563</v>
      </c>
      <c r="J272" s="169" t="s">
        <v>1014</v>
      </c>
      <c r="K272" s="99" t="s">
        <v>2650</v>
      </c>
      <c r="L272" s="51">
        <v>35</v>
      </c>
      <c r="M272" s="51">
        <v>41</v>
      </c>
      <c r="N272" s="155">
        <f t="shared" ref="N272:N335" si="50">L272+M272</f>
        <v>76</v>
      </c>
      <c r="O272" s="51">
        <v>39</v>
      </c>
      <c r="P272" s="51">
        <v>36</v>
      </c>
      <c r="Q272" s="155">
        <f t="shared" ref="Q272:Q335" si="51">O272+P272</f>
        <v>75</v>
      </c>
      <c r="R272" s="155">
        <f t="shared" ref="R272:R335" si="52">N272+Q272</f>
        <v>151</v>
      </c>
      <c r="S272" s="78" t="s">
        <v>3336</v>
      </c>
      <c r="T272" s="78" t="s">
        <v>203</v>
      </c>
      <c r="U272" s="190">
        <f t="shared" ref="U272:U335" si="53">N272</f>
        <v>76</v>
      </c>
      <c r="V272" s="191"/>
      <c r="W272" s="77" t="str">
        <f t="shared" ref="W272:W335" si="54">IF(V272="","No hay ejecución",IF(AND(U272&gt;0), V272/U272,"No hay Programación"))</f>
        <v>No hay ejecución</v>
      </c>
      <c r="X272" s="78" t="str">
        <f t="shared" si="48"/>
        <v>NA</v>
      </c>
      <c r="Y272" s="191"/>
      <c r="Z272" s="190">
        <f t="shared" ref="Z272:Z335" si="55">+Q272</f>
        <v>75</v>
      </c>
      <c r="AA272" s="191"/>
      <c r="AB272" s="77" t="str">
        <f t="shared" ref="AB272:AB335" si="56">IF(AA272="","No hay ejecución",IF(AND(Z272&gt;0), AA272/Z272,"No hay Programación"))</f>
        <v>No hay ejecución</v>
      </c>
      <c r="AC272" s="78" t="str">
        <f t="shared" si="49"/>
        <v>NA</v>
      </c>
      <c r="AD272" s="191"/>
      <c r="AE272" s="52">
        <f t="shared" ref="AE272:AE335" si="57">V272+AA272</f>
        <v>0</v>
      </c>
      <c r="AF272" s="77" t="str">
        <f t="shared" ref="AF272:AF335" si="58">IF(AE272=0,"No hay ejecución",IF(AND(AE272&gt;0), AE272/R272,"No hay Programación"))</f>
        <v>No hay ejecución</v>
      </c>
      <c r="AG272" s="78" t="str">
        <f t="shared" ref="AG272:AG335" si="59">IF(AF272="No hay ejecución","NA",IF(AF272&gt;=90%,"De acuerdo a lo programado",IF(AF272&gt;=70%,"Atraso Leve",IF(AF272&lt;70%,"Incumplimiento"))))</f>
        <v>NA</v>
      </c>
      <c r="AH272" s="191"/>
    </row>
    <row r="273" spans="1:34" s="79" customFormat="1" ht="58" customHeight="1" thickTop="1" thickBot="1">
      <c r="A273" s="50">
        <v>259</v>
      </c>
      <c r="B273" s="96">
        <v>0</v>
      </c>
      <c r="C273" s="96">
        <v>0</v>
      </c>
      <c r="D273" s="96">
        <v>0</v>
      </c>
      <c r="E273" s="96">
        <v>0</v>
      </c>
      <c r="F273" s="96">
        <v>0</v>
      </c>
      <c r="G273" s="96">
        <v>22</v>
      </c>
      <c r="H273" s="115" t="s">
        <v>2753</v>
      </c>
      <c r="I273" s="98" t="s">
        <v>3564</v>
      </c>
      <c r="J273" s="169" t="s">
        <v>1014</v>
      </c>
      <c r="K273" s="99" t="s">
        <v>2650</v>
      </c>
      <c r="L273" s="51">
        <v>18</v>
      </c>
      <c r="M273" s="51">
        <v>19</v>
      </c>
      <c r="N273" s="155">
        <f t="shared" si="50"/>
        <v>37</v>
      </c>
      <c r="O273" s="51">
        <v>18</v>
      </c>
      <c r="P273" s="51">
        <v>17</v>
      </c>
      <c r="Q273" s="155">
        <f t="shared" si="51"/>
        <v>35</v>
      </c>
      <c r="R273" s="155">
        <f t="shared" si="52"/>
        <v>72</v>
      </c>
      <c r="S273" s="78" t="s">
        <v>3336</v>
      </c>
      <c r="T273" s="78" t="s">
        <v>203</v>
      </c>
      <c r="U273" s="190">
        <f t="shared" si="53"/>
        <v>37</v>
      </c>
      <c r="V273" s="191"/>
      <c r="W273" s="77" t="str">
        <f t="shared" si="54"/>
        <v>No hay ejecución</v>
      </c>
      <c r="X273" s="78" t="str">
        <f t="shared" si="48"/>
        <v>NA</v>
      </c>
      <c r="Y273" s="191"/>
      <c r="Z273" s="190">
        <f t="shared" si="55"/>
        <v>35</v>
      </c>
      <c r="AA273" s="191"/>
      <c r="AB273" s="77" t="str">
        <f t="shared" si="56"/>
        <v>No hay ejecución</v>
      </c>
      <c r="AC273" s="78" t="str">
        <f t="shared" si="49"/>
        <v>NA</v>
      </c>
      <c r="AD273" s="191"/>
      <c r="AE273" s="52">
        <f t="shared" si="57"/>
        <v>0</v>
      </c>
      <c r="AF273" s="77" t="str">
        <f t="shared" si="58"/>
        <v>No hay ejecución</v>
      </c>
      <c r="AG273" s="78" t="str">
        <f t="shared" si="59"/>
        <v>NA</v>
      </c>
      <c r="AH273" s="191"/>
    </row>
    <row r="274" spans="1:34" s="79" customFormat="1" ht="58" customHeight="1" thickTop="1" thickBot="1">
      <c r="A274" s="50">
        <v>260</v>
      </c>
      <c r="B274" s="96">
        <v>0</v>
      </c>
      <c r="C274" s="96">
        <v>0</v>
      </c>
      <c r="D274" s="96">
        <v>0</v>
      </c>
      <c r="E274" s="96">
        <v>0</v>
      </c>
      <c r="F274" s="96">
        <v>0</v>
      </c>
      <c r="G274" s="96">
        <v>22</v>
      </c>
      <c r="H274" s="115" t="s">
        <v>2438</v>
      </c>
      <c r="I274" s="98" t="s">
        <v>3565</v>
      </c>
      <c r="J274" s="169" t="s">
        <v>482</v>
      </c>
      <c r="K274" s="99" t="s">
        <v>622</v>
      </c>
      <c r="L274" s="51">
        <v>1</v>
      </c>
      <c r="M274" s="51">
        <v>1</v>
      </c>
      <c r="N274" s="155">
        <f t="shared" si="50"/>
        <v>2</v>
      </c>
      <c r="O274" s="51">
        <v>1</v>
      </c>
      <c r="P274" s="51">
        <v>1</v>
      </c>
      <c r="Q274" s="155">
        <f t="shared" si="51"/>
        <v>2</v>
      </c>
      <c r="R274" s="155">
        <f t="shared" si="52"/>
        <v>4</v>
      </c>
      <c r="S274" s="78" t="s">
        <v>3566</v>
      </c>
      <c r="T274" s="78" t="s">
        <v>3567</v>
      </c>
      <c r="U274" s="190">
        <f t="shared" si="53"/>
        <v>2</v>
      </c>
      <c r="V274" s="191"/>
      <c r="W274" s="77" t="str">
        <f t="shared" si="54"/>
        <v>No hay ejecución</v>
      </c>
      <c r="X274" s="78" t="str">
        <f t="shared" si="48"/>
        <v>NA</v>
      </c>
      <c r="Y274" s="191"/>
      <c r="Z274" s="190">
        <f t="shared" si="55"/>
        <v>2</v>
      </c>
      <c r="AA274" s="191"/>
      <c r="AB274" s="77" t="str">
        <f t="shared" si="56"/>
        <v>No hay ejecución</v>
      </c>
      <c r="AC274" s="78" t="str">
        <f t="shared" si="49"/>
        <v>NA</v>
      </c>
      <c r="AD274" s="191"/>
      <c r="AE274" s="52">
        <f t="shared" si="57"/>
        <v>0</v>
      </c>
      <c r="AF274" s="77" t="str">
        <f t="shared" si="58"/>
        <v>No hay ejecución</v>
      </c>
      <c r="AG274" s="78" t="str">
        <f t="shared" si="59"/>
        <v>NA</v>
      </c>
      <c r="AH274" s="191"/>
    </row>
    <row r="275" spans="1:34" s="79" customFormat="1" ht="58" customHeight="1" thickTop="1" thickBot="1">
      <c r="A275" s="50">
        <v>261</v>
      </c>
      <c r="B275" s="96">
        <v>0</v>
      </c>
      <c r="C275" s="96">
        <v>0</v>
      </c>
      <c r="D275" s="96">
        <v>0</v>
      </c>
      <c r="E275" s="96">
        <v>0</v>
      </c>
      <c r="F275" s="96">
        <v>0</v>
      </c>
      <c r="G275" s="96">
        <v>22</v>
      </c>
      <c r="H275" s="115" t="s">
        <v>2438</v>
      </c>
      <c r="I275" s="98" t="s">
        <v>3568</v>
      </c>
      <c r="J275" s="169" t="s">
        <v>1014</v>
      </c>
      <c r="K275" s="99" t="s">
        <v>744</v>
      </c>
      <c r="L275" s="51">
        <v>2</v>
      </c>
      <c r="M275" s="51">
        <v>1</v>
      </c>
      <c r="N275" s="155">
        <f t="shared" si="50"/>
        <v>3</v>
      </c>
      <c r="O275" s="51">
        <v>1</v>
      </c>
      <c r="P275" s="51">
        <v>1</v>
      </c>
      <c r="Q275" s="155">
        <f t="shared" si="51"/>
        <v>2</v>
      </c>
      <c r="R275" s="155">
        <f t="shared" si="52"/>
        <v>5</v>
      </c>
      <c r="S275" s="78" t="s">
        <v>3566</v>
      </c>
      <c r="T275" s="78" t="s">
        <v>3569</v>
      </c>
      <c r="U275" s="190">
        <f t="shared" si="53"/>
        <v>3</v>
      </c>
      <c r="V275" s="191"/>
      <c r="W275" s="77" t="str">
        <f t="shared" si="54"/>
        <v>No hay ejecución</v>
      </c>
      <c r="X275" s="78" t="str">
        <f t="shared" si="48"/>
        <v>NA</v>
      </c>
      <c r="Y275" s="191"/>
      <c r="Z275" s="190">
        <f t="shared" si="55"/>
        <v>2</v>
      </c>
      <c r="AA275" s="191"/>
      <c r="AB275" s="77" t="str">
        <f t="shared" si="56"/>
        <v>No hay ejecución</v>
      </c>
      <c r="AC275" s="78" t="str">
        <f t="shared" si="49"/>
        <v>NA</v>
      </c>
      <c r="AD275" s="191"/>
      <c r="AE275" s="52">
        <f t="shared" si="57"/>
        <v>0</v>
      </c>
      <c r="AF275" s="77" t="str">
        <f t="shared" si="58"/>
        <v>No hay ejecución</v>
      </c>
      <c r="AG275" s="78" t="str">
        <f t="shared" si="59"/>
        <v>NA</v>
      </c>
      <c r="AH275" s="191"/>
    </row>
    <row r="276" spans="1:34" s="79" customFormat="1" ht="58" customHeight="1" thickTop="1" thickBot="1">
      <c r="A276" s="50">
        <v>262</v>
      </c>
      <c r="B276" s="96">
        <v>0</v>
      </c>
      <c r="C276" s="96">
        <v>0</v>
      </c>
      <c r="D276" s="96">
        <v>0</v>
      </c>
      <c r="E276" s="96">
        <v>0</v>
      </c>
      <c r="F276" s="96">
        <v>0</v>
      </c>
      <c r="G276" s="96">
        <v>21</v>
      </c>
      <c r="H276" s="115" t="s">
        <v>1592</v>
      </c>
      <c r="I276" s="98" t="s">
        <v>3570</v>
      </c>
      <c r="J276" s="169" t="s">
        <v>1014</v>
      </c>
      <c r="K276" s="99" t="s">
        <v>1079</v>
      </c>
      <c r="L276" s="51">
        <v>10</v>
      </c>
      <c r="M276" s="51">
        <v>15</v>
      </c>
      <c r="N276" s="155">
        <f t="shared" si="50"/>
        <v>25</v>
      </c>
      <c r="O276" s="51">
        <v>15</v>
      </c>
      <c r="P276" s="51">
        <v>5</v>
      </c>
      <c r="Q276" s="155">
        <f t="shared" si="51"/>
        <v>20</v>
      </c>
      <c r="R276" s="155">
        <f t="shared" si="52"/>
        <v>45</v>
      </c>
      <c r="S276" s="78" t="s">
        <v>3571</v>
      </c>
      <c r="T276" s="78" t="s">
        <v>3572</v>
      </c>
      <c r="U276" s="190">
        <f t="shared" si="53"/>
        <v>25</v>
      </c>
      <c r="V276" s="191"/>
      <c r="W276" s="77" t="str">
        <f t="shared" si="54"/>
        <v>No hay ejecución</v>
      </c>
      <c r="X276" s="78" t="str">
        <f t="shared" si="48"/>
        <v>NA</v>
      </c>
      <c r="Y276" s="191"/>
      <c r="Z276" s="190">
        <f t="shared" si="55"/>
        <v>20</v>
      </c>
      <c r="AA276" s="191"/>
      <c r="AB276" s="77" t="str">
        <f t="shared" si="56"/>
        <v>No hay ejecución</v>
      </c>
      <c r="AC276" s="78" t="str">
        <f t="shared" si="49"/>
        <v>NA</v>
      </c>
      <c r="AD276" s="191"/>
      <c r="AE276" s="52">
        <f t="shared" si="57"/>
        <v>0</v>
      </c>
      <c r="AF276" s="77" t="str">
        <f t="shared" si="58"/>
        <v>No hay ejecución</v>
      </c>
      <c r="AG276" s="78" t="str">
        <f t="shared" si="59"/>
        <v>NA</v>
      </c>
      <c r="AH276" s="191"/>
    </row>
    <row r="277" spans="1:34" s="79" customFormat="1" ht="58" customHeight="1" thickTop="1" thickBot="1">
      <c r="A277" s="50">
        <v>263</v>
      </c>
      <c r="B277" s="96">
        <v>0</v>
      </c>
      <c r="C277" s="96">
        <v>0</v>
      </c>
      <c r="D277" s="96">
        <v>0</v>
      </c>
      <c r="E277" s="96">
        <v>0</v>
      </c>
      <c r="F277" s="96">
        <v>0</v>
      </c>
      <c r="G277" s="96">
        <v>21</v>
      </c>
      <c r="H277" s="115" t="s">
        <v>1592</v>
      </c>
      <c r="I277" s="98" t="s">
        <v>3573</v>
      </c>
      <c r="J277" s="169" t="s">
        <v>1014</v>
      </c>
      <c r="K277" s="99" t="s">
        <v>744</v>
      </c>
      <c r="L277" s="51">
        <v>10</v>
      </c>
      <c r="M277" s="51">
        <v>15</v>
      </c>
      <c r="N277" s="155">
        <f t="shared" si="50"/>
        <v>25</v>
      </c>
      <c r="O277" s="51">
        <v>15</v>
      </c>
      <c r="P277" s="51">
        <v>5</v>
      </c>
      <c r="Q277" s="155">
        <f t="shared" si="51"/>
        <v>20</v>
      </c>
      <c r="R277" s="155">
        <f t="shared" si="52"/>
        <v>45</v>
      </c>
      <c r="S277" s="78" t="s">
        <v>3571</v>
      </c>
      <c r="T277" s="78" t="s">
        <v>3574</v>
      </c>
      <c r="U277" s="190">
        <f t="shared" si="53"/>
        <v>25</v>
      </c>
      <c r="V277" s="191"/>
      <c r="W277" s="77" t="str">
        <f t="shared" si="54"/>
        <v>No hay ejecución</v>
      </c>
      <c r="X277" s="78" t="str">
        <f t="shared" si="48"/>
        <v>NA</v>
      </c>
      <c r="Y277" s="191"/>
      <c r="Z277" s="190">
        <f t="shared" si="55"/>
        <v>20</v>
      </c>
      <c r="AA277" s="191"/>
      <c r="AB277" s="77" t="str">
        <f t="shared" si="56"/>
        <v>No hay ejecución</v>
      </c>
      <c r="AC277" s="78" t="str">
        <f t="shared" si="49"/>
        <v>NA</v>
      </c>
      <c r="AD277" s="191"/>
      <c r="AE277" s="52">
        <f t="shared" si="57"/>
        <v>0</v>
      </c>
      <c r="AF277" s="77" t="str">
        <f t="shared" si="58"/>
        <v>No hay ejecución</v>
      </c>
      <c r="AG277" s="78" t="str">
        <f t="shared" si="59"/>
        <v>NA</v>
      </c>
      <c r="AH277" s="191"/>
    </row>
    <row r="278" spans="1:34" s="79" customFormat="1" ht="58" customHeight="1" thickTop="1" thickBot="1">
      <c r="A278" s="50">
        <v>264</v>
      </c>
      <c r="B278" s="96">
        <v>0</v>
      </c>
      <c r="C278" s="96">
        <v>0</v>
      </c>
      <c r="D278" s="96">
        <v>0</v>
      </c>
      <c r="E278" s="96">
        <v>0</v>
      </c>
      <c r="F278" s="96">
        <v>0</v>
      </c>
      <c r="G278" s="96">
        <v>21</v>
      </c>
      <c r="H278" s="115" t="s">
        <v>1592</v>
      </c>
      <c r="I278" s="98" t="s">
        <v>3575</v>
      </c>
      <c r="J278" s="169" t="s">
        <v>1014</v>
      </c>
      <c r="K278" s="99" t="s">
        <v>744</v>
      </c>
      <c r="L278" s="51">
        <v>600</v>
      </c>
      <c r="M278" s="51">
        <v>900</v>
      </c>
      <c r="N278" s="155">
        <f t="shared" si="50"/>
        <v>1500</v>
      </c>
      <c r="O278" s="51">
        <v>900</v>
      </c>
      <c r="P278" s="51">
        <v>300</v>
      </c>
      <c r="Q278" s="155">
        <f t="shared" si="51"/>
        <v>1200</v>
      </c>
      <c r="R278" s="155">
        <f t="shared" si="52"/>
        <v>2700</v>
      </c>
      <c r="S278" s="78" t="s">
        <v>3571</v>
      </c>
      <c r="T278" s="78" t="s">
        <v>3576</v>
      </c>
      <c r="U278" s="190">
        <f t="shared" si="53"/>
        <v>1500</v>
      </c>
      <c r="V278" s="191"/>
      <c r="W278" s="77" t="str">
        <f t="shared" si="54"/>
        <v>No hay ejecución</v>
      </c>
      <c r="X278" s="78" t="str">
        <f t="shared" si="48"/>
        <v>NA</v>
      </c>
      <c r="Y278" s="191"/>
      <c r="Z278" s="190">
        <f t="shared" si="55"/>
        <v>1200</v>
      </c>
      <c r="AA278" s="191"/>
      <c r="AB278" s="77" t="str">
        <f t="shared" si="56"/>
        <v>No hay ejecución</v>
      </c>
      <c r="AC278" s="78" t="str">
        <f t="shared" si="49"/>
        <v>NA</v>
      </c>
      <c r="AD278" s="191"/>
      <c r="AE278" s="52">
        <f t="shared" si="57"/>
        <v>0</v>
      </c>
      <c r="AF278" s="77" t="str">
        <f t="shared" si="58"/>
        <v>No hay ejecución</v>
      </c>
      <c r="AG278" s="78" t="str">
        <f t="shared" si="59"/>
        <v>NA</v>
      </c>
      <c r="AH278" s="191"/>
    </row>
    <row r="279" spans="1:34" s="79" customFormat="1" ht="58" customHeight="1" thickTop="1" thickBot="1">
      <c r="A279" s="50">
        <v>265</v>
      </c>
      <c r="B279" s="96">
        <v>0</v>
      </c>
      <c r="C279" s="96">
        <v>0</v>
      </c>
      <c r="D279" s="96">
        <v>0</v>
      </c>
      <c r="E279" s="96">
        <v>0</v>
      </c>
      <c r="F279" s="96">
        <v>0</v>
      </c>
      <c r="G279" s="96">
        <v>21</v>
      </c>
      <c r="H279" s="115" t="s">
        <v>1592</v>
      </c>
      <c r="I279" s="98" t="s">
        <v>3577</v>
      </c>
      <c r="J279" s="169" t="s">
        <v>497</v>
      </c>
      <c r="K279" s="99" t="s">
        <v>744</v>
      </c>
      <c r="L279" s="51">
        <v>15</v>
      </c>
      <c r="M279" s="51">
        <v>20</v>
      </c>
      <c r="N279" s="155">
        <f t="shared" si="50"/>
        <v>35</v>
      </c>
      <c r="O279" s="51">
        <v>15</v>
      </c>
      <c r="P279" s="51">
        <v>5</v>
      </c>
      <c r="Q279" s="155">
        <f t="shared" si="51"/>
        <v>20</v>
      </c>
      <c r="R279" s="155">
        <f t="shared" si="52"/>
        <v>55</v>
      </c>
      <c r="S279" s="78" t="s">
        <v>3571</v>
      </c>
      <c r="T279" s="78" t="s">
        <v>3578</v>
      </c>
      <c r="U279" s="190">
        <f t="shared" si="53"/>
        <v>35</v>
      </c>
      <c r="V279" s="191"/>
      <c r="W279" s="77" t="str">
        <f t="shared" si="54"/>
        <v>No hay ejecución</v>
      </c>
      <c r="X279" s="78" t="str">
        <f t="shared" si="48"/>
        <v>NA</v>
      </c>
      <c r="Y279" s="191"/>
      <c r="Z279" s="190">
        <f t="shared" si="55"/>
        <v>20</v>
      </c>
      <c r="AA279" s="191"/>
      <c r="AB279" s="77" t="str">
        <f t="shared" si="56"/>
        <v>No hay ejecución</v>
      </c>
      <c r="AC279" s="78" t="str">
        <f t="shared" si="49"/>
        <v>NA</v>
      </c>
      <c r="AD279" s="191"/>
      <c r="AE279" s="52">
        <f t="shared" si="57"/>
        <v>0</v>
      </c>
      <c r="AF279" s="77" t="str">
        <f t="shared" si="58"/>
        <v>No hay ejecución</v>
      </c>
      <c r="AG279" s="78" t="str">
        <f t="shared" si="59"/>
        <v>NA</v>
      </c>
      <c r="AH279" s="191"/>
    </row>
    <row r="280" spans="1:34" s="79" customFormat="1" ht="58" customHeight="1" thickTop="1" thickBot="1">
      <c r="A280" s="50">
        <v>266</v>
      </c>
      <c r="B280" s="96">
        <v>0</v>
      </c>
      <c r="C280" s="96">
        <v>0</v>
      </c>
      <c r="D280" s="96">
        <v>0</v>
      </c>
      <c r="E280" s="96">
        <v>0</v>
      </c>
      <c r="F280" s="96">
        <v>0</v>
      </c>
      <c r="G280" s="96">
        <v>21</v>
      </c>
      <c r="H280" s="115" t="s">
        <v>1592</v>
      </c>
      <c r="I280" s="98" t="s">
        <v>3579</v>
      </c>
      <c r="J280" s="169" t="s">
        <v>497</v>
      </c>
      <c r="K280" s="99" t="s">
        <v>744</v>
      </c>
      <c r="L280" s="51">
        <v>15</v>
      </c>
      <c r="M280" s="51">
        <v>20</v>
      </c>
      <c r="N280" s="155">
        <f t="shared" si="50"/>
        <v>35</v>
      </c>
      <c r="O280" s="51">
        <v>15</v>
      </c>
      <c r="P280" s="51">
        <v>5</v>
      </c>
      <c r="Q280" s="155">
        <f t="shared" si="51"/>
        <v>20</v>
      </c>
      <c r="R280" s="155">
        <f t="shared" si="52"/>
        <v>55</v>
      </c>
      <c r="S280" s="78" t="s">
        <v>3571</v>
      </c>
      <c r="T280" s="78" t="s">
        <v>3578</v>
      </c>
      <c r="U280" s="190">
        <f t="shared" si="53"/>
        <v>35</v>
      </c>
      <c r="V280" s="191"/>
      <c r="W280" s="77" t="str">
        <f t="shared" si="54"/>
        <v>No hay ejecución</v>
      </c>
      <c r="X280" s="78" t="str">
        <f t="shared" si="48"/>
        <v>NA</v>
      </c>
      <c r="Y280" s="191"/>
      <c r="Z280" s="190">
        <f t="shared" si="55"/>
        <v>20</v>
      </c>
      <c r="AA280" s="191"/>
      <c r="AB280" s="77" t="str">
        <f t="shared" si="56"/>
        <v>No hay ejecución</v>
      </c>
      <c r="AC280" s="78" t="str">
        <f t="shared" si="49"/>
        <v>NA</v>
      </c>
      <c r="AD280" s="191"/>
      <c r="AE280" s="52">
        <f t="shared" si="57"/>
        <v>0</v>
      </c>
      <c r="AF280" s="77" t="str">
        <f t="shared" si="58"/>
        <v>No hay ejecución</v>
      </c>
      <c r="AG280" s="78" t="str">
        <f t="shared" si="59"/>
        <v>NA</v>
      </c>
      <c r="AH280" s="191"/>
    </row>
    <row r="281" spans="1:34" s="79" customFormat="1" ht="58" customHeight="1" thickTop="1" thickBot="1">
      <c r="A281" s="50">
        <v>267</v>
      </c>
      <c r="B281" s="96">
        <v>0</v>
      </c>
      <c r="C281" s="96">
        <v>0</v>
      </c>
      <c r="D281" s="96">
        <v>0</v>
      </c>
      <c r="E281" s="96">
        <v>0</v>
      </c>
      <c r="F281" s="96">
        <v>0</v>
      </c>
      <c r="G281" s="96">
        <v>21</v>
      </c>
      <c r="H281" s="115" t="s">
        <v>1592</v>
      </c>
      <c r="I281" s="98" t="s">
        <v>3580</v>
      </c>
      <c r="J281" s="169" t="s">
        <v>497</v>
      </c>
      <c r="K281" s="99" t="s">
        <v>744</v>
      </c>
      <c r="L281" s="51">
        <v>50</v>
      </c>
      <c r="M281" s="51">
        <v>55</v>
      </c>
      <c r="N281" s="155">
        <f t="shared" si="50"/>
        <v>105</v>
      </c>
      <c r="O281" s="51">
        <v>55</v>
      </c>
      <c r="P281" s="51">
        <v>25</v>
      </c>
      <c r="Q281" s="155">
        <f t="shared" si="51"/>
        <v>80</v>
      </c>
      <c r="R281" s="155">
        <f t="shared" si="52"/>
        <v>185</v>
      </c>
      <c r="S281" s="78" t="s">
        <v>3571</v>
      </c>
      <c r="T281" s="78" t="s">
        <v>3578</v>
      </c>
      <c r="U281" s="190">
        <f t="shared" si="53"/>
        <v>105</v>
      </c>
      <c r="V281" s="191"/>
      <c r="W281" s="77" t="str">
        <f t="shared" si="54"/>
        <v>No hay ejecución</v>
      </c>
      <c r="X281" s="78" t="str">
        <f t="shared" si="48"/>
        <v>NA</v>
      </c>
      <c r="Y281" s="191"/>
      <c r="Z281" s="190">
        <f t="shared" si="55"/>
        <v>80</v>
      </c>
      <c r="AA281" s="191"/>
      <c r="AB281" s="77" t="str">
        <f t="shared" si="56"/>
        <v>No hay ejecución</v>
      </c>
      <c r="AC281" s="78" t="str">
        <f t="shared" si="49"/>
        <v>NA</v>
      </c>
      <c r="AD281" s="191"/>
      <c r="AE281" s="52">
        <f t="shared" si="57"/>
        <v>0</v>
      </c>
      <c r="AF281" s="77" t="str">
        <f t="shared" si="58"/>
        <v>No hay ejecución</v>
      </c>
      <c r="AG281" s="78" t="str">
        <f t="shared" si="59"/>
        <v>NA</v>
      </c>
      <c r="AH281" s="191"/>
    </row>
    <row r="282" spans="1:34" s="79" customFormat="1" ht="58" customHeight="1" thickTop="1" thickBot="1">
      <c r="A282" s="50">
        <v>268</v>
      </c>
      <c r="B282" s="96">
        <v>0</v>
      </c>
      <c r="C282" s="96">
        <v>0</v>
      </c>
      <c r="D282" s="96">
        <v>0</v>
      </c>
      <c r="E282" s="96">
        <v>0</v>
      </c>
      <c r="F282" s="96">
        <v>0</v>
      </c>
      <c r="G282" s="96">
        <v>21</v>
      </c>
      <c r="H282" s="115" t="s">
        <v>1592</v>
      </c>
      <c r="I282" s="98" t="s">
        <v>3581</v>
      </c>
      <c r="J282" s="169" t="s">
        <v>497</v>
      </c>
      <c r="K282" s="99" t="s">
        <v>744</v>
      </c>
      <c r="L282" s="51">
        <v>15</v>
      </c>
      <c r="M282" s="51">
        <v>15</v>
      </c>
      <c r="N282" s="155">
        <f t="shared" si="50"/>
        <v>30</v>
      </c>
      <c r="O282" s="51">
        <v>15</v>
      </c>
      <c r="P282" s="51">
        <v>5</v>
      </c>
      <c r="Q282" s="155">
        <f t="shared" si="51"/>
        <v>20</v>
      </c>
      <c r="R282" s="155">
        <f t="shared" si="52"/>
        <v>50</v>
      </c>
      <c r="S282" s="78" t="s">
        <v>3571</v>
      </c>
      <c r="T282" s="78" t="s">
        <v>3578</v>
      </c>
      <c r="U282" s="190">
        <f t="shared" si="53"/>
        <v>30</v>
      </c>
      <c r="V282" s="191"/>
      <c r="W282" s="77" t="str">
        <f t="shared" si="54"/>
        <v>No hay ejecución</v>
      </c>
      <c r="X282" s="78" t="str">
        <f t="shared" si="48"/>
        <v>NA</v>
      </c>
      <c r="Y282" s="191"/>
      <c r="Z282" s="190">
        <f t="shared" si="55"/>
        <v>20</v>
      </c>
      <c r="AA282" s="191"/>
      <c r="AB282" s="77" t="str">
        <f t="shared" si="56"/>
        <v>No hay ejecución</v>
      </c>
      <c r="AC282" s="78" t="str">
        <f t="shared" si="49"/>
        <v>NA</v>
      </c>
      <c r="AD282" s="191"/>
      <c r="AE282" s="52">
        <f t="shared" si="57"/>
        <v>0</v>
      </c>
      <c r="AF282" s="77" t="str">
        <f t="shared" si="58"/>
        <v>No hay ejecución</v>
      </c>
      <c r="AG282" s="78" t="str">
        <f t="shared" si="59"/>
        <v>NA</v>
      </c>
      <c r="AH282" s="191"/>
    </row>
    <row r="283" spans="1:34" s="79" customFormat="1" ht="58" customHeight="1" thickTop="1" thickBot="1">
      <c r="A283" s="50">
        <v>269</v>
      </c>
      <c r="B283" s="96">
        <v>0</v>
      </c>
      <c r="C283" s="96">
        <v>0</v>
      </c>
      <c r="D283" s="96">
        <v>0</v>
      </c>
      <c r="E283" s="96">
        <v>0</v>
      </c>
      <c r="F283" s="96">
        <v>0</v>
      </c>
      <c r="G283" s="96">
        <v>21</v>
      </c>
      <c r="H283" s="115" t="s">
        <v>1592</v>
      </c>
      <c r="I283" s="98" t="s">
        <v>3582</v>
      </c>
      <c r="J283" s="169" t="s">
        <v>497</v>
      </c>
      <c r="K283" s="99" t="s">
        <v>616</v>
      </c>
      <c r="L283" s="51">
        <v>10</v>
      </c>
      <c r="M283" s="51">
        <v>15</v>
      </c>
      <c r="N283" s="155">
        <f t="shared" si="50"/>
        <v>25</v>
      </c>
      <c r="O283" s="51">
        <v>15</v>
      </c>
      <c r="P283" s="51">
        <v>5</v>
      </c>
      <c r="Q283" s="155">
        <f t="shared" si="51"/>
        <v>20</v>
      </c>
      <c r="R283" s="155">
        <f t="shared" si="52"/>
        <v>45</v>
      </c>
      <c r="S283" s="78" t="s">
        <v>3571</v>
      </c>
      <c r="T283" s="78" t="s">
        <v>3578</v>
      </c>
      <c r="U283" s="190">
        <f t="shared" si="53"/>
        <v>25</v>
      </c>
      <c r="V283" s="191"/>
      <c r="W283" s="77" t="str">
        <f t="shared" si="54"/>
        <v>No hay ejecución</v>
      </c>
      <c r="X283" s="78" t="str">
        <f t="shared" si="48"/>
        <v>NA</v>
      </c>
      <c r="Y283" s="191"/>
      <c r="Z283" s="190">
        <f t="shared" si="55"/>
        <v>20</v>
      </c>
      <c r="AA283" s="191"/>
      <c r="AB283" s="77" t="str">
        <f t="shared" si="56"/>
        <v>No hay ejecución</v>
      </c>
      <c r="AC283" s="78" t="str">
        <f t="shared" si="49"/>
        <v>NA</v>
      </c>
      <c r="AD283" s="191"/>
      <c r="AE283" s="52">
        <f t="shared" si="57"/>
        <v>0</v>
      </c>
      <c r="AF283" s="77" t="str">
        <f t="shared" si="58"/>
        <v>No hay ejecución</v>
      </c>
      <c r="AG283" s="78" t="str">
        <f t="shared" si="59"/>
        <v>NA</v>
      </c>
      <c r="AH283" s="191"/>
    </row>
    <row r="284" spans="1:34" s="79" customFormat="1" ht="58" customHeight="1" thickTop="1" thickBot="1">
      <c r="A284" s="50">
        <v>270</v>
      </c>
      <c r="B284" s="96">
        <v>0</v>
      </c>
      <c r="C284" s="96">
        <v>0</v>
      </c>
      <c r="D284" s="96">
        <v>0</v>
      </c>
      <c r="E284" s="96">
        <v>0</v>
      </c>
      <c r="F284" s="96">
        <v>0</v>
      </c>
      <c r="G284" s="96">
        <v>21</v>
      </c>
      <c r="H284" s="115" t="s">
        <v>1592</v>
      </c>
      <c r="I284" s="98" t="s">
        <v>3583</v>
      </c>
      <c r="J284" s="169" t="s">
        <v>497</v>
      </c>
      <c r="K284" s="99" t="s">
        <v>744</v>
      </c>
      <c r="L284" s="51">
        <v>5</v>
      </c>
      <c r="M284" s="51">
        <v>5</v>
      </c>
      <c r="N284" s="155">
        <f t="shared" si="50"/>
        <v>10</v>
      </c>
      <c r="O284" s="51">
        <v>5</v>
      </c>
      <c r="P284" s="51">
        <v>5</v>
      </c>
      <c r="Q284" s="155">
        <f t="shared" si="51"/>
        <v>10</v>
      </c>
      <c r="R284" s="155">
        <f t="shared" si="52"/>
        <v>20</v>
      </c>
      <c r="S284" s="78" t="s">
        <v>3571</v>
      </c>
      <c r="T284" s="78" t="s">
        <v>3584</v>
      </c>
      <c r="U284" s="190">
        <f t="shared" si="53"/>
        <v>10</v>
      </c>
      <c r="V284" s="191"/>
      <c r="W284" s="77" t="str">
        <f t="shared" si="54"/>
        <v>No hay ejecución</v>
      </c>
      <c r="X284" s="78" t="str">
        <f t="shared" si="48"/>
        <v>NA</v>
      </c>
      <c r="Y284" s="191"/>
      <c r="Z284" s="190">
        <f t="shared" si="55"/>
        <v>10</v>
      </c>
      <c r="AA284" s="191"/>
      <c r="AB284" s="77" t="str">
        <f t="shared" si="56"/>
        <v>No hay ejecución</v>
      </c>
      <c r="AC284" s="78" t="str">
        <f t="shared" si="49"/>
        <v>NA</v>
      </c>
      <c r="AD284" s="191"/>
      <c r="AE284" s="52">
        <f t="shared" si="57"/>
        <v>0</v>
      </c>
      <c r="AF284" s="77" t="str">
        <f t="shared" si="58"/>
        <v>No hay ejecución</v>
      </c>
      <c r="AG284" s="78" t="str">
        <f t="shared" si="59"/>
        <v>NA</v>
      </c>
      <c r="AH284" s="191"/>
    </row>
    <row r="285" spans="1:34" s="79" customFormat="1" ht="58" customHeight="1" thickTop="1" thickBot="1">
      <c r="A285" s="50">
        <v>271</v>
      </c>
      <c r="B285" s="96">
        <v>0</v>
      </c>
      <c r="C285" s="96">
        <v>0</v>
      </c>
      <c r="D285" s="96">
        <v>0</v>
      </c>
      <c r="E285" s="96">
        <v>0</v>
      </c>
      <c r="F285" s="96">
        <v>0</v>
      </c>
      <c r="G285" s="96">
        <v>21</v>
      </c>
      <c r="H285" s="115" t="s">
        <v>1592</v>
      </c>
      <c r="I285" s="98" t="s">
        <v>3585</v>
      </c>
      <c r="J285" s="169" t="s">
        <v>497</v>
      </c>
      <c r="K285" s="99" t="s">
        <v>744</v>
      </c>
      <c r="L285" s="51">
        <v>1</v>
      </c>
      <c r="M285" s="51">
        <v>2</v>
      </c>
      <c r="N285" s="155">
        <f t="shared" si="50"/>
        <v>3</v>
      </c>
      <c r="O285" s="51">
        <v>2</v>
      </c>
      <c r="P285" s="51">
        <v>2</v>
      </c>
      <c r="Q285" s="155">
        <f t="shared" si="51"/>
        <v>4</v>
      </c>
      <c r="R285" s="155">
        <f t="shared" si="52"/>
        <v>7</v>
      </c>
      <c r="S285" s="78" t="s">
        <v>3571</v>
      </c>
      <c r="T285" s="78" t="s">
        <v>3586</v>
      </c>
      <c r="U285" s="190">
        <f t="shared" si="53"/>
        <v>3</v>
      </c>
      <c r="V285" s="191"/>
      <c r="W285" s="77" t="str">
        <f t="shared" si="54"/>
        <v>No hay ejecución</v>
      </c>
      <c r="X285" s="78" t="str">
        <f t="shared" si="48"/>
        <v>NA</v>
      </c>
      <c r="Y285" s="191"/>
      <c r="Z285" s="190">
        <f t="shared" si="55"/>
        <v>4</v>
      </c>
      <c r="AA285" s="191"/>
      <c r="AB285" s="77" t="str">
        <f t="shared" si="56"/>
        <v>No hay ejecución</v>
      </c>
      <c r="AC285" s="78" t="str">
        <f t="shared" si="49"/>
        <v>NA</v>
      </c>
      <c r="AD285" s="191"/>
      <c r="AE285" s="52">
        <f t="shared" si="57"/>
        <v>0</v>
      </c>
      <c r="AF285" s="77" t="str">
        <f t="shared" si="58"/>
        <v>No hay ejecución</v>
      </c>
      <c r="AG285" s="78" t="str">
        <f t="shared" si="59"/>
        <v>NA</v>
      </c>
      <c r="AH285" s="191"/>
    </row>
    <row r="286" spans="1:34" s="79" customFormat="1" ht="58" customHeight="1" thickTop="1" thickBot="1">
      <c r="A286" s="50">
        <v>272</v>
      </c>
      <c r="B286" s="96">
        <v>0</v>
      </c>
      <c r="C286" s="96">
        <v>0</v>
      </c>
      <c r="D286" s="96">
        <v>0</v>
      </c>
      <c r="E286" s="96">
        <v>0</v>
      </c>
      <c r="F286" s="96">
        <v>0</v>
      </c>
      <c r="G286" s="96">
        <v>21</v>
      </c>
      <c r="H286" s="115" t="s">
        <v>1592</v>
      </c>
      <c r="I286" s="98" t="s">
        <v>3587</v>
      </c>
      <c r="J286" s="169" t="s">
        <v>482</v>
      </c>
      <c r="K286" s="99" t="s">
        <v>622</v>
      </c>
      <c r="L286" s="51">
        <v>3</v>
      </c>
      <c r="M286" s="51">
        <v>3</v>
      </c>
      <c r="N286" s="155">
        <f t="shared" si="50"/>
        <v>6</v>
      </c>
      <c r="O286" s="51">
        <v>3</v>
      </c>
      <c r="P286" s="51">
        <v>3</v>
      </c>
      <c r="Q286" s="155">
        <f t="shared" si="51"/>
        <v>6</v>
      </c>
      <c r="R286" s="155">
        <f t="shared" si="52"/>
        <v>12</v>
      </c>
      <c r="S286" s="78" t="s">
        <v>3571</v>
      </c>
      <c r="T286" s="78" t="s">
        <v>3588</v>
      </c>
      <c r="U286" s="190">
        <f t="shared" si="53"/>
        <v>6</v>
      </c>
      <c r="V286" s="191"/>
      <c r="W286" s="77" t="str">
        <f t="shared" si="54"/>
        <v>No hay ejecución</v>
      </c>
      <c r="X286" s="78" t="str">
        <f t="shared" si="48"/>
        <v>NA</v>
      </c>
      <c r="Y286" s="191"/>
      <c r="Z286" s="190">
        <f t="shared" si="55"/>
        <v>6</v>
      </c>
      <c r="AA286" s="191"/>
      <c r="AB286" s="77" t="str">
        <f t="shared" si="56"/>
        <v>No hay ejecución</v>
      </c>
      <c r="AC286" s="78" t="str">
        <f t="shared" si="49"/>
        <v>NA</v>
      </c>
      <c r="AD286" s="191"/>
      <c r="AE286" s="52">
        <f t="shared" si="57"/>
        <v>0</v>
      </c>
      <c r="AF286" s="77" t="str">
        <f t="shared" si="58"/>
        <v>No hay ejecución</v>
      </c>
      <c r="AG286" s="78" t="str">
        <f t="shared" si="59"/>
        <v>NA</v>
      </c>
      <c r="AH286" s="191"/>
    </row>
    <row r="287" spans="1:34" s="79" customFormat="1" ht="58" customHeight="1" thickTop="1" thickBot="1">
      <c r="A287" s="50">
        <v>273</v>
      </c>
      <c r="B287" s="96">
        <v>0</v>
      </c>
      <c r="C287" s="96">
        <v>0</v>
      </c>
      <c r="D287" s="96">
        <v>0</v>
      </c>
      <c r="E287" s="96">
        <v>0</v>
      </c>
      <c r="F287" s="96">
        <v>0</v>
      </c>
      <c r="G287" s="96">
        <v>21</v>
      </c>
      <c r="H287" s="115" t="s">
        <v>1592</v>
      </c>
      <c r="I287" s="98" t="s">
        <v>3589</v>
      </c>
      <c r="J287" s="169" t="s">
        <v>497</v>
      </c>
      <c r="K287" s="99" t="s">
        <v>744</v>
      </c>
      <c r="L287" s="51">
        <v>0</v>
      </c>
      <c r="M287" s="51">
        <v>0</v>
      </c>
      <c r="N287" s="155">
        <f t="shared" si="50"/>
        <v>0</v>
      </c>
      <c r="O287" s="51">
        <v>0</v>
      </c>
      <c r="P287" s="51">
        <v>60</v>
      </c>
      <c r="Q287" s="155">
        <f t="shared" si="51"/>
        <v>60</v>
      </c>
      <c r="R287" s="155">
        <f t="shared" si="52"/>
        <v>60</v>
      </c>
      <c r="S287" s="78" t="s">
        <v>3571</v>
      </c>
      <c r="T287" s="78" t="s">
        <v>3590</v>
      </c>
      <c r="U287" s="190">
        <f t="shared" si="53"/>
        <v>0</v>
      </c>
      <c r="V287" s="191"/>
      <c r="W287" s="77" t="str">
        <f t="shared" si="54"/>
        <v>No hay ejecución</v>
      </c>
      <c r="X287" s="78" t="str">
        <f t="shared" si="48"/>
        <v>NA</v>
      </c>
      <c r="Y287" s="191"/>
      <c r="Z287" s="190">
        <f t="shared" si="55"/>
        <v>60</v>
      </c>
      <c r="AA287" s="191"/>
      <c r="AB287" s="77" t="str">
        <f t="shared" si="56"/>
        <v>No hay ejecución</v>
      </c>
      <c r="AC287" s="78" t="str">
        <f t="shared" si="49"/>
        <v>NA</v>
      </c>
      <c r="AD287" s="191"/>
      <c r="AE287" s="52">
        <f t="shared" si="57"/>
        <v>0</v>
      </c>
      <c r="AF287" s="77" t="str">
        <f t="shared" si="58"/>
        <v>No hay ejecución</v>
      </c>
      <c r="AG287" s="78" t="str">
        <f t="shared" si="59"/>
        <v>NA</v>
      </c>
      <c r="AH287" s="191"/>
    </row>
    <row r="288" spans="1:34" s="79" customFormat="1" ht="58" customHeight="1" thickTop="1" thickBot="1">
      <c r="A288" s="50">
        <v>274</v>
      </c>
      <c r="B288" s="96">
        <v>0</v>
      </c>
      <c r="C288" s="96">
        <v>0</v>
      </c>
      <c r="D288" s="96">
        <v>0</v>
      </c>
      <c r="E288" s="96">
        <v>0</v>
      </c>
      <c r="F288" s="96">
        <v>0</v>
      </c>
      <c r="G288" s="96">
        <v>21</v>
      </c>
      <c r="H288" s="115" t="s">
        <v>1592</v>
      </c>
      <c r="I288" s="98" t="s">
        <v>3591</v>
      </c>
      <c r="J288" s="169" t="s">
        <v>497</v>
      </c>
      <c r="K288" s="99" t="s">
        <v>616</v>
      </c>
      <c r="L288" s="51">
        <v>0</v>
      </c>
      <c r="M288" s="51">
        <v>0</v>
      </c>
      <c r="N288" s="155">
        <f t="shared" si="50"/>
        <v>0</v>
      </c>
      <c r="O288" s="51">
        <v>0</v>
      </c>
      <c r="P288" s="51">
        <v>60</v>
      </c>
      <c r="Q288" s="155">
        <f t="shared" si="51"/>
        <v>60</v>
      </c>
      <c r="R288" s="155">
        <f t="shared" si="52"/>
        <v>60</v>
      </c>
      <c r="S288" s="78" t="s">
        <v>3571</v>
      </c>
      <c r="T288" s="78" t="s">
        <v>3592</v>
      </c>
      <c r="U288" s="190">
        <f t="shared" si="53"/>
        <v>0</v>
      </c>
      <c r="V288" s="191"/>
      <c r="W288" s="77" t="str">
        <f t="shared" si="54"/>
        <v>No hay ejecución</v>
      </c>
      <c r="X288" s="78" t="str">
        <f t="shared" si="48"/>
        <v>NA</v>
      </c>
      <c r="Y288" s="191"/>
      <c r="Z288" s="190">
        <f t="shared" si="55"/>
        <v>60</v>
      </c>
      <c r="AA288" s="191"/>
      <c r="AB288" s="77" t="str">
        <f t="shared" si="56"/>
        <v>No hay ejecución</v>
      </c>
      <c r="AC288" s="78" t="str">
        <f t="shared" si="49"/>
        <v>NA</v>
      </c>
      <c r="AD288" s="191"/>
      <c r="AE288" s="52">
        <f t="shared" si="57"/>
        <v>0</v>
      </c>
      <c r="AF288" s="77" t="str">
        <f t="shared" si="58"/>
        <v>No hay ejecución</v>
      </c>
      <c r="AG288" s="78" t="str">
        <f t="shared" si="59"/>
        <v>NA</v>
      </c>
      <c r="AH288" s="191"/>
    </row>
    <row r="289" spans="1:34" s="79" customFormat="1" ht="58" customHeight="1" thickTop="1" thickBot="1">
      <c r="A289" s="50">
        <v>275</v>
      </c>
      <c r="B289" s="96">
        <v>0</v>
      </c>
      <c r="C289" s="96">
        <v>0</v>
      </c>
      <c r="D289" s="96">
        <v>0</v>
      </c>
      <c r="E289" s="96">
        <v>0</v>
      </c>
      <c r="F289" s="96">
        <v>0</v>
      </c>
      <c r="G289" s="96">
        <v>21</v>
      </c>
      <c r="H289" s="115" t="s">
        <v>1592</v>
      </c>
      <c r="I289" s="98" t="s">
        <v>3593</v>
      </c>
      <c r="J289" s="169" t="s">
        <v>497</v>
      </c>
      <c r="K289" s="99" t="s">
        <v>744</v>
      </c>
      <c r="L289" s="51">
        <v>0</v>
      </c>
      <c r="M289" s="51">
        <v>0</v>
      </c>
      <c r="N289" s="155">
        <f t="shared" si="50"/>
        <v>0</v>
      </c>
      <c r="O289" s="51">
        <v>0</v>
      </c>
      <c r="P289" s="51">
        <v>0</v>
      </c>
      <c r="Q289" s="155">
        <f t="shared" si="51"/>
        <v>0</v>
      </c>
      <c r="R289" s="155">
        <f t="shared" si="52"/>
        <v>0</v>
      </c>
      <c r="S289" s="78" t="s">
        <v>3571</v>
      </c>
      <c r="T289" s="78" t="s">
        <v>3594</v>
      </c>
      <c r="U289" s="190">
        <f t="shared" si="53"/>
        <v>0</v>
      </c>
      <c r="V289" s="191"/>
      <c r="W289" s="77" t="str">
        <f t="shared" si="54"/>
        <v>No hay ejecución</v>
      </c>
      <c r="X289" s="78" t="str">
        <f t="shared" si="48"/>
        <v>NA</v>
      </c>
      <c r="Y289" s="191"/>
      <c r="Z289" s="190">
        <f t="shared" si="55"/>
        <v>0</v>
      </c>
      <c r="AA289" s="191"/>
      <c r="AB289" s="77" t="str">
        <f t="shared" si="56"/>
        <v>No hay ejecución</v>
      </c>
      <c r="AC289" s="78" t="str">
        <f t="shared" si="49"/>
        <v>NA</v>
      </c>
      <c r="AD289" s="191"/>
      <c r="AE289" s="52">
        <f t="shared" si="57"/>
        <v>0</v>
      </c>
      <c r="AF289" s="77" t="str">
        <f t="shared" si="58"/>
        <v>No hay ejecución</v>
      </c>
      <c r="AG289" s="78" t="str">
        <f t="shared" si="59"/>
        <v>NA</v>
      </c>
      <c r="AH289" s="191"/>
    </row>
    <row r="290" spans="1:34" s="79" customFormat="1" ht="58" customHeight="1" thickTop="1" thickBot="1">
      <c r="A290" s="50">
        <v>276</v>
      </c>
      <c r="B290" s="96">
        <v>0</v>
      </c>
      <c r="C290" s="96">
        <v>0</v>
      </c>
      <c r="D290" s="96">
        <v>0</v>
      </c>
      <c r="E290" s="96">
        <v>0</v>
      </c>
      <c r="F290" s="96">
        <v>0</v>
      </c>
      <c r="G290" s="96">
        <v>21</v>
      </c>
      <c r="H290" s="115" t="s">
        <v>1592</v>
      </c>
      <c r="I290" s="98" t="s">
        <v>3595</v>
      </c>
      <c r="J290" s="169" t="s">
        <v>497</v>
      </c>
      <c r="K290" s="99" t="s">
        <v>1079</v>
      </c>
      <c r="L290" s="51">
        <v>1</v>
      </c>
      <c r="M290" s="51">
        <v>1</v>
      </c>
      <c r="N290" s="155">
        <f t="shared" si="50"/>
        <v>2</v>
      </c>
      <c r="O290" s="51">
        <v>1</v>
      </c>
      <c r="P290" s="51">
        <v>2</v>
      </c>
      <c r="Q290" s="155">
        <f t="shared" si="51"/>
        <v>3</v>
      </c>
      <c r="R290" s="155">
        <f t="shared" si="52"/>
        <v>5</v>
      </c>
      <c r="S290" s="78" t="s">
        <v>3571</v>
      </c>
      <c r="T290" s="78" t="s">
        <v>3596</v>
      </c>
      <c r="U290" s="190">
        <f t="shared" si="53"/>
        <v>2</v>
      </c>
      <c r="V290" s="191"/>
      <c r="W290" s="77" t="str">
        <f t="shared" si="54"/>
        <v>No hay ejecución</v>
      </c>
      <c r="X290" s="78" t="str">
        <f t="shared" si="48"/>
        <v>NA</v>
      </c>
      <c r="Y290" s="191"/>
      <c r="Z290" s="190">
        <f t="shared" si="55"/>
        <v>3</v>
      </c>
      <c r="AA290" s="191"/>
      <c r="AB290" s="77" t="str">
        <f t="shared" si="56"/>
        <v>No hay ejecución</v>
      </c>
      <c r="AC290" s="78" t="str">
        <f t="shared" si="49"/>
        <v>NA</v>
      </c>
      <c r="AD290" s="191"/>
      <c r="AE290" s="52">
        <f t="shared" si="57"/>
        <v>0</v>
      </c>
      <c r="AF290" s="77" t="str">
        <f t="shared" si="58"/>
        <v>No hay ejecución</v>
      </c>
      <c r="AG290" s="78" t="str">
        <f t="shared" si="59"/>
        <v>NA</v>
      </c>
      <c r="AH290" s="191"/>
    </row>
    <row r="291" spans="1:34" s="79" customFormat="1" ht="58" customHeight="1" thickTop="1" thickBot="1">
      <c r="A291" s="50">
        <v>277</v>
      </c>
      <c r="B291" s="96">
        <v>0</v>
      </c>
      <c r="C291" s="96">
        <v>0</v>
      </c>
      <c r="D291" s="96">
        <v>0</v>
      </c>
      <c r="E291" s="96">
        <v>0</v>
      </c>
      <c r="F291" s="96">
        <v>0</v>
      </c>
      <c r="G291" s="96">
        <v>21</v>
      </c>
      <c r="H291" s="115" t="s">
        <v>1592</v>
      </c>
      <c r="I291" s="98" t="s">
        <v>3597</v>
      </c>
      <c r="J291" s="169" t="s">
        <v>497</v>
      </c>
      <c r="K291" s="99" t="s">
        <v>744</v>
      </c>
      <c r="L291" s="51">
        <v>1</v>
      </c>
      <c r="M291" s="51">
        <v>1</v>
      </c>
      <c r="N291" s="155">
        <f t="shared" si="50"/>
        <v>2</v>
      </c>
      <c r="O291" s="51">
        <v>1</v>
      </c>
      <c r="P291" s="51">
        <v>1</v>
      </c>
      <c r="Q291" s="155">
        <f t="shared" si="51"/>
        <v>2</v>
      </c>
      <c r="R291" s="155">
        <f t="shared" si="52"/>
        <v>4</v>
      </c>
      <c r="S291" s="78" t="s">
        <v>3571</v>
      </c>
      <c r="T291" s="78" t="s">
        <v>3598</v>
      </c>
      <c r="U291" s="190">
        <f t="shared" si="53"/>
        <v>2</v>
      </c>
      <c r="V291" s="191"/>
      <c r="W291" s="77" t="str">
        <f t="shared" si="54"/>
        <v>No hay ejecución</v>
      </c>
      <c r="X291" s="78" t="str">
        <f t="shared" si="48"/>
        <v>NA</v>
      </c>
      <c r="Y291" s="191"/>
      <c r="Z291" s="190">
        <f t="shared" si="55"/>
        <v>2</v>
      </c>
      <c r="AA291" s="191"/>
      <c r="AB291" s="77" t="str">
        <f t="shared" si="56"/>
        <v>No hay ejecución</v>
      </c>
      <c r="AC291" s="78" t="str">
        <f t="shared" si="49"/>
        <v>NA</v>
      </c>
      <c r="AD291" s="191"/>
      <c r="AE291" s="52">
        <f t="shared" si="57"/>
        <v>0</v>
      </c>
      <c r="AF291" s="77" t="str">
        <f t="shared" si="58"/>
        <v>No hay ejecución</v>
      </c>
      <c r="AG291" s="78" t="str">
        <f t="shared" si="59"/>
        <v>NA</v>
      </c>
      <c r="AH291" s="191"/>
    </row>
    <row r="292" spans="1:34" s="79" customFormat="1" ht="58" customHeight="1" thickTop="1" thickBot="1">
      <c r="A292" s="50">
        <v>278</v>
      </c>
      <c r="B292" s="96">
        <v>0</v>
      </c>
      <c r="C292" s="96">
        <v>0</v>
      </c>
      <c r="D292" s="96">
        <v>0</v>
      </c>
      <c r="E292" s="96">
        <v>0</v>
      </c>
      <c r="F292" s="96">
        <v>0</v>
      </c>
      <c r="G292" s="96">
        <v>21</v>
      </c>
      <c r="H292" s="115" t="s">
        <v>1592</v>
      </c>
      <c r="I292" s="98" t="s">
        <v>3599</v>
      </c>
      <c r="J292" s="169" t="s">
        <v>1014</v>
      </c>
      <c r="K292" s="99" t="s">
        <v>2650</v>
      </c>
      <c r="L292" s="51">
        <v>4</v>
      </c>
      <c r="M292" s="51">
        <v>0</v>
      </c>
      <c r="N292" s="155">
        <f t="shared" si="50"/>
        <v>4</v>
      </c>
      <c r="O292" s="51">
        <v>8</v>
      </c>
      <c r="P292" s="51">
        <v>5</v>
      </c>
      <c r="Q292" s="155">
        <f t="shared" si="51"/>
        <v>13</v>
      </c>
      <c r="R292" s="155">
        <f t="shared" si="52"/>
        <v>17</v>
      </c>
      <c r="S292" s="78" t="s">
        <v>3571</v>
      </c>
      <c r="T292" s="78" t="s">
        <v>3600</v>
      </c>
      <c r="U292" s="190">
        <f t="shared" si="53"/>
        <v>4</v>
      </c>
      <c r="V292" s="191"/>
      <c r="W292" s="77" t="str">
        <f t="shared" si="54"/>
        <v>No hay ejecución</v>
      </c>
      <c r="X292" s="78" t="str">
        <f t="shared" si="48"/>
        <v>NA</v>
      </c>
      <c r="Y292" s="191"/>
      <c r="Z292" s="190">
        <f t="shared" si="55"/>
        <v>13</v>
      </c>
      <c r="AA292" s="191"/>
      <c r="AB292" s="77" t="str">
        <f t="shared" si="56"/>
        <v>No hay ejecución</v>
      </c>
      <c r="AC292" s="78" t="str">
        <f t="shared" si="49"/>
        <v>NA</v>
      </c>
      <c r="AD292" s="191"/>
      <c r="AE292" s="52">
        <f t="shared" si="57"/>
        <v>0</v>
      </c>
      <c r="AF292" s="77" t="str">
        <f t="shared" si="58"/>
        <v>No hay ejecución</v>
      </c>
      <c r="AG292" s="78" t="str">
        <f t="shared" si="59"/>
        <v>NA</v>
      </c>
      <c r="AH292" s="191"/>
    </row>
    <row r="293" spans="1:34" s="79" customFormat="1" ht="58" customHeight="1" thickTop="1" thickBot="1">
      <c r="A293" s="50">
        <v>279</v>
      </c>
      <c r="B293" s="96">
        <v>0</v>
      </c>
      <c r="C293" s="96">
        <v>0</v>
      </c>
      <c r="D293" s="96">
        <v>0</v>
      </c>
      <c r="E293" s="96">
        <v>0</v>
      </c>
      <c r="F293" s="96">
        <v>0</v>
      </c>
      <c r="G293" s="96">
        <v>21</v>
      </c>
      <c r="H293" s="115" t="s">
        <v>1592</v>
      </c>
      <c r="I293" s="98" t="s">
        <v>3601</v>
      </c>
      <c r="J293" s="169" t="s">
        <v>497</v>
      </c>
      <c r="K293" s="99" t="s">
        <v>2650</v>
      </c>
      <c r="L293" s="51">
        <v>9</v>
      </c>
      <c r="M293" s="51">
        <v>3</v>
      </c>
      <c r="N293" s="155">
        <f t="shared" si="50"/>
        <v>12</v>
      </c>
      <c r="O293" s="51">
        <v>15</v>
      </c>
      <c r="P293" s="51">
        <v>15</v>
      </c>
      <c r="Q293" s="155">
        <f t="shared" si="51"/>
        <v>30</v>
      </c>
      <c r="R293" s="155">
        <f t="shared" si="52"/>
        <v>42</v>
      </c>
      <c r="S293" s="78" t="s">
        <v>3571</v>
      </c>
      <c r="T293" s="78" t="s">
        <v>3600</v>
      </c>
      <c r="U293" s="190">
        <f t="shared" si="53"/>
        <v>12</v>
      </c>
      <c r="V293" s="191"/>
      <c r="W293" s="77" t="str">
        <f t="shared" si="54"/>
        <v>No hay ejecución</v>
      </c>
      <c r="X293" s="78" t="str">
        <f t="shared" si="48"/>
        <v>NA</v>
      </c>
      <c r="Y293" s="191"/>
      <c r="Z293" s="190">
        <f t="shared" si="55"/>
        <v>30</v>
      </c>
      <c r="AA293" s="191"/>
      <c r="AB293" s="77" t="str">
        <f t="shared" si="56"/>
        <v>No hay ejecución</v>
      </c>
      <c r="AC293" s="78" t="str">
        <f t="shared" si="49"/>
        <v>NA</v>
      </c>
      <c r="AD293" s="191"/>
      <c r="AE293" s="52">
        <f t="shared" si="57"/>
        <v>0</v>
      </c>
      <c r="AF293" s="77" t="str">
        <f t="shared" si="58"/>
        <v>No hay ejecución</v>
      </c>
      <c r="AG293" s="78" t="str">
        <f t="shared" si="59"/>
        <v>NA</v>
      </c>
      <c r="AH293" s="191"/>
    </row>
    <row r="294" spans="1:34" s="79" customFormat="1" ht="58" customHeight="1" thickTop="1" thickBot="1">
      <c r="A294" s="50">
        <v>280</v>
      </c>
      <c r="B294" s="96">
        <v>0</v>
      </c>
      <c r="C294" s="96">
        <v>0</v>
      </c>
      <c r="D294" s="96">
        <v>0</v>
      </c>
      <c r="E294" s="96">
        <v>0</v>
      </c>
      <c r="F294" s="96">
        <v>0</v>
      </c>
      <c r="G294" s="96">
        <v>21</v>
      </c>
      <c r="H294" s="115" t="s">
        <v>1592</v>
      </c>
      <c r="I294" s="98" t="s">
        <v>3602</v>
      </c>
      <c r="J294" s="169" t="s">
        <v>497</v>
      </c>
      <c r="K294" s="99" t="s">
        <v>2650</v>
      </c>
      <c r="L294" s="51">
        <v>9</v>
      </c>
      <c r="M294" s="51">
        <v>0</v>
      </c>
      <c r="N294" s="155">
        <f t="shared" si="50"/>
        <v>9</v>
      </c>
      <c r="O294" s="51">
        <v>18</v>
      </c>
      <c r="P294" s="51">
        <v>15</v>
      </c>
      <c r="Q294" s="155">
        <f t="shared" si="51"/>
        <v>33</v>
      </c>
      <c r="R294" s="155">
        <f t="shared" si="52"/>
        <v>42</v>
      </c>
      <c r="S294" s="78" t="s">
        <v>3571</v>
      </c>
      <c r="T294" s="78" t="s">
        <v>3603</v>
      </c>
      <c r="U294" s="190">
        <f t="shared" si="53"/>
        <v>9</v>
      </c>
      <c r="V294" s="191"/>
      <c r="W294" s="77" t="str">
        <f t="shared" si="54"/>
        <v>No hay ejecución</v>
      </c>
      <c r="X294" s="78" t="str">
        <f t="shared" si="48"/>
        <v>NA</v>
      </c>
      <c r="Y294" s="191"/>
      <c r="Z294" s="190">
        <f t="shared" si="55"/>
        <v>33</v>
      </c>
      <c r="AA294" s="191"/>
      <c r="AB294" s="77" t="str">
        <f t="shared" si="56"/>
        <v>No hay ejecución</v>
      </c>
      <c r="AC294" s="78" t="str">
        <f t="shared" si="49"/>
        <v>NA</v>
      </c>
      <c r="AD294" s="191"/>
      <c r="AE294" s="52">
        <f t="shared" si="57"/>
        <v>0</v>
      </c>
      <c r="AF294" s="77" t="str">
        <f t="shared" si="58"/>
        <v>No hay ejecución</v>
      </c>
      <c r="AG294" s="78" t="str">
        <f t="shared" si="59"/>
        <v>NA</v>
      </c>
      <c r="AH294" s="191"/>
    </row>
    <row r="295" spans="1:34" s="79" customFormat="1" ht="58" customHeight="1" thickTop="1" thickBot="1">
      <c r="A295" s="50">
        <v>281</v>
      </c>
      <c r="B295" s="96">
        <v>0</v>
      </c>
      <c r="C295" s="96">
        <v>0</v>
      </c>
      <c r="D295" s="96">
        <v>0</v>
      </c>
      <c r="E295" s="96">
        <v>0</v>
      </c>
      <c r="F295" s="96">
        <v>0</v>
      </c>
      <c r="G295" s="96">
        <v>21</v>
      </c>
      <c r="H295" s="115" t="s">
        <v>1592</v>
      </c>
      <c r="I295" s="98" t="s">
        <v>3604</v>
      </c>
      <c r="J295" s="169" t="s">
        <v>497</v>
      </c>
      <c r="K295" s="99" t="s">
        <v>595</v>
      </c>
      <c r="L295" s="51">
        <v>3</v>
      </c>
      <c r="M295" s="51">
        <v>0</v>
      </c>
      <c r="N295" s="155">
        <f t="shared" si="50"/>
        <v>3</v>
      </c>
      <c r="O295" s="51">
        <v>15</v>
      </c>
      <c r="P295" s="51">
        <v>15</v>
      </c>
      <c r="Q295" s="155">
        <f t="shared" si="51"/>
        <v>30</v>
      </c>
      <c r="R295" s="155">
        <f t="shared" si="52"/>
        <v>33</v>
      </c>
      <c r="S295" s="78" t="s">
        <v>3571</v>
      </c>
      <c r="T295" s="78" t="s">
        <v>3603</v>
      </c>
      <c r="U295" s="190">
        <f t="shared" si="53"/>
        <v>3</v>
      </c>
      <c r="V295" s="191"/>
      <c r="W295" s="77" t="str">
        <f t="shared" si="54"/>
        <v>No hay ejecución</v>
      </c>
      <c r="X295" s="78" t="str">
        <f t="shared" si="48"/>
        <v>NA</v>
      </c>
      <c r="Y295" s="191"/>
      <c r="Z295" s="190">
        <f t="shared" si="55"/>
        <v>30</v>
      </c>
      <c r="AA295" s="191"/>
      <c r="AB295" s="77" t="str">
        <f t="shared" si="56"/>
        <v>No hay ejecución</v>
      </c>
      <c r="AC295" s="78" t="str">
        <f t="shared" si="49"/>
        <v>NA</v>
      </c>
      <c r="AD295" s="191"/>
      <c r="AE295" s="52">
        <f t="shared" si="57"/>
        <v>0</v>
      </c>
      <c r="AF295" s="77" t="str">
        <f t="shared" si="58"/>
        <v>No hay ejecución</v>
      </c>
      <c r="AG295" s="78" t="str">
        <f t="shared" si="59"/>
        <v>NA</v>
      </c>
      <c r="AH295" s="191"/>
    </row>
    <row r="296" spans="1:34" s="79" customFormat="1" ht="58" customHeight="1" thickTop="1" thickBot="1">
      <c r="A296" s="50">
        <v>282</v>
      </c>
      <c r="B296" s="96">
        <v>0</v>
      </c>
      <c r="C296" s="96">
        <v>0</v>
      </c>
      <c r="D296" s="96">
        <v>0</v>
      </c>
      <c r="E296" s="96">
        <v>0</v>
      </c>
      <c r="F296" s="96">
        <v>0</v>
      </c>
      <c r="G296" s="96">
        <v>21</v>
      </c>
      <c r="H296" s="115" t="s">
        <v>1592</v>
      </c>
      <c r="I296" s="98" t="s">
        <v>3605</v>
      </c>
      <c r="J296" s="169" t="s">
        <v>497</v>
      </c>
      <c r="K296" s="99" t="s">
        <v>1079</v>
      </c>
      <c r="L296" s="51">
        <v>60</v>
      </c>
      <c r="M296" s="51">
        <v>0</v>
      </c>
      <c r="N296" s="155">
        <f t="shared" si="50"/>
        <v>60</v>
      </c>
      <c r="O296" s="51">
        <v>0</v>
      </c>
      <c r="P296" s="51">
        <v>0</v>
      </c>
      <c r="Q296" s="155">
        <f t="shared" si="51"/>
        <v>0</v>
      </c>
      <c r="R296" s="155">
        <f t="shared" si="52"/>
        <v>60</v>
      </c>
      <c r="S296" s="78" t="s">
        <v>3571</v>
      </c>
      <c r="T296" s="78" t="s">
        <v>3606</v>
      </c>
      <c r="U296" s="190">
        <f t="shared" si="53"/>
        <v>60</v>
      </c>
      <c r="V296" s="191"/>
      <c r="W296" s="77" t="str">
        <f t="shared" si="54"/>
        <v>No hay ejecución</v>
      </c>
      <c r="X296" s="78" t="str">
        <f t="shared" si="48"/>
        <v>NA</v>
      </c>
      <c r="Y296" s="191"/>
      <c r="Z296" s="190">
        <f t="shared" si="55"/>
        <v>0</v>
      </c>
      <c r="AA296" s="191"/>
      <c r="AB296" s="77" t="str">
        <f t="shared" si="56"/>
        <v>No hay ejecución</v>
      </c>
      <c r="AC296" s="78" t="str">
        <f t="shared" si="49"/>
        <v>NA</v>
      </c>
      <c r="AD296" s="191"/>
      <c r="AE296" s="52">
        <f t="shared" si="57"/>
        <v>0</v>
      </c>
      <c r="AF296" s="77" t="str">
        <f t="shared" si="58"/>
        <v>No hay ejecución</v>
      </c>
      <c r="AG296" s="78" t="str">
        <f t="shared" si="59"/>
        <v>NA</v>
      </c>
      <c r="AH296" s="191"/>
    </row>
    <row r="297" spans="1:34" s="79" customFormat="1" ht="58" customHeight="1" thickTop="1" thickBot="1">
      <c r="A297" s="50">
        <v>283</v>
      </c>
      <c r="B297" s="96">
        <v>0</v>
      </c>
      <c r="C297" s="96">
        <v>0</v>
      </c>
      <c r="D297" s="96">
        <v>0</v>
      </c>
      <c r="E297" s="96">
        <v>0</v>
      </c>
      <c r="F297" s="96">
        <v>0</v>
      </c>
      <c r="G297" s="96">
        <v>21</v>
      </c>
      <c r="H297" s="115" t="s">
        <v>1592</v>
      </c>
      <c r="I297" s="98" t="s">
        <v>3607</v>
      </c>
      <c r="J297" s="169" t="s">
        <v>497</v>
      </c>
      <c r="K297" s="99" t="s">
        <v>1079</v>
      </c>
      <c r="L297" s="51">
        <v>60</v>
      </c>
      <c r="M297" s="51">
        <v>0</v>
      </c>
      <c r="N297" s="155">
        <f t="shared" si="50"/>
        <v>60</v>
      </c>
      <c r="O297" s="51">
        <v>0</v>
      </c>
      <c r="P297" s="51">
        <v>0</v>
      </c>
      <c r="Q297" s="155">
        <f t="shared" si="51"/>
        <v>0</v>
      </c>
      <c r="R297" s="155">
        <f t="shared" si="52"/>
        <v>60</v>
      </c>
      <c r="S297" s="78" t="s">
        <v>3571</v>
      </c>
      <c r="T297" s="78" t="s">
        <v>3608</v>
      </c>
      <c r="U297" s="190">
        <f t="shared" si="53"/>
        <v>60</v>
      </c>
      <c r="V297" s="191"/>
      <c r="W297" s="77" t="str">
        <f t="shared" si="54"/>
        <v>No hay ejecución</v>
      </c>
      <c r="X297" s="78" t="str">
        <f t="shared" si="48"/>
        <v>NA</v>
      </c>
      <c r="Y297" s="191"/>
      <c r="Z297" s="190">
        <f t="shared" si="55"/>
        <v>0</v>
      </c>
      <c r="AA297" s="191"/>
      <c r="AB297" s="77" t="str">
        <f t="shared" si="56"/>
        <v>No hay ejecución</v>
      </c>
      <c r="AC297" s="78" t="str">
        <f t="shared" si="49"/>
        <v>NA</v>
      </c>
      <c r="AD297" s="191"/>
      <c r="AE297" s="52">
        <f t="shared" si="57"/>
        <v>0</v>
      </c>
      <c r="AF297" s="77" t="str">
        <f t="shared" si="58"/>
        <v>No hay ejecución</v>
      </c>
      <c r="AG297" s="78" t="str">
        <f t="shared" si="59"/>
        <v>NA</v>
      </c>
      <c r="AH297" s="191"/>
    </row>
    <row r="298" spans="1:34" s="79" customFormat="1" ht="58" customHeight="1" thickTop="1" thickBot="1">
      <c r="A298" s="50">
        <v>284</v>
      </c>
      <c r="B298" s="96">
        <v>0</v>
      </c>
      <c r="C298" s="96">
        <v>0</v>
      </c>
      <c r="D298" s="96">
        <v>0</v>
      </c>
      <c r="E298" s="96">
        <v>0</v>
      </c>
      <c r="F298" s="96">
        <v>0</v>
      </c>
      <c r="G298" s="96">
        <v>21</v>
      </c>
      <c r="H298" s="115" t="s">
        <v>1592</v>
      </c>
      <c r="I298" s="98" t="s">
        <v>3609</v>
      </c>
      <c r="J298" s="169" t="s">
        <v>1014</v>
      </c>
      <c r="K298" s="99" t="s">
        <v>744</v>
      </c>
      <c r="L298" s="51">
        <v>1</v>
      </c>
      <c r="M298" s="51">
        <v>1</v>
      </c>
      <c r="N298" s="155">
        <f t="shared" si="50"/>
        <v>2</v>
      </c>
      <c r="O298" s="51">
        <v>2</v>
      </c>
      <c r="P298" s="51">
        <v>1</v>
      </c>
      <c r="Q298" s="155">
        <f t="shared" si="51"/>
        <v>3</v>
      </c>
      <c r="R298" s="155">
        <f t="shared" si="52"/>
        <v>5</v>
      </c>
      <c r="S298" s="78" t="s">
        <v>3571</v>
      </c>
      <c r="T298" s="78" t="s">
        <v>3610</v>
      </c>
      <c r="U298" s="190">
        <f t="shared" si="53"/>
        <v>2</v>
      </c>
      <c r="V298" s="191"/>
      <c r="W298" s="77" t="str">
        <f t="shared" si="54"/>
        <v>No hay ejecución</v>
      </c>
      <c r="X298" s="78" t="str">
        <f t="shared" si="48"/>
        <v>NA</v>
      </c>
      <c r="Y298" s="191"/>
      <c r="Z298" s="190">
        <f t="shared" si="55"/>
        <v>3</v>
      </c>
      <c r="AA298" s="191"/>
      <c r="AB298" s="77" t="str">
        <f t="shared" si="56"/>
        <v>No hay ejecución</v>
      </c>
      <c r="AC298" s="78" t="str">
        <f t="shared" si="49"/>
        <v>NA</v>
      </c>
      <c r="AD298" s="191"/>
      <c r="AE298" s="52">
        <f t="shared" si="57"/>
        <v>0</v>
      </c>
      <c r="AF298" s="77" t="str">
        <f t="shared" si="58"/>
        <v>No hay ejecución</v>
      </c>
      <c r="AG298" s="78" t="str">
        <f t="shared" si="59"/>
        <v>NA</v>
      </c>
      <c r="AH298" s="191"/>
    </row>
    <row r="299" spans="1:34" s="79" customFormat="1" ht="58" customHeight="1" thickTop="1" thickBot="1">
      <c r="A299" s="50">
        <v>285</v>
      </c>
      <c r="B299" s="96">
        <v>0</v>
      </c>
      <c r="C299" s="96">
        <v>0</v>
      </c>
      <c r="D299" s="96">
        <v>0</v>
      </c>
      <c r="E299" s="96">
        <v>0</v>
      </c>
      <c r="F299" s="96">
        <v>0</v>
      </c>
      <c r="G299" s="96">
        <v>21</v>
      </c>
      <c r="H299" s="115" t="s">
        <v>1592</v>
      </c>
      <c r="I299" s="98" t="s">
        <v>3611</v>
      </c>
      <c r="J299" s="169" t="s">
        <v>1014</v>
      </c>
      <c r="K299" s="99" t="s">
        <v>744</v>
      </c>
      <c r="L299" s="51">
        <v>1</v>
      </c>
      <c r="M299" s="51">
        <v>1</v>
      </c>
      <c r="N299" s="155">
        <f t="shared" si="50"/>
        <v>2</v>
      </c>
      <c r="O299" s="51">
        <v>1</v>
      </c>
      <c r="P299" s="51">
        <v>1</v>
      </c>
      <c r="Q299" s="155">
        <f t="shared" si="51"/>
        <v>2</v>
      </c>
      <c r="R299" s="155">
        <f t="shared" si="52"/>
        <v>4</v>
      </c>
      <c r="S299" s="78" t="s">
        <v>3612</v>
      </c>
      <c r="T299" s="78" t="s">
        <v>203</v>
      </c>
      <c r="U299" s="190">
        <f t="shared" si="53"/>
        <v>2</v>
      </c>
      <c r="V299" s="191"/>
      <c r="W299" s="77" t="str">
        <f t="shared" si="54"/>
        <v>No hay ejecución</v>
      </c>
      <c r="X299" s="78" t="str">
        <f t="shared" si="48"/>
        <v>NA</v>
      </c>
      <c r="Y299" s="191"/>
      <c r="Z299" s="190">
        <f t="shared" si="55"/>
        <v>2</v>
      </c>
      <c r="AA299" s="191"/>
      <c r="AB299" s="77" t="str">
        <f t="shared" si="56"/>
        <v>No hay ejecución</v>
      </c>
      <c r="AC299" s="78" t="str">
        <f t="shared" si="49"/>
        <v>NA</v>
      </c>
      <c r="AD299" s="191"/>
      <c r="AE299" s="52">
        <f t="shared" si="57"/>
        <v>0</v>
      </c>
      <c r="AF299" s="77" t="str">
        <f t="shared" si="58"/>
        <v>No hay ejecución</v>
      </c>
      <c r="AG299" s="78" t="str">
        <f t="shared" si="59"/>
        <v>NA</v>
      </c>
      <c r="AH299" s="191"/>
    </row>
    <row r="300" spans="1:34" s="79" customFormat="1" ht="58" customHeight="1" thickTop="1" thickBot="1">
      <c r="A300" s="50">
        <v>286</v>
      </c>
      <c r="B300" s="96">
        <v>0</v>
      </c>
      <c r="C300" s="96">
        <v>0</v>
      </c>
      <c r="D300" s="96">
        <v>0</v>
      </c>
      <c r="E300" s="96">
        <v>0</v>
      </c>
      <c r="F300" s="96">
        <v>0</v>
      </c>
      <c r="G300" s="96">
        <v>21</v>
      </c>
      <c r="H300" s="115" t="s">
        <v>1592</v>
      </c>
      <c r="I300" s="98" t="s">
        <v>3613</v>
      </c>
      <c r="J300" s="169" t="s">
        <v>497</v>
      </c>
      <c r="K300" s="99" t="s">
        <v>744</v>
      </c>
      <c r="L300" s="51">
        <v>1</v>
      </c>
      <c r="M300" s="51">
        <v>1</v>
      </c>
      <c r="N300" s="155">
        <f t="shared" si="50"/>
        <v>2</v>
      </c>
      <c r="O300" s="51">
        <v>1</v>
      </c>
      <c r="P300" s="51">
        <v>1</v>
      </c>
      <c r="Q300" s="155">
        <f t="shared" si="51"/>
        <v>2</v>
      </c>
      <c r="R300" s="155">
        <f t="shared" si="52"/>
        <v>4</v>
      </c>
      <c r="S300" s="78" t="s">
        <v>3612</v>
      </c>
      <c r="T300" s="78" t="s">
        <v>203</v>
      </c>
      <c r="U300" s="190">
        <f t="shared" si="53"/>
        <v>2</v>
      </c>
      <c r="V300" s="191"/>
      <c r="W300" s="77" t="str">
        <f t="shared" si="54"/>
        <v>No hay ejecución</v>
      </c>
      <c r="X300" s="78" t="str">
        <f t="shared" si="48"/>
        <v>NA</v>
      </c>
      <c r="Y300" s="191"/>
      <c r="Z300" s="190">
        <f t="shared" si="55"/>
        <v>2</v>
      </c>
      <c r="AA300" s="191"/>
      <c r="AB300" s="77" t="str">
        <f t="shared" si="56"/>
        <v>No hay ejecución</v>
      </c>
      <c r="AC300" s="78" t="str">
        <f t="shared" si="49"/>
        <v>NA</v>
      </c>
      <c r="AD300" s="191"/>
      <c r="AE300" s="52">
        <f t="shared" si="57"/>
        <v>0</v>
      </c>
      <c r="AF300" s="77" t="str">
        <f t="shared" si="58"/>
        <v>No hay ejecución</v>
      </c>
      <c r="AG300" s="78" t="str">
        <f t="shared" si="59"/>
        <v>NA</v>
      </c>
      <c r="AH300" s="191"/>
    </row>
    <row r="301" spans="1:34" s="79" customFormat="1" ht="58" customHeight="1" thickTop="1" thickBot="1">
      <c r="A301" s="50">
        <v>287</v>
      </c>
      <c r="B301" s="96">
        <v>0</v>
      </c>
      <c r="C301" s="96">
        <v>0</v>
      </c>
      <c r="D301" s="96">
        <v>0</v>
      </c>
      <c r="E301" s="96">
        <v>0</v>
      </c>
      <c r="F301" s="96">
        <v>0</v>
      </c>
      <c r="G301" s="96">
        <v>21</v>
      </c>
      <c r="H301" s="115" t="s">
        <v>1592</v>
      </c>
      <c r="I301" s="98" t="s">
        <v>3614</v>
      </c>
      <c r="J301" s="169" t="s">
        <v>1287</v>
      </c>
      <c r="K301" s="99" t="s">
        <v>744</v>
      </c>
      <c r="L301" s="51">
        <v>1</v>
      </c>
      <c r="M301" s="51">
        <v>1</v>
      </c>
      <c r="N301" s="155">
        <f t="shared" si="50"/>
        <v>2</v>
      </c>
      <c r="O301" s="51">
        <v>1</v>
      </c>
      <c r="P301" s="51">
        <v>1</v>
      </c>
      <c r="Q301" s="155">
        <f t="shared" si="51"/>
        <v>2</v>
      </c>
      <c r="R301" s="155">
        <f t="shared" si="52"/>
        <v>4</v>
      </c>
      <c r="S301" s="78" t="s">
        <v>3612</v>
      </c>
      <c r="T301" s="78" t="s">
        <v>203</v>
      </c>
      <c r="U301" s="190">
        <f t="shared" si="53"/>
        <v>2</v>
      </c>
      <c r="V301" s="191"/>
      <c r="W301" s="77" t="str">
        <f t="shared" si="54"/>
        <v>No hay ejecución</v>
      </c>
      <c r="X301" s="78" t="str">
        <f t="shared" si="48"/>
        <v>NA</v>
      </c>
      <c r="Y301" s="191"/>
      <c r="Z301" s="190">
        <f t="shared" si="55"/>
        <v>2</v>
      </c>
      <c r="AA301" s="191"/>
      <c r="AB301" s="77" t="str">
        <f t="shared" si="56"/>
        <v>No hay ejecución</v>
      </c>
      <c r="AC301" s="78" t="str">
        <f t="shared" si="49"/>
        <v>NA</v>
      </c>
      <c r="AD301" s="191"/>
      <c r="AE301" s="52">
        <f t="shared" si="57"/>
        <v>0</v>
      </c>
      <c r="AF301" s="77" t="str">
        <f t="shared" si="58"/>
        <v>No hay ejecución</v>
      </c>
      <c r="AG301" s="78" t="str">
        <f t="shared" si="59"/>
        <v>NA</v>
      </c>
      <c r="AH301" s="191"/>
    </row>
    <row r="302" spans="1:34" s="79" customFormat="1" ht="58" customHeight="1" thickTop="1" thickBot="1">
      <c r="A302" s="50">
        <v>288</v>
      </c>
      <c r="B302" s="96">
        <v>0</v>
      </c>
      <c r="C302" s="96">
        <v>0</v>
      </c>
      <c r="D302" s="96">
        <v>0</v>
      </c>
      <c r="E302" s="96">
        <v>0</v>
      </c>
      <c r="F302" s="96">
        <v>0</v>
      </c>
      <c r="G302" s="96">
        <v>21</v>
      </c>
      <c r="H302" s="115" t="s">
        <v>1592</v>
      </c>
      <c r="I302" s="98" t="s">
        <v>3615</v>
      </c>
      <c r="J302" s="169" t="s">
        <v>1293</v>
      </c>
      <c r="K302" s="99" t="s">
        <v>744</v>
      </c>
      <c r="L302" s="51">
        <v>1</v>
      </c>
      <c r="M302" s="51">
        <v>1</v>
      </c>
      <c r="N302" s="155">
        <f t="shared" si="50"/>
        <v>2</v>
      </c>
      <c r="O302" s="51">
        <v>1</v>
      </c>
      <c r="P302" s="51">
        <v>1</v>
      </c>
      <c r="Q302" s="155">
        <f t="shared" si="51"/>
        <v>2</v>
      </c>
      <c r="R302" s="155">
        <f t="shared" si="52"/>
        <v>4</v>
      </c>
      <c r="S302" s="78" t="s">
        <v>3612</v>
      </c>
      <c r="T302" s="78" t="s">
        <v>203</v>
      </c>
      <c r="U302" s="190">
        <f t="shared" si="53"/>
        <v>2</v>
      </c>
      <c r="V302" s="191"/>
      <c r="W302" s="77" t="str">
        <f t="shared" si="54"/>
        <v>No hay ejecución</v>
      </c>
      <c r="X302" s="78" t="str">
        <f t="shared" si="48"/>
        <v>NA</v>
      </c>
      <c r="Y302" s="191"/>
      <c r="Z302" s="190">
        <f t="shared" si="55"/>
        <v>2</v>
      </c>
      <c r="AA302" s="191"/>
      <c r="AB302" s="77" t="str">
        <f t="shared" si="56"/>
        <v>No hay ejecución</v>
      </c>
      <c r="AC302" s="78" t="str">
        <f t="shared" si="49"/>
        <v>NA</v>
      </c>
      <c r="AD302" s="191"/>
      <c r="AE302" s="52">
        <f t="shared" si="57"/>
        <v>0</v>
      </c>
      <c r="AF302" s="77" t="str">
        <f t="shared" si="58"/>
        <v>No hay ejecución</v>
      </c>
      <c r="AG302" s="78" t="str">
        <f t="shared" si="59"/>
        <v>NA</v>
      </c>
      <c r="AH302" s="191"/>
    </row>
    <row r="303" spans="1:34" s="79" customFormat="1" ht="58" customHeight="1" thickTop="1" thickBot="1">
      <c r="A303" s="50">
        <v>289</v>
      </c>
      <c r="B303" s="96">
        <v>0</v>
      </c>
      <c r="C303" s="96">
        <v>0</v>
      </c>
      <c r="D303" s="96">
        <v>0</v>
      </c>
      <c r="E303" s="96">
        <v>0</v>
      </c>
      <c r="F303" s="96">
        <v>0</v>
      </c>
      <c r="G303" s="96">
        <v>21</v>
      </c>
      <c r="H303" s="115" t="s">
        <v>1592</v>
      </c>
      <c r="I303" s="98" t="s">
        <v>3616</v>
      </c>
      <c r="J303" s="169" t="s">
        <v>1014</v>
      </c>
      <c r="K303" s="99" t="s">
        <v>744</v>
      </c>
      <c r="L303" s="51">
        <v>1</v>
      </c>
      <c r="M303" s="51">
        <v>1</v>
      </c>
      <c r="N303" s="155">
        <f t="shared" si="50"/>
        <v>2</v>
      </c>
      <c r="O303" s="51">
        <v>1</v>
      </c>
      <c r="P303" s="51">
        <v>1</v>
      </c>
      <c r="Q303" s="155">
        <f t="shared" si="51"/>
        <v>2</v>
      </c>
      <c r="R303" s="155">
        <f t="shared" si="52"/>
        <v>4</v>
      </c>
      <c r="S303" s="78" t="s">
        <v>3612</v>
      </c>
      <c r="T303" s="78" t="s">
        <v>203</v>
      </c>
      <c r="U303" s="190">
        <f t="shared" si="53"/>
        <v>2</v>
      </c>
      <c r="V303" s="191"/>
      <c r="W303" s="77" t="str">
        <f t="shared" si="54"/>
        <v>No hay ejecución</v>
      </c>
      <c r="X303" s="78" t="str">
        <f t="shared" si="48"/>
        <v>NA</v>
      </c>
      <c r="Y303" s="191"/>
      <c r="Z303" s="190">
        <f t="shared" si="55"/>
        <v>2</v>
      </c>
      <c r="AA303" s="191"/>
      <c r="AB303" s="77" t="str">
        <f t="shared" si="56"/>
        <v>No hay ejecución</v>
      </c>
      <c r="AC303" s="78" t="str">
        <f t="shared" si="49"/>
        <v>NA</v>
      </c>
      <c r="AD303" s="191"/>
      <c r="AE303" s="52">
        <f t="shared" si="57"/>
        <v>0</v>
      </c>
      <c r="AF303" s="77" t="str">
        <f t="shared" si="58"/>
        <v>No hay ejecución</v>
      </c>
      <c r="AG303" s="78" t="str">
        <f t="shared" si="59"/>
        <v>NA</v>
      </c>
      <c r="AH303" s="191"/>
    </row>
    <row r="304" spans="1:34" s="79" customFormat="1" ht="58" customHeight="1" thickTop="1" thickBot="1">
      <c r="A304" s="50">
        <v>290</v>
      </c>
      <c r="B304" s="96">
        <v>0</v>
      </c>
      <c r="C304" s="96">
        <v>0</v>
      </c>
      <c r="D304" s="96">
        <v>0</v>
      </c>
      <c r="E304" s="96">
        <v>0</v>
      </c>
      <c r="F304" s="96">
        <v>0</v>
      </c>
      <c r="G304" s="96">
        <v>21</v>
      </c>
      <c r="H304" s="115" t="s">
        <v>1592</v>
      </c>
      <c r="I304" s="98" t="s">
        <v>3617</v>
      </c>
      <c r="J304" s="169" t="s">
        <v>497</v>
      </c>
      <c r="K304" s="99" t="s">
        <v>744</v>
      </c>
      <c r="L304" s="51">
        <v>1</v>
      </c>
      <c r="M304" s="51">
        <v>1</v>
      </c>
      <c r="N304" s="155">
        <f t="shared" si="50"/>
        <v>2</v>
      </c>
      <c r="O304" s="51">
        <v>1</v>
      </c>
      <c r="P304" s="51">
        <v>1</v>
      </c>
      <c r="Q304" s="155">
        <f t="shared" si="51"/>
        <v>2</v>
      </c>
      <c r="R304" s="155">
        <f t="shared" si="52"/>
        <v>4</v>
      </c>
      <c r="S304" s="78" t="s">
        <v>3612</v>
      </c>
      <c r="T304" s="78" t="s">
        <v>203</v>
      </c>
      <c r="U304" s="190">
        <f t="shared" si="53"/>
        <v>2</v>
      </c>
      <c r="V304" s="191"/>
      <c r="W304" s="77" t="str">
        <f t="shared" si="54"/>
        <v>No hay ejecución</v>
      </c>
      <c r="X304" s="78" t="str">
        <f t="shared" si="48"/>
        <v>NA</v>
      </c>
      <c r="Y304" s="191"/>
      <c r="Z304" s="190">
        <f t="shared" si="55"/>
        <v>2</v>
      </c>
      <c r="AA304" s="191"/>
      <c r="AB304" s="77" t="str">
        <f t="shared" si="56"/>
        <v>No hay ejecución</v>
      </c>
      <c r="AC304" s="78" t="str">
        <f t="shared" si="49"/>
        <v>NA</v>
      </c>
      <c r="AD304" s="191"/>
      <c r="AE304" s="52">
        <f t="shared" si="57"/>
        <v>0</v>
      </c>
      <c r="AF304" s="77" t="str">
        <f t="shared" si="58"/>
        <v>No hay ejecución</v>
      </c>
      <c r="AG304" s="78" t="str">
        <f t="shared" si="59"/>
        <v>NA</v>
      </c>
      <c r="AH304" s="191"/>
    </row>
    <row r="305" spans="1:34" s="79" customFormat="1" ht="58" customHeight="1" thickTop="1" thickBot="1">
      <c r="A305" s="50">
        <v>291</v>
      </c>
      <c r="B305" s="96">
        <v>0</v>
      </c>
      <c r="C305" s="96">
        <v>0</v>
      </c>
      <c r="D305" s="96">
        <v>0</v>
      </c>
      <c r="E305" s="96">
        <v>0</v>
      </c>
      <c r="F305" s="96">
        <v>0</v>
      </c>
      <c r="G305" s="96">
        <v>21</v>
      </c>
      <c r="H305" s="115" t="s">
        <v>1592</v>
      </c>
      <c r="I305" s="98" t="s">
        <v>3618</v>
      </c>
      <c r="J305" s="169" t="s">
        <v>2444</v>
      </c>
      <c r="K305" s="99" t="s">
        <v>2755</v>
      </c>
      <c r="L305" s="51">
        <v>1</v>
      </c>
      <c r="M305" s="51">
        <v>1</v>
      </c>
      <c r="N305" s="155">
        <f t="shared" si="50"/>
        <v>2</v>
      </c>
      <c r="O305" s="51">
        <v>1</v>
      </c>
      <c r="P305" s="51">
        <v>1</v>
      </c>
      <c r="Q305" s="155">
        <f t="shared" si="51"/>
        <v>2</v>
      </c>
      <c r="R305" s="155">
        <f t="shared" si="52"/>
        <v>4</v>
      </c>
      <c r="S305" s="78" t="s">
        <v>3612</v>
      </c>
      <c r="T305" s="78" t="s">
        <v>203</v>
      </c>
      <c r="U305" s="190">
        <f t="shared" si="53"/>
        <v>2</v>
      </c>
      <c r="V305" s="191"/>
      <c r="W305" s="77" t="str">
        <f t="shared" si="54"/>
        <v>No hay ejecución</v>
      </c>
      <c r="X305" s="78" t="str">
        <f t="shared" si="48"/>
        <v>NA</v>
      </c>
      <c r="Y305" s="191"/>
      <c r="Z305" s="190">
        <f t="shared" si="55"/>
        <v>2</v>
      </c>
      <c r="AA305" s="191"/>
      <c r="AB305" s="77" t="str">
        <f t="shared" si="56"/>
        <v>No hay ejecución</v>
      </c>
      <c r="AC305" s="78" t="str">
        <f t="shared" si="49"/>
        <v>NA</v>
      </c>
      <c r="AD305" s="191"/>
      <c r="AE305" s="52">
        <f t="shared" si="57"/>
        <v>0</v>
      </c>
      <c r="AF305" s="77" t="str">
        <f t="shared" si="58"/>
        <v>No hay ejecución</v>
      </c>
      <c r="AG305" s="78" t="str">
        <f t="shared" si="59"/>
        <v>NA</v>
      </c>
      <c r="AH305" s="191"/>
    </row>
    <row r="306" spans="1:34" s="79" customFormat="1" ht="58" customHeight="1" thickTop="1" thickBot="1">
      <c r="A306" s="50">
        <v>292</v>
      </c>
      <c r="B306" s="96">
        <v>0</v>
      </c>
      <c r="C306" s="96">
        <v>0</v>
      </c>
      <c r="D306" s="96">
        <v>0</v>
      </c>
      <c r="E306" s="96">
        <v>0</v>
      </c>
      <c r="F306" s="96">
        <v>0</v>
      </c>
      <c r="G306" s="96">
        <v>21</v>
      </c>
      <c r="H306" s="115" t="s">
        <v>1592</v>
      </c>
      <c r="I306" s="98" t="s">
        <v>3619</v>
      </c>
      <c r="J306" s="169" t="s">
        <v>1014</v>
      </c>
      <c r="K306" s="99" t="s">
        <v>744</v>
      </c>
      <c r="L306" s="51">
        <v>1</v>
      </c>
      <c r="M306" s="51">
        <v>1</v>
      </c>
      <c r="N306" s="155">
        <f t="shared" si="50"/>
        <v>2</v>
      </c>
      <c r="O306" s="51">
        <v>1</v>
      </c>
      <c r="P306" s="51">
        <v>1</v>
      </c>
      <c r="Q306" s="155">
        <f t="shared" si="51"/>
        <v>2</v>
      </c>
      <c r="R306" s="155">
        <f t="shared" si="52"/>
        <v>4</v>
      </c>
      <c r="S306" s="78" t="s">
        <v>3612</v>
      </c>
      <c r="T306" s="78" t="s">
        <v>203</v>
      </c>
      <c r="U306" s="190">
        <f t="shared" si="53"/>
        <v>2</v>
      </c>
      <c r="V306" s="191"/>
      <c r="W306" s="77" t="str">
        <f t="shared" si="54"/>
        <v>No hay ejecución</v>
      </c>
      <c r="X306" s="78" t="str">
        <f t="shared" si="48"/>
        <v>NA</v>
      </c>
      <c r="Y306" s="191"/>
      <c r="Z306" s="190">
        <f t="shared" si="55"/>
        <v>2</v>
      </c>
      <c r="AA306" s="191"/>
      <c r="AB306" s="77" t="str">
        <f t="shared" si="56"/>
        <v>No hay ejecución</v>
      </c>
      <c r="AC306" s="78" t="str">
        <f t="shared" si="49"/>
        <v>NA</v>
      </c>
      <c r="AD306" s="191"/>
      <c r="AE306" s="52">
        <f t="shared" si="57"/>
        <v>0</v>
      </c>
      <c r="AF306" s="77" t="str">
        <f t="shared" si="58"/>
        <v>No hay ejecución</v>
      </c>
      <c r="AG306" s="78" t="str">
        <f t="shared" si="59"/>
        <v>NA</v>
      </c>
      <c r="AH306" s="191"/>
    </row>
    <row r="307" spans="1:34" s="79" customFormat="1" ht="58" customHeight="1" thickTop="1" thickBot="1">
      <c r="A307" s="50">
        <v>293</v>
      </c>
      <c r="B307" s="96">
        <v>0</v>
      </c>
      <c r="C307" s="96">
        <v>0</v>
      </c>
      <c r="D307" s="96">
        <v>0</v>
      </c>
      <c r="E307" s="96">
        <v>0</v>
      </c>
      <c r="F307" s="96">
        <v>0</v>
      </c>
      <c r="G307" s="96">
        <v>21</v>
      </c>
      <c r="H307" s="115" t="s">
        <v>1592</v>
      </c>
      <c r="I307" s="98" t="s">
        <v>3620</v>
      </c>
      <c r="J307" s="169" t="s">
        <v>482</v>
      </c>
      <c r="K307" s="99" t="s">
        <v>622</v>
      </c>
      <c r="L307" s="51">
        <v>0</v>
      </c>
      <c r="M307" s="51">
        <v>1</v>
      </c>
      <c r="N307" s="155">
        <f t="shared" si="50"/>
        <v>1</v>
      </c>
      <c r="O307" s="51">
        <v>0</v>
      </c>
      <c r="P307" s="51">
        <v>1</v>
      </c>
      <c r="Q307" s="155">
        <f t="shared" si="51"/>
        <v>1</v>
      </c>
      <c r="R307" s="155">
        <f t="shared" si="52"/>
        <v>2</v>
      </c>
      <c r="S307" s="78" t="s">
        <v>3621</v>
      </c>
      <c r="T307" s="78" t="s">
        <v>3622</v>
      </c>
      <c r="U307" s="190">
        <f t="shared" si="53"/>
        <v>1</v>
      </c>
      <c r="V307" s="191"/>
      <c r="W307" s="77" t="str">
        <f t="shared" si="54"/>
        <v>No hay ejecución</v>
      </c>
      <c r="X307" s="78" t="str">
        <f t="shared" si="48"/>
        <v>NA</v>
      </c>
      <c r="Y307" s="191"/>
      <c r="Z307" s="190">
        <f t="shared" si="55"/>
        <v>1</v>
      </c>
      <c r="AA307" s="191"/>
      <c r="AB307" s="77" t="str">
        <f t="shared" si="56"/>
        <v>No hay ejecución</v>
      </c>
      <c r="AC307" s="78" t="str">
        <f t="shared" si="49"/>
        <v>NA</v>
      </c>
      <c r="AD307" s="191"/>
      <c r="AE307" s="52">
        <f t="shared" si="57"/>
        <v>0</v>
      </c>
      <c r="AF307" s="77" t="str">
        <f t="shared" si="58"/>
        <v>No hay ejecución</v>
      </c>
      <c r="AG307" s="78" t="str">
        <f t="shared" si="59"/>
        <v>NA</v>
      </c>
      <c r="AH307" s="191"/>
    </row>
    <row r="308" spans="1:34" s="79" customFormat="1" ht="58" customHeight="1" thickTop="1" thickBot="1">
      <c r="A308" s="50">
        <v>294</v>
      </c>
      <c r="B308" s="96">
        <v>0</v>
      </c>
      <c r="C308" s="96">
        <v>0</v>
      </c>
      <c r="D308" s="96">
        <v>0</v>
      </c>
      <c r="E308" s="96">
        <v>0</v>
      </c>
      <c r="F308" s="96">
        <v>0</v>
      </c>
      <c r="G308" s="96">
        <v>21</v>
      </c>
      <c r="H308" s="115" t="s">
        <v>1592</v>
      </c>
      <c r="I308" s="98" t="s">
        <v>3623</v>
      </c>
      <c r="J308" s="169" t="s">
        <v>482</v>
      </c>
      <c r="K308" s="99" t="s">
        <v>622</v>
      </c>
      <c r="L308" s="51">
        <v>0</v>
      </c>
      <c r="M308" s="51">
        <v>1</v>
      </c>
      <c r="N308" s="155">
        <f t="shared" si="50"/>
        <v>1</v>
      </c>
      <c r="O308" s="51">
        <v>0</v>
      </c>
      <c r="P308" s="51">
        <v>1</v>
      </c>
      <c r="Q308" s="155">
        <f t="shared" si="51"/>
        <v>1</v>
      </c>
      <c r="R308" s="155">
        <f t="shared" si="52"/>
        <v>2</v>
      </c>
      <c r="S308" s="78" t="s">
        <v>3621</v>
      </c>
      <c r="T308" s="78" t="s">
        <v>3622</v>
      </c>
      <c r="U308" s="190">
        <f t="shared" si="53"/>
        <v>1</v>
      </c>
      <c r="V308" s="191"/>
      <c r="W308" s="77" t="str">
        <f t="shared" si="54"/>
        <v>No hay ejecución</v>
      </c>
      <c r="X308" s="78" t="str">
        <f t="shared" si="48"/>
        <v>NA</v>
      </c>
      <c r="Y308" s="191"/>
      <c r="Z308" s="190">
        <f t="shared" si="55"/>
        <v>1</v>
      </c>
      <c r="AA308" s="191"/>
      <c r="AB308" s="77" t="str">
        <f t="shared" si="56"/>
        <v>No hay ejecución</v>
      </c>
      <c r="AC308" s="78" t="str">
        <f t="shared" si="49"/>
        <v>NA</v>
      </c>
      <c r="AD308" s="191"/>
      <c r="AE308" s="52">
        <f t="shared" si="57"/>
        <v>0</v>
      </c>
      <c r="AF308" s="77" t="str">
        <f t="shared" si="58"/>
        <v>No hay ejecución</v>
      </c>
      <c r="AG308" s="78" t="str">
        <f t="shared" si="59"/>
        <v>NA</v>
      </c>
      <c r="AH308" s="191"/>
    </row>
    <row r="309" spans="1:34" s="79" customFormat="1" ht="58" customHeight="1" thickTop="1" thickBot="1">
      <c r="A309" s="50">
        <v>295</v>
      </c>
      <c r="B309" s="96">
        <v>0</v>
      </c>
      <c r="C309" s="96">
        <v>0</v>
      </c>
      <c r="D309" s="96">
        <v>0</v>
      </c>
      <c r="E309" s="96">
        <v>0</v>
      </c>
      <c r="F309" s="96">
        <v>0</v>
      </c>
      <c r="G309" s="96">
        <v>21</v>
      </c>
      <c r="H309" s="115" t="s">
        <v>1592</v>
      </c>
      <c r="I309" s="98" t="s">
        <v>3624</v>
      </c>
      <c r="J309" s="169" t="s">
        <v>482</v>
      </c>
      <c r="K309" s="99" t="s">
        <v>622</v>
      </c>
      <c r="L309" s="51">
        <v>0</v>
      </c>
      <c r="M309" s="51">
        <v>0</v>
      </c>
      <c r="N309" s="155">
        <f t="shared" si="50"/>
        <v>0</v>
      </c>
      <c r="O309" s="51">
        <v>0</v>
      </c>
      <c r="P309" s="51">
        <v>0</v>
      </c>
      <c r="Q309" s="155">
        <f t="shared" si="51"/>
        <v>0</v>
      </c>
      <c r="R309" s="155">
        <f t="shared" si="52"/>
        <v>0</v>
      </c>
      <c r="S309" s="78" t="s">
        <v>3621</v>
      </c>
      <c r="T309" s="78" t="s">
        <v>3625</v>
      </c>
      <c r="U309" s="190">
        <f t="shared" si="53"/>
        <v>0</v>
      </c>
      <c r="V309" s="191"/>
      <c r="W309" s="77" t="str">
        <f t="shared" si="54"/>
        <v>No hay ejecución</v>
      </c>
      <c r="X309" s="78" t="str">
        <f t="shared" si="48"/>
        <v>NA</v>
      </c>
      <c r="Y309" s="191"/>
      <c r="Z309" s="190">
        <f t="shared" si="55"/>
        <v>0</v>
      </c>
      <c r="AA309" s="191"/>
      <c r="AB309" s="77" t="str">
        <f t="shared" si="56"/>
        <v>No hay ejecución</v>
      </c>
      <c r="AC309" s="78" t="str">
        <f t="shared" si="49"/>
        <v>NA</v>
      </c>
      <c r="AD309" s="191"/>
      <c r="AE309" s="52">
        <f t="shared" si="57"/>
        <v>0</v>
      </c>
      <c r="AF309" s="77" t="str">
        <f t="shared" si="58"/>
        <v>No hay ejecución</v>
      </c>
      <c r="AG309" s="78" t="str">
        <f t="shared" si="59"/>
        <v>NA</v>
      </c>
      <c r="AH309" s="191"/>
    </row>
    <row r="310" spans="1:34" s="79" customFormat="1" ht="58" customHeight="1" thickTop="1" thickBot="1">
      <c r="A310" s="50">
        <v>296</v>
      </c>
      <c r="B310" s="96">
        <v>0</v>
      </c>
      <c r="C310" s="96">
        <v>0</v>
      </c>
      <c r="D310" s="96">
        <v>0</v>
      </c>
      <c r="E310" s="96">
        <v>0</v>
      </c>
      <c r="F310" s="96">
        <v>0</v>
      </c>
      <c r="G310" s="96">
        <v>21</v>
      </c>
      <c r="H310" s="115" t="s">
        <v>1592</v>
      </c>
      <c r="I310" s="98" t="s">
        <v>3626</v>
      </c>
      <c r="J310" s="169" t="s">
        <v>482</v>
      </c>
      <c r="K310" s="99" t="s">
        <v>622</v>
      </c>
      <c r="L310" s="51">
        <v>1</v>
      </c>
      <c r="M310" s="51">
        <v>0</v>
      </c>
      <c r="N310" s="155">
        <f t="shared" si="50"/>
        <v>1</v>
      </c>
      <c r="O310" s="51">
        <v>1</v>
      </c>
      <c r="P310" s="51">
        <v>0</v>
      </c>
      <c r="Q310" s="155">
        <f t="shared" si="51"/>
        <v>1</v>
      </c>
      <c r="R310" s="155">
        <f t="shared" si="52"/>
        <v>2</v>
      </c>
      <c r="S310" s="78" t="s">
        <v>3621</v>
      </c>
      <c r="T310" s="78" t="s">
        <v>3627</v>
      </c>
      <c r="U310" s="190">
        <f t="shared" si="53"/>
        <v>1</v>
      </c>
      <c r="V310" s="191"/>
      <c r="W310" s="77" t="str">
        <f t="shared" si="54"/>
        <v>No hay ejecución</v>
      </c>
      <c r="X310" s="78" t="str">
        <f t="shared" si="48"/>
        <v>NA</v>
      </c>
      <c r="Y310" s="191"/>
      <c r="Z310" s="190">
        <f t="shared" si="55"/>
        <v>1</v>
      </c>
      <c r="AA310" s="191"/>
      <c r="AB310" s="77" t="str">
        <f t="shared" si="56"/>
        <v>No hay ejecución</v>
      </c>
      <c r="AC310" s="78" t="str">
        <f t="shared" si="49"/>
        <v>NA</v>
      </c>
      <c r="AD310" s="191"/>
      <c r="AE310" s="52">
        <f t="shared" si="57"/>
        <v>0</v>
      </c>
      <c r="AF310" s="77" t="str">
        <f t="shared" si="58"/>
        <v>No hay ejecución</v>
      </c>
      <c r="AG310" s="78" t="str">
        <f t="shared" si="59"/>
        <v>NA</v>
      </c>
      <c r="AH310" s="191"/>
    </row>
    <row r="311" spans="1:34" s="79" customFormat="1" ht="58" customHeight="1" thickTop="1" thickBot="1">
      <c r="A311" s="50">
        <v>297</v>
      </c>
      <c r="B311" s="96">
        <v>0</v>
      </c>
      <c r="C311" s="96">
        <v>0</v>
      </c>
      <c r="D311" s="96">
        <v>0</v>
      </c>
      <c r="E311" s="96">
        <v>0</v>
      </c>
      <c r="F311" s="96">
        <v>0</v>
      </c>
      <c r="G311" s="96">
        <v>21</v>
      </c>
      <c r="H311" s="115" t="s">
        <v>1592</v>
      </c>
      <c r="I311" s="98" t="s">
        <v>3628</v>
      </c>
      <c r="J311" s="169" t="s">
        <v>482</v>
      </c>
      <c r="K311" s="99" t="s">
        <v>622</v>
      </c>
      <c r="L311" s="51">
        <v>0</v>
      </c>
      <c r="M311" s="51">
        <v>0</v>
      </c>
      <c r="N311" s="155">
        <f t="shared" si="50"/>
        <v>0</v>
      </c>
      <c r="O311" s="51">
        <v>0</v>
      </c>
      <c r="P311" s="51">
        <v>0</v>
      </c>
      <c r="Q311" s="155">
        <f t="shared" si="51"/>
        <v>0</v>
      </c>
      <c r="R311" s="155">
        <f t="shared" si="52"/>
        <v>0</v>
      </c>
      <c r="S311" s="78" t="s">
        <v>3621</v>
      </c>
      <c r="T311" s="78" t="s">
        <v>203</v>
      </c>
      <c r="U311" s="190">
        <f t="shared" si="53"/>
        <v>0</v>
      </c>
      <c r="V311" s="191"/>
      <c r="W311" s="77" t="str">
        <f t="shared" si="54"/>
        <v>No hay ejecución</v>
      </c>
      <c r="X311" s="78" t="str">
        <f t="shared" si="48"/>
        <v>NA</v>
      </c>
      <c r="Y311" s="191"/>
      <c r="Z311" s="190">
        <f t="shared" si="55"/>
        <v>0</v>
      </c>
      <c r="AA311" s="191"/>
      <c r="AB311" s="77" t="str">
        <f t="shared" si="56"/>
        <v>No hay ejecución</v>
      </c>
      <c r="AC311" s="78" t="str">
        <f t="shared" si="49"/>
        <v>NA</v>
      </c>
      <c r="AD311" s="191"/>
      <c r="AE311" s="52">
        <f t="shared" si="57"/>
        <v>0</v>
      </c>
      <c r="AF311" s="77" t="str">
        <f t="shared" si="58"/>
        <v>No hay ejecución</v>
      </c>
      <c r="AG311" s="78" t="str">
        <f t="shared" si="59"/>
        <v>NA</v>
      </c>
      <c r="AH311" s="191"/>
    </row>
    <row r="312" spans="1:34" s="79" customFormat="1" ht="58" customHeight="1" thickTop="1" thickBot="1">
      <c r="A312" s="50">
        <v>298</v>
      </c>
      <c r="B312" s="96">
        <v>0</v>
      </c>
      <c r="C312" s="96">
        <v>0</v>
      </c>
      <c r="D312" s="96">
        <v>0</v>
      </c>
      <c r="E312" s="96">
        <v>0</v>
      </c>
      <c r="F312" s="96">
        <v>0</v>
      </c>
      <c r="G312" s="96">
        <v>21</v>
      </c>
      <c r="H312" s="115" t="s">
        <v>1592</v>
      </c>
      <c r="I312" s="98" t="s">
        <v>3629</v>
      </c>
      <c r="J312" s="169" t="s">
        <v>482</v>
      </c>
      <c r="K312" s="99" t="s">
        <v>622</v>
      </c>
      <c r="L312" s="51">
        <v>2</v>
      </c>
      <c r="M312" s="51">
        <v>0</v>
      </c>
      <c r="N312" s="155">
        <f t="shared" si="50"/>
        <v>2</v>
      </c>
      <c r="O312" s="51">
        <v>0</v>
      </c>
      <c r="P312" s="51">
        <v>0</v>
      </c>
      <c r="Q312" s="155">
        <f t="shared" si="51"/>
        <v>0</v>
      </c>
      <c r="R312" s="155">
        <f t="shared" si="52"/>
        <v>2</v>
      </c>
      <c r="S312" s="78" t="s">
        <v>3621</v>
      </c>
      <c r="T312" s="78" t="s">
        <v>3630</v>
      </c>
      <c r="U312" s="190">
        <f t="shared" si="53"/>
        <v>2</v>
      </c>
      <c r="V312" s="191"/>
      <c r="W312" s="77" t="str">
        <f t="shared" si="54"/>
        <v>No hay ejecución</v>
      </c>
      <c r="X312" s="78" t="str">
        <f t="shared" si="48"/>
        <v>NA</v>
      </c>
      <c r="Y312" s="191"/>
      <c r="Z312" s="190">
        <f t="shared" si="55"/>
        <v>0</v>
      </c>
      <c r="AA312" s="191"/>
      <c r="AB312" s="77" t="str">
        <f t="shared" si="56"/>
        <v>No hay ejecución</v>
      </c>
      <c r="AC312" s="78" t="str">
        <f t="shared" si="49"/>
        <v>NA</v>
      </c>
      <c r="AD312" s="191"/>
      <c r="AE312" s="52">
        <f t="shared" si="57"/>
        <v>0</v>
      </c>
      <c r="AF312" s="77" t="str">
        <f t="shared" si="58"/>
        <v>No hay ejecución</v>
      </c>
      <c r="AG312" s="78" t="str">
        <f t="shared" si="59"/>
        <v>NA</v>
      </c>
      <c r="AH312" s="191"/>
    </row>
    <row r="313" spans="1:34" s="79" customFormat="1" ht="58" customHeight="1" thickTop="1" thickBot="1">
      <c r="A313" s="50">
        <v>299</v>
      </c>
      <c r="B313" s="96">
        <v>0</v>
      </c>
      <c r="C313" s="96">
        <v>0</v>
      </c>
      <c r="D313" s="96">
        <v>0</v>
      </c>
      <c r="E313" s="96">
        <v>0</v>
      </c>
      <c r="F313" s="96">
        <v>0</v>
      </c>
      <c r="G313" s="96">
        <v>21</v>
      </c>
      <c r="H313" s="115" t="s">
        <v>1592</v>
      </c>
      <c r="I313" s="98" t="s">
        <v>3631</v>
      </c>
      <c r="J313" s="169" t="s">
        <v>482</v>
      </c>
      <c r="K313" s="99" t="s">
        <v>622</v>
      </c>
      <c r="L313" s="51">
        <v>1</v>
      </c>
      <c r="M313" s="51">
        <v>0</v>
      </c>
      <c r="N313" s="155">
        <f t="shared" si="50"/>
        <v>1</v>
      </c>
      <c r="O313" s="51">
        <v>0</v>
      </c>
      <c r="P313" s="51">
        <v>0</v>
      </c>
      <c r="Q313" s="155">
        <f t="shared" si="51"/>
        <v>0</v>
      </c>
      <c r="R313" s="155">
        <f t="shared" si="52"/>
        <v>1</v>
      </c>
      <c r="S313" s="78" t="s">
        <v>3621</v>
      </c>
      <c r="T313" s="78" t="s">
        <v>3630</v>
      </c>
      <c r="U313" s="190">
        <f t="shared" si="53"/>
        <v>1</v>
      </c>
      <c r="V313" s="191"/>
      <c r="W313" s="77" t="str">
        <f t="shared" si="54"/>
        <v>No hay ejecución</v>
      </c>
      <c r="X313" s="78" t="str">
        <f t="shared" si="48"/>
        <v>NA</v>
      </c>
      <c r="Y313" s="191"/>
      <c r="Z313" s="190">
        <f t="shared" si="55"/>
        <v>0</v>
      </c>
      <c r="AA313" s="191"/>
      <c r="AB313" s="77" t="str">
        <f t="shared" si="56"/>
        <v>No hay ejecución</v>
      </c>
      <c r="AC313" s="78" t="str">
        <f t="shared" si="49"/>
        <v>NA</v>
      </c>
      <c r="AD313" s="191"/>
      <c r="AE313" s="52">
        <f t="shared" si="57"/>
        <v>0</v>
      </c>
      <c r="AF313" s="77" t="str">
        <f t="shared" si="58"/>
        <v>No hay ejecución</v>
      </c>
      <c r="AG313" s="78" t="str">
        <f t="shared" si="59"/>
        <v>NA</v>
      </c>
      <c r="AH313" s="191"/>
    </row>
    <row r="314" spans="1:34" s="79" customFormat="1" ht="58" customHeight="1" thickTop="1" thickBot="1">
      <c r="A314" s="50">
        <v>300</v>
      </c>
      <c r="B314" s="96">
        <v>0</v>
      </c>
      <c r="C314" s="96">
        <v>0</v>
      </c>
      <c r="D314" s="96">
        <v>0</v>
      </c>
      <c r="E314" s="96">
        <v>0</v>
      </c>
      <c r="F314" s="96">
        <v>0</v>
      </c>
      <c r="G314" s="96">
        <v>21</v>
      </c>
      <c r="H314" s="115" t="s">
        <v>1592</v>
      </c>
      <c r="I314" s="98" t="s">
        <v>3632</v>
      </c>
      <c r="J314" s="169" t="s">
        <v>1014</v>
      </c>
      <c r="K314" s="99" t="s">
        <v>744</v>
      </c>
      <c r="L314" s="51">
        <v>1</v>
      </c>
      <c r="M314" s="51">
        <v>0</v>
      </c>
      <c r="N314" s="155">
        <f t="shared" si="50"/>
        <v>1</v>
      </c>
      <c r="O314" s="51">
        <v>0</v>
      </c>
      <c r="P314" s="51">
        <v>0</v>
      </c>
      <c r="Q314" s="155">
        <f t="shared" si="51"/>
        <v>0</v>
      </c>
      <c r="R314" s="155">
        <f t="shared" si="52"/>
        <v>1</v>
      </c>
      <c r="S314" s="78" t="s">
        <v>3621</v>
      </c>
      <c r="T314" s="78" t="s">
        <v>3633</v>
      </c>
      <c r="U314" s="190">
        <f t="shared" si="53"/>
        <v>1</v>
      </c>
      <c r="V314" s="191"/>
      <c r="W314" s="77" t="str">
        <f t="shared" si="54"/>
        <v>No hay ejecución</v>
      </c>
      <c r="X314" s="78" t="str">
        <f t="shared" si="48"/>
        <v>NA</v>
      </c>
      <c r="Y314" s="191"/>
      <c r="Z314" s="190">
        <f t="shared" si="55"/>
        <v>0</v>
      </c>
      <c r="AA314" s="191"/>
      <c r="AB314" s="77" t="str">
        <f t="shared" si="56"/>
        <v>No hay ejecución</v>
      </c>
      <c r="AC314" s="78" t="str">
        <f t="shared" si="49"/>
        <v>NA</v>
      </c>
      <c r="AD314" s="191"/>
      <c r="AE314" s="52">
        <f t="shared" si="57"/>
        <v>0</v>
      </c>
      <c r="AF314" s="77" t="str">
        <f t="shared" si="58"/>
        <v>No hay ejecución</v>
      </c>
      <c r="AG314" s="78" t="str">
        <f t="shared" si="59"/>
        <v>NA</v>
      </c>
      <c r="AH314" s="191"/>
    </row>
    <row r="315" spans="1:34" s="79" customFormat="1" ht="58" customHeight="1" thickTop="1" thickBot="1">
      <c r="A315" s="50">
        <v>301</v>
      </c>
      <c r="B315" s="96">
        <v>0</v>
      </c>
      <c r="C315" s="96">
        <v>0</v>
      </c>
      <c r="D315" s="96">
        <v>0</v>
      </c>
      <c r="E315" s="96">
        <v>0</v>
      </c>
      <c r="F315" s="96">
        <v>0</v>
      </c>
      <c r="G315" s="96">
        <v>21</v>
      </c>
      <c r="H315" s="115" t="s">
        <v>1592</v>
      </c>
      <c r="I315" s="98" t="s">
        <v>3634</v>
      </c>
      <c r="J315" s="169" t="s">
        <v>1287</v>
      </c>
      <c r="K315" s="99" t="s">
        <v>2755</v>
      </c>
      <c r="L315" s="51">
        <v>1</v>
      </c>
      <c r="M315" s="51">
        <v>0</v>
      </c>
      <c r="N315" s="155">
        <f t="shared" si="50"/>
        <v>1</v>
      </c>
      <c r="O315" s="51">
        <v>0</v>
      </c>
      <c r="P315" s="51">
        <v>0</v>
      </c>
      <c r="Q315" s="155">
        <f t="shared" si="51"/>
        <v>0</v>
      </c>
      <c r="R315" s="155">
        <f t="shared" si="52"/>
        <v>1</v>
      </c>
      <c r="S315" s="78" t="s">
        <v>3621</v>
      </c>
      <c r="T315" s="78" t="s">
        <v>3630</v>
      </c>
      <c r="U315" s="190">
        <f t="shared" si="53"/>
        <v>1</v>
      </c>
      <c r="V315" s="191"/>
      <c r="W315" s="77" t="str">
        <f t="shared" si="54"/>
        <v>No hay ejecución</v>
      </c>
      <c r="X315" s="78" t="str">
        <f t="shared" si="48"/>
        <v>NA</v>
      </c>
      <c r="Y315" s="191"/>
      <c r="Z315" s="190">
        <f t="shared" si="55"/>
        <v>0</v>
      </c>
      <c r="AA315" s="191"/>
      <c r="AB315" s="77" t="str">
        <f t="shared" si="56"/>
        <v>No hay ejecución</v>
      </c>
      <c r="AC315" s="78" t="str">
        <f t="shared" si="49"/>
        <v>NA</v>
      </c>
      <c r="AD315" s="191"/>
      <c r="AE315" s="52">
        <f t="shared" si="57"/>
        <v>0</v>
      </c>
      <c r="AF315" s="77" t="str">
        <f t="shared" si="58"/>
        <v>No hay ejecución</v>
      </c>
      <c r="AG315" s="78" t="str">
        <f t="shared" si="59"/>
        <v>NA</v>
      </c>
      <c r="AH315" s="191"/>
    </row>
    <row r="316" spans="1:34" s="79" customFormat="1" ht="58" customHeight="1" thickTop="1" thickBot="1">
      <c r="A316" s="50">
        <v>302</v>
      </c>
      <c r="B316" s="96">
        <v>0</v>
      </c>
      <c r="C316" s="96">
        <v>0</v>
      </c>
      <c r="D316" s="96">
        <v>0</v>
      </c>
      <c r="E316" s="96">
        <v>0</v>
      </c>
      <c r="F316" s="96">
        <v>0</v>
      </c>
      <c r="G316" s="96">
        <v>21</v>
      </c>
      <c r="H316" s="115" t="s">
        <v>1592</v>
      </c>
      <c r="I316" s="98" t="s">
        <v>3635</v>
      </c>
      <c r="J316" s="169" t="s">
        <v>1287</v>
      </c>
      <c r="K316" s="99" t="s">
        <v>2755</v>
      </c>
      <c r="L316" s="51">
        <v>1</v>
      </c>
      <c r="M316" s="51">
        <v>1</v>
      </c>
      <c r="N316" s="155">
        <f t="shared" si="50"/>
        <v>2</v>
      </c>
      <c r="O316" s="51">
        <v>1</v>
      </c>
      <c r="P316" s="51">
        <v>1</v>
      </c>
      <c r="Q316" s="155">
        <f t="shared" si="51"/>
        <v>2</v>
      </c>
      <c r="R316" s="155">
        <f t="shared" si="52"/>
        <v>4</v>
      </c>
      <c r="S316" s="78" t="s">
        <v>3621</v>
      </c>
      <c r="T316" s="78" t="s">
        <v>3636</v>
      </c>
      <c r="U316" s="190">
        <f t="shared" si="53"/>
        <v>2</v>
      </c>
      <c r="V316" s="191"/>
      <c r="W316" s="77" t="str">
        <f t="shared" si="54"/>
        <v>No hay ejecución</v>
      </c>
      <c r="X316" s="78" t="str">
        <f t="shared" si="48"/>
        <v>NA</v>
      </c>
      <c r="Y316" s="191"/>
      <c r="Z316" s="190">
        <f t="shared" si="55"/>
        <v>2</v>
      </c>
      <c r="AA316" s="191"/>
      <c r="AB316" s="77" t="str">
        <f t="shared" si="56"/>
        <v>No hay ejecución</v>
      </c>
      <c r="AC316" s="78" t="str">
        <f t="shared" si="49"/>
        <v>NA</v>
      </c>
      <c r="AD316" s="191"/>
      <c r="AE316" s="52">
        <f t="shared" si="57"/>
        <v>0</v>
      </c>
      <c r="AF316" s="77" t="str">
        <f t="shared" si="58"/>
        <v>No hay ejecución</v>
      </c>
      <c r="AG316" s="78" t="str">
        <f t="shared" si="59"/>
        <v>NA</v>
      </c>
      <c r="AH316" s="191"/>
    </row>
    <row r="317" spans="1:34" s="79" customFormat="1" ht="58" customHeight="1" thickTop="1" thickBot="1">
      <c r="A317" s="50">
        <v>303</v>
      </c>
      <c r="B317" s="96">
        <v>0</v>
      </c>
      <c r="C317" s="96">
        <v>0</v>
      </c>
      <c r="D317" s="96">
        <v>0</v>
      </c>
      <c r="E317" s="96">
        <v>0</v>
      </c>
      <c r="F317" s="96">
        <v>0</v>
      </c>
      <c r="G317" s="96">
        <v>21</v>
      </c>
      <c r="H317" s="115" t="s">
        <v>1592</v>
      </c>
      <c r="I317" s="98" t="s">
        <v>3637</v>
      </c>
      <c r="J317" s="169" t="s">
        <v>482</v>
      </c>
      <c r="K317" s="99" t="s">
        <v>622</v>
      </c>
      <c r="L317" s="51">
        <v>0</v>
      </c>
      <c r="M317" s="51">
        <v>1</v>
      </c>
      <c r="N317" s="155">
        <f t="shared" si="50"/>
        <v>1</v>
      </c>
      <c r="O317" s="51">
        <v>0</v>
      </c>
      <c r="P317" s="51">
        <v>1</v>
      </c>
      <c r="Q317" s="155">
        <f t="shared" si="51"/>
        <v>1</v>
      </c>
      <c r="R317" s="155">
        <f t="shared" si="52"/>
        <v>2</v>
      </c>
      <c r="S317" s="78" t="s">
        <v>3621</v>
      </c>
      <c r="T317" s="78" t="s">
        <v>3638</v>
      </c>
      <c r="U317" s="190">
        <f t="shared" si="53"/>
        <v>1</v>
      </c>
      <c r="V317" s="191"/>
      <c r="W317" s="77" t="str">
        <f t="shared" si="54"/>
        <v>No hay ejecución</v>
      </c>
      <c r="X317" s="78" t="str">
        <f t="shared" si="48"/>
        <v>NA</v>
      </c>
      <c r="Y317" s="191"/>
      <c r="Z317" s="190">
        <f t="shared" si="55"/>
        <v>1</v>
      </c>
      <c r="AA317" s="191"/>
      <c r="AB317" s="77" t="str">
        <f t="shared" si="56"/>
        <v>No hay ejecución</v>
      </c>
      <c r="AC317" s="78" t="str">
        <f t="shared" si="49"/>
        <v>NA</v>
      </c>
      <c r="AD317" s="191"/>
      <c r="AE317" s="52">
        <f t="shared" si="57"/>
        <v>0</v>
      </c>
      <c r="AF317" s="77" t="str">
        <f t="shared" si="58"/>
        <v>No hay ejecución</v>
      </c>
      <c r="AG317" s="78" t="str">
        <f t="shared" si="59"/>
        <v>NA</v>
      </c>
      <c r="AH317" s="191"/>
    </row>
    <row r="318" spans="1:34" s="79" customFormat="1" ht="58" customHeight="1" thickTop="1" thickBot="1">
      <c r="A318" s="50">
        <v>304</v>
      </c>
      <c r="B318" s="96">
        <v>0</v>
      </c>
      <c r="C318" s="96">
        <v>0</v>
      </c>
      <c r="D318" s="96">
        <v>0</v>
      </c>
      <c r="E318" s="96">
        <v>0</v>
      </c>
      <c r="F318" s="96">
        <v>0</v>
      </c>
      <c r="G318" s="96">
        <v>20</v>
      </c>
      <c r="H318" s="115" t="s">
        <v>1592</v>
      </c>
      <c r="I318" s="98" t="s">
        <v>3639</v>
      </c>
      <c r="J318" s="169" t="s">
        <v>1061</v>
      </c>
      <c r="K318" s="99" t="s">
        <v>1261</v>
      </c>
      <c r="L318" s="51">
        <v>0</v>
      </c>
      <c r="M318" s="51">
        <v>1</v>
      </c>
      <c r="N318" s="155">
        <f t="shared" si="50"/>
        <v>1</v>
      </c>
      <c r="O318" s="51">
        <v>0</v>
      </c>
      <c r="P318" s="51">
        <v>0</v>
      </c>
      <c r="Q318" s="155">
        <f t="shared" si="51"/>
        <v>0</v>
      </c>
      <c r="R318" s="155">
        <f t="shared" si="52"/>
        <v>1</v>
      </c>
      <c r="S318" s="78" t="s">
        <v>3640</v>
      </c>
      <c r="T318" s="78" t="s">
        <v>3641</v>
      </c>
      <c r="U318" s="190">
        <f t="shared" si="53"/>
        <v>1</v>
      </c>
      <c r="V318" s="191"/>
      <c r="W318" s="77" t="str">
        <f t="shared" si="54"/>
        <v>No hay ejecución</v>
      </c>
      <c r="X318" s="78" t="str">
        <f t="shared" si="48"/>
        <v>NA</v>
      </c>
      <c r="Y318" s="191"/>
      <c r="Z318" s="190">
        <f t="shared" si="55"/>
        <v>0</v>
      </c>
      <c r="AA318" s="191"/>
      <c r="AB318" s="77" t="str">
        <f t="shared" si="56"/>
        <v>No hay ejecución</v>
      </c>
      <c r="AC318" s="78" t="str">
        <f t="shared" si="49"/>
        <v>NA</v>
      </c>
      <c r="AD318" s="191"/>
      <c r="AE318" s="52">
        <f t="shared" si="57"/>
        <v>0</v>
      </c>
      <c r="AF318" s="77" t="str">
        <f t="shared" si="58"/>
        <v>No hay ejecución</v>
      </c>
      <c r="AG318" s="78" t="str">
        <f t="shared" si="59"/>
        <v>NA</v>
      </c>
      <c r="AH318" s="191"/>
    </row>
    <row r="319" spans="1:34" s="79" customFormat="1" ht="58" customHeight="1" thickTop="1" thickBot="1">
      <c r="A319" s="50">
        <v>305</v>
      </c>
      <c r="B319" s="96">
        <v>0</v>
      </c>
      <c r="C319" s="96">
        <v>0</v>
      </c>
      <c r="D319" s="96">
        <v>0</v>
      </c>
      <c r="E319" s="96">
        <v>0</v>
      </c>
      <c r="F319" s="96">
        <v>0</v>
      </c>
      <c r="G319" s="96">
        <v>20</v>
      </c>
      <c r="H319" s="115" t="s">
        <v>1592</v>
      </c>
      <c r="I319" s="98" t="s">
        <v>3295</v>
      </c>
      <c r="J319" s="169" t="s">
        <v>1014</v>
      </c>
      <c r="K319" s="99" t="s">
        <v>1261</v>
      </c>
      <c r="L319" s="51">
        <v>1</v>
      </c>
      <c r="M319" s="51">
        <v>1</v>
      </c>
      <c r="N319" s="155">
        <f t="shared" si="50"/>
        <v>2</v>
      </c>
      <c r="O319" s="51">
        <v>1</v>
      </c>
      <c r="P319" s="51">
        <v>1</v>
      </c>
      <c r="Q319" s="155">
        <f t="shared" si="51"/>
        <v>2</v>
      </c>
      <c r="R319" s="155">
        <f t="shared" si="52"/>
        <v>4</v>
      </c>
      <c r="S319" s="78" t="s">
        <v>3640</v>
      </c>
      <c r="T319" s="78" t="s">
        <v>3642</v>
      </c>
      <c r="U319" s="190">
        <f t="shared" si="53"/>
        <v>2</v>
      </c>
      <c r="V319" s="191"/>
      <c r="W319" s="77" t="str">
        <f t="shared" si="54"/>
        <v>No hay ejecución</v>
      </c>
      <c r="X319" s="78" t="str">
        <f t="shared" si="48"/>
        <v>NA</v>
      </c>
      <c r="Y319" s="191"/>
      <c r="Z319" s="190">
        <f t="shared" si="55"/>
        <v>2</v>
      </c>
      <c r="AA319" s="191"/>
      <c r="AB319" s="77" t="str">
        <f t="shared" si="56"/>
        <v>No hay ejecución</v>
      </c>
      <c r="AC319" s="78" t="str">
        <f t="shared" si="49"/>
        <v>NA</v>
      </c>
      <c r="AD319" s="191"/>
      <c r="AE319" s="52">
        <f t="shared" si="57"/>
        <v>0</v>
      </c>
      <c r="AF319" s="77" t="str">
        <f t="shared" si="58"/>
        <v>No hay ejecución</v>
      </c>
      <c r="AG319" s="78" t="str">
        <f t="shared" si="59"/>
        <v>NA</v>
      </c>
      <c r="AH319" s="191"/>
    </row>
    <row r="320" spans="1:34" s="79" customFormat="1" ht="58" customHeight="1" thickTop="1" thickBot="1">
      <c r="A320" s="50">
        <v>306</v>
      </c>
      <c r="B320" s="96">
        <v>0</v>
      </c>
      <c r="C320" s="96">
        <v>0</v>
      </c>
      <c r="D320" s="96">
        <v>0</v>
      </c>
      <c r="E320" s="96">
        <v>0</v>
      </c>
      <c r="F320" s="96">
        <v>0</v>
      </c>
      <c r="G320" s="96">
        <v>20</v>
      </c>
      <c r="H320" s="115" t="s">
        <v>1592</v>
      </c>
      <c r="I320" s="98" t="s">
        <v>3643</v>
      </c>
      <c r="J320" s="169" t="s">
        <v>1061</v>
      </c>
      <c r="K320" s="99" t="s">
        <v>1261</v>
      </c>
      <c r="L320" s="51">
        <v>1</v>
      </c>
      <c r="M320" s="51">
        <v>1</v>
      </c>
      <c r="N320" s="155">
        <f t="shared" si="50"/>
        <v>2</v>
      </c>
      <c r="O320" s="51">
        <v>1</v>
      </c>
      <c r="P320" s="51">
        <v>1</v>
      </c>
      <c r="Q320" s="155">
        <f t="shared" si="51"/>
        <v>2</v>
      </c>
      <c r="R320" s="155">
        <f t="shared" si="52"/>
        <v>4</v>
      </c>
      <c r="S320" s="78" t="s">
        <v>3640</v>
      </c>
      <c r="T320" s="78" t="s">
        <v>3644</v>
      </c>
      <c r="U320" s="190">
        <f t="shared" si="53"/>
        <v>2</v>
      </c>
      <c r="V320" s="191"/>
      <c r="W320" s="77" t="str">
        <f t="shared" si="54"/>
        <v>No hay ejecución</v>
      </c>
      <c r="X320" s="78" t="str">
        <f t="shared" si="48"/>
        <v>NA</v>
      </c>
      <c r="Y320" s="191"/>
      <c r="Z320" s="190">
        <f t="shared" si="55"/>
        <v>2</v>
      </c>
      <c r="AA320" s="191"/>
      <c r="AB320" s="77" t="str">
        <f t="shared" si="56"/>
        <v>No hay ejecución</v>
      </c>
      <c r="AC320" s="78" t="str">
        <f t="shared" si="49"/>
        <v>NA</v>
      </c>
      <c r="AD320" s="191"/>
      <c r="AE320" s="52">
        <f t="shared" si="57"/>
        <v>0</v>
      </c>
      <c r="AF320" s="77" t="str">
        <f t="shared" si="58"/>
        <v>No hay ejecución</v>
      </c>
      <c r="AG320" s="78" t="str">
        <f t="shared" si="59"/>
        <v>NA</v>
      </c>
      <c r="AH320" s="191"/>
    </row>
    <row r="321" spans="1:34" s="79" customFormat="1" ht="58" customHeight="1" thickTop="1" thickBot="1">
      <c r="A321" s="50">
        <v>307</v>
      </c>
      <c r="B321" s="96">
        <v>0</v>
      </c>
      <c r="C321" s="96">
        <v>0</v>
      </c>
      <c r="D321" s="96">
        <v>0</v>
      </c>
      <c r="E321" s="96">
        <v>0</v>
      </c>
      <c r="F321" s="96">
        <v>0</v>
      </c>
      <c r="G321" s="96">
        <v>20</v>
      </c>
      <c r="H321" s="115" t="s">
        <v>1592</v>
      </c>
      <c r="I321" s="98" t="s">
        <v>3645</v>
      </c>
      <c r="J321" s="169" t="s">
        <v>1014</v>
      </c>
      <c r="K321" s="99" t="s">
        <v>1261</v>
      </c>
      <c r="L321" s="51">
        <v>1</v>
      </c>
      <c r="M321" s="51">
        <v>1</v>
      </c>
      <c r="N321" s="155">
        <f t="shared" si="50"/>
        <v>2</v>
      </c>
      <c r="O321" s="51">
        <v>1</v>
      </c>
      <c r="P321" s="51">
        <v>0</v>
      </c>
      <c r="Q321" s="155">
        <f t="shared" si="51"/>
        <v>1</v>
      </c>
      <c r="R321" s="155">
        <f t="shared" si="52"/>
        <v>3</v>
      </c>
      <c r="S321" s="78" t="s">
        <v>3640</v>
      </c>
      <c r="T321" s="78" t="s">
        <v>3646</v>
      </c>
      <c r="U321" s="190">
        <f t="shared" si="53"/>
        <v>2</v>
      </c>
      <c r="V321" s="191"/>
      <c r="W321" s="77" t="str">
        <f t="shared" si="54"/>
        <v>No hay ejecución</v>
      </c>
      <c r="X321" s="78" t="str">
        <f t="shared" si="48"/>
        <v>NA</v>
      </c>
      <c r="Y321" s="191"/>
      <c r="Z321" s="190">
        <f t="shared" si="55"/>
        <v>1</v>
      </c>
      <c r="AA321" s="191"/>
      <c r="AB321" s="77" t="str">
        <f t="shared" si="56"/>
        <v>No hay ejecución</v>
      </c>
      <c r="AC321" s="78" t="str">
        <f t="shared" si="49"/>
        <v>NA</v>
      </c>
      <c r="AD321" s="191"/>
      <c r="AE321" s="52">
        <f t="shared" si="57"/>
        <v>0</v>
      </c>
      <c r="AF321" s="77" t="str">
        <f t="shared" si="58"/>
        <v>No hay ejecución</v>
      </c>
      <c r="AG321" s="78" t="str">
        <f t="shared" si="59"/>
        <v>NA</v>
      </c>
      <c r="AH321" s="191"/>
    </row>
    <row r="322" spans="1:34" s="79" customFormat="1" ht="58" customHeight="1" thickTop="1" thickBot="1">
      <c r="A322" s="50">
        <v>308</v>
      </c>
      <c r="B322" s="96">
        <v>0</v>
      </c>
      <c r="C322" s="96">
        <v>0</v>
      </c>
      <c r="D322" s="96">
        <v>0</v>
      </c>
      <c r="E322" s="96">
        <v>0</v>
      </c>
      <c r="F322" s="96">
        <v>0</v>
      </c>
      <c r="G322" s="96">
        <v>20</v>
      </c>
      <c r="H322" s="115" t="s">
        <v>1592</v>
      </c>
      <c r="I322" s="98" t="s">
        <v>3647</v>
      </c>
      <c r="J322" s="169" t="s">
        <v>1014</v>
      </c>
      <c r="K322" s="99" t="s">
        <v>717</v>
      </c>
      <c r="L322" s="51">
        <v>1</v>
      </c>
      <c r="M322" s="51">
        <v>1</v>
      </c>
      <c r="N322" s="155">
        <f t="shared" si="50"/>
        <v>2</v>
      </c>
      <c r="O322" s="51">
        <v>1</v>
      </c>
      <c r="P322" s="51">
        <v>1</v>
      </c>
      <c r="Q322" s="155">
        <f t="shared" si="51"/>
        <v>2</v>
      </c>
      <c r="R322" s="155">
        <f t="shared" si="52"/>
        <v>4</v>
      </c>
      <c r="S322" s="78" t="s">
        <v>3640</v>
      </c>
      <c r="T322" s="78" t="s">
        <v>203</v>
      </c>
      <c r="U322" s="190">
        <f t="shared" si="53"/>
        <v>2</v>
      </c>
      <c r="V322" s="191"/>
      <c r="W322" s="77" t="str">
        <f t="shared" si="54"/>
        <v>No hay ejecución</v>
      </c>
      <c r="X322" s="78" t="str">
        <f t="shared" si="48"/>
        <v>NA</v>
      </c>
      <c r="Y322" s="191"/>
      <c r="Z322" s="190">
        <f t="shared" si="55"/>
        <v>2</v>
      </c>
      <c r="AA322" s="191"/>
      <c r="AB322" s="77" t="str">
        <f t="shared" si="56"/>
        <v>No hay ejecución</v>
      </c>
      <c r="AC322" s="78" t="str">
        <f t="shared" si="49"/>
        <v>NA</v>
      </c>
      <c r="AD322" s="191"/>
      <c r="AE322" s="52">
        <f t="shared" si="57"/>
        <v>0</v>
      </c>
      <c r="AF322" s="77" t="str">
        <f t="shared" si="58"/>
        <v>No hay ejecución</v>
      </c>
      <c r="AG322" s="78" t="str">
        <f t="shared" si="59"/>
        <v>NA</v>
      </c>
      <c r="AH322" s="191"/>
    </row>
    <row r="323" spans="1:34" s="79" customFormat="1" ht="58" customHeight="1" thickTop="1" thickBot="1">
      <c r="A323" s="50">
        <v>309</v>
      </c>
      <c r="B323" s="96">
        <v>0</v>
      </c>
      <c r="C323" s="96">
        <v>0</v>
      </c>
      <c r="D323" s="96">
        <v>0</v>
      </c>
      <c r="E323" s="96">
        <v>0</v>
      </c>
      <c r="F323" s="96">
        <v>0</v>
      </c>
      <c r="G323" s="96">
        <v>20</v>
      </c>
      <c r="H323" s="115" t="s">
        <v>1592</v>
      </c>
      <c r="I323" s="98" t="s">
        <v>3648</v>
      </c>
      <c r="J323" s="169" t="s">
        <v>1061</v>
      </c>
      <c r="K323" s="99" t="s">
        <v>1725</v>
      </c>
      <c r="L323" s="51">
        <v>1</v>
      </c>
      <c r="M323" s="51">
        <v>1</v>
      </c>
      <c r="N323" s="155">
        <f t="shared" si="50"/>
        <v>2</v>
      </c>
      <c r="O323" s="51">
        <v>1</v>
      </c>
      <c r="P323" s="51">
        <v>0</v>
      </c>
      <c r="Q323" s="155">
        <f t="shared" si="51"/>
        <v>1</v>
      </c>
      <c r="R323" s="155">
        <f t="shared" si="52"/>
        <v>3</v>
      </c>
      <c r="S323" s="78" t="s">
        <v>3640</v>
      </c>
      <c r="T323" s="78" t="s">
        <v>3649</v>
      </c>
      <c r="U323" s="190">
        <f t="shared" si="53"/>
        <v>2</v>
      </c>
      <c r="V323" s="191"/>
      <c r="W323" s="77" t="str">
        <f t="shared" si="54"/>
        <v>No hay ejecución</v>
      </c>
      <c r="X323" s="78" t="str">
        <f t="shared" si="48"/>
        <v>NA</v>
      </c>
      <c r="Y323" s="191"/>
      <c r="Z323" s="190">
        <f t="shared" si="55"/>
        <v>1</v>
      </c>
      <c r="AA323" s="191"/>
      <c r="AB323" s="77" t="str">
        <f t="shared" si="56"/>
        <v>No hay ejecución</v>
      </c>
      <c r="AC323" s="78" t="str">
        <f t="shared" si="49"/>
        <v>NA</v>
      </c>
      <c r="AD323" s="191"/>
      <c r="AE323" s="52">
        <f t="shared" si="57"/>
        <v>0</v>
      </c>
      <c r="AF323" s="77" t="str">
        <f t="shared" si="58"/>
        <v>No hay ejecución</v>
      </c>
      <c r="AG323" s="78" t="str">
        <f t="shared" si="59"/>
        <v>NA</v>
      </c>
      <c r="AH323" s="191"/>
    </row>
    <row r="324" spans="1:34" s="79" customFormat="1" ht="58" customHeight="1" thickTop="1" thickBot="1">
      <c r="A324" s="50">
        <v>310</v>
      </c>
      <c r="B324" s="96">
        <v>0</v>
      </c>
      <c r="C324" s="96">
        <v>0</v>
      </c>
      <c r="D324" s="96">
        <v>0</v>
      </c>
      <c r="E324" s="96">
        <v>0</v>
      </c>
      <c r="F324" s="96">
        <v>0</v>
      </c>
      <c r="G324" s="96">
        <v>20</v>
      </c>
      <c r="H324" s="115" t="s">
        <v>1592</v>
      </c>
      <c r="I324" s="98" t="s">
        <v>3650</v>
      </c>
      <c r="J324" s="169" t="s">
        <v>1014</v>
      </c>
      <c r="K324" s="99" t="s">
        <v>1261</v>
      </c>
      <c r="L324" s="51">
        <v>10</v>
      </c>
      <c r="M324" s="51">
        <v>10</v>
      </c>
      <c r="N324" s="155">
        <f t="shared" si="50"/>
        <v>20</v>
      </c>
      <c r="O324" s="51">
        <v>10</v>
      </c>
      <c r="P324" s="51">
        <v>10</v>
      </c>
      <c r="Q324" s="155">
        <f t="shared" si="51"/>
        <v>20</v>
      </c>
      <c r="R324" s="155">
        <f t="shared" si="52"/>
        <v>40</v>
      </c>
      <c r="S324" s="78" t="s">
        <v>3640</v>
      </c>
      <c r="T324" s="78" t="s">
        <v>3651</v>
      </c>
      <c r="U324" s="190">
        <f t="shared" si="53"/>
        <v>20</v>
      </c>
      <c r="V324" s="191"/>
      <c r="W324" s="77" t="str">
        <f t="shared" si="54"/>
        <v>No hay ejecución</v>
      </c>
      <c r="X324" s="78" t="str">
        <f t="shared" si="48"/>
        <v>NA</v>
      </c>
      <c r="Y324" s="191"/>
      <c r="Z324" s="190">
        <f t="shared" si="55"/>
        <v>20</v>
      </c>
      <c r="AA324" s="191"/>
      <c r="AB324" s="77" t="str">
        <f t="shared" si="56"/>
        <v>No hay ejecución</v>
      </c>
      <c r="AC324" s="78" t="str">
        <f t="shared" si="49"/>
        <v>NA</v>
      </c>
      <c r="AD324" s="191"/>
      <c r="AE324" s="52">
        <f t="shared" si="57"/>
        <v>0</v>
      </c>
      <c r="AF324" s="77" t="str">
        <f t="shared" si="58"/>
        <v>No hay ejecución</v>
      </c>
      <c r="AG324" s="78" t="str">
        <f t="shared" si="59"/>
        <v>NA</v>
      </c>
      <c r="AH324" s="191"/>
    </row>
    <row r="325" spans="1:34" s="79" customFormat="1" ht="58" customHeight="1" thickTop="1" thickBot="1">
      <c r="A325" s="50">
        <v>311</v>
      </c>
      <c r="B325" s="96">
        <v>0</v>
      </c>
      <c r="C325" s="96">
        <v>0</v>
      </c>
      <c r="D325" s="96">
        <v>0</v>
      </c>
      <c r="E325" s="96">
        <v>0</v>
      </c>
      <c r="F325" s="96">
        <v>0</v>
      </c>
      <c r="G325" s="96">
        <v>20</v>
      </c>
      <c r="H325" s="115" t="s">
        <v>1592</v>
      </c>
      <c r="I325" s="98" t="s">
        <v>3652</v>
      </c>
      <c r="J325" s="169" t="s">
        <v>1014</v>
      </c>
      <c r="K325" s="99" t="s">
        <v>1725</v>
      </c>
      <c r="L325" s="51">
        <v>4</v>
      </c>
      <c r="M325" s="51">
        <v>4</v>
      </c>
      <c r="N325" s="155">
        <f t="shared" si="50"/>
        <v>8</v>
      </c>
      <c r="O325" s="51">
        <v>3</v>
      </c>
      <c r="P325" s="51">
        <v>3</v>
      </c>
      <c r="Q325" s="155">
        <f t="shared" si="51"/>
        <v>6</v>
      </c>
      <c r="R325" s="155">
        <f t="shared" si="52"/>
        <v>14</v>
      </c>
      <c r="S325" s="78" t="s">
        <v>3640</v>
      </c>
      <c r="T325" s="78" t="s">
        <v>3653</v>
      </c>
      <c r="U325" s="190">
        <f t="shared" si="53"/>
        <v>8</v>
      </c>
      <c r="V325" s="191"/>
      <c r="W325" s="77" t="str">
        <f t="shared" si="54"/>
        <v>No hay ejecución</v>
      </c>
      <c r="X325" s="78" t="str">
        <f t="shared" si="48"/>
        <v>NA</v>
      </c>
      <c r="Y325" s="191"/>
      <c r="Z325" s="190">
        <f t="shared" si="55"/>
        <v>6</v>
      </c>
      <c r="AA325" s="191"/>
      <c r="AB325" s="77" t="str">
        <f t="shared" si="56"/>
        <v>No hay ejecución</v>
      </c>
      <c r="AC325" s="78" t="str">
        <f t="shared" si="49"/>
        <v>NA</v>
      </c>
      <c r="AD325" s="191"/>
      <c r="AE325" s="52">
        <f t="shared" si="57"/>
        <v>0</v>
      </c>
      <c r="AF325" s="77" t="str">
        <f t="shared" si="58"/>
        <v>No hay ejecución</v>
      </c>
      <c r="AG325" s="78" t="str">
        <f t="shared" si="59"/>
        <v>NA</v>
      </c>
      <c r="AH325" s="191"/>
    </row>
    <row r="326" spans="1:34" s="79" customFormat="1" ht="58" customHeight="1" thickTop="1" thickBot="1">
      <c r="A326" s="50">
        <v>312</v>
      </c>
      <c r="B326" s="96">
        <v>0</v>
      </c>
      <c r="C326" s="96">
        <v>0</v>
      </c>
      <c r="D326" s="96">
        <v>0</v>
      </c>
      <c r="E326" s="96">
        <v>0</v>
      </c>
      <c r="F326" s="96">
        <v>0</v>
      </c>
      <c r="G326" s="96">
        <v>20</v>
      </c>
      <c r="H326" s="115" t="s">
        <v>1592</v>
      </c>
      <c r="I326" s="98" t="s">
        <v>3654</v>
      </c>
      <c r="J326" s="169" t="s">
        <v>1014</v>
      </c>
      <c r="K326" s="99" t="s">
        <v>595</v>
      </c>
      <c r="L326" s="51">
        <v>15</v>
      </c>
      <c r="M326" s="51">
        <v>15</v>
      </c>
      <c r="N326" s="155">
        <f t="shared" si="50"/>
        <v>30</v>
      </c>
      <c r="O326" s="51">
        <v>75</v>
      </c>
      <c r="P326" s="51">
        <v>15</v>
      </c>
      <c r="Q326" s="155">
        <f t="shared" si="51"/>
        <v>90</v>
      </c>
      <c r="R326" s="155">
        <f t="shared" si="52"/>
        <v>120</v>
      </c>
      <c r="S326" s="78" t="s">
        <v>3640</v>
      </c>
      <c r="T326" s="78" t="s">
        <v>3655</v>
      </c>
      <c r="U326" s="190">
        <f t="shared" si="53"/>
        <v>30</v>
      </c>
      <c r="V326" s="191"/>
      <c r="W326" s="77" t="str">
        <f t="shared" si="54"/>
        <v>No hay ejecución</v>
      </c>
      <c r="X326" s="78" t="str">
        <f t="shared" si="48"/>
        <v>NA</v>
      </c>
      <c r="Y326" s="191"/>
      <c r="Z326" s="190">
        <f t="shared" si="55"/>
        <v>90</v>
      </c>
      <c r="AA326" s="191"/>
      <c r="AB326" s="77" t="str">
        <f t="shared" si="56"/>
        <v>No hay ejecución</v>
      </c>
      <c r="AC326" s="78" t="str">
        <f t="shared" si="49"/>
        <v>NA</v>
      </c>
      <c r="AD326" s="191"/>
      <c r="AE326" s="52">
        <f t="shared" si="57"/>
        <v>0</v>
      </c>
      <c r="AF326" s="77" t="str">
        <f t="shared" si="58"/>
        <v>No hay ejecución</v>
      </c>
      <c r="AG326" s="78" t="str">
        <f t="shared" si="59"/>
        <v>NA</v>
      </c>
      <c r="AH326" s="191"/>
    </row>
    <row r="327" spans="1:34" s="79" customFormat="1" ht="58" customHeight="1" thickTop="1" thickBot="1">
      <c r="A327" s="50">
        <v>313</v>
      </c>
      <c r="B327" s="96">
        <v>0</v>
      </c>
      <c r="C327" s="96">
        <v>0</v>
      </c>
      <c r="D327" s="96">
        <v>0</v>
      </c>
      <c r="E327" s="96">
        <v>0</v>
      </c>
      <c r="F327" s="96">
        <v>0</v>
      </c>
      <c r="G327" s="96">
        <v>20</v>
      </c>
      <c r="H327" s="115" t="s">
        <v>1592</v>
      </c>
      <c r="I327" s="98" t="s">
        <v>3656</v>
      </c>
      <c r="J327" s="169" t="s">
        <v>497</v>
      </c>
      <c r="K327" s="99" t="s">
        <v>616</v>
      </c>
      <c r="L327" s="51">
        <v>30</v>
      </c>
      <c r="M327" s="51">
        <v>30</v>
      </c>
      <c r="N327" s="155">
        <f t="shared" si="50"/>
        <v>60</v>
      </c>
      <c r="O327" s="51">
        <v>30</v>
      </c>
      <c r="P327" s="51">
        <v>30</v>
      </c>
      <c r="Q327" s="155">
        <f t="shared" si="51"/>
        <v>60</v>
      </c>
      <c r="R327" s="155">
        <f t="shared" si="52"/>
        <v>120</v>
      </c>
      <c r="S327" s="78" t="s">
        <v>3640</v>
      </c>
      <c r="T327" s="78" t="s">
        <v>3657</v>
      </c>
      <c r="U327" s="190">
        <f t="shared" si="53"/>
        <v>60</v>
      </c>
      <c r="V327" s="191"/>
      <c r="W327" s="77" t="str">
        <f t="shared" si="54"/>
        <v>No hay ejecución</v>
      </c>
      <c r="X327" s="78" t="str">
        <f t="shared" si="48"/>
        <v>NA</v>
      </c>
      <c r="Y327" s="191"/>
      <c r="Z327" s="190">
        <f t="shared" si="55"/>
        <v>60</v>
      </c>
      <c r="AA327" s="191"/>
      <c r="AB327" s="77" t="str">
        <f t="shared" si="56"/>
        <v>No hay ejecución</v>
      </c>
      <c r="AC327" s="78" t="str">
        <f t="shared" si="49"/>
        <v>NA</v>
      </c>
      <c r="AD327" s="191"/>
      <c r="AE327" s="52">
        <f t="shared" si="57"/>
        <v>0</v>
      </c>
      <c r="AF327" s="77" t="str">
        <f t="shared" si="58"/>
        <v>No hay ejecución</v>
      </c>
      <c r="AG327" s="78" t="str">
        <f t="shared" si="59"/>
        <v>NA</v>
      </c>
      <c r="AH327" s="191"/>
    </row>
    <row r="328" spans="1:34" s="79" customFormat="1" ht="58" customHeight="1" thickTop="1" thickBot="1">
      <c r="A328" s="50">
        <v>314</v>
      </c>
      <c r="B328" s="96">
        <v>0</v>
      </c>
      <c r="C328" s="96">
        <v>0</v>
      </c>
      <c r="D328" s="96">
        <v>0</v>
      </c>
      <c r="E328" s="96">
        <v>0</v>
      </c>
      <c r="F328" s="96">
        <v>0</v>
      </c>
      <c r="G328" s="96">
        <v>20</v>
      </c>
      <c r="H328" s="115" t="s">
        <v>1592</v>
      </c>
      <c r="I328" s="98" t="s">
        <v>3658</v>
      </c>
      <c r="J328" s="169" t="s">
        <v>497</v>
      </c>
      <c r="K328" s="99" t="s">
        <v>616</v>
      </c>
      <c r="L328" s="51">
        <v>72</v>
      </c>
      <c r="M328" s="51">
        <v>72</v>
      </c>
      <c r="N328" s="155">
        <f t="shared" si="50"/>
        <v>144</v>
      </c>
      <c r="O328" s="51">
        <v>72</v>
      </c>
      <c r="P328" s="51">
        <v>72</v>
      </c>
      <c r="Q328" s="155">
        <f t="shared" si="51"/>
        <v>144</v>
      </c>
      <c r="R328" s="155">
        <f t="shared" si="52"/>
        <v>288</v>
      </c>
      <c r="S328" s="78" t="s">
        <v>3640</v>
      </c>
      <c r="T328" s="78" t="s">
        <v>3659</v>
      </c>
      <c r="U328" s="190">
        <f t="shared" si="53"/>
        <v>144</v>
      </c>
      <c r="V328" s="191"/>
      <c r="W328" s="77" t="str">
        <f t="shared" si="54"/>
        <v>No hay ejecución</v>
      </c>
      <c r="X328" s="78" t="str">
        <f t="shared" si="48"/>
        <v>NA</v>
      </c>
      <c r="Y328" s="191"/>
      <c r="Z328" s="190">
        <f t="shared" si="55"/>
        <v>144</v>
      </c>
      <c r="AA328" s="191"/>
      <c r="AB328" s="77" t="str">
        <f t="shared" si="56"/>
        <v>No hay ejecución</v>
      </c>
      <c r="AC328" s="78" t="str">
        <f t="shared" si="49"/>
        <v>NA</v>
      </c>
      <c r="AD328" s="191"/>
      <c r="AE328" s="52">
        <f t="shared" si="57"/>
        <v>0</v>
      </c>
      <c r="AF328" s="77" t="str">
        <f t="shared" si="58"/>
        <v>No hay ejecución</v>
      </c>
      <c r="AG328" s="78" t="str">
        <f t="shared" si="59"/>
        <v>NA</v>
      </c>
      <c r="AH328" s="191"/>
    </row>
    <row r="329" spans="1:34" s="79" customFormat="1" ht="58" customHeight="1" thickTop="1" thickBot="1">
      <c r="A329" s="50">
        <v>315</v>
      </c>
      <c r="B329" s="96">
        <v>0</v>
      </c>
      <c r="C329" s="96">
        <v>0</v>
      </c>
      <c r="D329" s="96">
        <v>0</v>
      </c>
      <c r="E329" s="96">
        <v>0</v>
      </c>
      <c r="F329" s="96">
        <v>0</v>
      </c>
      <c r="G329" s="96">
        <v>20</v>
      </c>
      <c r="H329" s="115" t="s">
        <v>1592</v>
      </c>
      <c r="I329" s="98" t="s">
        <v>3660</v>
      </c>
      <c r="J329" s="169" t="s">
        <v>1367</v>
      </c>
      <c r="K329" s="99" t="s">
        <v>744</v>
      </c>
      <c r="L329" s="51">
        <v>1</v>
      </c>
      <c r="M329" s="51">
        <v>1</v>
      </c>
      <c r="N329" s="155">
        <f t="shared" si="50"/>
        <v>2</v>
      </c>
      <c r="O329" s="51">
        <v>1</v>
      </c>
      <c r="P329" s="51">
        <v>1</v>
      </c>
      <c r="Q329" s="155">
        <f t="shared" si="51"/>
        <v>2</v>
      </c>
      <c r="R329" s="155">
        <f t="shared" si="52"/>
        <v>4</v>
      </c>
      <c r="S329" s="78" t="s">
        <v>3640</v>
      </c>
      <c r="T329" s="78" t="s">
        <v>203</v>
      </c>
      <c r="U329" s="190">
        <f t="shared" si="53"/>
        <v>2</v>
      </c>
      <c r="V329" s="191"/>
      <c r="W329" s="77" t="str">
        <f t="shared" si="54"/>
        <v>No hay ejecución</v>
      </c>
      <c r="X329" s="78" t="str">
        <f t="shared" si="48"/>
        <v>NA</v>
      </c>
      <c r="Y329" s="191"/>
      <c r="Z329" s="190">
        <f t="shared" si="55"/>
        <v>2</v>
      </c>
      <c r="AA329" s="191"/>
      <c r="AB329" s="77" t="str">
        <f t="shared" si="56"/>
        <v>No hay ejecución</v>
      </c>
      <c r="AC329" s="78" t="str">
        <f t="shared" si="49"/>
        <v>NA</v>
      </c>
      <c r="AD329" s="191"/>
      <c r="AE329" s="52">
        <f t="shared" si="57"/>
        <v>0</v>
      </c>
      <c r="AF329" s="77" t="str">
        <f t="shared" si="58"/>
        <v>No hay ejecución</v>
      </c>
      <c r="AG329" s="78" t="str">
        <f t="shared" si="59"/>
        <v>NA</v>
      </c>
      <c r="AH329" s="191"/>
    </row>
    <row r="330" spans="1:34" s="79" customFormat="1" ht="58" customHeight="1" thickTop="1" thickBot="1">
      <c r="A330" s="50">
        <v>316</v>
      </c>
      <c r="B330" s="96">
        <v>0</v>
      </c>
      <c r="C330" s="96">
        <v>0</v>
      </c>
      <c r="D330" s="96">
        <v>0</v>
      </c>
      <c r="E330" s="96">
        <v>0</v>
      </c>
      <c r="F330" s="96">
        <v>0</v>
      </c>
      <c r="G330" s="96">
        <v>20</v>
      </c>
      <c r="H330" s="115" t="s">
        <v>1592</v>
      </c>
      <c r="I330" s="98" t="s">
        <v>3661</v>
      </c>
      <c r="J330" s="169" t="s">
        <v>497</v>
      </c>
      <c r="K330" s="99" t="s">
        <v>744</v>
      </c>
      <c r="L330" s="51">
        <v>1</v>
      </c>
      <c r="M330" s="51">
        <v>1</v>
      </c>
      <c r="N330" s="155">
        <f t="shared" si="50"/>
        <v>2</v>
      </c>
      <c r="O330" s="51">
        <v>1</v>
      </c>
      <c r="P330" s="51">
        <v>1</v>
      </c>
      <c r="Q330" s="155">
        <f t="shared" si="51"/>
        <v>2</v>
      </c>
      <c r="R330" s="155">
        <f t="shared" si="52"/>
        <v>4</v>
      </c>
      <c r="S330" s="78" t="s">
        <v>3640</v>
      </c>
      <c r="T330" s="78" t="s">
        <v>203</v>
      </c>
      <c r="U330" s="190">
        <f t="shared" si="53"/>
        <v>2</v>
      </c>
      <c r="V330" s="191"/>
      <c r="W330" s="77" t="str">
        <f t="shared" si="54"/>
        <v>No hay ejecución</v>
      </c>
      <c r="X330" s="78" t="str">
        <f t="shared" si="48"/>
        <v>NA</v>
      </c>
      <c r="Y330" s="191"/>
      <c r="Z330" s="190">
        <f t="shared" si="55"/>
        <v>2</v>
      </c>
      <c r="AA330" s="191"/>
      <c r="AB330" s="77" t="str">
        <f t="shared" si="56"/>
        <v>No hay ejecución</v>
      </c>
      <c r="AC330" s="78" t="str">
        <f t="shared" si="49"/>
        <v>NA</v>
      </c>
      <c r="AD330" s="191"/>
      <c r="AE330" s="52">
        <f t="shared" si="57"/>
        <v>0</v>
      </c>
      <c r="AF330" s="77" t="str">
        <f t="shared" si="58"/>
        <v>No hay ejecución</v>
      </c>
      <c r="AG330" s="78" t="str">
        <f t="shared" si="59"/>
        <v>NA</v>
      </c>
      <c r="AH330" s="191"/>
    </row>
    <row r="331" spans="1:34" s="79" customFormat="1" ht="58" customHeight="1" thickTop="1" thickBot="1">
      <c r="A331" s="50">
        <v>317</v>
      </c>
      <c r="B331" s="96">
        <v>0</v>
      </c>
      <c r="C331" s="96">
        <v>0</v>
      </c>
      <c r="D331" s="96">
        <v>0</v>
      </c>
      <c r="E331" s="96">
        <v>0</v>
      </c>
      <c r="F331" s="96">
        <v>0</v>
      </c>
      <c r="G331" s="96">
        <v>20</v>
      </c>
      <c r="H331" s="115" t="s">
        <v>1592</v>
      </c>
      <c r="I331" s="98" t="s">
        <v>3274</v>
      </c>
      <c r="J331" s="169" t="s">
        <v>497</v>
      </c>
      <c r="K331" s="99" t="s">
        <v>595</v>
      </c>
      <c r="L331" s="51">
        <v>1</v>
      </c>
      <c r="M331" s="51">
        <v>1</v>
      </c>
      <c r="N331" s="155">
        <f t="shared" si="50"/>
        <v>2</v>
      </c>
      <c r="O331" s="51">
        <v>1</v>
      </c>
      <c r="P331" s="51">
        <v>1</v>
      </c>
      <c r="Q331" s="155">
        <f t="shared" si="51"/>
        <v>2</v>
      </c>
      <c r="R331" s="155">
        <f t="shared" si="52"/>
        <v>4</v>
      </c>
      <c r="S331" s="78" t="s">
        <v>3662</v>
      </c>
      <c r="T331" s="78" t="s">
        <v>3663</v>
      </c>
      <c r="U331" s="190">
        <f t="shared" si="53"/>
        <v>2</v>
      </c>
      <c r="V331" s="191"/>
      <c r="W331" s="77" t="str">
        <f t="shared" si="54"/>
        <v>No hay ejecución</v>
      </c>
      <c r="X331" s="78" t="str">
        <f t="shared" si="48"/>
        <v>NA</v>
      </c>
      <c r="Y331" s="191"/>
      <c r="Z331" s="190">
        <f t="shared" si="55"/>
        <v>2</v>
      </c>
      <c r="AA331" s="191"/>
      <c r="AB331" s="77" t="str">
        <f t="shared" si="56"/>
        <v>No hay ejecución</v>
      </c>
      <c r="AC331" s="78" t="str">
        <f t="shared" si="49"/>
        <v>NA</v>
      </c>
      <c r="AD331" s="191"/>
      <c r="AE331" s="52">
        <f t="shared" si="57"/>
        <v>0</v>
      </c>
      <c r="AF331" s="77" t="str">
        <f t="shared" si="58"/>
        <v>No hay ejecución</v>
      </c>
      <c r="AG331" s="78" t="str">
        <f t="shared" si="59"/>
        <v>NA</v>
      </c>
      <c r="AH331" s="191"/>
    </row>
    <row r="332" spans="1:34" s="79" customFormat="1" ht="58" customHeight="1" thickTop="1" thickBot="1">
      <c r="A332" s="50">
        <v>318</v>
      </c>
      <c r="B332" s="96">
        <v>0</v>
      </c>
      <c r="C332" s="96">
        <v>0</v>
      </c>
      <c r="D332" s="96">
        <v>0</v>
      </c>
      <c r="E332" s="96">
        <v>0</v>
      </c>
      <c r="F332" s="96">
        <v>0</v>
      </c>
      <c r="G332" s="96">
        <v>20</v>
      </c>
      <c r="H332" s="115" t="s">
        <v>1592</v>
      </c>
      <c r="I332" s="98" t="s">
        <v>3664</v>
      </c>
      <c r="J332" s="169" t="s">
        <v>1014</v>
      </c>
      <c r="K332" s="99" t="s">
        <v>595</v>
      </c>
      <c r="L332" s="51">
        <v>3</v>
      </c>
      <c r="M332" s="51">
        <v>3</v>
      </c>
      <c r="N332" s="155">
        <f t="shared" si="50"/>
        <v>6</v>
      </c>
      <c r="O332" s="51">
        <v>3</v>
      </c>
      <c r="P332" s="51">
        <v>3</v>
      </c>
      <c r="Q332" s="155">
        <f t="shared" si="51"/>
        <v>6</v>
      </c>
      <c r="R332" s="155">
        <f t="shared" si="52"/>
        <v>12</v>
      </c>
      <c r="S332" s="78" t="s">
        <v>3640</v>
      </c>
      <c r="T332" s="78" t="s">
        <v>3665</v>
      </c>
      <c r="U332" s="190">
        <f t="shared" si="53"/>
        <v>6</v>
      </c>
      <c r="V332" s="191"/>
      <c r="W332" s="77" t="str">
        <f t="shared" si="54"/>
        <v>No hay ejecución</v>
      </c>
      <c r="X332" s="78" t="str">
        <f t="shared" si="48"/>
        <v>NA</v>
      </c>
      <c r="Y332" s="191"/>
      <c r="Z332" s="190">
        <f t="shared" si="55"/>
        <v>6</v>
      </c>
      <c r="AA332" s="191"/>
      <c r="AB332" s="77" t="str">
        <f t="shared" si="56"/>
        <v>No hay ejecución</v>
      </c>
      <c r="AC332" s="78" t="str">
        <f t="shared" si="49"/>
        <v>NA</v>
      </c>
      <c r="AD332" s="191"/>
      <c r="AE332" s="52">
        <f t="shared" si="57"/>
        <v>0</v>
      </c>
      <c r="AF332" s="77" t="str">
        <f t="shared" si="58"/>
        <v>No hay ejecución</v>
      </c>
      <c r="AG332" s="78" t="str">
        <f t="shared" si="59"/>
        <v>NA</v>
      </c>
      <c r="AH332" s="191"/>
    </row>
    <row r="333" spans="1:34" s="79" customFormat="1" ht="58" customHeight="1" thickTop="1" thickBot="1">
      <c r="A333" s="50">
        <v>319</v>
      </c>
      <c r="B333" s="96">
        <v>0</v>
      </c>
      <c r="C333" s="96">
        <v>0</v>
      </c>
      <c r="D333" s="96">
        <v>0</v>
      </c>
      <c r="E333" s="96">
        <v>0</v>
      </c>
      <c r="F333" s="96">
        <v>0</v>
      </c>
      <c r="G333" s="96">
        <v>20</v>
      </c>
      <c r="H333" s="115" t="s">
        <v>1592</v>
      </c>
      <c r="I333" s="98" t="s">
        <v>3666</v>
      </c>
      <c r="J333" s="169" t="s">
        <v>1014</v>
      </c>
      <c r="K333" s="99" t="s">
        <v>616</v>
      </c>
      <c r="L333" s="51">
        <v>3</v>
      </c>
      <c r="M333" s="51">
        <v>3</v>
      </c>
      <c r="N333" s="155">
        <f t="shared" si="50"/>
        <v>6</v>
      </c>
      <c r="O333" s="51">
        <v>3</v>
      </c>
      <c r="P333" s="51">
        <v>3</v>
      </c>
      <c r="Q333" s="155">
        <f t="shared" si="51"/>
        <v>6</v>
      </c>
      <c r="R333" s="155">
        <f t="shared" si="52"/>
        <v>12</v>
      </c>
      <c r="S333" s="78" t="s">
        <v>3640</v>
      </c>
      <c r="T333" s="78" t="s">
        <v>3665</v>
      </c>
      <c r="U333" s="190">
        <f t="shared" si="53"/>
        <v>6</v>
      </c>
      <c r="V333" s="191"/>
      <c r="W333" s="77" t="str">
        <f t="shared" si="54"/>
        <v>No hay ejecución</v>
      </c>
      <c r="X333" s="78" t="str">
        <f t="shared" si="48"/>
        <v>NA</v>
      </c>
      <c r="Y333" s="191"/>
      <c r="Z333" s="190">
        <f t="shared" si="55"/>
        <v>6</v>
      </c>
      <c r="AA333" s="191"/>
      <c r="AB333" s="77" t="str">
        <f t="shared" si="56"/>
        <v>No hay ejecución</v>
      </c>
      <c r="AC333" s="78" t="str">
        <f t="shared" si="49"/>
        <v>NA</v>
      </c>
      <c r="AD333" s="191"/>
      <c r="AE333" s="52">
        <f t="shared" si="57"/>
        <v>0</v>
      </c>
      <c r="AF333" s="77" t="str">
        <f t="shared" si="58"/>
        <v>No hay ejecución</v>
      </c>
      <c r="AG333" s="78" t="str">
        <f t="shared" si="59"/>
        <v>NA</v>
      </c>
      <c r="AH333" s="191"/>
    </row>
    <row r="334" spans="1:34" s="79" customFormat="1" ht="58" customHeight="1" thickTop="1" thickBot="1">
      <c r="A334" s="50">
        <v>320</v>
      </c>
      <c r="B334" s="96">
        <v>0</v>
      </c>
      <c r="C334" s="96">
        <v>0</v>
      </c>
      <c r="D334" s="96">
        <v>0</v>
      </c>
      <c r="E334" s="96">
        <v>0</v>
      </c>
      <c r="F334" s="96">
        <v>0</v>
      </c>
      <c r="G334" s="96">
        <v>20</v>
      </c>
      <c r="H334" s="115" t="s">
        <v>1592</v>
      </c>
      <c r="I334" s="98" t="s">
        <v>3667</v>
      </c>
      <c r="J334" s="169" t="s">
        <v>1014</v>
      </c>
      <c r="K334" s="99" t="s">
        <v>616</v>
      </c>
      <c r="L334" s="51">
        <v>3</v>
      </c>
      <c r="M334" s="51">
        <v>3</v>
      </c>
      <c r="N334" s="155">
        <f t="shared" si="50"/>
        <v>6</v>
      </c>
      <c r="O334" s="51">
        <v>3</v>
      </c>
      <c r="P334" s="51">
        <v>3</v>
      </c>
      <c r="Q334" s="155">
        <f t="shared" si="51"/>
        <v>6</v>
      </c>
      <c r="R334" s="155">
        <f t="shared" si="52"/>
        <v>12</v>
      </c>
      <c r="S334" s="78" t="s">
        <v>3662</v>
      </c>
      <c r="T334" s="78" t="s">
        <v>3665</v>
      </c>
      <c r="U334" s="190">
        <f t="shared" si="53"/>
        <v>6</v>
      </c>
      <c r="V334" s="191"/>
      <c r="W334" s="77" t="str">
        <f t="shared" si="54"/>
        <v>No hay ejecución</v>
      </c>
      <c r="X334" s="78" t="str">
        <f t="shared" si="48"/>
        <v>NA</v>
      </c>
      <c r="Y334" s="191"/>
      <c r="Z334" s="190">
        <f t="shared" si="55"/>
        <v>6</v>
      </c>
      <c r="AA334" s="191"/>
      <c r="AB334" s="77" t="str">
        <f t="shared" si="56"/>
        <v>No hay ejecución</v>
      </c>
      <c r="AC334" s="78" t="str">
        <f t="shared" si="49"/>
        <v>NA</v>
      </c>
      <c r="AD334" s="191"/>
      <c r="AE334" s="52">
        <f t="shared" si="57"/>
        <v>0</v>
      </c>
      <c r="AF334" s="77" t="str">
        <f t="shared" si="58"/>
        <v>No hay ejecución</v>
      </c>
      <c r="AG334" s="78" t="str">
        <f t="shared" si="59"/>
        <v>NA</v>
      </c>
      <c r="AH334" s="191"/>
    </row>
    <row r="335" spans="1:34" s="79" customFormat="1" ht="58" customHeight="1" thickTop="1" thickBot="1">
      <c r="A335" s="50">
        <v>321</v>
      </c>
      <c r="B335" s="96">
        <v>0</v>
      </c>
      <c r="C335" s="96">
        <v>0</v>
      </c>
      <c r="D335" s="96">
        <v>0</v>
      </c>
      <c r="E335" s="96">
        <v>0</v>
      </c>
      <c r="F335" s="96">
        <v>0</v>
      </c>
      <c r="G335" s="96">
        <v>20</v>
      </c>
      <c r="H335" s="115" t="s">
        <v>1592</v>
      </c>
      <c r="I335" s="98" t="s">
        <v>3668</v>
      </c>
      <c r="J335" s="169" t="s">
        <v>1014</v>
      </c>
      <c r="K335" s="99" t="s">
        <v>616</v>
      </c>
      <c r="L335" s="51">
        <v>32</v>
      </c>
      <c r="M335" s="51">
        <v>32</v>
      </c>
      <c r="N335" s="155">
        <f t="shared" si="50"/>
        <v>64</v>
      </c>
      <c r="O335" s="51">
        <v>32</v>
      </c>
      <c r="P335" s="51">
        <v>32</v>
      </c>
      <c r="Q335" s="155">
        <f t="shared" si="51"/>
        <v>64</v>
      </c>
      <c r="R335" s="155">
        <f t="shared" si="52"/>
        <v>128</v>
      </c>
      <c r="S335" s="78" t="s">
        <v>3669</v>
      </c>
      <c r="T335" s="78" t="s">
        <v>3670</v>
      </c>
      <c r="U335" s="190">
        <f t="shared" si="53"/>
        <v>64</v>
      </c>
      <c r="V335" s="191"/>
      <c r="W335" s="77" t="str">
        <f t="shared" si="54"/>
        <v>No hay ejecución</v>
      </c>
      <c r="X335" s="78" t="str">
        <f t="shared" ref="X335:X355" si="60">IF(W335="No hay ejecución","NA",IF(W335&gt;=90%,"De acuerdo a lo programado",IF(W335&gt;=70%,"Atraso Leve",IF(W335&lt;70%,"En Riesgo de no Cumplimiento"))))</f>
        <v>NA</v>
      </c>
      <c r="Y335" s="191"/>
      <c r="Z335" s="190">
        <f t="shared" si="55"/>
        <v>64</v>
      </c>
      <c r="AA335" s="191"/>
      <c r="AB335" s="77" t="str">
        <f t="shared" si="56"/>
        <v>No hay ejecución</v>
      </c>
      <c r="AC335" s="78" t="str">
        <f t="shared" ref="AC335:AC355" si="61">IF(AB335="No hay ejecución","NA",IF(AB335&gt;=90%,"De acuerdo a lo programado",IF(AB335&gt;=70%,"Atraso Leve",IF(AB335&lt;70%,"En Riesgo de no Cumplimiento"))))</f>
        <v>NA</v>
      </c>
      <c r="AD335" s="191"/>
      <c r="AE335" s="52">
        <f t="shared" si="57"/>
        <v>0</v>
      </c>
      <c r="AF335" s="77" t="str">
        <f t="shared" si="58"/>
        <v>No hay ejecución</v>
      </c>
      <c r="AG335" s="78" t="str">
        <f t="shared" si="59"/>
        <v>NA</v>
      </c>
      <c r="AH335" s="191"/>
    </row>
    <row r="336" spans="1:34" s="79" customFormat="1" ht="58" customHeight="1" thickTop="1" thickBot="1">
      <c r="A336" s="50">
        <v>322</v>
      </c>
      <c r="B336" s="96">
        <v>0</v>
      </c>
      <c r="C336" s="96">
        <v>0</v>
      </c>
      <c r="D336" s="96">
        <v>0</v>
      </c>
      <c r="E336" s="96">
        <v>0</v>
      </c>
      <c r="F336" s="96">
        <v>0</v>
      </c>
      <c r="G336" s="96">
        <v>20</v>
      </c>
      <c r="H336" s="115" t="s">
        <v>1592</v>
      </c>
      <c r="I336" s="98" t="s">
        <v>3267</v>
      </c>
      <c r="J336" s="169" t="s">
        <v>1014</v>
      </c>
      <c r="K336" s="99" t="s">
        <v>616</v>
      </c>
      <c r="L336" s="51">
        <v>126</v>
      </c>
      <c r="M336" s="51">
        <v>126</v>
      </c>
      <c r="N336" s="155">
        <f t="shared" ref="N336:N355" si="62">L336+M336</f>
        <v>252</v>
      </c>
      <c r="O336" s="51">
        <v>126</v>
      </c>
      <c r="P336" s="51">
        <v>126</v>
      </c>
      <c r="Q336" s="155">
        <f t="shared" ref="Q336:Q355" si="63">O336+P336</f>
        <v>252</v>
      </c>
      <c r="R336" s="155">
        <f t="shared" ref="R336:R355" si="64">N336+Q336</f>
        <v>504</v>
      </c>
      <c r="S336" s="78" t="s">
        <v>3640</v>
      </c>
      <c r="T336" s="78" t="s">
        <v>3671</v>
      </c>
      <c r="U336" s="190">
        <f t="shared" ref="U336:U355" si="65">N336</f>
        <v>252</v>
      </c>
      <c r="V336" s="191"/>
      <c r="W336" s="77" t="str">
        <f t="shared" ref="W336:W355" si="66">IF(V336="","No hay ejecución",IF(AND(U336&gt;0), V336/U336,"No hay Programación"))</f>
        <v>No hay ejecución</v>
      </c>
      <c r="X336" s="78" t="str">
        <f t="shared" si="60"/>
        <v>NA</v>
      </c>
      <c r="Y336" s="191"/>
      <c r="Z336" s="190">
        <f t="shared" ref="Z336:Z355" si="67">+Q336</f>
        <v>252</v>
      </c>
      <c r="AA336" s="191"/>
      <c r="AB336" s="77" t="str">
        <f t="shared" ref="AB336:AB355" si="68">IF(AA336="","No hay ejecución",IF(AND(Z336&gt;0), AA336/Z336,"No hay Programación"))</f>
        <v>No hay ejecución</v>
      </c>
      <c r="AC336" s="78" t="str">
        <f t="shared" si="61"/>
        <v>NA</v>
      </c>
      <c r="AD336" s="191"/>
      <c r="AE336" s="52">
        <f t="shared" ref="AE336:AE355" si="69">V336+AA336</f>
        <v>0</v>
      </c>
      <c r="AF336" s="77" t="str">
        <f t="shared" ref="AF336:AF355" si="70">IF(AE336=0,"No hay ejecución",IF(AND(AE336&gt;0), AE336/R336,"No hay Programación"))</f>
        <v>No hay ejecución</v>
      </c>
      <c r="AG336" s="78" t="str">
        <f t="shared" ref="AG336:AG355" si="71">IF(AF336="No hay ejecución","NA",IF(AF336&gt;=90%,"De acuerdo a lo programado",IF(AF336&gt;=70%,"Atraso Leve",IF(AF336&lt;70%,"Incumplimiento"))))</f>
        <v>NA</v>
      </c>
      <c r="AH336" s="191"/>
    </row>
    <row r="337" spans="1:34" s="79" customFormat="1" ht="58" customHeight="1" thickTop="1" thickBot="1">
      <c r="A337" s="50">
        <v>323</v>
      </c>
      <c r="B337" s="96">
        <v>0</v>
      </c>
      <c r="C337" s="96">
        <v>0</v>
      </c>
      <c r="D337" s="96">
        <v>0</v>
      </c>
      <c r="E337" s="96">
        <v>0</v>
      </c>
      <c r="F337" s="96">
        <v>0</v>
      </c>
      <c r="G337" s="96">
        <v>20</v>
      </c>
      <c r="H337" s="115" t="s">
        <v>1592</v>
      </c>
      <c r="I337" s="98" t="s">
        <v>3672</v>
      </c>
      <c r="J337" s="169" t="s">
        <v>1014</v>
      </c>
      <c r="K337" s="99" t="s">
        <v>2650</v>
      </c>
      <c r="L337" s="51">
        <v>4</v>
      </c>
      <c r="M337" s="51">
        <v>4</v>
      </c>
      <c r="N337" s="155">
        <f t="shared" si="62"/>
        <v>8</v>
      </c>
      <c r="O337" s="51">
        <v>4</v>
      </c>
      <c r="P337" s="51">
        <v>4</v>
      </c>
      <c r="Q337" s="155">
        <f t="shared" si="63"/>
        <v>8</v>
      </c>
      <c r="R337" s="155">
        <f t="shared" si="64"/>
        <v>16</v>
      </c>
      <c r="S337" s="78" t="s">
        <v>3640</v>
      </c>
      <c r="T337" s="78" t="s">
        <v>203</v>
      </c>
      <c r="U337" s="190">
        <f t="shared" si="65"/>
        <v>8</v>
      </c>
      <c r="V337" s="191"/>
      <c r="W337" s="77" t="str">
        <f t="shared" si="66"/>
        <v>No hay ejecución</v>
      </c>
      <c r="X337" s="78" t="str">
        <f t="shared" si="60"/>
        <v>NA</v>
      </c>
      <c r="Y337" s="191"/>
      <c r="Z337" s="190">
        <f t="shared" si="67"/>
        <v>8</v>
      </c>
      <c r="AA337" s="191"/>
      <c r="AB337" s="77" t="str">
        <f t="shared" si="68"/>
        <v>No hay ejecución</v>
      </c>
      <c r="AC337" s="78" t="str">
        <f t="shared" si="61"/>
        <v>NA</v>
      </c>
      <c r="AD337" s="191"/>
      <c r="AE337" s="52">
        <f t="shared" si="69"/>
        <v>0</v>
      </c>
      <c r="AF337" s="77" t="str">
        <f t="shared" si="70"/>
        <v>No hay ejecución</v>
      </c>
      <c r="AG337" s="78" t="str">
        <f t="shared" si="71"/>
        <v>NA</v>
      </c>
      <c r="AH337" s="191"/>
    </row>
    <row r="338" spans="1:34" s="79" customFormat="1" ht="58" customHeight="1" thickTop="1" thickBot="1">
      <c r="A338" s="50">
        <v>324</v>
      </c>
      <c r="B338" s="96">
        <v>0</v>
      </c>
      <c r="C338" s="96">
        <v>0</v>
      </c>
      <c r="D338" s="96">
        <v>0</v>
      </c>
      <c r="E338" s="96">
        <v>0</v>
      </c>
      <c r="F338" s="96">
        <v>0</v>
      </c>
      <c r="G338" s="96">
        <v>20</v>
      </c>
      <c r="H338" s="115" t="s">
        <v>1592</v>
      </c>
      <c r="I338" s="98" t="s">
        <v>3673</v>
      </c>
      <c r="J338" s="169" t="s">
        <v>1014</v>
      </c>
      <c r="K338" s="99" t="s">
        <v>616</v>
      </c>
      <c r="L338" s="51">
        <v>159</v>
      </c>
      <c r="M338" s="51">
        <v>159</v>
      </c>
      <c r="N338" s="155">
        <f t="shared" si="62"/>
        <v>318</v>
      </c>
      <c r="O338" s="51">
        <v>159</v>
      </c>
      <c r="P338" s="51">
        <v>159</v>
      </c>
      <c r="Q338" s="155">
        <f t="shared" si="63"/>
        <v>318</v>
      </c>
      <c r="R338" s="155">
        <f t="shared" si="64"/>
        <v>636</v>
      </c>
      <c r="S338" s="78" t="s">
        <v>3674</v>
      </c>
      <c r="T338" s="78" t="s">
        <v>3675</v>
      </c>
      <c r="U338" s="190">
        <f t="shared" si="65"/>
        <v>318</v>
      </c>
      <c r="V338" s="191"/>
      <c r="W338" s="77" t="str">
        <f t="shared" si="66"/>
        <v>No hay ejecución</v>
      </c>
      <c r="X338" s="78" t="str">
        <f t="shared" si="60"/>
        <v>NA</v>
      </c>
      <c r="Y338" s="191"/>
      <c r="Z338" s="190">
        <f t="shared" si="67"/>
        <v>318</v>
      </c>
      <c r="AA338" s="191"/>
      <c r="AB338" s="77" t="str">
        <f t="shared" si="68"/>
        <v>No hay ejecución</v>
      </c>
      <c r="AC338" s="78" t="str">
        <f t="shared" si="61"/>
        <v>NA</v>
      </c>
      <c r="AD338" s="191"/>
      <c r="AE338" s="52">
        <f t="shared" si="69"/>
        <v>0</v>
      </c>
      <c r="AF338" s="77" t="str">
        <f t="shared" si="70"/>
        <v>No hay ejecución</v>
      </c>
      <c r="AG338" s="78" t="str">
        <f t="shared" si="71"/>
        <v>NA</v>
      </c>
      <c r="AH338" s="191"/>
    </row>
    <row r="339" spans="1:34" s="79" customFormat="1" ht="58" customHeight="1" thickTop="1" thickBot="1">
      <c r="A339" s="50">
        <v>325</v>
      </c>
      <c r="B339" s="96">
        <v>0</v>
      </c>
      <c r="C339" s="96">
        <v>0</v>
      </c>
      <c r="D339" s="96">
        <v>0</v>
      </c>
      <c r="E339" s="96">
        <v>0</v>
      </c>
      <c r="F339" s="96">
        <v>0</v>
      </c>
      <c r="G339" s="96">
        <v>20</v>
      </c>
      <c r="H339" s="115" t="s">
        <v>1592</v>
      </c>
      <c r="I339" s="98" t="s">
        <v>3676</v>
      </c>
      <c r="J339" s="169" t="s">
        <v>1014</v>
      </c>
      <c r="K339" s="99" t="s">
        <v>595</v>
      </c>
      <c r="L339" s="51">
        <v>1</v>
      </c>
      <c r="M339" s="51">
        <v>1</v>
      </c>
      <c r="N339" s="155">
        <f t="shared" si="62"/>
        <v>2</v>
      </c>
      <c r="O339" s="51">
        <v>60</v>
      </c>
      <c r="P339" s="51">
        <v>1</v>
      </c>
      <c r="Q339" s="155">
        <f t="shared" si="63"/>
        <v>61</v>
      </c>
      <c r="R339" s="155">
        <f t="shared" si="64"/>
        <v>63</v>
      </c>
      <c r="S339" s="78" t="s">
        <v>3669</v>
      </c>
      <c r="T339" s="78" t="s">
        <v>3677</v>
      </c>
      <c r="U339" s="190">
        <f t="shared" si="65"/>
        <v>2</v>
      </c>
      <c r="V339" s="191"/>
      <c r="W339" s="77" t="str">
        <f t="shared" si="66"/>
        <v>No hay ejecución</v>
      </c>
      <c r="X339" s="78" t="str">
        <f t="shared" si="60"/>
        <v>NA</v>
      </c>
      <c r="Y339" s="191"/>
      <c r="Z339" s="190">
        <f t="shared" si="67"/>
        <v>61</v>
      </c>
      <c r="AA339" s="191"/>
      <c r="AB339" s="77" t="str">
        <f t="shared" si="68"/>
        <v>No hay ejecución</v>
      </c>
      <c r="AC339" s="78" t="str">
        <f t="shared" si="61"/>
        <v>NA</v>
      </c>
      <c r="AD339" s="191"/>
      <c r="AE339" s="52">
        <f t="shared" si="69"/>
        <v>0</v>
      </c>
      <c r="AF339" s="77" t="str">
        <f t="shared" si="70"/>
        <v>No hay ejecución</v>
      </c>
      <c r="AG339" s="78" t="str">
        <f t="shared" si="71"/>
        <v>NA</v>
      </c>
      <c r="AH339" s="191"/>
    </row>
    <row r="340" spans="1:34" s="79" customFormat="1" ht="58" customHeight="1" thickTop="1" thickBot="1">
      <c r="A340" s="50">
        <v>326</v>
      </c>
      <c r="B340" s="96">
        <v>0</v>
      </c>
      <c r="C340" s="96">
        <v>0</v>
      </c>
      <c r="D340" s="96">
        <v>0</v>
      </c>
      <c r="E340" s="96">
        <v>0</v>
      </c>
      <c r="F340" s="96">
        <v>0</v>
      </c>
      <c r="G340" s="96">
        <v>20</v>
      </c>
      <c r="H340" s="115" t="s">
        <v>1592</v>
      </c>
      <c r="I340" s="98" t="s">
        <v>3678</v>
      </c>
      <c r="J340" s="169" t="s">
        <v>1014</v>
      </c>
      <c r="K340" s="99" t="s">
        <v>595</v>
      </c>
      <c r="L340" s="51">
        <v>15</v>
      </c>
      <c r="M340" s="51">
        <v>15</v>
      </c>
      <c r="N340" s="155">
        <f t="shared" si="62"/>
        <v>30</v>
      </c>
      <c r="O340" s="51">
        <v>15</v>
      </c>
      <c r="P340" s="51">
        <v>15</v>
      </c>
      <c r="Q340" s="155">
        <f t="shared" si="63"/>
        <v>30</v>
      </c>
      <c r="R340" s="155">
        <f t="shared" si="64"/>
        <v>60</v>
      </c>
      <c r="S340" s="78" t="s">
        <v>3669</v>
      </c>
      <c r="T340" s="78" t="s">
        <v>203</v>
      </c>
      <c r="U340" s="190">
        <f t="shared" si="65"/>
        <v>30</v>
      </c>
      <c r="V340" s="191"/>
      <c r="W340" s="77" t="str">
        <f t="shared" si="66"/>
        <v>No hay ejecución</v>
      </c>
      <c r="X340" s="78" t="str">
        <f t="shared" si="60"/>
        <v>NA</v>
      </c>
      <c r="Y340" s="191"/>
      <c r="Z340" s="190">
        <f t="shared" si="67"/>
        <v>30</v>
      </c>
      <c r="AA340" s="191"/>
      <c r="AB340" s="77" t="str">
        <f t="shared" si="68"/>
        <v>No hay ejecución</v>
      </c>
      <c r="AC340" s="78" t="str">
        <f t="shared" si="61"/>
        <v>NA</v>
      </c>
      <c r="AD340" s="191"/>
      <c r="AE340" s="52">
        <f t="shared" si="69"/>
        <v>0</v>
      </c>
      <c r="AF340" s="77" t="str">
        <f t="shared" si="70"/>
        <v>No hay ejecución</v>
      </c>
      <c r="AG340" s="78" t="str">
        <f t="shared" si="71"/>
        <v>NA</v>
      </c>
      <c r="AH340" s="191"/>
    </row>
    <row r="341" spans="1:34" s="79" customFormat="1" ht="58" customHeight="1" thickTop="1" thickBot="1">
      <c r="A341" s="50">
        <v>327</v>
      </c>
      <c r="B341" s="96">
        <v>0</v>
      </c>
      <c r="C341" s="96">
        <v>0</v>
      </c>
      <c r="D341" s="96">
        <v>0</v>
      </c>
      <c r="E341" s="96">
        <v>0</v>
      </c>
      <c r="F341" s="96">
        <v>0</v>
      </c>
      <c r="G341" s="96">
        <v>20</v>
      </c>
      <c r="H341" s="115" t="s">
        <v>1592</v>
      </c>
      <c r="I341" s="98" t="s">
        <v>3679</v>
      </c>
      <c r="J341" s="169" t="s">
        <v>1014</v>
      </c>
      <c r="K341" s="99" t="s">
        <v>595</v>
      </c>
      <c r="L341" s="51">
        <v>9</v>
      </c>
      <c r="M341" s="51">
        <v>0</v>
      </c>
      <c r="N341" s="155">
        <f t="shared" si="62"/>
        <v>9</v>
      </c>
      <c r="O341" s="51">
        <v>0</v>
      </c>
      <c r="P341" s="51">
        <v>0</v>
      </c>
      <c r="Q341" s="155">
        <f t="shared" si="63"/>
        <v>0</v>
      </c>
      <c r="R341" s="155">
        <f t="shared" si="64"/>
        <v>9</v>
      </c>
      <c r="S341" s="78" t="s">
        <v>3680</v>
      </c>
      <c r="T341" s="78" t="s">
        <v>203</v>
      </c>
      <c r="U341" s="190">
        <f t="shared" si="65"/>
        <v>9</v>
      </c>
      <c r="V341" s="191"/>
      <c r="W341" s="77" t="str">
        <f t="shared" si="66"/>
        <v>No hay ejecución</v>
      </c>
      <c r="X341" s="78" t="str">
        <f t="shared" si="60"/>
        <v>NA</v>
      </c>
      <c r="Y341" s="191"/>
      <c r="Z341" s="190">
        <f t="shared" si="67"/>
        <v>0</v>
      </c>
      <c r="AA341" s="191"/>
      <c r="AB341" s="77" t="str">
        <f t="shared" si="68"/>
        <v>No hay ejecución</v>
      </c>
      <c r="AC341" s="78" t="str">
        <f t="shared" si="61"/>
        <v>NA</v>
      </c>
      <c r="AD341" s="191"/>
      <c r="AE341" s="52">
        <f t="shared" si="69"/>
        <v>0</v>
      </c>
      <c r="AF341" s="77" t="str">
        <f t="shared" si="70"/>
        <v>No hay ejecución</v>
      </c>
      <c r="AG341" s="78" t="str">
        <f t="shared" si="71"/>
        <v>NA</v>
      </c>
      <c r="AH341" s="191"/>
    </row>
    <row r="342" spans="1:34" s="79" customFormat="1" ht="58" customHeight="1" thickTop="1" thickBot="1">
      <c r="A342" s="50">
        <v>328</v>
      </c>
      <c r="B342" s="96">
        <v>0</v>
      </c>
      <c r="C342" s="96">
        <v>0</v>
      </c>
      <c r="D342" s="96">
        <v>0</v>
      </c>
      <c r="E342" s="96">
        <v>0</v>
      </c>
      <c r="F342" s="96">
        <v>0</v>
      </c>
      <c r="G342" s="96">
        <v>20</v>
      </c>
      <c r="H342" s="115" t="s">
        <v>1592</v>
      </c>
      <c r="I342" s="98" t="s">
        <v>3681</v>
      </c>
      <c r="J342" s="169" t="s">
        <v>1014</v>
      </c>
      <c r="K342" s="99" t="s">
        <v>595</v>
      </c>
      <c r="L342" s="51">
        <v>1</v>
      </c>
      <c r="M342" s="51">
        <v>0</v>
      </c>
      <c r="N342" s="155">
        <f t="shared" si="62"/>
        <v>1</v>
      </c>
      <c r="O342" s="51">
        <v>0</v>
      </c>
      <c r="P342" s="51">
        <v>0</v>
      </c>
      <c r="Q342" s="155">
        <f t="shared" si="63"/>
        <v>0</v>
      </c>
      <c r="R342" s="155">
        <f t="shared" si="64"/>
        <v>1</v>
      </c>
      <c r="S342" s="78" t="s">
        <v>3669</v>
      </c>
      <c r="T342" s="78" t="s">
        <v>203</v>
      </c>
      <c r="U342" s="190">
        <f t="shared" si="65"/>
        <v>1</v>
      </c>
      <c r="V342" s="191"/>
      <c r="W342" s="77" t="str">
        <f t="shared" si="66"/>
        <v>No hay ejecución</v>
      </c>
      <c r="X342" s="78" t="str">
        <f t="shared" si="60"/>
        <v>NA</v>
      </c>
      <c r="Y342" s="191"/>
      <c r="Z342" s="190">
        <f t="shared" si="67"/>
        <v>0</v>
      </c>
      <c r="AA342" s="191"/>
      <c r="AB342" s="77" t="str">
        <f t="shared" si="68"/>
        <v>No hay ejecución</v>
      </c>
      <c r="AC342" s="78" t="str">
        <f t="shared" si="61"/>
        <v>NA</v>
      </c>
      <c r="AD342" s="191"/>
      <c r="AE342" s="52">
        <f t="shared" si="69"/>
        <v>0</v>
      </c>
      <c r="AF342" s="77" t="str">
        <f t="shared" si="70"/>
        <v>No hay ejecución</v>
      </c>
      <c r="AG342" s="78" t="str">
        <f t="shared" si="71"/>
        <v>NA</v>
      </c>
      <c r="AH342" s="191"/>
    </row>
    <row r="343" spans="1:34" s="79" customFormat="1" ht="58" customHeight="1" thickTop="1" thickBot="1">
      <c r="A343" s="50">
        <v>329</v>
      </c>
      <c r="B343" s="96">
        <v>0</v>
      </c>
      <c r="C343" s="96">
        <v>0</v>
      </c>
      <c r="D343" s="96">
        <v>0</v>
      </c>
      <c r="E343" s="96">
        <v>0</v>
      </c>
      <c r="F343" s="96">
        <v>0</v>
      </c>
      <c r="G343" s="96">
        <v>20</v>
      </c>
      <c r="H343" s="115" t="s">
        <v>1592</v>
      </c>
      <c r="I343" s="98" t="s">
        <v>3682</v>
      </c>
      <c r="J343" s="169" t="s">
        <v>1014</v>
      </c>
      <c r="K343" s="99" t="s">
        <v>595</v>
      </c>
      <c r="L343" s="51">
        <v>0</v>
      </c>
      <c r="M343" s="51">
        <v>0</v>
      </c>
      <c r="N343" s="155">
        <f t="shared" si="62"/>
        <v>0</v>
      </c>
      <c r="O343" s="51">
        <v>14</v>
      </c>
      <c r="P343" s="51">
        <v>0</v>
      </c>
      <c r="Q343" s="155">
        <f t="shared" si="63"/>
        <v>14</v>
      </c>
      <c r="R343" s="155">
        <f t="shared" si="64"/>
        <v>14</v>
      </c>
      <c r="S343" s="78" t="s">
        <v>3669</v>
      </c>
      <c r="T343" s="78" t="s">
        <v>203</v>
      </c>
      <c r="U343" s="190">
        <f t="shared" si="65"/>
        <v>0</v>
      </c>
      <c r="V343" s="191"/>
      <c r="W343" s="77" t="str">
        <f t="shared" si="66"/>
        <v>No hay ejecución</v>
      </c>
      <c r="X343" s="78" t="str">
        <f t="shared" si="60"/>
        <v>NA</v>
      </c>
      <c r="Y343" s="191"/>
      <c r="Z343" s="190">
        <f t="shared" si="67"/>
        <v>14</v>
      </c>
      <c r="AA343" s="191"/>
      <c r="AB343" s="77" t="str">
        <f t="shared" si="68"/>
        <v>No hay ejecución</v>
      </c>
      <c r="AC343" s="78" t="str">
        <f t="shared" si="61"/>
        <v>NA</v>
      </c>
      <c r="AD343" s="191"/>
      <c r="AE343" s="52">
        <f t="shared" si="69"/>
        <v>0</v>
      </c>
      <c r="AF343" s="77" t="str">
        <f t="shared" si="70"/>
        <v>No hay ejecución</v>
      </c>
      <c r="AG343" s="78" t="str">
        <f t="shared" si="71"/>
        <v>NA</v>
      </c>
      <c r="AH343" s="191"/>
    </row>
    <row r="344" spans="1:34" s="79" customFormat="1" ht="58" customHeight="1" thickTop="1" thickBot="1">
      <c r="A344" s="50">
        <v>330</v>
      </c>
      <c r="B344" s="96">
        <v>0</v>
      </c>
      <c r="C344" s="96">
        <v>0</v>
      </c>
      <c r="D344" s="96">
        <v>0</v>
      </c>
      <c r="E344" s="96">
        <v>0</v>
      </c>
      <c r="F344" s="96">
        <v>0</v>
      </c>
      <c r="G344" s="96">
        <v>20</v>
      </c>
      <c r="H344" s="115" t="s">
        <v>1592</v>
      </c>
      <c r="I344" s="98" t="s">
        <v>3683</v>
      </c>
      <c r="J344" s="169" t="s">
        <v>1014</v>
      </c>
      <c r="K344" s="99" t="s">
        <v>595</v>
      </c>
      <c r="L344" s="51">
        <v>0</v>
      </c>
      <c r="M344" s="51">
        <v>0</v>
      </c>
      <c r="N344" s="155">
        <f t="shared" si="62"/>
        <v>0</v>
      </c>
      <c r="O344" s="51">
        <v>1</v>
      </c>
      <c r="P344" s="51">
        <v>0</v>
      </c>
      <c r="Q344" s="155">
        <f t="shared" si="63"/>
        <v>1</v>
      </c>
      <c r="R344" s="155">
        <f t="shared" si="64"/>
        <v>1</v>
      </c>
      <c r="S344" s="78" t="s">
        <v>3669</v>
      </c>
      <c r="T344" s="78" t="s">
        <v>203</v>
      </c>
      <c r="U344" s="190">
        <f t="shared" si="65"/>
        <v>0</v>
      </c>
      <c r="V344" s="191"/>
      <c r="W344" s="77" t="str">
        <f t="shared" si="66"/>
        <v>No hay ejecución</v>
      </c>
      <c r="X344" s="78" t="str">
        <f t="shared" si="60"/>
        <v>NA</v>
      </c>
      <c r="Y344" s="191"/>
      <c r="Z344" s="190">
        <f t="shared" si="67"/>
        <v>1</v>
      </c>
      <c r="AA344" s="191"/>
      <c r="AB344" s="77" t="str">
        <f t="shared" si="68"/>
        <v>No hay ejecución</v>
      </c>
      <c r="AC344" s="78" t="str">
        <f t="shared" si="61"/>
        <v>NA</v>
      </c>
      <c r="AD344" s="191"/>
      <c r="AE344" s="52">
        <f t="shared" si="69"/>
        <v>0</v>
      </c>
      <c r="AF344" s="77" t="str">
        <f t="shared" si="70"/>
        <v>No hay ejecución</v>
      </c>
      <c r="AG344" s="78" t="str">
        <f t="shared" si="71"/>
        <v>NA</v>
      </c>
      <c r="AH344" s="191"/>
    </row>
    <row r="345" spans="1:34" s="79" customFormat="1" ht="58" customHeight="1" thickTop="1" thickBot="1">
      <c r="A345" s="50">
        <v>331</v>
      </c>
      <c r="B345" s="96">
        <v>0</v>
      </c>
      <c r="C345" s="96">
        <v>0</v>
      </c>
      <c r="D345" s="96">
        <v>0</v>
      </c>
      <c r="E345" s="96">
        <v>0</v>
      </c>
      <c r="F345" s="96">
        <v>0</v>
      </c>
      <c r="G345" s="96">
        <v>22</v>
      </c>
      <c r="H345" s="115" t="s">
        <v>1592</v>
      </c>
      <c r="I345" s="98" t="s">
        <v>4505</v>
      </c>
      <c r="J345" s="169" t="s">
        <v>1196</v>
      </c>
      <c r="K345" s="99" t="s">
        <v>993</v>
      </c>
      <c r="L345" s="51">
        <v>7</v>
      </c>
      <c r="M345" s="51">
        <v>13</v>
      </c>
      <c r="N345" s="155">
        <f t="shared" si="62"/>
        <v>20</v>
      </c>
      <c r="O345" s="51">
        <v>15</v>
      </c>
      <c r="P345" s="51">
        <v>17</v>
      </c>
      <c r="Q345" s="155">
        <f t="shared" si="63"/>
        <v>32</v>
      </c>
      <c r="R345" s="155">
        <f t="shared" si="64"/>
        <v>52</v>
      </c>
      <c r="S345" s="78" t="s">
        <v>3684</v>
      </c>
      <c r="T345" s="78" t="s">
        <v>203</v>
      </c>
      <c r="U345" s="190">
        <f t="shared" si="65"/>
        <v>20</v>
      </c>
      <c r="V345" s="191"/>
      <c r="W345" s="77" t="str">
        <f t="shared" si="66"/>
        <v>No hay ejecución</v>
      </c>
      <c r="X345" s="78" t="str">
        <f t="shared" si="60"/>
        <v>NA</v>
      </c>
      <c r="Y345" s="191"/>
      <c r="Z345" s="190">
        <f t="shared" si="67"/>
        <v>32</v>
      </c>
      <c r="AA345" s="191"/>
      <c r="AB345" s="77" t="str">
        <f t="shared" si="68"/>
        <v>No hay ejecución</v>
      </c>
      <c r="AC345" s="78" t="str">
        <f t="shared" si="61"/>
        <v>NA</v>
      </c>
      <c r="AD345" s="191"/>
      <c r="AE345" s="52">
        <f t="shared" si="69"/>
        <v>0</v>
      </c>
      <c r="AF345" s="77" t="str">
        <f t="shared" si="70"/>
        <v>No hay ejecución</v>
      </c>
      <c r="AG345" s="78" t="str">
        <f t="shared" si="71"/>
        <v>NA</v>
      </c>
      <c r="AH345" s="191"/>
    </row>
    <row r="346" spans="1:34" s="79" customFormat="1" ht="58" customHeight="1" thickTop="1" thickBot="1">
      <c r="A346" s="50">
        <v>332</v>
      </c>
      <c r="B346" s="96">
        <v>0</v>
      </c>
      <c r="C346" s="96">
        <v>0</v>
      </c>
      <c r="D346" s="96">
        <v>0</v>
      </c>
      <c r="E346" s="96">
        <v>0</v>
      </c>
      <c r="F346" s="96">
        <v>0</v>
      </c>
      <c r="G346" s="96">
        <v>22</v>
      </c>
      <c r="H346" s="115" t="s">
        <v>1592</v>
      </c>
      <c r="I346" s="98" t="s">
        <v>3685</v>
      </c>
      <c r="J346" s="169" t="s">
        <v>1014</v>
      </c>
      <c r="K346" s="99" t="s">
        <v>595</v>
      </c>
      <c r="L346" s="51">
        <v>230</v>
      </c>
      <c r="M346" s="51">
        <v>150</v>
      </c>
      <c r="N346" s="155">
        <f t="shared" si="62"/>
        <v>380</v>
      </c>
      <c r="O346" s="51">
        <v>125</v>
      </c>
      <c r="P346" s="51">
        <v>128</v>
      </c>
      <c r="Q346" s="155">
        <f t="shared" si="63"/>
        <v>253</v>
      </c>
      <c r="R346" s="155">
        <f t="shared" si="64"/>
        <v>633</v>
      </c>
      <c r="S346" s="78" t="s">
        <v>3684</v>
      </c>
      <c r="T346" s="78" t="s">
        <v>203</v>
      </c>
      <c r="U346" s="190">
        <f t="shared" si="65"/>
        <v>380</v>
      </c>
      <c r="V346" s="191"/>
      <c r="W346" s="77" t="str">
        <f t="shared" si="66"/>
        <v>No hay ejecución</v>
      </c>
      <c r="X346" s="78" t="str">
        <f t="shared" si="60"/>
        <v>NA</v>
      </c>
      <c r="Y346" s="191"/>
      <c r="Z346" s="190">
        <f t="shared" si="67"/>
        <v>253</v>
      </c>
      <c r="AA346" s="191"/>
      <c r="AB346" s="77" t="str">
        <f t="shared" si="68"/>
        <v>No hay ejecución</v>
      </c>
      <c r="AC346" s="78" t="str">
        <f t="shared" si="61"/>
        <v>NA</v>
      </c>
      <c r="AD346" s="191"/>
      <c r="AE346" s="52">
        <f t="shared" si="69"/>
        <v>0</v>
      </c>
      <c r="AF346" s="77" t="str">
        <f t="shared" si="70"/>
        <v>No hay ejecución</v>
      </c>
      <c r="AG346" s="78" t="str">
        <f t="shared" si="71"/>
        <v>NA</v>
      </c>
      <c r="AH346" s="191"/>
    </row>
    <row r="347" spans="1:34" s="79" customFormat="1" ht="58" customHeight="1" thickTop="1" thickBot="1">
      <c r="A347" s="50">
        <v>333</v>
      </c>
      <c r="B347" s="96">
        <v>0</v>
      </c>
      <c r="C347" s="96">
        <v>0</v>
      </c>
      <c r="D347" s="96">
        <v>0</v>
      </c>
      <c r="E347" s="96">
        <v>0</v>
      </c>
      <c r="F347" s="96">
        <v>0</v>
      </c>
      <c r="G347" s="96">
        <v>22</v>
      </c>
      <c r="H347" s="115" t="s">
        <v>1592</v>
      </c>
      <c r="I347" s="98" t="s">
        <v>3686</v>
      </c>
      <c r="J347" s="169" t="s">
        <v>497</v>
      </c>
      <c r="K347" s="99" t="s">
        <v>595</v>
      </c>
      <c r="L347" s="51">
        <v>38</v>
      </c>
      <c r="M347" s="51">
        <v>39</v>
      </c>
      <c r="N347" s="155">
        <f t="shared" si="62"/>
        <v>77</v>
      </c>
      <c r="O347" s="51">
        <v>39</v>
      </c>
      <c r="P347" s="51">
        <v>40</v>
      </c>
      <c r="Q347" s="155">
        <f t="shared" si="63"/>
        <v>79</v>
      </c>
      <c r="R347" s="155">
        <f t="shared" si="64"/>
        <v>156</v>
      </c>
      <c r="S347" s="78" t="s">
        <v>3684</v>
      </c>
      <c r="T347" s="78" t="s">
        <v>203</v>
      </c>
      <c r="U347" s="190">
        <f t="shared" si="65"/>
        <v>77</v>
      </c>
      <c r="V347" s="191"/>
      <c r="W347" s="77" t="str">
        <f t="shared" si="66"/>
        <v>No hay ejecución</v>
      </c>
      <c r="X347" s="78" t="str">
        <f t="shared" si="60"/>
        <v>NA</v>
      </c>
      <c r="Y347" s="191"/>
      <c r="Z347" s="190">
        <f t="shared" si="67"/>
        <v>79</v>
      </c>
      <c r="AA347" s="191"/>
      <c r="AB347" s="77" t="str">
        <f t="shared" si="68"/>
        <v>No hay ejecución</v>
      </c>
      <c r="AC347" s="78" t="str">
        <f t="shared" si="61"/>
        <v>NA</v>
      </c>
      <c r="AD347" s="191"/>
      <c r="AE347" s="52">
        <f t="shared" si="69"/>
        <v>0</v>
      </c>
      <c r="AF347" s="77" t="str">
        <f t="shared" si="70"/>
        <v>No hay ejecución</v>
      </c>
      <c r="AG347" s="78" t="str">
        <f t="shared" si="71"/>
        <v>NA</v>
      </c>
      <c r="AH347" s="191"/>
    </row>
    <row r="348" spans="1:34" s="79" customFormat="1" ht="58" customHeight="1" thickTop="1" thickBot="1">
      <c r="A348" s="50">
        <v>334</v>
      </c>
      <c r="B348" s="96">
        <v>0</v>
      </c>
      <c r="C348" s="96">
        <v>0</v>
      </c>
      <c r="D348" s="96">
        <v>0</v>
      </c>
      <c r="E348" s="96">
        <v>0</v>
      </c>
      <c r="F348" s="96">
        <v>0</v>
      </c>
      <c r="G348" s="96">
        <v>22</v>
      </c>
      <c r="H348" s="115" t="s">
        <v>1592</v>
      </c>
      <c r="I348" s="98" t="s">
        <v>3687</v>
      </c>
      <c r="J348" s="169" t="s">
        <v>1293</v>
      </c>
      <c r="K348" s="99" t="s">
        <v>2650</v>
      </c>
      <c r="L348" s="51">
        <v>275</v>
      </c>
      <c r="M348" s="51">
        <v>278</v>
      </c>
      <c r="N348" s="155">
        <f t="shared" si="62"/>
        <v>553</v>
      </c>
      <c r="O348" s="51">
        <v>286</v>
      </c>
      <c r="P348" s="51">
        <v>285</v>
      </c>
      <c r="Q348" s="155">
        <f t="shared" si="63"/>
        <v>571</v>
      </c>
      <c r="R348" s="155">
        <f t="shared" si="64"/>
        <v>1124</v>
      </c>
      <c r="S348" s="78" t="s">
        <v>3684</v>
      </c>
      <c r="T348" s="78" t="s">
        <v>203</v>
      </c>
      <c r="U348" s="190">
        <f t="shared" si="65"/>
        <v>553</v>
      </c>
      <c r="V348" s="191"/>
      <c r="W348" s="77" t="str">
        <f t="shared" si="66"/>
        <v>No hay ejecución</v>
      </c>
      <c r="X348" s="78" t="str">
        <f t="shared" si="60"/>
        <v>NA</v>
      </c>
      <c r="Y348" s="191"/>
      <c r="Z348" s="190">
        <f t="shared" si="67"/>
        <v>571</v>
      </c>
      <c r="AA348" s="191"/>
      <c r="AB348" s="77" t="str">
        <f t="shared" si="68"/>
        <v>No hay ejecución</v>
      </c>
      <c r="AC348" s="78" t="str">
        <f t="shared" si="61"/>
        <v>NA</v>
      </c>
      <c r="AD348" s="191"/>
      <c r="AE348" s="52">
        <f t="shared" si="69"/>
        <v>0</v>
      </c>
      <c r="AF348" s="77" t="str">
        <f t="shared" si="70"/>
        <v>No hay ejecución</v>
      </c>
      <c r="AG348" s="78" t="str">
        <f t="shared" si="71"/>
        <v>NA</v>
      </c>
      <c r="AH348" s="191"/>
    </row>
    <row r="349" spans="1:34" s="79" customFormat="1" ht="58" customHeight="1" thickTop="1" thickBot="1">
      <c r="A349" s="50">
        <v>335</v>
      </c>
      <c r="B349" s="96">
        <v>0</v>
      </c>
      <c r="C349" s="96">
        <v>0</v>
      </c>
      <c r="D349" s="96">
        <v>0</v>
      </c>
      <c r="E349" s="96">
        <v>0</v>
      </c>
      <c r="F349" s="96">
        <v>0</v>
      </c>
      <c r="G349" s="96">
        <v>22</v>
      </c>
      <c r="H349" s="115" t="s">
        <v>1592</v>
      </c>
      <c r="I349" s="98" t="s">
        <v>3688</v>
      </c>
      <c r="J349" s="169" t="s">
        <v>497</v>
      </c>
      <c r="K349" s="99" t="s">
        <v>744</v>
      </c>
      <c r="L349" s="51">
        <v>17</v>
      </c>
      <c r="M349" s="51">
        <v>23</v>
      </c>
      <c r="N349" s="155">
        <f t="shared" si="62"/>
        <v>40</v>
      </c>
      <c r="O349" s="51">
        <v>18</v>
      </c>
      <c r="P349" s="51">
        <v>23</v>
      </c>
      <c r="Q349" s="155">
        <f t="shared" si="63"/>
        <v>41</v>
      </c>
      <c r="R349" s="155">
        <f t="shared" si="64"/>
        <v>81</v>
      </c>
      <c r="S349" s="78" t="s">
        <v>3684</v>
      </c>
      <c r="T349" s="78" t="s">
        <v>203</v>
      </c>
      <c r="U349" s="190">
        <f t="shared" si="65"/>
        <v>40</v>
      </c>
      <c r="V349" s="191"/>
      <c r="W349" s="77" t="str">
        <f t="shared" si="66"/>
        <v>No hay ejecución</v>
      </c>
      <c r="X349" s="78" t="str">
        <f t="shared" si="60"/>
        <v>NA</v>
      </c>
      <c r="Y349" s="191"/>
      <c r="Z349" s="190">
        <f t="shared" si="67"/>
        <v>41</v>
      </c>
      <c r="AA349" s="191"/>
      <c r="AB349" s="77" t="str">
        <f t="shared" si="68"/>
        <v>No hay ejecución</v>
      </c>
      <c r="AC349" s="78" t="str">
        <f t="shared" si="61"/>
        <v>NA</v>
      </c>
      <c r="AD349" s="191"/>
      <c r="AE349" s="52">
        <f t="shared" si="69"/>
        <v>0</v>
      </c>
      <c r="AF349" s="77" t="str">
        <f t="shared" si="70"/>
        <v>No hay ejecución</v>
      </c>
      <c r="AG349" s="78" t="str">
        <f t="shared" si="71"/>
        <v>NA</v>
      </c>
      <c r="AH349" s="191"/>
    </row>
    <row r="350" spans="1:34" s="79" customFormat="1" ht="58" customHeight="1" thickTop="1" thickBot="1">
      <c r="A350" s="50">
        <v>336</v>
      </c>
      <c r="B350" s="96">
        <v>0</v>
      </c>
      <c r="C350" s="96">
        <v>0</v>
      </c>
      <c r="D350" s="96">
        <v>0</v>
      </c>
      <c r="E350" s="96">
        <v>0</v>
      </c>
      <c r="F350" s="96">
        <v>0</v>
      </c>
      <c r="G350" s="96">
        <v>22</v>
      </c>
      <c r="H350" s="115" t="s">
        <v>1592</v>
      </c>
      <c r="I350" s="98" t="s">
        <v>3689</v>
      </c>
      <c r="J350" s="169" t="s">
        <v>1293</v>
      </c>
      <c r="K350" s="99" t="s">
        <v>2650</v>
      </c>
      <c r="L350" s="51">
        <v>260</v>
      </c>
      <c r="M350" s="51">
        <v>260</v>
      </c>
      <c r="N350" s="155">
        <f t="shared" si="62"/>
        <v>520</v>
      </c>
      <c r="O350" s="51">
        <v>270</v>
      </c>
      <c r="P350" s="51">
        <v>273</v>
      </c>
      <c r="Q350" s="155">
        <f t="shared" si="63"/>
        <v>543</v>
      </c>
      <c r="R350" s="155">
        <f t="shared" si="64"/>
        <v>1063</v>
      </c>
      <c r="S350" s="78" t="s">
        <v>3684</v>
      </c>
      <c r="T350" s="78" t="s">
        <v>203</v>
      </c>
      <c r="U350" s="190">
        <f t="shared" si="65"/>
        <v>520</v>
      </c>
      <c r="V350" s="191"/>
      <c r="W350" s="77" t="str">
        <f t="shared" si="66"/>
        <v>No hay ejecución</v>
      </c>
      <c r="X350" s="78" t="str">
        <f t="shared" si="60"/>
        <v>NA</v>
      </c>
      <c r="Y350" s="191"/>
      <c r="Z350" s="190">
        <f t="shared" si="67"/>
        <v>543</v>
      </c>
      <c r="AA350" s="191"/>
      <c r="AB350" s="77" t="str">
        <f t="shared" si="68"/>
        <v>No hay ejecución</v>
      </c>
      <c r="AC350" s="78" t="str">
        <f t="shared" si="61"/>
        <v>NA</v>
      </c>
      <c r="AD350" s="191"/>
      <c r="AE350" s="52">
        <f t="shared" si="69"/>
        <v>0</v>
      </c>
      <c r="AF350" s="77" t="str">
        <f t="shared" si="70"/>
        <v>No hay ejecución</v>
      </c>
      <c r="AG350" s="78" t="str">
        <f t="shared" si="71"/>
        <v>NA</v>
      </c>
      <c r="AH350" s="191"/>
    </row>
    <row r="351" spans="1:34" s="79" customFormat="1" ht="58" customHeight="1" thickTop="1" thickBot="1">
      <c r="A351" s="50">
        <v>337</v>
      </c>
      <c r="B351" s="96">
        <v>0</v>
      </c>
      <c r="C351" s="96">
        <v>0</v>
      </c>
      <c r="D351" s="96">
        <v>0</v>
      </c>
      <c r="E351" s="96">
        <v>0</v>
      </c>
      <c r="F351" s="96">
        <v>0</v>
      </c>
      <c r="G351" s="96">
        <v>22</v>
      </c>
      <c r="H351" s="115" t="s">
        <v>1592</v>
      </c>
      <c r="I351" s="98" t="s">
        <v>3690</v>
      </c>
      <c r="J351" s="169" t="s">
        <v>497</v>
      </c>
      <c r="K351" s="99" t="s">
        <v>595</v>
      </c>
      <c r="L351" s="51">
        <v>22</v>
      </c>
      <c r="M351" s="51">
        <v>10</v>
      </c>
      <c r="N351" s="155">
        <f t="shared" si="62"/>
        <v>32</v>
      </c>
      <c r="O351" s="51">
        <v>7</v>
      </c>
      <c r="P351" s="51">
        <v>10</v>
      </c>
      <c r="Q351" s="155">
        <f t="shared" si="63"/>
        <v>17</v>
      </c>
      <c r="R351" s="155">
        <f t="shared" si="64"/>
        <v>49</v>
      </c>
      <c r="S351" s="78" t="s">
        <v>3684</v>
      </c>
      <c r="T351" s="78" t="s">
        <v>203</v>
      </c>
      <c r="U351" s="190">
        <f t="shared" si="65"/>
        <v>32</v>
      </c>
      <c r="V351" s="191"/>
      <c r="W351" s="77" t="str">
        <f t="shared" si="66"/>
        <v>No hay ejecución</v>
      </c>
      <c r="X351" s="78" t="str">
        <f t="shared" si="60"/>
        <v>NA</v>
      </c>
      <c r="Y351" s="191"/>
      <c r="Z351" s="190">
        <f t="shared" si="67"/>
        <v>17</v>
      </c>
      <c r="AA351" s="191"/>
      <c r="AB351" s="77" t="str">
        <f t="shared" si="68"/>
        <v>No hay ejecución</v>
      </c>
      <c r="AC351" s="78" t="str">
        <f t="shared" si="61"/>
        <v>NA</v>
      </c>
      <c r="AD351" s="191"/>
      <c r="AE351" s="52">
        <f t="shared" si="69"/>
        <v>0</v>
      </c>
      <c r="AF351" s="77" t="str">
        <f t="shared" si="70"/>
        <v>No hay ejecución</v>
      </c>
      <c r="AG351" s="78" t="str">
        <f t="shared" si="71"/>
        <v>NA</v>
      </c>
      <c r="AH351" s="191"/>
    </row>
    <row r="352" spans="1:34" s="79" customFormat="1" ht="58" customHeight="1" thickTop="1" thickBot="1">
      <c r="A352" s="50">
        <v>338</v>
      </c>
      <c r="B352" s="96">
        <v>0</v>
      </c>
      <c r="C352" s="96">
        <v>0</v>
      </c>
      <c r="D352" s="96">
        <v>0</v>
      </c>
      <c r="E352" s="96">
        <v>0</v>
      </c>
      <c r="F352" s="96">
        <v>0</v>
      </c>
      <c r="G352" s="96">
        <v>22</v>
      </c>
      <c r="H352" s="115" t="s">
        <v>1592</v>
      </c>
      <c r="I352" s="98" t="s">
        <v>3691</v>
      </c>
      <c r="J352" s="169" t="s">
        <v>497</v>
      </c>
      <c r="K352" s="99" t="s">
        <v>595</v>
      </c>
      <c r="L352" s="51">
        <v>10</v>
      </c>
      <c r="M352" s="51">
        <v>13</v>
      </c>
      <c r="N352" s="155">
        <f t="shared" si="62"/>
        <v>23</v>
      </c>
      <c r="O352" s="51">
        <v>11</v>
      </c>
      <c r="P352" s="51">
        <v>12</v>
      </c>
      <c r="Q352" s="155">
        <f t="shared" si="63"/>
        <v>23</v>
      </c>
      <c r="R352" s="155">
        <f t="shared" si="64"/>
        <v>46</v>
      </c>
      <c r="S352" s="78" t="s">
        <v>3684</v>
      </c>
      <c r="T352" s="78" t="s">
        <v>203</v>
      </c>
      <c r="U352" s="190">
        <f t="shared" si="65"/>
        <v>23</v>
      </c>
      <c r="V352" s="191"/>
      <c r="W352" s="77" t="str">
        <f t="shared" si="66"/>
        <v>No hay ejecución</v>
      </c>
      <c r="X352" s="78" t="str">
        <f t="shared" si="60"/>
        <v>NA</v>
      </c>
      <c r="Y352" s="191"/>
      <c r="Z352" s="190">
        <f t="shared" si="67"/>
        <v>23</v>
      </c>
      <c r="AA352" s="191"/>
      <c r="AB352" s="77" t="str">
        <f t="shared" si="68"/>
        <v>No hay ejecución</v>
      </c>
      <c r="AC352" s="78" t="str">
        <f t="shared" si="61"/>
        <v>NA</v>
      </c>
      <c r="AD352" s="191"/>
      <c r="AE352" s="52">
        <f t="shared" si="69"/>
        <v>0</v>
      </c>
      <c r="AF352" s="77" t="str">
        <f t="shared" si="70"/>
        <v>No hay ejecución</v>
      </c>
      <c r="AG352" s="78" t="str">
        <f t="shared" si="71"/>
        <v>NA</v>
      </c>
      <c r="AH352" s="191"/>
    </row>
    <row r="353" spans="1:34" s="79" customFormat="1" ht="58" customHeight="1" thickTop="1" thickBot="1">
      <c r="A353" s="50">
        <v>339</v>
      </c>
      <c r="B353" s="96">
        <v>0</v>
      </c>
      <c r="C353" s="96">
        <v>0</v>
      </c>
      <c r="D353" s="96">
        <v>0</v>
      </c>
      <c r="E353" s="96">
        <v>0</v>
      </c>
      <c r="F353" s="96">
        <v>0</v>
      </c>
      <c r="G353" s="96">
        <v>22</v>
      </c>
      <c r="H353" s="115" t="s">
        <v>1592</v>
      </c>
      <c r="I353" s="98" t="s">
        <v>3692</v>
      </c>
      <c r="J353" s="169" t="s">
        <v>497</v>
      </c>
      <c r="K353" s="99" t="s">
        <v>595</v>
      </c>
      <c r="L353" s="51">
        <v>7</v>
      </c>
      <c r="M353" s="51">
        <v>8</v>
      </c>
      <c r="N353" s="155">
        <f t="shared" si="62"/>
        <v>15</v>
      </c>
      <c r="O353" s="51">
        <v>7</v>
      </c>
      <c r="P353" s="51">
        <v>10</v>
      </c>
      <c r="Q353" s="155">
        <f t="shared" si="63"/>
        <v>17</v>
      </c>
      <c r="R353" s="155">
        <f t="shared" si="64"/>
        <v>32</v>
      </c>
      <c r="S353" s="78" t="s">
        <v>3684</v>
      </c>
      <c r="T353" s="78" t="s">
        <v>3693</v>
      </c>
      <c r="U353" s="190">
        <f t="shared" si="65"/>
        <v>15</v>
      </c>
      <c r="V353" s="191"/>
      <c r="W353" s="77" t="str">
        <f t="shared" si="66"/>
        <v>No hay ejecución</v>
      </c>
      <c r="X353" s="78" t="str">
        <f t="shared" si="60"/>
        <v>NA</v>
      </c>
      <c r="Y353" s="191"/>
      <c r="Z353" s="190">
        <f t="shared" si="67"/>
        <v>17</v>
      </c>
      <c r="AA353" s="191"/>
      <c r="AB353" s="77" t="str">
        <f t="shared" si="68"/>
        <v>No hay ejecución</v>
      </c>
      <c r="AC353" s="78" t="str">
        <f t="shared" si="61"/>
        <v>NA</v>
      </c>
      <c r="AD353" s="191"/>
      <c r="AE353" s="52">
        <f t="shared" si="69"/>
        <v>0</v>
      </c>
      <c r="AF353" s="77" t="str">
        <f t="shared" si="70"/>
        <v>No hay ejecución</v>
      </c>
      <c r="AG353" s="78" t="str">
        <f t="shared" si="71"/>
        <v>NA</v>
      </c>
      <c r="AH353" s="191"/>
    </row>
    <row r="354" spans="1:34" s="79" customFormat="1" ht="58" customHeight="1" thickTop="1" thickBot="1">
      <c r="A354" s="50">
        <v>340</v>
      </c>
      <c r="B354" s="96">
        <v>0</v>
      </c>
      <c r="C354" s="96">
        <v>0</v>
      </c>
      <c r="D354" s="96">
        <v>0</v>
      </c>
      <c r="E354" s="96">
        <v>0</v>
      </c>
      <c r="F354" s="96">
        <v>0</v>
      </c>
      <c r="G354" s="96">
        <v>22</v>
      </c>
      <c r="H354" s="115" t="s">
        <v>1592</v>
      </c>
      <c r="I354" s="98" t="s">
        <v>3694</v>
      </c>
      <c r="J354" s="169" t="s">
        <v>501</v>
      </c>
      <c r="K354" s="99" t="s">
        <v>744</v>
      </c>
      <c r="L354" s="51">
        <v>1</v>
      </c>
      <c r="M354" s="51">
        <v>3</v>
      </c>
      <c r="N354" s="155">
        <f t="shared" si="62"/>
        <v>4</v>
      </c>
      <c r="O354" s="51">
        <v>2</v>
      </c>
      <c r="P354" s="51">
        <v>3</v>
      </c>
      <c r="Q354" s="155">
        <f t="shared" si="63"/>
        <v>5</v>
      </c>
      <c r="R354" s="155">
        <f t="shared" si="64"/>
        <v>9</v>
      </c>
      <c r="S354" s="78" t="s">
        <v>3684</v>
      </c>
      <c r="T354" s="78" t="s">
        <v>3695</v>
      </c>
      <c r="U354" s="190">
        <f t="shared" si="65"/>
        <v>4</v>
      </c>
      <c r="V354" s="191"/>
      <c r="W354" s="77" t="str">
        <f t="shared" si="66"/>
        <v>No hay ejecución</v>
      </c>
      <c r="X354" s="78" t="str">
        <f t="shared" si="60"/>
        <v>NA</v>
      </c>
      <c r="Y354" s="191"/>
      <c r="Z354" s="190">
        <f t="shared" si="67"/>
        <v>5</v>
      </c>
      <c r="AA354" s="191"/>
      <c r="AB354" s="77" t="str">
        <f t="shared" si="68"/>
        <v>No hay ejecución</v>
      </c>
      <c r="AC354" s="78" t="str">
        <f t="shared" si="61"/>
        <v>NA</v>
      </c>
      <c r="AD354" s="191"/>
      <c r="AE354" s="52">
        <f t="shared" si="69"/>
        <v>0</v>
      </c>
      <c r="AF354" s="77" t="str">
        <f t="shared" si="70"/>
        <v>No hay ejecución</v>
      </c>
      <c r="AG354" s="78" t="str">
        <f t="shared" si="71"/>
        <v>NA</v>
      </c>
      <c r="AH354" s="191"/>
    </row>
    <row r="355" spans="1:34" s="79" customFormat="1" ht="58" customHeight="1" thickTop="1" thickBot="1">
      <c r="A355" s="50">
        <v>341</v>
      </c>
      <c r="B355" s="96">
        <v>0</v>
      </c>
      <c r="C355" s="96">
        <v>0</v>
      </c>
      <c r="D355" s="96">
        <v>0</v>
      </c>
      <c r="E355" s="96">
        <v>0</v>
      </c>
      <c r="F355" s="96">
        <v>0</v>
      </c>
      <c r="G355" s="96">
        <v>22</v>
      </c>
      <c r="H355" s="115" t="s">
        <v>1592</v>
      </c>
      <c r="I355" s="98" t="s">
        <v>3696</v>
      </c>
      <c r="J355" s="169" t="s">
        <v>1014</v>
      </c>
      <c r="K355" s="99" t="s">
        <v>2650</v>
      </c>
      <c r="L355" s="51">
        <v>4</v>
      </c>
      <c r="M355" s="51">
        <v>8</v>
      </c>
      <c r="N355" s="155">
        <f t="shared" si="62"/>
        <v>12</v>
      </c>
      <c r="O355" s="51">
        <v>8</v>
      </c>
      <c r="P355" s="51">
        <v>9</v>
      </c>
      <c r="Q355" s="155">
        <f t="shared" si="63"/>
        <v>17</v>
      </c>
      <c r="R355" s="155">
        <f t="shared" si="64"/>
        <v>29</v>
      </c>
      <c r="S355" s="78" t="s">
        <v>3684</v>
      </c>
      <c r="T355" s="78" t="s">
        <v>3693</v>
      </c>
      <c r="U355" s="190">
        <f t="shared" si="65"/>
        <v>12</v>
      </c>
      <c r="V355" s="191"/>
      <c r="W355" s="77" t="str">
        <f t="shared" si="66"/>
        <v>No hay ejecución</v>
      </c>
      <c r="X355" s="78" t="str">
        <f t="shared" si="60"/>
        <v>NA</v>
      </c>
      <c r="Y355" s="191"/>
      <c r="Z355" s="190">
        <f t="shared" si="67"/>
        <v>17</v>
      </c>
      <c r="AA355" s="191"/>
      <c r="AB355" s="77" t="str">
        <f t="shared" si="68"/>
        <v>No hay ejecución</v>
      </c>
      <c r="AC355" s="78" t="str">
        <f t="shared" si="61"/>
        <v>NA</v>
      </c>
      <c r="AD355" s="191"/>
      <c r="AE355" s="52">
        <f t="shared" si="69"/>
        <v>0</v>
      </c>
      <c r="AF355" s="77" t="str">
        <f t="shared" si="70"/>
        <v>No hay ejecución</v>
      </c>
      <c r="AG355" s="78" t="str">
        <f t="shared" si="71"/>
        <v>NA</v>
      </c>
      <c r="AH355" s="191"/>
    </row>
    <row r="356" spans="1:34" ht="16" customHeight="1" thickTop="1">
      <c r="A356" s="423" t="s">
        <v>573</v>
      </c>
      <c r="B356" s="423"/>
      <c r="C356" s="423"/>
      <c r="D356" s="423"/>
      <c r="E356" s="423"/>
      <c r="F356" s="423"/>
      <c r="G356" s="423"/>
      <c r="H356" s="423"/>
      <c r="I356" s="423"/>
      <c r="J356" s="423"/>
      <c r="K356" s="423"/>
      <c r="L356" s="423"/>
      <c r="M356" s="423"/>
      <c r="N356" s="423"/>
      <c r="O356" s="423"/>
      <c r="P356" s="423"/>
      <c r="Q356" s="423"/>
      <c r="R356" s="423"/>
      <c r="S356" s="423"/>
      <c r="T356" s="423"/>
      <c r="U356" s="423"/>
      <c r="V356" s="423"/>
      <c r="W356" s="423"/>
      <c r="X356" s="423"/>
      <c r="Y356" s="423"/>
      <c r="Z356" s="423"/>
      <c r="AA356" s="423"/>
      <c r="AB356" s="423"/>
      <c r="AC356" s="423"/>
      <c r="AD356" s="423"/>
      <c r="AE356" s="423"/>
      <c r="AF356" s="423"/>
      <c r="AG356" s="423"/>
      <c r="AH356" s="424"/>
    </row>
    <row r="357" spans="1:34" s="79" customFormat="1" ht="12" thickBot="1">
      <c r="A357" s="50">
        <v>334</v>
      </c>
      <c r="B357" s="96"/>
      <c r="C357" s="96"/>
      <c r="D357" s="96"/>
      <c r="E357" s="96"/>
      <c r="F357" s="96"/>
      <c r="G357" s="96"/>
      <c r="H357" s="97"/>
      <c r="I357" s="98"/>
      <c r="J357" s="169"/>
      <c r="K357" s="99"/>
      <c r="L357" s="51">
        <v>0</v>
      </c>
      <c r="M357" s="51">
        <v>0</v>
      </c>
      <c r="N357" s="155">
        <f>L357+M357</f>
        <v>0</v>
      </c>
      <c r="O357" s="51">
        <v>0</v>
      </c>
      <c r="P357" s="51">
        <v>0</v>
      </c>
      <c r="Q357" s="155">
        <f>O357+P357</f>
        <v>0</v>
      </c>
      <c r="R357" s="155">
        <f>N357+Q357</f>
        <v>0</v>
      </c>
      <c r="S357" s="78"/>
      <c r="T357" s="100"/>
      <c r="U357" s="190">
        <f t="shared" ref="U357" si="72">N357</f>
        <v>0</v>
      </c>
      <c r="V357" s="191"/>
      <c r="W357" s="77" t="str">
        <f t="shared" ref="W357" si="73">IF(V357="","No hay ejecución",IF(AND(U357&gt;0), V357/U357,"No hay Programación"))</f>
        <v>No hay ejecución</v>
      </c>
      <c r="X357" s="78" t="str">
        <f t="shared" ref="X357" si="74">IF(W357="No hay ejecución","NA",IF(W357&gt;=90%,"De acuerdo a lo programado",IF(W357&gt;=70%,"Atraso Leve",IF(W357&lt;70%,"En Riesgo de no Cumplimiento"))))</f>
        <v>NA</v>
      </c>
      <c r="Y357" s="191"/>
      <c r="Z357" s="190">
        <f t="shared" ref="Z357" si="75">+Q357</f>
        <v>0</v>
      </c>
      <c r="AA357" s="191"/>
      <c r="AB357" s="77" t="str">
        <f t="shared" ref="AB357" si="76">IF(AA357="","No hay ejecución",IF(AND(Z357&gt;0), AA357/Z357,"No hay Programación"))</f>
        <v>No hay ejecución</v>
      </c>
      <c r="AC357" s="78" t="str">
        <f t="shared" ref="AC357" si="77">IF(AB357="No hay ejecución","NA",IF(AB357&gt;=90%,"De acuerdo a lo programado",IF(AB357&gt;=70%,"Atraso Leve",IF(AB357&lt;70%,"En Riesgo de no Cumplimiento"))))</f>
        <v>NA</v>
      </c>
      <c r="AD357" s="191"/>
      <c r="AE357" s="52">
        <f t="shared" ref="AE357" si="78">V357+AA357</f>
        <v>0</v>
      </c>
      <c r="AF357" s="77" t="str">
        <f t="shared" ref="AF357" si="79">IF(AE357=0,"No hay ejecución",IF(AND(AE357&gt;0), AE357/R357,"No hay Programación"))</f>
        <v>No hay ejecución</v>
      </c>
      <c r="AG357" s="78" t="str">
        <f t="shared" ref="AG357" si="80">IF(AF357="No hay ejecución","NA",IF(AF357&gt;=90%,"De acuerdo a lo programado",IF(AF357&gt;=70%,"Atraso Leve",IF(AF357&lt;70%,"Incumplimiento"))))</f>
        <v>NA</v>
      </c>
      <c r="AH357" s="191"/>
    </row>
    <row r="358" spans="1:34" ht="12" thickTop="1" thickBot="1">
      <c r="A358" s="53"/>
      <c r="B358" s="53"/>
      <c r="C358" s="53"/>
      <c r="D358" s="53"/>
      <c r="E358" s="53"/>
      <c r="F358" s="53"/>
      <c r="G358" s="53"/>
      <c r="H358" s="53"/>
      <c r="I358" s="53"/>
      <c r="J358" s="56"/>
      <c r="K358" s="56"/>
      <c r="L358" s="55"/>
      <c r="M358" s="55"/>
      <c r="N358" s="55"/>
      <c r="O358" s="55"/>
      <c r="P358" s="55"/>
      <c r="Q358" s="55"/>
      <c r="R358" s="55"/>
      <c r="S358" s="55"/>
      <c r="T358" s="185"/>
    </row>
    <row r="359" spans="1:34" ht="13" customHeight="1" thickTop="1" thickBot="1">
      <c r="A359" s="425" t="s">
        <v>574</v>
      </c>
      <c r="B359" s="426"/>
      <c r="C359" s="426"/>
      <c r="D359" s="426"/>
      <c r="E359" s="426"/>
      <c r="F359" s="426"/>
      <c r="G359" s="426"/>
      <c r="H359" s="118" t="s">
        <v>3697</v>
      </c>
      <c r="I359" s="53"/>
      <c r="J359" s="56"/>
      <c r="K359" s="56"/>
      <c r="L359" s="55"/>
      <c r="M359" s="55"/>
      <c r="N359" s="55"/>
      <c r="O359" s="55"/>
      <c r="P359" s="55"/>
      <c r="Q359" s="55"/>
      <c r="R359" s="55"/>
      <c r="S359" s="55"/>
      <c r="T359" s="185"/>
    </row>
    <row r="360" spans="1:34" ht="10.5" customHeight="1" thickTop="1" thickBot="1">
      <c r="A360" s="57"/>
      <c r="B360" s="57"/>
      <c r="C360" s="57"/>
      <c r="D360" s="57"/>
      <c r="E360" s="57"/>
      <c r="F360" s="57"/>
      <c r="G360" s="57"/>
      <c r="H360" s="58"/>
      <c r="I360" s="53"/>
      <c r="J360" s="56"/>
      <c r="K360" s="56"/>
      <c r="L360" s="55"/>
      <c r="M360" s="55"/>
      <c r="N360" s="55"/>
      <c r="O360" s="55"/>
      <c r="P360" s="55"/>
      <c r="Q360" s="55"/>
      <c r="R360" s="55"/>
      <c r="S360" s="55"/>
      <c r="T360" s="185"/>
    </row>
    <row r="361" spans="1:34" ht="13" customHeight="1" thickTop="1" thickBot="1">
      <c r="A361" s="417" t="s">
        <v>576</v>
      </c>
      <c r="B361" s="418"/>
      <c r="C361" s="418"/>
      <c r="D361" s="418"/>
      <c r="E361" s="418"/>
      <c r="F361" s="418"/>
      <c r="G361" s="418"/>
      <c r="H361" s="113" t="s">
        <v>4506</v>
      </c>
      <c r="I361" s="53"/>
      <c r="J361" s="56"/>
      <c r="K361" s="56"/>
      <c r="L361" s="55"/>
      <c r="M361" s="55"/>
      <c r="N361" s="55"/>
      <c r="O361" s="55"/>
      <c r="P361" s="55"/>
      <c r="Q361" s="55"/>
      <c r="R361" s="55"/>
      <c r="S361" s="55"/>
      <c r="T361" s="185"/>
    </row>
    <row r="362" spans="1:34" ht="12" thickTop="1" thickBot="1">
      <c r="A362" s="60"/>
      <c r="B362" s="60"/>
      <c r="C362" s="60"/>
      <c r="D362" s="60"/>
      <c r="E362" s="60"/>
      <c r="F362" s="60"/>
      <c r="G362" s="59"/>
      <c r="H362" s="61"/>
      <c r="I362" s="53"/>
      <c r="J362" s="56"/>
      <c r="K362" s="56"/>
      <c r="L362" s="55"/>
      <c r="M362" s="55"/>
      <c r="N362" s="55"/>
      <c r="O362" s="55"/>
      <c r="P362" s="55"/>
      <c r="Q362" s="55"/>
      <c r="R362" s="55"/>
      <c r="S362" s="55"/>
      <c r="T362" s="185"/>
    </row>
    <row r="363" spans="1:34" ht="12" thickTop="1" thickBot="1">
      <c r="A363" s="62" t="s">
        <v>577</v>
      </c>
      <c r="B363" s="53"/>
      <c r="C363" s="53"/>
      <c r="D363" s="63"/>
      <c r="E363" s="53"/>
      <c r="F363" s="53"/>
      <c r="G363" s="53"/>
      <c r="H363" s="53"/>
      <c r="I363" s="53"/>
      <c r="J363" s="56"/>
      <c r="K363" s="56"/>
      <c r="L363" s="55"/>
      <c r="M363" s="55"/>
      <c r="N363" s="55"/>
      <c r="O363" s="55"/>
      <c r="P363" s="55"/>
      <c r="Q363" s="55"/>
      <c r="R363" s="55"/>
      <c r="S363" s="55"/>
      <c r="T363" s="185"/>
    </row>
    <row r="364" spans="1:34" ht="12" customHeight="1" thickTop="1" thickBot="1">
      <c r="A364" s="70">
        <v>1</v>
      </c>
      <c r="B364" s="53" t="s">
        <v>578</v>
      </c>
      <c r="C364" s="53"/>
      <c r="D364" s="63"/>
      <c r="E364" s="53"/>
      <c r="F364" s="53"/>
      <c r="G364" s="53"/>
      <c r="H364" s="53"/>
      <c r="I364" s="53"/>
      <c r="J364" s="56"/>
      <c r="K364" s="56"/>
      <c r="L364" s="55"/>
      <c r="M364" s="55"/>
      <c r="N364" s="55"/>
      <c r="O364" s="55"/>
      <c r="P364" s="55"/>
      <c r="Q364" s="55"/>
      <c r="R364" s="55"/>
      <c r="S364" s="55"/>
      <c r="T364" s="185"/>
    </row>
    <row r="365" spans="1:34" ht="13" customHeight="1" thickTop="1" thickBot="1">
      <c r="A365" s="70">
        <v>2</v>
      </c>
      <c r="B365" s="53" t="s">
        <v>579</v>
      </c>
      <c r="C365" s="53"/>
      <c r="D365" s="63"/>
      <c r="E365" s="53"/>
      <c r="F365" s="53"/>
      <c r="G365" s="53"/>
      <c r="H365" s="53"/>
      <c r="I365" s="53"/>
      <c r="J365" s="56"/>
      <c r="K365" s="56"/>
      <c r="L365" s="55"/>
      <c r="M365" s="55"/>
      <c r="N365" s="55"/>
      <c r="O365" s="55"/>
      <c r="P365" s="55"/>
      <c r="Q365" s="55"/>
      <c r="R365" s="55"/>
      <c r="S365" s="55"/>
      <c r="T365" s="185"/>
    </row>
    <row r="366" spans="1:34" ht="13" customHeight="1" thickTop="1" thickBot="1">
      <c r="A366" s="70">
        <v>3</v>
      </c>
      <c r="B366" s="53" t="s">
        <v>580</v>
      </c>
      <c r="C366" s="53"/>
      <c r="D366" s="63"/>
      <c r="E366" s="53"/>
      <c r="F366" s="53"/>
      <c r="G366" s="53"/>
      <c r="H366" s="53"/>
      <c r="I366" s="53"/>
      <c r="L366" s="55"/>
      <c r="M366" s="55"/>
      <c r="N366" s="55"/>
      <c r="O366" s="55"/>
      <c r="P366" s="55"/>
      <c r="Q366" s="55"/>
      <c r="R366" s="55"/>
      <c r="S366" s="55"/>
      <c r="T366" s="185"/>
    </row>
    <row r="367" spans="1:34" ht="13" customHeight="1" thickTop="1" thickBot="1">
      <c r="A367" s="70">
        <v>4</v>
      </c>
      <c r="B367" s="53" t="s">
        <v>581</v>
      </c>
      <c r="C367" s="53"/>
      <c r="D367" s="64"/>
      <c r="E367" s="53"/>
      <c r="F367" s="53"/>
      <c r="G367" s="53"/>
      <c r="H367" s="53"/>
      <c r="I367" s="53"/>
      <c r="J367" s="65"/>
      <c r="K367" s="65"/>
      <c r="L367" s="55"/>
      <c r="M367" s="55"/>
      <c r="N367" s="55"/>
      <c r="O367" s="55"/>
      <c r="P367" s="55"/>
      <c r="Q367" s="55"/>
      <c r="R367" s="55"/>
      <c r="S367" s="55"/>
      <c r="T367" s="185"/>
    </row>
    <row r="368" spans="1:34" ht="13" customHeight="1" thickTop="1" thickBot="1">
      <c r="A368" s="70">
        <v>5</v>
      </c>
      <c r="B368" s="53" t="s">
        <v>582</v>
      </c>
      <c r="C368" s="53"/>
      <c r="D368" s="64"/>
      <c r="E368" s="53"/>
      <c r="F368" s="53"/>
      <c r="G368" s="53"/>
      <c r="H368" s="53"/>
      <c r="I368" s="53"/>
      <c r="J368" s="54"/>
      <c r="K368" s="54"/>
      <c r="L368" s="55"/>
      <c r="M368" s="55"/>
      <c r="N368" s="55"/>
      <c r="O368" s="55"/>
      <c r="P368" s="55"/>
      <c r="Q368" s="55"/>
      <c r="R368" s="55"/>
      <c r="S368" s="55"/>
      <c r="T368" s="185"/>
    </row>
    <row r="369" spans="1:20" ht="13" customHeight="1" thickTop="1" thickBot="1">
      <c r="A369" s="70">
        <v>6</v>
      </c>
      <c r="B369" s="53" t="s">
        <v>583</v>
      </c>
      <c r="C369" s="53"/>
      <c r="D369" s="64"/>
      <c r="E369" s="53"/>
      <c r="F369" s="53"/>
      <c r="G369" s="53"/>
      <c r="H369" s="53"/>
      <c r="I369" s="53"/>
      <c r="J369" s="54"/>
      <c r="K369" s="54"/>
      <c r="L369" s="55"/>
      <c r="M369" s="55"/>
      <c r="N369" s="55"/>
      <c r="O369" s="55"/>
      <c r="P369" s="55"/>
      <c r="Q369" s="55"/>
      <c r="R369" s="55"/>
      <c r="S369" s="55"/>
      <c r="T369" s="185"/>
    </row>
    <row r="370" spans="1:20" ht="13" customHeight="1" thickTop="1">
      <c r="A370" s="70">
        <v>7</v>
      </c>
      <c r="B370" s="53" t="s">
        <v>584</v>
      </c>
      <c r="C370" s="53"/>
      <c r="D370" s="64"/>
      <c r="E370" s="53"/>
      <c r="F370" s="53"/>
      <c r="G370" s="53"/>
      <c r="H370" s="53"/>
      <c r="I370" s="53"/>
      <c r="J370" s="56"/>
      <c r="K370" s="56"/>
      <c r="L370" s="61"/>
      <c r="M370" s="61"/>
      <c r="N370" s="61"/>
      <c r="O370" s="61"/>
      <c r="P370" s="61"/>
      <c r="Q370" s="61"/>
      <c r="R370" s="61"/>
      <c r="S370" s="61"/>
      <c r="T370" s="186"/>
    </row>
    <row r="371" spans="1:20" ht="13" customHeight="1">
      <c r="A371" s="70">
        <v>8</v>
      </c>
      <c r="B371" s="53" t="s">
        <v>585</v>
      </c>
      <c r="C371" s="53"/>
      <c r="D371" s="64"/>
      <c r="E371" s="53"/>
      <c r="F371" s="53"/>
      <c r="G371" s="53"/>
      <c r="H371" s="53"/>
      <c r="I371" s="53"/>
      <c r="J371" s="56"/>
      <c r="K371" s="56"/>
      <c r="L371" s="61"/>
      <c r="M371" s="61"/>
      <c r="N371" s="61"/>
      <c r="O371" s="61"/>
      <c r="P371" s="61"/>
      <c r="Q371" s="61"/>
      <c r="R371" s="61"/>
      <c r="S371" s="61"/>
      <c r="T371" s="186"/>
    </row>
    <row r="372" spans="1:20" ht="13" customHeight="1">
      <c r="A372" s="70">
        <v>9</v>
      </c>
      <c r="B372" s="65" t="s">
        <v>586</v>
      </c>
      <c r="E372" s="53"/>
      <c r="F372" s="53"/>
      <c r="G372" s="53"/>
      <c r="H372" s="53"/>
      <c r="I372" s="53"/>
      <c r="J372" s="56"/>
      <c r="K372" s="56"/>
      <c r="L372" s="61"/>
      <c r="M372" s="61"/>
      <c r="N372" s="61"/>
      <c r="O372" s="61"/>
      <c r="P372" s="61"/>
      <c r="Q372" s="61"/>
      <c r="R372" s="61"/>
      <c r="S372" s="61"/>
      <c r="T372" s="186"/>
    </row>
    <row r="373" spans="1:20" ht="13" customHeight="1">
      <c r="A373" s="70">
        <v>10</v>
      </c>
      <c r="B373" s="53" t="s">
        <v>587</v>
      </c>
      <c r="C373" s="70"/>
      <c r="D373" s="53"/>
      <c r="G373" s="53"/>
      <c r="H373" s="53"/>
      <c r="I373" s="53"/>
      <c r="J373" s="56"/>
      <c r="K373" s="56"/>
      <c r="L373" s="61"/>
      <c r="M373" s="61"/>
      <c r="N373" s="61"/>
      <c r="O373" s="61"/>
      <c r="P373" s="61"/>
      <c r="Q373" s="61"/>
      <c r="R373" s="61"/>
      <c r="S373" s="61"/>
      <c r="T373" s="186"/>
    </row>
    <row r="374" spans="1:20" ht="13" customHeight="1">
      <c r="A374" s="70">
        <v>11</v>
      </c>
      <c r="B374" s="71" t="s">
        <v>588</v>
      </c>
      <c r="C374" s="70"/>
      <c r="D374" s="53"/>
      <c r="E374" s="53"/>
      <c r="F374" s="53"/>
      <c r="G374" s="53"/>
      <c r="H374" s="53"/>
      <c r="I374" s="53"/>
      <c r="J374" s="56"/>
      <c r="K374" s="56"/>
      <c r="L374" s="61"/>
      <c r="M374" s="61"/>
      <c r="N374" s="61"/>
      <c r="O374" s="61"/>
      <c r="P374" s="61"/>
      <c r="Q374" s="61"/>
      <c r="R374" s="61"/>
      <c r="S374" s="61"/>
      <c r="T374" s="186"/>
    </row>
    <row r="375" spans="1:20" ht="13" customHeight="1">
      <c r="A375" s="70">
        <v>12</v>
      </c>
      <c r="B375" s="71" t="s">
        <v>589</v>
      </c>
      <c r="C375" s="70"/>
      <c r="D375" s="53"/>
      <c r="E375" s="53"/>
      <c r="F375" s="53"/>
      <c r="G375" s="53"/>
      <c r="H375" s="53"/>
      <c r="I375" s="53"/>
      <c r="J375" s="56"/>
      <c r="K375" s="56"/>
      <c r="L375" s="61"/>
      <c r="M375" s="61"/>
      <c r="N375" s="61"/>
      <c r="O375" s="61"/>
      <c r="P375" s="61"/>
      <c r="Q375" s="61"/>
      <c r="R375" s="61"/>
      <c r="S375" s="61"/>
      <c r="T375" s="186"/>
    </row>
    <row r="376" spans="1:20" ht="13" customHeight="1">
      <c r="A376" s="70">
        <v>13</v>
      </c>
      <c r="B376" s="71" t="s">
        <v>590</v>
      </c>
      <c r="C376" s="70"/>
      <c r="D376" s="53"/>
      <c r="E376" s="53"/>
      <c r="F376" s="53"/>
      <c r="G376" s="53"/>
      <c r="H376" s="53"/>
      <c r="I376" s="53"/>
      <c r="J376" s="56"/>
      <c r="K376" s="56"/>
      <c r="L376" s="61"/>
      <c r="M376" s="61"/>
      <c r="N376" s="61"/>
      <c r="O376" s="61"/>
      <c r="P376" s="61"/>
      <c r="Q376" s="61"/>
      <c r="R376" s="61"/>
      <c r="S376" s="61"/>
      <c r="T376" s="186"/>
    </row>
    <row r="377" spans="1:20" ht="13" customHeight="1">
      <c r="A377" s="70">
        <v>14</v>
      </c>
      <c r="B377" s="53" t="s">
        <v>591</v>
      </c>
      <c r="C377" s="70"/>
      <c r="D377" s="53"/>
      <c r="E377" s="53"/>
      <c r="F377" s="53"/>
      <c r="G377" s="53"/>
      <c r="H377" s="53"/>
      <c r="I377" s="53"/>
      <c r="J377" s="56"/>
      <c r="K377" s="56"/>
      <c r="L377" s="61"/>
      <c r="M377" s="61"/>
      <c r="N377" s="61"/>
      <c r="O377" s="61"/>
      <c r="P377" s="61"/>
      <c r="Q377" s="61"/>
      <c r="R377" s="61"/>
      <c r="S377" s="61"/>
      <c r="T377" s="186"/>
    </row>
    <row r="378" spans="1:20" ht="13" customHeight="1">
      <c r="A378" s="70">
        <v>15</v>
      </c>
      <c r="B378" s="71" t="s">
        <v>592</v>
      </c>
      <c r="C378" s="70"/>
      <c r="D378" s="53"/>
      <c r="E378" s="53"/>
      <c r="F378" s="53"/>
      <c r="G378" s="53"/>
      <c r="H378" s="53"/>
      <c r="I378" s="53"/>
      <c r="J378" s="56"/>
      <c r="K378" s="56"/>
      <c r="L378" s="61"/>
      <c r="M378" s="61"/>
      <c r="N378" s="61"/>
      <c r="O378" s="61"/>
      <c r="P378" s="61"/>
      <c r="Q378" s="61"/>
      <c r="R378" s="61"/>
      <c r="S378" s="61"/>
      <c r="T378" s="186"/>
    </row>
  </sheetData>
  <mergeCells count="45">
    <mergeCell ref="A8:G8"/>
    <mergeCell ref="A1:H1"/>
    <mergeCell ref="A2:H2"/>
    <mergeCell ref="A4:G4"/>
    <mergeCell ref="A6:G6"/>
    <mergeCell ref="A7:G7"/>
    <mergeCell ref="AE11:AH12"/>
    <mergeCell ref="B12:B14"/>
    <mergeCell ref="C12:C14"/>
    <mergeCell ref="D12:D14"/>
    <mergeCell ref="E12:E14"/>
    <mergeCell ref="W13:W14"/>
    <mergeCell ref="S12:S14"/>
    <mergeCell ref="A9:G9"/>
    <mergeCell ref="A11:A14"/>
    <mergeCell ref="B11:G11"/>
    <mergeCell ref="H11:T11"/>
    <mergeCell ref="U11:AD11"/>
    <mergeCell ref="F12:F14"/>
    <mergeCell ref="G12:G14"/>
    <mergeCell ref="H12:H14"/>
    <mergeCell ref="I12:I14"/>
    <mergeCell ref="J12:R12"/>
    <mergeCell ref="Z12:Z14"/>
    <mergeCell ref="AA12:AD12"/>
    <mergeCell ref="J13:J14"/>
    <mergeCell ref="K13:K14"/>
    <mergeCell ref="L13:Q13"/>
    <mergeCell ref="V13:V14"/>
    <mergeCell ref="A361:G361"/>
    <mergeCell ref="AE13:AE14"/>
    <mergeCell ref="AF13:AF14"/>
    <mergeCell ref="AG13:AG14"/>
    <mergeCell ref="AH13:AH14"/>
    <mergeCell ref="A356:AH356"/>
    <mergeCell ref="A359:G359"/>
    <mergeCell ref="X13:X14"/>
    <mergeCell ref="Y13:Y14"/>
    <mergeCell ref="AA13:AA14"/>
    <mergeCell ref="AB13:AB14"/>
    <mergeCell ref="AC13:AC14"/>
    <mergeCell ref="AD13:AD14"/>
    <mergeCell ref="T12:T14"/>
    <mergeCell ref="U12:U14"/>
    <mergeCell ref="V12:Y1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5EC0-E7B5-BA4C-9902-0300212B15C3}">
  <dimension ref="A1:AH228"/>
  <sheetViews>
    <sheetView showGridLines="0" workbookViewId="0">
      <selection sqref="A1:H1"/>
    </sheetView>
  </sheetViews>
  <sheetFormatPr baseColWidth="10" defaultColWidth="11.5" defaultRowHeight="10"/>
  <cols>
    <col min="1" max="1" width="5.5" style="47" customWidth="1"/>
    <col min="2" max="2" width="5.1640625" style="47" customWidth="1"/>
    <col min="3" max="7" width="3.83203125" style="47" customWidth="1"/>
    <col min="8" max="11" width="20.5" style="47" customWidth="1"/>
    <col min="12" max="14" width="6.5" style="47" customWidth="1"/>
    <col min="15" max="16" width="5.5" style="47" customWidth="1"/>
    <col min="17" max="18" width="6.5" style="47" bestFit="1" customWidth="1"/>
    <col min="19" max="19" width="20.5" style="91" customWidth="1"/>
    <col min="20" max="20" width="20.5" style="47" customWidth="1"/>
    <col min="21" max="16384" width="11.5" style="47"/>
  </cols>
  <sheetData>
    <row r="1" spans="1:34" ht="12">
      <c r="A1" s="376" t="s">
        <v>434</v>
      </c>
      <c r="B1" s="376"/>
      <c r="C1" s="376"/>
      <c r="D1" s="376"/>
      <c r="E1" s="376"/>
      <c r="F1" s="376"/>
      <c r="G1" s="376"/>
      <c r="H1" s="376"/>
    </row>
    <row r="2" spans="1:34" ht="16">
      <c r="A2" s="444" t="s">
        <v>435</v>
      </c>
      <c r="B2" s="444"/>
      <c r="C2" s="444"/>
      <c r="D2" s="444"/>
      <c r="E2" s="444"/>
      <c r="F2" s="444"/>
      <c r="G2" s="444"/>
      <c r="H2" s="444"/>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t="s">
        <v>1186</v>
      </c>
    </row>
    <row r="8" spans="1:34" ht="11">
      <c r="A8" s="374" t="s">
        <v>2385</v>
      </c>
      <c r="B8" s="375"/>
      <c r="C8" s="375"/>
      <c r="D8" s="375"/>
      <c r="E8" s="375"/>
      <c r="F8" s="375"/>
      <c r="G8" s="375"/>
      <c r="H8" s="114" t="s">
        <v>3698</v>
      </c>
    </row>
    <row r="9" spans="1:34" ht="11">
      <c r="A9" s="374" t="s">
        <v>2387</v>
      </c>
      <c r="B9" s="375"/>
      <c r="C9" s="375"/>
      <c r="D9" s="375"/>
      <c r="E9" s="375"/>
      <c r="F9" s="375"/>
      <c r="G9" s="375"/>
      <c r="H9" s="114" t="s">
        <v>203</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34" s="79" customFormat="1" ht="58" customHeight="1" thickBot="1">
      <c r="A15" s="50">
        <v>1</v>
      </c>
      <c r="B15" s="96" t="s">
        <v>248</v>
      </c>
      <c r="C15" s="96" t="s">
        <v>41</v>
      </c>
      <c r="D15" s="96">
        <v>0</v>
      </c>
      <c r="E15" s="96">
        <v>0</v>
      </c>
      <c r="F15" s="96" t="s">
        <v>46</v>
      </c>
      <c r="G15" s="96">
        <v>18</v>
      </c>
      <c r="H15" s="115" t="s">
        <v>312</v>
      </c>
      <c r="I15" s="98" t="s">
        <v>3699</v>
      </c>
      <c r="J15" s="169" t="s">
        <v>1293</v>
      </c>
      <c r="K15" s="99" t="s">
        <v>2389</v>
      </c>
      <c r="L15" s="51">
        <v>30</v>
      </c>
      <c r="M15" s="51">
        <v>0</v>
      </c>
      <c r="N15" s="155">
        <f>L15+M15</f>
        <v>30</v>
      </c>
      <c r="O15" s="51">
        <v>0</v>
      </c>
      <c r="P15" s="51">
        <v>0</v>
      </c>
      <c r="Q15" s="155">
        <f>O15+P15</f>
        <v>0</v>
      </c>
      <c r="R15" s="155">
        <f>N15+Q15</f>
        <v>30</v>
      </c>
      <c r="S15" s="78" t="s">
        <v>3700</v>
      </c>
      <c r="T15" s="78" t="s">
        <v>203</v>
      </c>
      <c r="U15" s="190">
        <f>N15</f>
        <v>30</v>
      </c>
      <c r="V15" s="191"/>
      <c r="W15" s="77" t="str">
        <f>IF(V15="","No hay ejecución",IF(AND(U15&gt;0), V15/U15,"No hay Programación"))</f>
        <v>No hay ejecución</v>
      </c>
      <c r="X15" s="78" t="str">
        <f t="shared" ref="X15" si="0">IF(W15="No hay ejecución","NA",IF(W15&gt;=90%,"De acuerdo a lo programado",IF(W15&gt;=70%,"Atraso Leve",IF(W15&lt;70%,"En Riesgo de no Cumplimiento"))))</f>
        <v>NA</v>
      </c>
      <c r="Y15" s="191"/>
      <c r="Z15" s="190">
        <f>+Q15</f>
        <v>0</v>
      </c>
      <c r="AA15" s="191"/>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s="79" customFormat="1" ht="58" customHeight="1" thickTop="1" thickBot="1">
      <c r="A16" s="50">
        <v>2</v>
      </c>
      <c r="B16" s="96" t="s">
        <v>248</v>
      </c>
      <c r="C16" s="96" t="s">
        <v>41</v>
      </c>
      <c r="D16" s="96">
        <v>0</v>
      </c>
      <c r="E16" s="96">
        <v>0</v>
      </c>
      <c r="F16" s="96" t="s">
        <v>46</v>
      </c>
      <c r="G16" s="96">
        <v>18</v>
      </c>
      <c r="H16" s="115" t="s">
        <v>312</v>
      </c>
      <c r="I16" s="98" t="s">
        <v>3701</v>
      </c>
      <c r="J16" s="169" t="s">
        <v>1293</v>
      </c>
      <c r="K16" s="99" t="s">
        <v>2389</v>
      </c>
      <c r="L16" s="51">
        <v>173</v>
      </c>
      <c r="M16" s="51">
        <v>0</v>
      </c>
      <c r="N16" s="155">
        <f t="shared" ref="N16:N79" si="2">L16+M16</f>
        <v>173</v>
      </c>
      <c r="O16" s="51">
        <v>0</v>
      </c>
      <c r="P16" s="51">
        <v>0</v>
      </c>
      <c r="Q16" s="155">
        <f t="shared" ref="Q16:Q79" si="3">O16+P16</f>
        <v>0</v>
      </c>
      <c r="R16" s="155">
        <f t="shared" ref="R16:R79" si="4">N16+Q16</f>
        <v>173</v>
      </c>
      <c r="S16" s="78" t="s">
        <v>3700</v>
      </c>
      <c r="T16" s="78" t="s">
        <v>203</v>
      </c>
      <c r="U16" s="190">
        <v>173</v>
      </c>
      <c r="V16" s="191"/>
      <c r="W16" s="77" t="s">
        <v>4507</v>
      </c>
      <c r="X16" s="78" t="s">
        <v>203</v>
      </c>
      <c r="Y16" s="191"/>
      <c r="Z16" s="190">
        <v>0</v>
      </c>
      <c r="AA16" s="191"/>
      <c r="AB16" s="77" t="s">
        <v>4507</v>
      </c>
      <c r="AC16" s="78" t="s">
        <v>203</v>
      </c>
      <c r="AD16" s="191"/>
      <c r="AE16" s="52">
        <v>0</v>
      </c>
      <c r="AF16" s="77" t="s">
        <v>4507</v>
      </c>
      <c r="AG16" s="78" t="s">
        <v>203</v>
      </c>
      <c r="AH16" s="191"/>
    </row>
    <row r="17" spans="1:34" s="79" customFormat="1" ht="58" customHeight="1" thickTop="1" thickBot="1">
      <c r="A17" s="50">
        <v>3</v>
      </c>
      <c r="B17" s="96" t="s">
        <v>248</v>
      </c>
      <c r="C17" s="96" t="s">
        <v>41</v>
      </c>
      <c r="D17" s="96">
        <v>0</v>
      </c>
      <c r="E17" s="96">
        <v>0</v>
      </c>
      <c r="F17" s="96" t="s">
        <v>46</v>
      </c>
      <c r="G17" s="96">
        <v>18</v>
      </c>
      <c r="H17" s="115" t="s">
        <v>312</v>
      </c>
      <c r="I17" s="98" t="s">
        <v>3702</v>
      </c>
      <c r="J17" s="169" t="s">
        <v>1293</v>
      </c>
      <c r="K17" s="99" t="s">
        <v>2389</v>
      </c>
      <c r="L17" s="51">
        <v>203</v>
      </c>
      <c r="M17" s="51">
        <v>0</v>
      </c>
      <c r="N17" s="155">
        <f t="shared" si="2"/>
        <v>203</v>
      </c>
      <c r="O17" s="51">
        <v>0</v>
      </c>
      <c r="P17" s="51">
        <v>0</v>
      </c>
      <c r="Q17" s="155">
        <f t="shared" si="3"/>
        <v>0</v>
      </c>
      <c r="R17" s="155">
        <f t="shared" si="4"/>
        <v>203</v>
      </c>
      <c r="S17" s="78" t="s">
        <v>3700</v>
      </c>
      <c r="T17" s="78" t="s">
        <v>203</v>
      </c>
      <c r="U17" s="190">
        <v>203</v>
      </c>
      <c r="V17" s="191"/>
      <c r="W17" s="77" t="s">
        <v>4507</v>
      </c>
      <c r="X17" s="78" t="s">
        <v>203</v>
      </c>
      <c r="Y17" s="191"/>
      <c r="Z17" s="190">
        <v>0</v>
      </c>
      <c r="AA17" s="191"/>
      <c r="AB17" s="77" t="s">
        <v>4507</v>
      </c>
      <c r="AC17" s="78" t="s">
        <v>203</v>
      </c>
      <c r="AD17" s="191"/>
      <c r="AE17" s="52">
        <v>0</v>
      </c>
      <c r="AF17" s="77" t="s">
        <v>4507</v>
      </c>
      <c r="AG17" s="78" t="s">
        <v>203</v>
      </c>
      <c r="AH17" s="191"/>
    </row>
    <row r="18" spans="1:34" s="79" customFormat="1" ht="58" customHeight="1" thickTop="1" thickBot="1">
      <c r="A18" s="50">
        <v>4</v>
      </c>
      <c r="B18" s="96" t="s">
        <v>248</v>
      </c>
      <c r="C18" s="96" t="s">
        <v>41</v>
      </c>
      <c r="D18" s="96">
        <v>0</v>
      </c>
      <c r="E18" s="96">
        <v>0</v>
      </c>
      <c r="F18" s="96" t="s">
        <v>46</v>
      </c>
      <c r="G18" s="96">
        <v>18</v>
      </c>
      <c r="H18" s="115" t="s">
        <v>312</v>
      </c>
      <c r="I18" s="98" t="s">
        <v>3703</v>
      </c>
      <c r="J18" s="169" t="s">
        <v>1367</v>
      </c>
      <c r="K18" s="99" t="s">
        <v>2389</v>
      </c>
      <c r="L18" s="51">
        <v>59</v>
      </c>
      <c r="M18" s="51">
        <v>0</v>
      </c>
      <c r="N18" s="155">
        <f t="shared" si="2"/>
        <v>59</v>
      </c>
      <c r="O18" s="51">
        <v>0</v>
      </c>
      <c r="P18" s="51">
        <v>0</v>
      </c>
      <c r="Q18" s="155">
        <f t="shared" si="3"/>
        <v>0</v>
      </c>
      <c r="R18" s="155">
        <f t="shared" si="4"/>
        <v>59</v>
      </c>
      <c r="S18" s="78" t="s">
        <v>3700</v>
      </c>
      <c r="T18" s="78" t="s">
        <v>203</v>
      </c>
      <c r="U18" s="190">
        <v>59</v>
      </c>
      <c r="V18" s="191"/>
      <c r="W18" s="77" t="s">
        <v>4507</v>
      </c>
      <c r="X18" s="78" t="s">
        <v>203</v>
      </c>
      <c r="Y18" s="191"/>
      <c r="Z18" s="190">
        <v>0</v>
      </c>
      <c r="AA18" s="191"/>
      <c r="AB18" s="77" t="s">
        <v>4507</v>
      </c>
      <c r="AC18" s="78" t="s">
        <v>203</v>
      </c>
      <c r="AD18" s="191"/>
      <c r="AE18" s="52">
        <v>0</v>
      </c>
      <c r="AF18" s="77" t="s">
        <v>4507</v>
      </c>
      <c r="AG18" s="78" t="s">
        <v>203</v>
      </c>
      <c r="AH18" s="191"/>
    </row>
    <row r="19" spans="1:34" s="79" customFormat="1" ht="58" customHeight="1" thickTop="1" thickBot="1">
      <c r="A19" s="50">
        <v>5</v>
      </c>
      <c r="B19" s="96" t="s">
        <v>248</v>
      </c>
      <c r="C19" s="96" t="s">
        <v>41</v>
      </c>
      <c r="D19" s="96">
        <v>0</v>
      </c>
      <c r="E19" s="96">
        <v>0</v>
      </c>
      <c r="F19" s="96" t="s">
        <v>46</v>
      </c>
      <c r="G19" s="96">
        <v>18</v>
      </c>
      <c r="H19" s="115" t="s">
        <v>312</v>
      </c>
      <c r="I19" s="98" t="s">
        <v>3704</v>
      </c>
      <c r="J19" s="169" t="s">
        <v>2409</v>
      </c>
      <c r="K19" s="99" t="s">
        <v>2389</v>
      </c>
      <c r="L19" s="51">
        <v>203</v>
      </c>
      <c r="M19" s="51">
        <v>0</v>
      </c>
      <c r="N19" s="155">
        <f t="shared" si="2"/>
        <v>203</v>
      </c>
      <c r="O19" s="51">
        <v>0</v>
      </c>
      <c r="P19" s="51">
        <v>0</v>
      </c>
      <c r="Q19" s="155">
        <f t="shared" si="3"/>
        <v>0</v>
      </c>
      <c r="R19" s="155">
        <f t="shared" si="4"/>
        <v>203</v>
      </c>
      <c r="S19" s="78" t="s">
        <v>3700</v>
      </c>
      <c r="T19" s="78" t="s">
        <v>203</v>
      </c>
      <c r="U19" s="190">
        <v>203</v>
      </c>
      <c r="V19" s="191"/>
      <c r="W19" s="77" t="s">
        <v>4507</v>
      </c>
      <c r="X19" s="78" t="s">
        <v>203</v>
      </c>
      <c r="Y19" s="191"/>
      <c r="Z19" s="190">
        <v>0</v>
      </c>
      <c r="AA19" s="191"/>
      <c r="AB19" s="77" t="s">
        <v>4507</v>
      </c>
      <c r="AC19" s="78" t="s">
        <v>203</v>
      </c>
      <c r="AD19" s="191"/>
      <c r="AE19" s="52">
        <v>0</v>
      </c>
      <c r="AF19" s="77" t="s">
        <v>4507</v>
      </c>
      <c r="AG19" s="78" t="s">
        <v>203</v>
      </c>
      <c r="AH19" s="191"/>
    </row>
    <row r="20" spans="1:34" s="79" customFormat="1" ht="58" customHeight="1" thickTop="1" thickBot="1">
      <c r="A20" s="50">
        <v>6</v>
      </c>
      <c r="B20" s="96" t="s">
        <v>248</v>
      </c>
      <c r="C20" s="96" t="s">
        <v>41</v>
      </c>
      <c r="D20" s="96">
        <v>0</v>
      </c>
      <c r="E20" s="96">
        <v>0</v>
      </c>
      <c r="F20" s="96" t="s">
        <v>46</v>
      </c>
      <c r="G20" s="96">
        <v>18</v>
      </c>
      <c r="H20" s="115" t="s">
        <v>312</v>
      </c>
      <c r="I20" s="98" t="s">
        <v>3705</v>
      </c>
      <c r="J20" s="169" t="s">
        <v>1287</v>
      </c>
      <c r="K20" s="99" t="s">
        <v>1288</v>
      </c>
      <c r="L20" s="51">
        <v>119</v>
      </c>
      <c r="M20" s="51">
        <v>175</v>
      </c>
      <c r="N20" s="155">
        <f t="shared" si="2"/>
        <v>294</v>
      </c>
      <c r="O20" s="51">
        <v>175</v>
      </c>
      <c r="P20" s="51">
        <v>164</v>
      </c>
      <c r="Q20" s="155">
        <f t="shared" si="3"/>
        <v>339</v>
      </c>
      <c r="R20" s="155">
        <f t="shared" si="4"/>
        <v>633</v>
      </c>
      <c r="S20" s="78" t="s">
        <v>3700</v>
      </c>
      <c r="T20" s="78" t="s">
        <v>203</v>
      </c>
      <c r="U20" s="190">
        <v>294</v>
      </c>
      <c r="V20" s="191"/>
      <c r="W20" s="77" t="s">
        <v>4507</v>
      </c>
      <c r="X20" s="78" t="s">
        <v>203</v>
      </c>
      <c r="Y20" s="191"/>
      <c r="Z20" s="190">
        <v>339</v>
      </c>
      <c r="AA20" s="191"/>
      <c r="AB20" s="77" t="s">
        <v>4507</v>
      </c>
      <c r="AC20" s="78" t="s">
        <v>203</v>
      </c>
      <c r="AD20" s="191"/>
      <c r="AE20" s="52">
        <v>0</v>
      </c>
      <c r="AF20" s="77" t="s">
        <v>4507</v>
      </c>
      <c r="AG20" s="78" t="s">
        <v>203</v>
      </c>
      <c r="AH20" s="191"/>
    </row>
    <row r="21" spans="1:34" s="79" customFormat="1" ht="58" customHeight="1" thickTop="1" thickBot="1">
      <c r="A21" s="50">
        <v>7</v>
      </c>
      <c r="B21" s="96" t="s">
        <v>248</v>
      </c>
      <c r="C21" s="96" t="s">
        <v>41</v>
      </c>
      <c r="D21" s="96">
        <v>0</v>
      </c>
      <c r="E21" s="96">
        <v>0</v>
      </c>
      <c r="F21" s="96" t="s">
        <v>46</v>
      </c>
      <c r="G21" s="96">
        <v>18</v>
      </c>
      <c r="H21" s="115" t="s">
        <v>312</v>
      </c>
      <c r="I21" s="98" t="s">
        <v>3097</v>
      </c>
      <c r="J21" s="169" t="s">
        <v>2444</v>
      </c>
      <c r="K21" s="99" t="s">
        <v>2755</v>
      </c>
      <c r="L21" s="51">
        <v>0</v>
      </c>
      <c r="M21" s="51">
        <v>1</v>
      </c>
      <c r="N21" s="155">
        <f t="shared" si="2"/>
        <v>1</v>
      </c>
      <c r="O21" s="51">
        <v>0</v>
      </c>
      <c r="P21" s="51">
        <v>0</v>
      </c>
      <c r="Q21" s="155">
        <f t="shared" si="3"/>
        <v>0</v>
      </c>
      <c r="R21" s="155">
        <f t="shared" si="4"/>
        <v>1</v>
      </c>
      <c r="S21" s="78" t="s">
        <v>3707</v>
      </c>
      <c r="T21" s="78" t="s">
        <v>203</v>
      </c>
      <c r="U21" s="190">
        <v>1</v>
      </c>
      <c r="V21" s="191"/>
      <c r="W21" s="77" t="s">
        <v>4507</v>
      </c>
      <c r="X21" s="78" t="s">
        <v>203</v>
      </c>
      <c r="Y21" s="191"/>
      <c r="Z21" s="190">
        <v>0</v>
      </c>
      <c r="AA21" s="191"/>
      <c r="AB21" s="77" t="s">
        <v>4507</v>
      </c>
      <c r="AC21" s="78" t="s">
        <v>203</v>
      </c>
      <c r="AD21" s="191"/>
      <c r="AE21" s="52">
        <v>0</v>
      </c>
      <c r="AF21" s="77" t="s">
        <v>4507</v>
      </c>
      <c r="AG21" s="78" t="s">
        <v>203</v>
      </c>
      <c r="AH21" s="191"/>
    </row>
    <row r="22" spans="1:34" s="79" customFormat="1" ht="58" customHeight="1" thickTop="1" thickBot="1">
      <c r="A22" s="50">
        <v>8</v>
      </c>
      <c r="B22" s="96" t="s">
        <v>248</v>
      </c>
      <c r="C22" s="96" t="s">
        <v>41</v>
      </c>
      <c r="D22" s="96">
        <v>0</v>
      </c>
      <c r="E22" s="96">
        <v>0</v>
      </c>
      <c r="F22" s="96" t="s">
        <v>46</v>
      </c>
      <c r="G22" s="96">
        <v>18</v>
      </c>
      <c r="H22" s="115" t="s">
        <v>312</v>
      </c>
      <c r="I22" s="98" t="s">
        <v>4508</v>
      </c>
      <c r="J22" s="169" t="s">
        <v>1196</v>
      </c>
      <c r="K22" s="99" t="s">
        <v>4509</v>
      </c>
      <c r="L22" s="51">
        <v>0</v>
      </c>
      <c r="M22" s="51">
        <v>6</v>
      </c>
      <c r="N22" s="155">
        <f t="shared" si="2"/>
        <v>6</v>
      </c>
      <c r="O22" s="51">
        <v>9</v>
      </c>
      <c r="P22" s="51">
        <v>4</v>
      </c>
      <c r="Q22" s="155">
        <f t="shared" si="3"/>
        <v>13</v>
      </c>
      <c r="R22" s="155">
        <f t="shared" si="4"/>
        <v>19</v>
      </c>
      <c r="S22" s="78" t="s">
        <v>3700</v>
      </c>
      <c r="T22" s="78" t="s">
        <v>203</v>
      </c>
      <c r="U22" s="190">
        <v>6</v>
      </c>
      <c r="V22" s="191"/>
      <c r="W22" s="77" t="s">
        <v>4507</v>
      </c>
      <c r="X22" s="78"/>
      <c r="Y22" s="191"/>
      <c r="Z22" s="190">
        <v>13</v>
      </c>
      <c r="AA22" s="191"/>
      <c r="AB22" s="77" t="s">
        <v>4507</v>
      </c>
      <c r="AC22" s="78" t="s">
        <v>203</v>
      </c>
      <c r="AD22" s="191"/>
      <c r="AE22" s="52">
        <v>0</v>
      </c>
      <c r="AF22" s="77" t="s">
        <v>4507</v>
      </c>
      <c r="AG22" s="78" t="s">
        <v>203</v>
      </c>
      <c r="AH22" s="191"/>
    </row>
    <row r="23" spans="1:34" s="79" customFormat="1" ht="58" customHeight="1" thickTop="1" thickBot="1">
      <c r="A23" s="50">
        <v>9</v>
      </c>
      <c r="B23" s="96" t="s">
        <v>248</v>
      </c>
      <c r="C23" s="96" t="s">
        <v>41</v>
      </c>
      <c r="D23" s="96">
        <v>0</v>
      </c>
      <c r="E23" s="96">
        <v>0</v>
      </c>
      <c r="F23" s="96" t="s">
        <v>46</v>
      </c>
      <c r="G23" s="96">
        <v>18</v>
      </c>
      <c r="H23" s="115" t="s">
        <v>312</v>
      </c>
      <c r="I23" s="98" t="s">
        <v>4508</v>
      </c>
      <c r="J23" s="169" t="s">
        <v>4510</v>
      </c>
      <c r="K23" s="99" t="s">
        <v>4509</v>
      </c>
      <c r="L23" s="51">
        <v>0</v>
      </c>
      <c r="M23" s="51">
        <v>4</v>
      </c>
      <c r="N23" s="155">
        <f t="shared" si="2"/>
        <v>4</v>
      </c>
      <c r="O23" s="51">
        <v>5</v>
      </c>
      <c r="P23" s="51"/>
      <c r="Q23" s="155">
        <f t="shared" si="3"/>
        <v>5</v>
      </c>
      <c r="R23" s="155">
        <f t="shared" si="4"/>
        <v>9</v>
      </c>
      <c r="S23" s="78" t="s">
        <v>3700</v>
      </c>
      <c r="T23" s="78" t="s">
        <v>203</v>
      </c>
      <c r="U23" s="190">
        <v>4</v>
      </c>
      <c r="V23" s="191"/>
      <c r="W23" s="77" t="s">
        <v>4507</v>
      </c>
      <c r="X23" s="78"/>
      <c r="Y23" s="191"/>
      <c r="Z23" s="190">
        <v>5</v>
      </c>
      <c r="AA23" s="191"/>
      <c r="AB23" s="77" t="s">
        <v>4507</v>
      </c>
      <c r="AC23" s="78" t="s">
        <v>203</v>
      </c>
      <c r="AD23" s="191"/>
      <c r="AE23" s="52">
        <v>0</v>
      </c>
      <c r="AF23" s="77" t="s">
        <v>4507</v>
      </c>
      <c r="AG23" s="78" t="s">
        <v>203</v>
      </c>
      <c r="AH23" s="191"/>
    </row>
    <row r="24" spans="1:34" s="79" customFormat="1" ht="58" customHeight="1" thickTop="1" thickBot="1">
      <c r="A24" s="50">
        <v>10</v>
      </c>
      <c r="B24" s="96" t="s">
        <v>248</v>
      </c>
      <c r="C24" s="96" t="s">
        <v>41</v>
      </c>
      <c r="D24" s="96">
        <v>0</v>
      </c>
      <c r="E24" s="96">
        <v>0</v>
      </c>
      <c r="F24" s="96" t="s">
        <v>46</v>
      </c>
      <c r="G24" s="96">
        <v>18</v>
      </c>
      <c r="H24" s="115" t="s">
        <v>312</v>
      </c>
      <c r="I24" s="98" t="s">
        <v>3708</v>
      </c>
      <c r="J24" s="169" t="s">
        <v>497</v>
      </c>
      <c r="K24" s="99" t="s">
        <v>744</v>
      </c>
      <c r="L24" s="51">
        <v>0</v>
      </c>
      <c r="M24" s="51">
        <v>0</v>
      </c>
      <c r="N24" s="155">
        <f t="shared" si="2"/>
        <v>0</v>
      </c>
      <c r="O24" s="51">
        <v>0</v>
      </c>
      <c r="P24" s="51">
        <v>19</v>
      </c>
      <c r="Q24" s="155">
        <f t="shared" si="3"/>
        <v>19</v>
      </c>
      <c r="R24" s="155">
        <f t="shared" si="4"/>
        <v>19</v>
      </c>
      <c r="S24" s="78" t="s">
        <v>3700</v>
      </c>
      <c r="T24" s="78" t="s">
        <v>203</v>
      </c>
      <c r="U24" s="190">
        <v>0</v>
      </c>
      <c r="V24" s="191"/>
      <c r="W24" s="77" t="s">
        <v>4507</v>
      </c>
      <c r="X24" s="78" t="s">
        <v>203</v>
      </c>
      <c r="Y24" s="191"/>
      <c r="Z24" s="190">
        <v>19</v>
      </c>
      <c r="AA24" s="191"/>
      <c r="AB24" s="77" t="s">
        <v>4507</v>
      </c>
      <c r="AC24" s="78" t="s">
        <v>203</v>
      </c>
      <c r="AD24" s="191"/>
      <c r="AE24" s="52">
        <v>0</v>
      </c>
      <c r="AF24" s="77" t="s">
        <v>4507</v>
      </c>
      <c r="AG24" s="78" t="s">
        <v>203</v>
      </c>
      <c r="AH24" s="191"/>
    </row>
    <row r="25" spans="1:34" s="79" customFormat="1" ht="58" customHeight="1" thickTop="1" thickBot="1">
      <c r="A25" s="50">
        <v>11</v>
      </c>
      <c r="B25" s="96" t="s">
        <v>248</v>
      </c>
      <c r="C25" s="96" t="s">
        <v>41</v>
      </c>
      <c r="D25" s="96">
        <v>0</v>
      </c>
      <c r="E25" s="96">
        <v>0</v>
      </c>
      <c r="F25" s="96" t="s">
        <v>46</v>
      </c>
      <c r="G25" s="96">
        <v>18</v>
      </c>
      <c r="H25" s="115" t="s">
        <v>312</v>
      </c>
      <c r="I25" s="98" t="s">
        <v>3709</v>
      </c>
      <c r="J25" s="169" t="s">
        <v>497</v>
      </c>
      <c r="K25" s="99" t="s">
        <v>744</v>
      </c>
      <c r="L25" s="51">
        <v>84</v>
      </c>
      <c r="M25" s="51">
        <v>91</v>
      </c>
      <c r="N25" s="155">
        <f t="shared" si="2"/>
        <v>175</v>
      </c>
      <c r="O25" s="51">
        <v>0</v>
      </c>
      <c r="P25" s="51">
        <v>0</v>
      </c>
      <c r="Q25" s="155">
        <f t="shared" si="3"/>
        <v>0</v>
      </c>
      <c r="R25" s="155">
        <f t="shared" si="4"/>
        <v>175</v>
      </c>
      <c r="S25" s="78" t="s">
        <v>3700</v>
      </c>
      <c r="T25" s="78" t="s">
        <v>203</v>
      </c>
      <c r="U25" s="190">
        <v>175</v>
      </c>
      <c r="V25" s="191"/>
      <c r="W25" s="77" t="s">
        <v>4507</v>
      </c>
      <c r="X25" s="78" t="s">
        <v>203</v>
      </c>
      <c r="Y25" s="191"/>
      <c r="Z25" s="190">
        <v>0</v>
      </c>
      <c r="AA25" s="191"/>
      <c r="AB25" s="77" t="s">
        <v>4507</v>
      </c>
      <c r="AC25" s="78" t="s">
        <v>203</v>
      </c>
      <c r="AD25" s="191"/>
      <c r="AE25" s="52">
        <v>0</v>
      </c>
      <c r="AF25" s="77" t="s">
        <v>4507</v>
      </c>
      <c r="AG25" s="78" t="s">
        <v>203</v>
      </c>
      <c r="AH25" s="191"/>
    </row>
    <row r="26" spans="1:34" s="79" customFormat="1" ht="58" customHeight="1" thickTop="1" thickBot="1">
      <c r="A26" s="50">
        <v>12</v>
      </c>
      <c r="B26" s="96" t="s">
        <v>248</v>
      </c>
      <c r="C26" s="96" t="s">
        <v>41</v>
      </c>
      <c r="D26" s="96">
        <v>0</v>
      </c>
      <c r="E26" s="96">
        <v>0</v>
      </c>
      <c r="F26" s="96" t="s">
        <v>46</v>
      </c>
      <c r="G26" s="96">
        <v>18</v>
      </c>
      <c r="H26" s="115" t="s">
        <v>312</v>
      </c>
      <c r="I26" s="98" t="s">
        <v>3710</v>
      </c>
      <c r="J26" s="169" t="s">
        <v>1231</v>
      </c>
      <c r="K26" s="99" t="s">
        <v>1421</v>
      </c>
      <c r="L26" s="51">
        <v>0</v>
      </c>
      <c r="M26" s="51">
        <v>0</v>
      </c>
      <c r="N26" s="155">
        <f t="shared" si="2"/>
        <v>0</v>
      </c>
      <c r="O26" s="51">
        <v>0</v>
      </c>
      <c r="P26" s="51">
        <v>24</v>
      </c>
      <c r="Q26" s="155">
        <f t="shared" si="3"/>
        <v>24</v>
      </c>
      <c r="R26" s="155">
        <f t="shared" si="4"/>
        <v>24</v>
      </c>
      <c r="S26" s="78" t="s">
        <v>3700</v>
      </c>
      <c r="T26" s="78" t="s">
        <v>203</v>
      </c>
      <c r="U26" s="190">
        <v>0</v>
      </c>
      <c r="V26" s="191"/>
      <c r="W26" s="77" t="s">
        <v>4507</v>
      </c>
      <c r="X26" s="78" t="s">
        <v>203</v>
      </c>
      <c r="Y26" s="191"/>
      <c r="Z26" s="190">
        <v>24</v>
      </c>
      <c r="AA26" s="191"/>
      <c r="AB26" s="77" t="s">
        <v>4507</v>
      </c>
      <c r="AC26" s="78" t="s">
        <v>203</v>
      </c>
      <c r="AD26" s="191"/>
      <c r="AE26" s="52">
        <v>0</v>
      </c>
      <c r="AF26" s="77" t="s">
        <v>4507</v>
      </c>
      <c r="AG26" s="78" t="s">
        <v>203</v>
      </c>
      <c r="AH26" s="191"/>
    </row>
    <row r="27" spans="1:34" s="79" customFormat="1" ht="58" customHeight="1" thickTop="1" thickBot="1">
      <c r="A27" s="50">
        <v>13</v>
      </c>
      <c r="B27" s="96" t="s">
        <v>248</v>
      </c>
      <c r="C27" s="96" t="s">
        <v>41</v>
      </c>
      <c r="D27" s="96">
        <v>0</v>
      </c>
      <c r="E27" s="96">
        <v>0</v>
      </c>
      <c r="F27" s="96" t="s">
        <v>46</v>
      </c>
      <c r="G27" s="96">
        <v>18</v>
      </c>
      <c r="H27" s="115" t="s">
        <v>312</v>
      </c>
      <c r="I27" s="98" t="s">
        <v>3711</v>
      </c>
      <c r="J27" s="169" t="s">
        <v>1014</v>
      </c>
      <c r="K27" s="99" t="s">
        <v>744</v>
      </c>
      <c r="L27" s="51">
        <v>0</v>
      </c>
      <c r="M27" s="51">
        <v>0</v>
      </c>
      <c r="N27" s="155">
        <f t="shared" si="2"/>
        <v>0</v>
      </c>
      <c r="O27" s="51">
        <v>0</v>
      </c>
      <c r="P27" s="51">
        <v>24</v>
      </c>
      <c r="Q27" s="155">
        <f t="shared" si="3"/>
        <v>24</v>
      </c>
      <c r="R27" s="155">
        <f t="shared" si="4"/>
        <v>24</v>
      </c>
      <c r="S27" s="78" t="s">
        <v>3700</v>
      </c>
      <c r="T27" s="78" t="s">
        <v>203</v>
      </c>
      <c r="U27" s="190">
        <v>0</v>
      </c>
      <c r="V27" s="191"/>
      <c r="W27" s="77" t="s">
        <v>4507</v>
      </c>
      <c r="X27" s="78" t="s">
        <v>203</v>
      </c>
      <c r="Y27" s="191"/>
      <c r="Z27" s="190">
        <v>24</v>
      </c>
      <c r="AA27" s="191"/>
      <c r="AB27" s="77" t="s">
        <v>4507</v>
      </c>
      <c r="AC27" s="78" t="s">
        <v>203</v>
      </c>
      <c r="AD27" s="191"/>
      <c r="AE27" s="52">
        <v>0</v>
      </c>
      <c r="AF27" s="77" t="s">
        <v>4507</v>
      </c>
      <c r="AG27" s="78" t="s">
        <v>203</v>
      </c>
      <c r="AH27" s="191"/>
    </row>
    <row r="28" spans="1:34" s="79" customFormat="1" ht="58" customHeight="1" thickTop="1" thickBot="1">
      <c r="A28" s="50">
        <v>14</v>
      </c>
      <c r="B28" s="96" t="s">
        <v>245</v>
      </c>
      <c r="C28" s="96" t="s">
        <v>52</v>
      </c>
      <c r="D28" s="96">
        <v>0</v>
      </c>
      <c r="E28" s="96">
        <v>0</v>
      </c>
      <c r="F28" s="96" t="s">
        <v>52</v>
      </c>
      <c r="G28" s="96">
        <v>18</v>
      </c>
      <c r="H28" s="115" t="s">
        <v>273</v>
      </c>
      <c r="I28" s="98" t="s">
        <v>3699</v>
      </c>
      <c r="J28" s="169" t="s">
        <v>1293</v>
      </c>
      <c r="K28" s="99" t="s">
        <v>2389</v>
      </c>
      <c r="L28" s="51">
        <v>90</v>
      </c>
      <c r="M28" s="51">
        <v>0</v>
      </c>
      <c r="N28" s="155">
        <f t="shared" si="2"/>
        <v>90</v>
      </c>
      <c r="O28" s="51">
        <v>0</v>
      </c>
      <c r="P28" s="51">
        <v>0</v>
      </c>
      <c r="Q28" s="155">
        <f t="shared" si="3"/>
        <v>0</v>
      </c>
      <c r="R28" s="155">
        <f t="shared" si="4"/>
        <v>90</v>
      </c>
      <c r="S28" s="78" t="s">
        <v>3700</v>
      </c>
      <c r="T28" s="78" t="s">
        <v>203</v>
      </c>
      <c r="U28" s="190">
        <v>90</v>
      </c>
      <c r="V28" s="191"/>
      <c r="W28" s="77" t="s">
        <v>4507</v>
      </c>
      <c r="X28" s="78" t="s">
        <v>203</v>
      </c>
      <c r="Y28" s="191"/>
      <c r="Z28" s="190">
        <v>0</v>
      </c>
      <c r="AA28" s="191"/>
      <c r="AB28" s="77" t="s">
        <v>4507</v>
      </c>
      <c r="AC28" s="78" t="s">
        <v>203</v>
      </c>
      <c r="AD28" s="191"/>
      <c r="AE28" s="52">
        <v>0</v>
      </c>
      <c r="AF28" s="77" t="s">
        <v>4507</v>
      </c>
      <c r="AG28" s="78" t="s">
        <v>203</v>
      </c>
      <c r="AH28" s="191"/>
    </row>
    <row r="29" spans="1:34" s="79" customFormat="1" ht="58" customHeight="1" thickTop="1" thickBot="1">
      <c r="A29" s="50">
        <v>15</v>
      </c>
      <c r="B29" s="96" t="s">
        <v>245</v>
      </c>
      <c r="C29" s="96" t="s">
        <v>52</v>
      </c>
      <c r="D29" s="96">
        <v>0</v>
      </c>
      <c r="E29" s="96">
        <v>0</v>
      </c>
      <c r="F29" s="96" t="s">
        <v>52</v>
      </c>
      <c r="G29" s="96">
        <v>18</v>
      </c>
      <c r="H29" s="115" t="s">
        <v>273</v>
      </c>
      <c r="I29" s="98" t="s">
        <v>3701</v>
      </c>
      <c r="J29" s="169" t="s">
        <v>1293</v>
      </c>
      <c r="K29" s="99" t="s">
        <v>2389</v>
      </c>
      <c r="L29" s="51">
        <v>162</v>
      </c>
      <c r="M29" s="51">
        <v>0</v>
      </c>
      <c r="N29" s="155">
        <f t="shared" si="2"/>
        <v>162</v>
      </c>
      <c r="O29" s="51">
        <v>0</v>
      </c>
      <c r="P29" s="51">
        <v>0</v>
      </c>
      <c r="Q29" s="155">
        <f t="shared" si="3"/>
        <v>0</v>
      </c>
      <c r="R29" s="155">
        <f t="shared" si="4"/>
        <v>162</v>
      </c>
      <c r="S29" s="78" t="s">
        <v>3700</v>
      </c>
      <c r="T29" s="78" t="s">
        <v>203</v>
      </c>
      <c r="U29" s="190">
        <v>162</v>
      </c>
      <c r="V29" s="191"/>
      <c r="W29" s="77" t="s">
        <v>4507</v>
      </c>
      <c r="X29" s="78" t="s">
        <v>203</v>
      </c>
      <c r="Y29" s="191"/>
      <c r="Z29" s="190">
        <v>0</v>
      </c>
      <c r="AA29" s="191"/>
      <c r="AB29" s="77" t="s">
        <v>4507</v>
      </c>
      <c r="AC29" s="78" t="s">
        <v>203</v>
      </c>
      <c r="AD29" s="191"/>
      <c r="AE29" s="52">
        <v>0</v>
      </c>
      <c r="AF29" s="77" t="s">
        <v>4507</v>
      </c>
      <c r="AG29" s="78" t="s">
        <v>203</v>
      </c>
      <c r="AH29" s="191"/>
    </row>
    <row r="30" spans="1:34" s="79" customFormat="1" ht="58" customHeight="1" thickTop="1" thickBot="1">
      <c r="A30" s="50">
        <v>16</v>
      </c>
      <c r="B30" s="96" t="s">
        <v>245</v>
      </c>
      <c r="C30" s="96" t="s">
        <v>52</v>
      </c>
      <c r="D30" s="96">
        <v>0</v>
      </c>
      <c r="E30" s="96">
        <v>0</v>
      </c>
      <c r="F30" s="96" t="s">
        <v>52</v>
      </c>
      <c r="G30" s="96">
        <v>18</v>
      </c>
      <c r="H30" s="115" t="s">
        <v>273</v>
      </c>
      <c r="I30" s="98" t="s">
        <v>3702</v>
      </c>
      <c r="J30" s="169" t="s">
        <v>1293</v>
      </c>
      <c r="K30" s="99" t="s">
        <v>2389</v>
      </c>
      <c r="L30" s="51">
        <v>214</v>
      </c>
      <c r="M30" s="51">
        <v>0</v>
      </c>
      <c r="N30" s="155">
        <f t="shared" si="2"/>
        <v>214</v>
      </c>
      <c r="O30" s="51">
        <v>0</v>
      </c>
      <c r="P30" s="51">
        <v>274</v>
      </c>
      <c r="Q30" s="155">
        <f t="shared" si="3"/>
        <v>274</v>
      </c>
      <c r="R30" s="155">
        <f t="shared" si="4"/>
        <v>488</v>
      </c>
      <c r="S30" s="78" t="s">
        <v>3700</v>
      </c>
      <c r="T30" s="78" t="s">
        <v>203</v>
      </c>
      <c r="U30" s="190">
        <v>214</v>
      </c>
      <c r="V30" s="191"/>
      <c r="W30" s="77" t="s">
        <v>4507</v>
      </c>
      <c r="X30" s="78" t="s">
        <v>203</v>
      </c>
      <c r="Y30" s="191"/>
      <c r="Z30" s="190">
        <v>274</v>
      </c>
      <c r="AA30" s="191"/>
      <c r="AB30" s="77" t="s">
        <v>4507</v>
      </c>
      <c r="AC30" s="78" t="s">
        <v>203</v>
      </c>
      <c r="AD30" s="191"/>
      <c r="AE30" s="52">
        <v>0</v>
      </c>
      <c r="AF30" s="77" t="s">
        <v>4507</v>
      </c>
      <c r="AG30" s="78" t="s">
        <v>203</v>
      </c>
      <c r="AH30" s="191"/>
    </row>
    <row r="31" spans="1:34" s="79" customFormat="1" ht="58" customHeight="1" thickTop="1" thickBot="1">
      <c r="A31" s="50">
        <v>17</v>
      </c>
      <c r="B31" s="96" t="s">
        <v>245</v>
      </c>
      <c r="C31" s="96" t="s">
        <v>52</v>
      </c>
      <c r="D31" s="96">
        <v>0</v>
      </c>
      <c r="E31" s="96">
        <v>0</v>
      </c>
      <c r="F31" s="96" t="s">
        <v>52</v>
      </c>
      <c r="G31" s="96">
        <v>18</v>
      </c>
      <c r="H31" s="115" t="s">
        <v>273</v>
      </c>
      <c r="I31" s="98" t="s">
        <v>3712</v>
      </c>
      <c r="J31" s="169" t="s">
        <v>1367</v>
      </c>
      <c r="K31" s="99" t="s">
        <v>2389</v>
      </c>
      <c r="L31" s="51">
        <v>112</v>
      </c>
      <c r="M31" s="51">
        <v>0</v>
      </c>
      <c r="N31" s="155">
        <f t="shared" si="2"/>
        <v>112</v>
      </c>
      <c r="O31" s="51">
        <v>0</v>
      </c>
      <c r="P31" s="51">
        <v>0</v>
      </c>
      <c r="Q31" s="155">
        <f t="shared" si="3"/>
        <v>0</v>
      </c>
      <c r="R31" s="155">
        <f t="shared" si="4"/>
        <v>112</v>
      </c>
      <c r="S31" s="78" t="s">
        <v>3700</v>
      </c>
      <c r="T31" s="78" t="s">
        <v>203</v>
      </c>
      <c r="U31" s="190">
        <v>112</v>
      </c>
      <c r="V31" s="191"/>
      <c r="W31" s="77" t="s">
        <v>4507</v>
      </c>
      <c r="X31" s="78" t="s">
        <v>203</v>
      </c>
      <c r="Y31" s="191"/>
      <c r="Z31" s="190">
        <v>0</v>
      </c>
      <c r="AA31" s="191"/>
      <c r="AB31" s="77" t="s">
        <v>4507</v>
      </c>
      <c r="AC31" s="78" t="s">
        <v>203</v>
      </c>
      <c r="AD31" s="191"/>
      <c r="AE31" s="52">
        <v>0</v>
      </c>
      <c r="AF31" s="77" t="s">
        <v>4507</v>
      </c>
      <c r="AG31" s="78" t="s">
        <v>203</v>
      </c>
      <c r="AH31" s="191"/>
    </row>
    <row r="32" spans="1:34" s="79" customFormat="1" ht="58" customHeight="1" thickTop="1" thickBot="1">
      <c r="A32" s="50">
        <v>18</v>
      </c>
      <c r="B32" s="96" t="s">
        <v>245</v>
      </c>
      <c r="C32" s="96" t="s">
        <v>52</v>
      </c>
      <c r="D32" s="96">
        <v>0</v>
      </c>
      <c r="E32" s="96">
        <v>0</v>
      </c>
      <c r="F32" s="96" t="s">
        <v>52</v>
      </c>
      <c r="G32" s="96">
        <v>18</v>
      </c>
      <c r="H32" s="115" t="s">
        <v>273</v>
      </c>
      <c r="I32" s="98" t="s">
        <v>3713</v>
      </c>
      <c r="J32" s="169" t="s">
        <v>2409</v>
      </c>
      <c r="K32" s="99" t="s">
        <v>2389</v>
      </c>
      <c r="L32" s="51">
        <v>214</v>
      </c>
      <c r="M32" s="51">
        <v>0</v>
      </c>
      <c r="N32" s="155">
        <f t="shared" si="2"/>
        <v>214</v>
      </c>
      <c r="O32" s="51">
        <v>0</v>
      </c>
      <c r="P32" s="51">
        <v>0</v>
      </c>
      <c r="Q32" s="155">
        <f t="shared" si="3"/>
        <v>0</v>
      </c>
      <c r="R32" s="155">
        <f t="shared" si="4"/>
        <v>214</v>
      </c>
      <c r="S32" s="78" t="s">
        <v>3700</v>
      </c>
      <c r="T32" s="78" t="s">
        <v>203</v>
      </c>
      <c r="U32" s="190">
        <v>214</v>
      </c>
      <c r="V32" s="191"/>
      <c r="W32" s="77" t="s">
        <v>4507</v>
      </c>
      <c r="X32" s="78" t="s">
        <v>203</v>
      </c>
      <c r="Y32" s="191"/>
      <c r="Z32" s="190">
        <v>0</v>
      </c>
      <c r="AA32" s="191"/>
      <c r="AB32" s="77" t="s">
        <v>4507</v>
      </c>
      <c r="AC32" s="78" t="s">
        <v>203</v>
      </c>
      <c r="AD32" s="191"/>
      <c r="AE32" s="52">
        <v>0</v>
      </c>
      <c r="AF32" s="77" t="s">
        <v>4507</v>
      </c>
      <c r="AG32" s="78" t="s">
        <v>203</v>
      </c>
      <c r="AH32" s="191"/>
    </row>
    <row r="33" spans="1:34" s="79" customFormat="1" ht="58" customHeight="1" thickTop="1" thickBot="1">
      <c r="A33" s="50">
        <v>19</v>
      </c>
      <c r="B33" s="96" t="s">
        <v>245</v>
      </c>
      <c r="C33" s="96" t="s">
        <v>52</v>
      </c>
      <c r="D33" s="96">
        <v>0</v>
      </c>
      <c r="E33" s="96">
        <v>0</v>
      </c>
      <c r="F33" s="96" t="s">
        <v>52</v>
      </c>
      <c r="G33" s="96">
        <v>18</v>
      </c>
      <c r="H33" s="115" t="s">
        <v>273</v>
      </c>
      <c r="I33" s="98" t="s">
        <v>2676</v>
      </c>
      <c r="J33" s="169" t="s">
        <v>497</v>
      </c>
      <c r="K33" s="99" t="s">
        <v>1421</v>
      </c>
      <c r="L33" s="51">
        <v>203</v>
      </c>
      <c r="M33" s="51">
        <v>0</v>
      </c>
      <c r="N33" s="155">
        <f t="shared" si="2"/>
        <v>203</v>
      </c>
      <c r="O33" s="51">
        <v>0</v>
      </c>
      <c r="P33" s="51">
        <v>0</v>
      </c>
      <c r="Q33" s="155">
        <f t="shared" si="3"/>
        <v>0</v>
      </c>
      <c r="R33" s="155">
        <f t="shared" si="4"/>
        <v>203</v>
      </c>
      <c r="S33" s="78" t="s">
        <v>3700</v>
      </c>
      <c r="T33" s="78" t="s">
        <v>203</v>
      </c>
      <c r="U33" s="190">
        <v>203</v>
      </c>
      <c r="V33" s="191"/>
      <c r="W33" s="77" t="s">
        <v>4507</v>
      </c>
      <c r="X33" s="78" t="s">
        <v>203</v>
      </c>
      <c r="Y33" s="191"/>
      <c r="Z33" s="190">
        <v>0</v>
      </c>
      <c r="AA33" s="191"/>
      <c r="AB33" s="77" t="s">
        <v>4507</v>
      </c>
      <c r="AC33" s="78" t="s">
        <v>203</v>
      </c>
      <c r="AD33" s="191"/>
      <c r="AE33" s="52">
        <v>0</v>
      </c>
      <c r="AF33" s="77" t="s">
        <v>4507</v>
      </c>
      <c r="AG33" s="78" t="s">
        <v>203</v>
      </c>
      <c r="AH33" s="191"/>
    </row>
    <row r="34" spans="1:34" s="79" customFormat="1" ht="58" customHeight="1" thickTop="1" thickBot="1">
      <c r="A34" s="50">
        <v>20</v>
      </c>
      <c r="B34" s="96" t="s">
        <v>245</v>
      </c>
      <c r="C34" s="96" t="s">
        <v>52</v>
      </c>
      <c r="D34" s="96">
        <v>0</v>
      </c>
      <c r="E34" s="96">
        <v>0</v>
      </c>
      <c r="F34" s="96" t="s">
        <v>52</v>
      </c>
      <c r="G34" s="96">
        <v>18</v>
      </c>
      <c r="H34" s="115" t="s">
        <v>273</v>
      </c>
      <c r="I34" s="98" t="s">
        <v>3714</v>
      </c>
      <c r="J34" s="169" t="s">
        <v>1287</v>
      </c>
      <c r="K34" s="99" t="s">
        <v>1288</v>
      </c>
      <c r="L34" s="51">
        <v>133</v>
      </c>
      <c r="M34" s="51">
        <v>182</v>
      </c>
      <c r="N34" s="155">
        <f t="shared" si="2"/>
        <v>315</v>
      </c>
      <c r="O34" s="51">
        <v>184</v>
      </c>
      <c r="P34" s="51">
        <v>181</v>
      </c>
      <c r="Q34" s="155">
        <f t="shared" si="3"/>
        <v>365</v>
      </c>
      <c r="R34" s="155">
        <f t="shared" si="4"/>
        <v>680</v>
      </c>
      <c r="S34" s="78" t="s">
        <v>3700</v>
      </c>
      <c r="T34" s="78" t="s">
        <v>203</v>
      </c>
      <c r="U34" s="190">
        <v>315</v>
      </c>
      <c r="V34" s="191"/>
      <c r="W34" s="77" t="s">
        <v>4507</v>
      </c>
      <c r="X34" s="78" t="s">
        <v>203</v>
      </c>
      <c r="Y34" s="191"/>
      <c r="Z34" s="190">
        <v>365</v>
      </c>
      <c r="AA34" s="191"/>
      <c r="AB34" s="77" t="s">
        <v>4507</v>
      </c>
      <c r="AC34" s="78" t="s">
        <v>203</v>
      </c>
      <c r="AD34" s="191"/>
      <c r="AE34" s="52">
        <v>0</v>
      </c>
      <c r="AF34" s="77" t="s">
        <v>4507</v>
      </c>
      <c r="AG34" s="78" t="s">
        <v>203</v>
      </c>
      <c r="AH34" s="191"/>
    </row>
    <row r="35" spans="1:34" s="79" customFormat="1" ht="58" customHeight="1" thickTop="1" thickBot="1">
      <c r="A35" s="50">
        <v>21</v>
      </c>
      <c r="B35" s="96" t="s">
        <v>245</v>
      </c>
      <c r="C35" s="96" t="s">
        <v>52</v>
      </c>
      <c r="D35" s="96">
        <v>0</v>
      </c>
      <c r="E35" s="96">
        <v>0</v>
      </c>
      <c r="F35" s="96" t="s">
        <v>52</v>
      </c>
      <c r="G35" s="96">
        <v>18</v>
      </c>
      <c r="H35" s="115" t="s">
        <v>273</v>
      </c>
      <c r="I35" s="98" t="s">
        <v>3715</v>
      </c>
      <c r="J35" s="169" t="s">
        <v>1014</v>
      </c>
      <c r="K35" s="99" t="s">
        <v>1421</v>
      </c>
      <c r="L35" s="51">
        <v>30</v>
      </c>
      <c r="M35" s="51">
        <v>0</v>
      </c>
      <c r="N35" s="155">
        <f t="shared" si="2"/>
        <v>30</v>
      </c>
      <c r="O35" s="51">
        <v>0</v>
      </c>
      <c r="P35" s="51">
        <v>0</v>
      </c>
      <c r="Q35" s="155">
        <f t="shared" si="3"/>
        <v>0</v>
      </c>
      <c r="R35" s="155">
        <f t="shared" si="4"/>
        <v>30</v>
      </c>
      <c r="S35" s="78" t="s">
        <v>3700</v>
      </c>
      <c r="T35" s="78" t="s">
        <v>203</v>
      </c>
      <c r="U35" s="190">
        <v>30</v>
      </c>
      <c r="V35" s="191"/>
      <c r="W35" s="77" t="s">
        <v>4507</v>
      </c>
      <c r="X35" s="78" t="s">
        <v>203</v>
      </c>
      <c r="Y35" s="191"/>
      <c r="Z35" s="190">
        <v>0</v>
      </c>
      <c r="AA35" s="191"/>
      <c r="AB35" s="77" t="s">
        <v>4507</v>
      </c>
      <c r="AC35" s="78" t="s">
        <v>203</v>
      </c>
      <c r="AD35" s="191"/>
      <c r="AE35" s="52">
        <v>0</v>
      </c>
      <c r="AF35" s="77" t="s">
        <v>4507</v>
      </c>
      <c r="AG35" s="78" t="s">
        <v>203</v>
      </c>
      <c r="AH35" s="191"/>
    </row>
    <row r="36" spans="1:34" s="79" customFormat="1" ht="58" customHeight="1" thickTop="1" thickBot="1">
      <c r="A36" s="50">
        <v>22</v>
      </c>
      <c r="B36" s="96" t="s">
        <v>245</v>
      </c>
      <c r="C36" s="96" t="s">
        <v>52</v>
      </c>
      <c r="D36" s="96">
        <v>0</v>
      </c>
      <c r="E36" s="96">
        <v>0</v>
      </c>
      <c r="F36" s="96" t="s">
        <v>52</v>
      </c>
      <c r="G36" s="96">
        <v>18</v>
      </c>
      <c r="H36" s="115" t="s">
        <v>273</v>
      </c>
      <c r="I36" s="98" t="s">
        <v>3717</v>
      </c>
      <c r="J36" s="169" t="s">
        <v>1196</v>
      </c>
      <c r="K36" s="99" t="s">
        <v>4511</v>
      </c>
      <c r="L36" s="51">
        <v>0</v>
      </c>
      <c r="M36" s="51">
        <v>11</v>
      </c>
      <c r="N36" s="155">
        <f t="shared" si="2"/>
        <v>11</v>
      </c>
      <c r="O36" s="51">
        <v>15</v>
      </c>
      <c r="P36" s="51">
        <v>7</v>
      </c>
      <c r="Q36" s="155">
        <f t="shared" si="3"/>
        <v>22</v>
      </c>
      <c r="R36" s="155">
        <f t="shared" si="4"/>
        <v>33</v>
      </c>
      <c r="S36" s="78" t="s">
        <v>3700</v>
      </c>
      <c r="T36" s="78" t="s">
        <v>203</v>
      </c>
      <c r="U36" s="190">
        <v>11</v>
      </c>
      <c r="V36" s="191"/>
      <c r="W36" s="77" t="s">
        <v>4507</v>
      </c>
      <c r="X36" s="78" t="s">
        <v>203</v>
      </c>
      <c r="Y36" s="191"/>
      <c r="Z36" s="190">
        <v>22</v>
      </c>
      <c r="AA36" s="191"/>
      <c r="AB36" s="77" t="s">
        <v>4507</v>
      </c>
      <c r="AC36" s="78" t="s">
        <v>203</v>
      </c>
      <c r="AD36" s="191"/>
      <c r="AE36" s="52">
        <v>0</v>
      </c>
      <c r="AF36" s="77" t="s">
        <v>4507</v>
      </c>
      <c r="AG36" s="78" t="s">
        <v>203</v>
      </c>
      <c r="AH36" s="191"/>
    </row>
    <row r="37" spans="1:34" s="79" customFormat="1" ht="58" customHeight="1" thickTop="1" thickBot="1">
      <c r="A37" s="50">
        <v>23</v>
      </c>
      <c r="B37" s="96" t="s">
        <v>245</v>
      </c>
      <c r="C37" s="96" t="s">
        <v>52</v>
      </c>
      <c r="D37" s="96">
        <v>0</v>
      </c>
      <c r="E37" s="96">
        <v>0</v>
      </c>
      <c r="F37" s="96" t="s">
        <v>52</v>
      </c>
      <c r="G37" s="96">
        <v>18</v>
      </c>
      <c r="H37" s="115" t="s">
        <v>273</v>
      </c>
      <c r="I37" s="98" t="s">
        <v>3717</v>
      </c>
      <c r="J37" s="169" t="s">
        <v>4510</v>
      </c>
      <c r="K37" s="99" t="s">
        <v>4511</v>
      </c>
      <c r="L37" s="51">
        <v>0</v>
      </c>
      <c r="M37" s="51">
        <v>6</v>
      </c>
      <c r="N37" s="155">
        <f t="shared" si="2"/>
        <v>6</v>
      </c>
      <c r="O37" s="51">
        <v>6</v>
      </c>
      <c r="P37" s="51">
        <v>0</v>
      </c>
      <c r="Q37" s="155">
        <f t="shared" si="3"/>
        <v>6</v>
      </c>
      <c r="R37" s="155">
        <f t="shared" si="4"/>
        <v>12</v>
      </c>
      <c r="S37" s="78" t="s">
        <v>3700</v>
      </c>
      <c r="T37" s="78" t="s">
        <v>203</v>
      </c>
      <c r="U37" s="190">
        <v>6</v>
      </c>
      <c r="V37" s="191"/>
      <c r="W37" s="77" t="s">
        <v>4507</v>
      </c>
      <c r="X37" s="78" t="s">
        <v>203</v>
      </c>
      <c r="Y37" s="191"/>
      <c r="Z37" s="190">
        <v>6</v>
      </c>
      <c r="AA37" s="191"/>
      <c r="AB37" s="77" t="s">
        <v>4507</v>
      </c>
      <c r="AC37" s="78" t="s">
        <v>203</v>
      </c>
      <c r="AD37" s="191"/>
      <c r="AE37" s="52">
        <v>0</v>
      </c>
      <c r="AF37" s="77" t="s">
        <v>4507</v>
      </c>
      <c r="AG37" s="78" t="s">
        <v>203</v>
      </c>
      <c r="AH37" s="191"/>
    </row>
    <row r="38" spans="1:34" s="79" customFormat="1" ht="58" customHeight="1" thickTop="1" thickBot="1">
      <c r="A38" s="50">
        <v>24</v>
      </c>
      <c r="B38" s="96" t="s">
        <v>245</v>
      </c>
      <c r="C38" s="96" t="s">
        <v>52</v>
      </c>
      <c r="D38" s="96">
        <v>0</v>
      </c>
      <c r="E38" s="96">
        <v>0</v>
      </c>
      <c r="F38" s="96" t="s">
        <v>52</v>
      </c>
      <c r="G38" s="96">
        <v>18</v>
      </c>
      <c r="H38" s="115" t="s">
        <v>273</v>
      </c>
      <c r="I38" s="98" t="s">
        <v>3717</v>
      </c>
      <c r="J38" s="169" t="s">
        <v>1279</v>
      </c>
      <c r="K38" s="99" t="s">
        <v>4511</v>
      </c>
      <c r="L38" s="51">
        <v>0</v>
      </c>
      <c r="M38" s="51">
        <v>0</v>
      </c>
      <c r="N38" s="155">
        <f t="shared" si="2"/>
        <v>0</v>
      </c>
      <c r="O38" s="51">
        <v>1</v>
      </c>
      <c r="P38" s="51">
        <v>0</v>
      </c>
      <c r="Q38" s="155">
        <f t="shared" si="3"/>
        <v>1</v>
      </c>
      <c r="R38" s="155">
        <f t="shared" si="4"/>
        <v>1</v>
      </c>
      <c r="S38" s="78" t="s">
        <v>4512</v>
      </c>
      <c r="T38" s="78" t="s">
        <v>203</v>
      </c>
      <c r="U38" s="190">
        <v>0</v>
      </c>
      <c r="V38" s="191"/>
      <c r="W38" s="77" t="s">
        <v>4507</v>
      </c>
      <c r="X38" s="78" t="s">
        <v>203</v>
      </c>
      <c r="Y38" s="191"/>
      <c r="Z38" s="190">
        <v>1</v>
      </c>
      <c r="AA38" s="191"/>
      <c r="AB38" s="77" t="s">
        <v>4507</v>
      </c>
      <c r="AC38" s="78" t="s">
        <v>203</v>
      </c>
      <c r="AD38" s="191"/>
      <c r="AE38" s="52">
        <v>0</v>
      </c>
      <c r="AF38" s="77" t="s">
        <v>4507</v>
      </c>
      <c r="AG38" s="78" t="s">
        <v>203</v>
      </c>
      <c r="AH38" s="191"/>
    </row>
    <row r="39" spans="1:34" s="79" customFormat="1" ht="58" customHeight="1" thickTop="1" thickBot="1">
      <c r="A39" s="50">
        <v>25</v>
      </c>
      <c r="B39" s="96" t="s">
        <v>245</v>
      </c>
      <c r="C39" s="96" t="s">
        <v>52</v>
      </c>
      <c r="D39" s="96">
        <v>0</v>
      </c>
      <c r="E39" s="96">
        <v>0</v>
      </c>
      <c r="F39" s="96" t="s">
        <v>52</v>
      </c>
      <c r="G39" s="96">
        <v>18</v>
      </c>
      <c r="H39" s="115" t="s">
        <v>273</v>
      </c>
      <c r="I39" s="98" t="s">
        <v>3717</v>
      </c>
      <c r="J39" s="169" t="s">
        <v>1194</v>
      </c>
      <c r="K39" s="99" t="s">
        <v>4511</v>
      </c>
      <c r="L39" s="51">
        <v>0</v>
      </c>
      <c r="M39" s="51">
        <v>0</v>
      </c>
      <c r="N39" s="155">
        <f t="shared" si="2"/>
        <v>0</v>
      </c>
      <c r="O39" s="51">
        <v>0</v>
      </c>
      <c r="P39" s="51">
        <v>1</v>
      </c>
      <c r="Q39" s="155">
        <f t="shared" si="3"/>
        <v>1</v>
      </c>
      <c r="R39" s="155">
        <f t="shared" si="4"/>
        <v>1</v>
      </c>
      <c r="S39" s="78" t="s">
        <v>4512</v>
      </c>
      <c r="T39" s="78" t="s">
        <v>203</v>
      </c>
      <c r="U39" s="190">
        <v>0</v>
      </c>
      <c r="V39" s="191"/>
      <c r="W39" s="77" t="s">
        <v>4507</v>
      </c>
      <c r="X39" s="78" t="s">
        <v>203</v>
      </c>
      <c r="Y39" s="191"/>
      <c r="Z39" s="190">
        <v>1</v>
      </c>
      <c r="AA39" s="191"/>
      <c r="AB39" s="77" t="s">
        <v>4507</v>
      </c>
      <c r="AC39" s="78" t="s">
        <v>203</v>
      </c>
      <c r="AD39" s="191"/>
      <c r="AE39" s="52">
        <v>0</v>
      </c>
      <c r="AF39" s="77" t="s">
        <v>4507</v>
      </c>
      <c r="AG39" s="78" t="s">
        <v>203</v>
      </c>
      <c r="AH39" s="191"/>
    </row>
    <row r="40" spans="1:34" s="79" customFormat="1" ht="58" customHeight="1" thickTop="1" thickBot="1">
      <c r="A40" s="50">
        <v>26</v>
      </c>
      <c r="B40" s="96" t="s">
        <v>245</v>
      </c>
      <c r="C40" s="96" t="s">
        <v>52</v>
      </c>
      <c r="D40" s="96">
        <v>0</v>
      </c>
      <c r="E40" s="96">
        <v>0</v>
      </c>
      <c r="F40" s="96" t="s">
        <v>52</v>
      </c>
      <c r="G40" s="96">
        <v>18</v>
      </c>
      <c r="H40" s="115" t="s">
        <v>358</v>
      </c>
      <c r="I40" s="98" t="s">
        <v>3097</v>
      </c>
      <c r="J40" s="169" t="s">
        <v>2444</v>
      </c>
      <c r="K40" s="99" t="s">
        <v>989</v>
      </c>
      <c r="L40" s="51">
        <v>0</v>
      </c>
      <c r="M40" s="51">
        <v>0</v>
      </c>
      <c r="N40" s="155">
        <f t="shared" si="2"/>
        <v>0</v>
      </c>
      <c r="O40" s="51">
        <v>0</v>
      </c>
      <c r="P40" s="51">
        <v>3</v>
      </c>
      <c r="Q40" s="155">
        <f t="shared" si="3"/>
        <v>3</v>
      </c>
      <c r="R40" s="155">
        <f t="shared" si="4"/>
        <v>3</v>
      </c>
      <c r="S40" s="78" t="s">
        <v>3718</v>
      </c>
      <c r="T40" s="78" t="s">
        <v>203</v>
      </c>
      <c r="U40" s="190">
        <v>0</v>
      </c>
      <c r="V40" s="191"/>
      <c r="W40" s="77" t="s">
        <v>4507</v>
      </c>
      <c r="X40" s="78" t="s">
        <v>203</v>
      </c>
      <c r="Y40" s="191"/>
      <c r="Z40" s="190">
        <v>3</v>
      </c>
      <c r="AA40" s="191"/>
      <c r="AB40" s="77" t="s">
        <v>4507</v>
      </c>
      <c r="AC40" s="78" t="s">
        <v>203</v>
      </c>
      <c r="AD40" s="191"/>
      <c r="AE40" s="52">
        <v>0</v>
      </c>
      <c r="AF40" s="77" t="s">
        <v>4507</v>
      </c>
      <c r="AG40" s="78" t="s">
        <v>203</v>
      </c>
      <c r="AH40" s="191"/>
    </row>
    <row r="41" spans="1:34" s="79" customFormat="1" ht="58" customHeight="1" thickTop="1" thickBot="1">
      <c r="A41" s="50">
        <v>27</v>
      </c>
      <c r="B41" s="96" t="s">
        <v>245</v>
      </c>
      <c r="C41" s="96" t="s">
        <v>52</v>
      </c>
      <c r="D41" s="96">
        <v>0</v>
      </c>
      <c r="E41" s="96">
        <v>0</v>
      </c>
      <c r="F41" s="96" t="s">
        <v>52</v>
      </c>
      <c r="G41" s="96">
        <v>18</v>
      </c>
      <c r="H41" s="115" t="s">
        <v>336</v>
      </c>
      <c r="I41" s="98" t="s">
        <v>3708</v>
      </c>
      <c r="J41" s="169" t="s">
        <v>497</v>
      </c>
      <c r="K41" s="99" t="s">
        <v>744</v>
      </c>
      <c r="L41" s="51">
        <v>0</v>
      </c>
      <c r="M41" s="51">
        <v>0</v>
      </c>
      <c r="N41" s="155">
        <f t="shared" si="2"/>
        <v>0</v>
      </c>
      <c r="O41" s="51">
        <v>0</v>
      </c>
      <c r="P41" s="51">
        <v>25</v>
      </c>
      <c r="Q41" s="155">
        <f t="shared" si="3"/>
        <v>25</v>
      </c>
      <c r="R41" s="155">
        <f t="shared" si="4"/>
        <v>25</v>
      </c>
      <c r="S41" s="78" t="s">
        <v>3700</v>
      </c>
      <c r="T41" s="78" t="s">
        <v>203</v>
      </c>
      <c r="U41" s="190">
        <v>0</v>
      </c>
      <c r="V41" s="191"/>
      <c r="W41" s="77" t="s">
        <v>4507</v>
      </c>
      <c r="X41" s="78" t="s">
        <v>203</v>
      </c>
      <c r="Y41" s="191"/>
      <c r="Z41" s="190">
        <v>25</v>
      </c>
      <c r="AA41" s="191"/>
      <c r="AB41" s="77" t="s">
        <v>4507</v>
      </c>
      <c r="AC41" s="78" t="s">
        <v>203</v>
      </c>
      <c r="AD41" s="191"/>
      <c r="AE41" s="52">
        <v>0</v>
      </c>
      <c r="AF41" s="77" t="s">
        <v>4507</v>
      </c>
      <c r="AG41" s="78" t="s">
        <v>203</v>
      </c>
      <c r="AH41" s="191"/>
    </row>
    <row r="42" spans="1:34" s="79" customFormat="1" ht="58" customHeight="1" thickTop="1" thickBot="1">
      <c r="A42" s="50">
        <v>28</v>
      </c>
      <c r="B42" s="96" t="s">
        <v>245</v>
      </c>
      <c r="C42" s="96">
        <v>0</v>
      </c>
      <c r="D42" s="96">
        <v>0</v>
      </c>
      <c r="E42" s="96">
        <v>0</v>
      </c>
      <c r="F42" s="96" t="s">
        <v>52</v>
      </c>
      <c r="G42" s="96">
        <v>18</v>
      </c>
      <c r="H42" s="115" t="s">
        <v>336</v>
      </c>
      <c r="I42" s="98" t="s">
        <v>3719</v>
      </c>
      <c r="J42" s="169" t="s">
        <v>1231</v>
      </c>
      <c r="K42" s="99" t="s">
        <v>2389</v>
      </c>
      <c r="L42" s="51">
        <v>0</v>
      </c>
      <c r="M42" s="51">
        <v>0</v>
      </c>
      <c r="N42" s="155">
        <f t="shared" si="2"/>
        <v>0</v>
      </c>
      <c r="O42" s="51">
        <v>0</v>
      </c>
      <c r="P42" s="51">
        <v>3</v>
      </c>
      <c r="Q42" s="155">
        <f t="shared" si="3"/>
        <v>3</v>
      </c>
      <c r="R42" s="155">
        <f t="shared" si="4"/>
        <v>3</v>
      </c>
      <c r="S42" s="78" t="s">
        <v>3700</v>
      </c>
      <c r="T42" s="78" t="s">
        <v>203</v>
      </c>
      <c r="U42" s="190">
        <v>0</v>
      </c>
      <c r="V42" s="191"/>
      <c r="W42" s="77" t="s">
        <v>4507</v>
      </c>
      <c r="X42" s="78" t="s">
        <v>203</v>
      </c>
      <c r="Y42" s="191"/>
      <c r="Z42" s="190">
        <v>3</v>
      </c>
      <c r="AA42" s="191"/>
      <c r="AB42" s="77" t="s">
        <v>4507</v>
      </c>
      <c r="AC42" s="78" t="s">
        <v>203</v>
      </c>
      <c r="AD42" s="191"/>
      <c r="AE42" s="52">
        <v>0</v>
      </c>
      <c r="AF42" s="77" t="s">
        <v>4507</v>
      </c>
      <c r="AG42" s="78" t="s">
        <v>203</v>
      </c>
      <c r="AH42" s="191"/>
    </row>
    <row r="43" spans="1:34" s="79" customFormat="1" ht="58" customHeight="1" thickTop="1" thickBot="1">
      <c r="A43" s="50">
        <v>29</v>
      </c>
      <c r="B43" s="96" t="s">
        <v>245</v>
      </c>
      <c r="C43" s="96">
        <v>0</v>
      </c>
      <c r="D43" s="96">
        <v>0</v>
      </c>
      <c r="E43" s="96">
        <v>0</v>
      </c>
      <c r="F43" s="96" t="s">
        <v>52</v>
      </c>
      <c r="G43" s="96">
        <v>18</v>
      </c>
      <c r="H43" s="115" t="s">
        <v>336</v>
      </c>
      <c r="I43" s="98" t="s">
        <v>3720</v>
      </c>
      <c r="J43" s="169" t="s">
        <v>1287</v>
      </c>
      <c r="K43" s="99" t="s">
        <v>1288</v>
      </c>
      <c r="L43" s="51">
        <v>0</v>
      </c>
      <c r="M43" s="51">
        <v>3</v>
      </c>
      <c r="N43" s="155">
        <f t="shared" si="2"/>
        <v>3</v>
      </c>
      <c r="O43" s="51">
        <v>1</v>
      </c>
      <c r="P43" s="51">
        <v>2</v>
      </c>
      <c r="Q43" s="155">
        <f t="shared" si="3"/>
        <v>3</v>
      </c>
      <c r="R43" s="155">
        <f t="shared" si="4"/>
        <v>6</v>
      </c>
      <c r="S43" s="78" t="s">
        <v>3700</v>
      </c>
      <c r="T43" s="78" t="s">
        <v>203</v>
      </c>
      <c r="U43" s="190">
        <v>3</v>
      </c>
      <c r="V43" s="191"/>
      <c r="W43" s="77" t="s">
        <v>4507</v>
      </c>
      <c r="X43" s="78" t="s">
        <v>203</v>
      </c>
      <c r="Y43" s="191"/>
      <c r="Z43" s="190">
        <v>3</v>
      </c>
      <c r="AA43" s="191"/>
      <c r="AB43" s="77" t="s">
        <v>4507</v>
      </c>
      <c r="AC43" s="78" t="s">
        <v>203</v>
      </c>
      <c r="AD43" s="191"/>
      <c r="AE43" s="52">
        <v>0</v>
      </c>
      <c r="AF43" s="77" t="s">
        <v>4507</v>
      </c>
      <c r="AG43" s="78" t="s">
        <v>203</v>
      </c>
      <c r="AH43" s="191"/>
    </row>
    <row r="44" spans="1:34" s="79" customFormat="1" ht="58" customHeight="1" thickTop="1" thickBot="1">
      <c r="A44" s="50">
        <v>30</v>
      </c>
      <c r="B44" s="96" t="s">
        <v>245</v>
      </c>
      <c r="C44" s="96">
        <v>0</v>
      </c>
      <c r="D44" s="96">
        <v>0</v>
      </c>
      <c r="E44" s="96">
        <v>0</v>
      </c>
      <c r="F44" s="96" t="s">
        <v>52</v>
      </c>
      <c r="G44" s="96">
        <v>18</v>
      </c>
      <c r="H44" s="115" t="s">
        <v>336</v>
      </c>
      <c r="I44" s="98" t="s">
        <v>2429</v>
      </c>
      <c r="J44" s="169" t="s">
        <v>1287</v>
      </c>
      <c r="K44" s="99" t="s">
        <v>1288</v>
      </c>
      <c r="L44" s="51">
        <v>0</v>
      </c>
      <c r="M44" s="51">
        <v>0</v>
      </c>
      <c r="N44" s="155">
        <f t="shared" si="2"/>
        <v>0</v>
      </c>
      <c r="O44" s="51">
        <v>0</v>
      </c>
      <c r="P44" s="51">
        <v>3</v>
      </c>
      <c r="Q44" s="155">
        <f t="shared" si="3"/>
        <v>3</v>
      </c>
      <c r="R44" s="155">
        <f t="shared" si="4"/>
        <v>3</v>
      </c>
      <c r="S44" s="78" t="s">
        <v>3700</v>
      </c>
      <c r="T44" s="78" t="s">
        <v>203</v>
      </c>
      <c r="U44" s="190">
        <v>0</v>
      </c>
      <c r="V44" s="191"/>
      <c r="W44" s="77" t="s">
        <v>4507</v>
      </c>
      <c r="X44" s="78" t="s">
        <v>203</v>
      </c>
      <c r="Y44" s="191"/>
      <c r="Z44" s="190">
        <v>3</v>
      </c>
      <c r="AA44" s="191"/>
      <c r="AB44" s="77" t="s">
        <v>4507</v>
      </c>
      <c r="AC44" s="78" t="s">
        <v>203</v>
      </c>
      <c r="AD44" s="191"/>
      <c r="AE44" s="52">
        <v>0</v>
      </c>
      <c r="AF44" s="77" t="s">
        <v>4507</v>
      </c>
      <c r="AG44" s="78" t="s">
        <v>203</v>
      </c>
      <c r="AH44" s="191"/>
    </row>
    <row r="45" spans="1:34" s="79" customFormat="1" ht="58" customHeight="1" thickTop="1" thickBot="1">
      <c r="A45" s="50">
        <v>31</v>
      </c>
      <c r="B45" s="96" t="s">
        <v>245</v>
      </c>
      <c r="C45" s="96">
        <v>0</v>
      </c>
      <c r="D45" s="96">
        <v>0</v>
      </c>
      <c r="E45" s="96">
        <v>0</v>
      </c>
      <c r="F45" s="96" t="s">
        <v>81</v>
      </c>
      <c r="G45" s="96">
        <v>18</v>
      </c>
      <c r="H45" s="115" t="s">
        <v>392</v>
      </c>
      <c r="I45" s="98" t="s">
        <v>82</v>
      </c>
      <c r="J45" s="169" t="s">
        <v>1231</v>
      </c>
      <c r="K45" s="99" t="s">
        <v>2389</v>
      </c>
      <c r="L45" s="51">
        <v>25</v>
      </c>
      <c r="M45" s="51">
        <v>0</v>
      </c>
      <c r="N45" s="155">
        <f t="shared" si="2"/>
        <v>25</v>
      </c>
      <c r="O45" s="51">
        <v>0</v>
      </c>
      <c r="P45" s="51">
        <v>0</v>
      </c>
      <c r="Q45" s="155">
        <f t="shared" si="3"/>
        <v>0</v>
      </c>
      <c r="R45" s="155">
        <f t="shared" si="4"/>
        <v>25</v>
      </c>
      <c r="S45" s="78" t="s">
        <v>3700</v>
      </c>
      <c r="T45" s="78" t="s">
        <v>203</v>
      </c>
      <c r="U45" s="190">
        <v>25</v>
      </c>
      <c r="V45" s="191"/>
      <c r="W45" s="77" t="s">
        <v>4507</v>
      </c>
      <c r="X45" s="78" t="s">
        <v>203</v>
      </c>
      <c r="Y45" s="191"/>
      <c r="Z45" s="190">
        <v>0</v>
      </c>
      <c r="AA45" s="191"/>
      <c r="AB45" s="77" t="s">
        <v>4507</v>
      </c>
      <c r="AC45" s="78" t="s">
        <v>203</v>
      </c>
      <c r="AD45" s="191"/>
      <c r="AE45" s="52">
        <v>0</v>
      </c>
      <c r="AF45" s="77" t="s">
        <v>4507</v>
      </c>
      <c r="AG45" s="78" t="s">
        <v>203</v>
      </c>
      <c r="AH45" s="191"/>
    </row>
    <row r="46" spans="1:34" s="79" customFormat="1" ht="58" customHeight="1" thickTop="1" thickBot="1">
      <c r="A46" s="50">
        <v>32</v>
      </c>
      <c r="B46" s="96" t="s">
        <v>245</v>
      </c>
      <c r="C46" s="96">
        <v>0</v>
      </c>
      <c r="D46" s="96">
        <v>0</v>
      </c>
      <c r="E46" s="96">
        <v>0</v>
      </c>
      <c r="F46" s="96" t="s">
        <v>86</v>
      </c>
      <c r="G46" s="96">
        <v>18</v>
      </c>
      <c r="H46" s="115" t="s">
        <v>392</v>
      </c>
      <c r="I46" s="98" t="s">
        <v>87</v>
      </c>
      <c r="J46" s="169" t="s">
        <v>2574</v>
      </c>
      <c r="K46" s="99" t="s">
        <v>2389</v>
      </c>
      <c r="L46" s="51">
        <v>1</v>
      </c>
      <c r="M46" s="51">
        <v>0</v>
      </c>
      <c r="N46" s="155">
        <f t="shared" si="2"/>
        <v>1</v>
      </c>
      <c r="O46" s="51">
        <v>0</v>
      </c>
      <c r="P46" s="51">
        <v>0</v>
      </c>
      <c r="Q46" s="155">
        <f t="shared" si="3"/>
        <v>0</v>
      </c>
      <c r="R46" s="155">
        <f t="shared" si="4"/>
        <v>1</v>
      </c>
      <c r="S46" s="78" t="s">
        <v>3700</v>
      </c>
      <c r="T46" s="78" t="s">
        <v>203</v>
      </c>
      <c r="U46" s="190">
        <v>1</v>
      </c>
      <c r="V46" s="191"/>
      <c r="W46" s="77" t="s">
        <v>4507</v>
      </c>
      <c r="X46" s="78" t="s">
        <v>203</v>
      </c>
      <c r="Y46" s="191"/>
      <c r="Z46" s="190">
        <v>0</v>
      </c>
      <c r="AA46" s="191"/>
      <c r="AB46" s="77" t="s">
        <v>4507</v>
      </c>
      <c r="AC46" s="78" t="s">
        <v>203</v>
      </c>
      <c r="AD46" s="191"/>
      <c r="AE46" s="52">
        <v>0</v>
      </c>
      <c r="AF46" s="77" t="s">
        <v>4507</v>
      </c>
      <c r="AG46" s="78" t="s">
        <v>203</v>
      </c>
      <c r="AH46" s="191"/>
    </row>
    <row r="47" spans="1:34" s="79" customFormat="1" ht="58" customHeight="1" thickTop="1" thickBot="1">
      <c r="A47" s="50">
        <v>33</v>
      </c>
      <c r="B47" s="96" t="s">
        <v>245</v>
      </c>
      <c r="C47" s="96">
        <v>0</v>
      </c>
      <c r="D47" s="96">
        <v>0</v>
      </c>
      <c r="E47" s="96">
        <v>0</v>
      </c>
      <c r="F47" s="96" t="s">
        <v>81</v>
      </c>
      <c r="G47" s="96">
        <v>18</v>
      </c>
      <c r="H47" s="115" t="s">
        <v>392</v>
      </c>
      <c r="I47" s="98" t="s">
        <v>3721</v>
      </c>
      <c r="J47" s="169" t="s">
        <v>1367</v>
      </c>
      <c r="K47" s="99" t="s">
        <v>2389</v>
      </c>
      <c r="L47" s="51">
        <v>14</v>
      </c>
      <c r="M47" s="51">
        <v>0</v>
      </c>
      <c r="N47" s="155">
        <f t="shared" si="2"/>
        <v>14</v>
      </c>
      <c r="O47" s="51">
        <v>0</v>
      </c>
      <c r="P47" s="51">
        <v>0</v>
      </c>
      <c r="Q47" s="155">
        <f t="shared" si="3"/>
        <v>0</v>
      </c>
      <c r="R47" s="155">
        <f t="shared" si="4"/>
        <v>14</v>
      </c>
      <c r="S47" s="78" t="s">
        <v>3700</v>
      </c>
      <c r="T47" s="78" t="s">
        <v>203</v>
      </c>
      <c r="U47" s="190">
        <v>14</v>
      </c>
      <c r="V47" s="191"/>
      <c r="W47" s="77" t="s">
        <v>4507</v>
      </c>
      <c r="X47" s="78" t="s">
        <v>203</v>
      </c>
      <c r="Y47" s="191"/>
      <c r="Z47" s="190">
        <v>0</v>
      </c>
      <c r="AA47" s="191"/>
      <c r="AB47" s="77" t="s">
        <v>4507</v>
      </c>
      <c r="AC47" s="78" t="s">
        <v>203</v>
      </c>
      <c r="AD47" s="191"/>
      <c r="AE47" s="52">
        <v>0</v>
      </c>
      <c r="AF47" s="77" t="s">
        <v>4507</v>
      </c>
      <c r="AG47" s="78" t="s">
        <v>203</v>
      </c>
      <c r="AH47" s="191"/>
    </row>
    <row r="48" spans="1:34" s="79" customFormat="1" ht="58" customHeight="1" thickTop="1" thickBot="1">
      <c r="A48" s="50">
        <v>34</v>
      </c>
      <c r="B48" s="96" t="s">
        <v>245</v>
      </c>
      <c r="C48" s="96">
        <v>0</v>
      </c>
      <c r="D48" s="96">
        <v>0</v>
      </c>
      <c r="E48" s="96">
        <v>0</v>
      </c>
      <c r="F48" s="96" t="s">
        <v>81</v>
      </c>
      <c r="G48" s="96">
        <v>18</v>
      </c>
      <c r="H48" s="115" t="s">
        <v>392</v>
      </c>
      <c r="I48" s="98" t="s">
        <v>3704</v>
      </c>
      <c r="J48" s="169" t="s">
        <v>1231</v>
      </c>
      <c r="K48" s="99" t="s">
        <v>1288</v>
      </c>
      <c r="L48" s="51">
        <v>25</v>
      </c>
      <c r="M48" s="51">
        <v>0</v>
      </c>
      <c r="N48" s="155">
        <f t="shared" si="2"/>
        <v>25</v>
      </c>
      <c r="O48" s="51">
        <v>0</v>
      </c>
      <c r="P48" s="51">
        <v>0</v>
      </c>
      <c r="Q48" s="155">
        <f t="shared" si="3"/>
        <v>0</v>
      </c>
      <c r="R48" s="155">
        <f t="shared" si="4"/>
        <v>25</v>
      </c>
      <c r="S48" s="78" t="s">
        <v>3700</v>
      </c>
      <c r="T48" s="78" t="s">
        <v>203</v>
      </c>
      <c r="U48" s="190">
        <v>25</v>
      </c>
      <c r="V48" s="191"/>
      <c r="W48" s="77" t="s">
        <v>4507</v>
      </c>
      <c r="X48" s="78" t="s">
        <v>203</v>
      </c>
      <c r="Y48" s="191"/>
      <c r="Z48" s="190">
        <v>0</v>
      </c>
      <c r="AA48" s="191"/>
      <c r="AB48" s="77" t="s">
        <v>4507</v>
      </c>
      <c r="AC48" s="78" t="s">
        <v>203</v>
      </c>
      <c r="AD48" s="191"/>
      <c r="AE48" s="52">
        <v>0</v>
      </c>
      <c r="AF48" s="77" t="s">
        <v>4507</v>
      </c>
      <c r="AG48" s="78" t="s">
        <v>203</v>
      </c>
      <c r="AH48" s="191"/>
    </row>
    <row r="49" spans="1:34" s="79" customFormat="1" ht="58" customHeight="1" thickTop="1" thickBot="1">
      <c r="A49" s="50">
        <v>35</v>
      </c>
      <c r="B49" s="96" t="s">
        <v>245</v>
      </c>
      <c r="C49" s="96">
        <v>0</v>
      </c>
      <c r="D49" s="96">
        <v>0</v>
      </c>
      <c r="E49" s="96">
        <v>0</v>
      </c>
      <c r="F49" s="96" t="s">
        <v>81</v>
      </c>
      <c r="G49" s="96">
        <v>18</v>
      </c>
      <c r="H49" s="115" t="s">
        <v>392</v>
      </c>
      <c r="I49" s="98" t="s">
        <v>3722</v>
      </c>
      <c r="J49" s="169" t="s">
        <v>1287</v>
      </c>
      <c r="K49" s="99" t="s">
        <v>1288</v>
      </c>
      <c r="L49" s="51">
        <v>24</v>
      </c>
      <c r="M49" s="51">
        <v>18</v>
      </c>
      <c r="N49" s="155">
        <f t="shared" si="2"/>
        <v>42</v>
      </c>
      <c r="O49" s="51">
        <v>18</v>
      </c>
      <c r="P49" s="51">
        <v>15</v>
      </c>
      <c r="Q49" s="155">
        <f t="shared" si="3"/>
        <v>33</v>
      </c>
      <c r="R49" s="155">
        <f t="shared" si="4"/>
        <v>75</v>
      </c>
      <c r="S49" s="78" t="s">
        <v>3700</v>
      </c>
      <c r="T49" s="78" t="s">
        <v>203</v>
      </c>
      <c r="U49" s="190">
        <v>42</v>
      </c>
      <c r="V49" s="191"/>
      <c r="W49" s="77" t="s">
        <v>4507</v>
      </c>
      <c r="X49" s="78" t="s">
        <v>203</v>
      </c>
      <c r="Y49" s="191"/>
      <c r="Z49" s="190">
        <v>33</v>
      </c>
      <c r="AA49" s="191"/>
      <c r="AB49" s="77" t="s">
        <v>4507</v>
      </c>
      <c r="AC49" s="78" t="s">
        <v>203</v>
      </c>
      <c r="AD49" s="191"/>
      <c r="AE49" s="52">
        <v>0</v>
      </c>
      <c r="AF49" s="77" t="s">
        <v>4507</v>
      </c>
      <c r="AG49" s="78" t="s">
        <v>203</v>
      </c>
      <c r="AH49" s="191"/>
    </row>
    <row r="50" spans="1:34" s="79" customFormat="1" ht="58" customHeight="1" thickTop="1" thickBot="1">
      <c r="A50" s="50">
        <v>36</v>
      </c>
      <c r="B50" s="96" t="s">
        <v>245</v>
      </c>
      <c r="C50" s="96">
        <v>0</v>
      </c>
      <c r="D50" s="96">
        <v>0</v>
      </c>
      <c r="E50" s="96">
        <v>0</v>
      </c>
      <c r="F50" s="96" t="s">
        <v>81</v>
      </c>
      <c r="G50" s="96">
        <v>18</v>
      </c>
      <c r="H50" s="115" t="s">
        <v>392</v>
      </c>
      <c r="I50" s="98" t="s">
        <v>3723</v>
      </c>
      <c r="J50" s="169" t="s">
        <v>1287</v>
      </c>
      <c r="K50" s="99" t="s">
        <v>1288</v>
      </c>
      <c r="L50" s="51">
        <v>0</v>
      </c>
      <c r="M50" s="51">
        <v>0</v>
      </c>
      <c r="N50" s="155">
        <f t="shared" si="2"/>
        <v>0</v>
      </c>
      <c r="O50" s="51">
        <v>0</v>
      </c>
      <c r="P50" s="51">
        <v>6</v>
      </c>
      <c r="Q50" s="155">
        <f t="shared" si="3"/>
        <v>6</v>
      </c>
      <c r="R50" s="155">
        <f t="shared" si="4"/>
        <v>6</v>
      </c>
      <c r="S50" s="78" t="s">
        <v>3700</v>
      </c>
      <c r="T50" s="78" t="s">
        <v>203</v>
      </c>
      <c r="U50" s="190">
        <v>0</v>
      </c>
      <c r="V50" s="191"/>
      <c r="W50" s="77" t="s">
        <v>4507</v>
      </c>
      <c r="X50" s="78" t="s">
        <v>203</v>
      </c>
      <c r="Y50" s="191"/>
      <c r="Z50" s="190">
        <v>6</v>
      </c>
      <c r="AA50" s="191"/>
      <c r="AB50" s="77" t="s">
        <v>4507</v>
      </c>
      <c r="AC50" s="78" t="s">
        <v>203</v>
      </c>
      <c r="AD50" s="191"/>
      <c r="AE50" s="52">
        <v>0</v>
      </c>
      <c r="AF50" s="77" t="s">
        <v>4507</v>
      </c>
      <c r="AG50" s="78" t="s">
        <v>203</v>
      </c>
      <c r="AH50" s="191"/>
    </row>
    <row r="51" spans="1:34" s="79" customFormat="1" ht="58" customHeight="1" thickTop="1" thickBot="1">
      <c r="A51" s="50">
        <v>37</v>
      </c>
      <c r="B51" s="96" t="s">
        <v>245</v>
      </c>
      <c r="C51" s="96">
        <v>0</v>
      </c>
      <c r="D51" s="96">
        <v>0</v>
      </c>
      <c r="E51" s="96">
        <v>0</v>
      </c>
      <c r="F51" s="96" t="s">
        <v>81</v>
      </c>
      <c r="G51" s="96">
        <v>18</v>
      </c>
      <c r="H51" s="115" t="s">
        <v>392</v>
      </c>
      <c r="I51" s="98" t="s">
        <v>3717</v>
      </c>
      <c r="J51" s="169" t="s">
        <v>1196</v>
      </c>
      <c r="K51" s="99" t="s">
        <v>993</v>
      </c>
      <c r="L51" s="51">
        <v>0</v>
      </c>
      <c r="M51" s="51">
        <v>3</v>
      </c>
      <c r="N51" s="155">
        <f t="shared" si="2"/>
        <v>3</v>
      </c>
      <c r="O51" s="51">
        <v>6</v>
      </c>
      <c r="P51" s="51">
        <v>3</v>
      </c>
      <c r="Q51" s="155">
        <f t="shared" si="3"/>
        <v>9</v>
      </c>
      <c r="R51" s="155">
        <f t="shared" si="4"/>
        <v>12</v>
      </c>
      <c r="S51" s="78" t="s">
        <v>3700</v>
      </c>
      <c r="T51" s="78" t="s">
        <v>203</v>
      </c>
      <c r="U51" s="190">
        <v>3</v>
      </c>
      <c r="V51" s="191"/>
      <c r="W51" s="77" t="s">
        <v>4507</v>
      </c>
      <c r="X51" s="78" t="s">
        <v>203</v>
      </c>
      <c r="Y51" s="191"/>
      <c r="Z51" s="190">
        <v>9</v>
      </c>
      <c r="AA51" s="191"/>
      <c r="AB51" s="77" t="s">
        <v>4507</v>
      </c>
      <c r="AC51" s="78" t="s">
        <v>203</v>
      </c>
      <c r="AD51" s="191"/>
      <c r="AE51" s="52">
        <v>0</v>
      </c>
      <c r="AF51" s="77" t="s">
        <v>4507</v>
      </c>
      <c r="AG51" s="78" t="s">
        <v>203</v>
      </c>
      <c r="AH51" s="191"/>
    </row>
    <row r="52" spans="1:34" s="79" customFormat="1" ht="58" customHeight="1" thickTop="1" thickBot="1">
      <c r="A52" s="50">
        <v>38</v>
      </c>
      <c r="B52" s="96"/>
      <c r="C52" s="96"/>
      <c r="D52" s="96"/>
      <c r="E52" s="96"/>
      <c r="F52" s="96"/>
      <c r="G52" s="96"/>
      <c r="H52" s="115" t="s">
        <v>392</v>
      </c>
      <c r="I52" s="98" t="s">
        <v>3717</v>
      </c>
      <c r="J52" s="169" t="s">
        <v>4510</v>
      </c>
      <c r="K52" s="99" t="s">
        <v>993</v>
      </c>
      <c r="L52" s="51">
        <v>0</v>
      </c>
      <c r="M52" s="51">
        <v>1</v>
      </c>
      <c r="N52" s="155">
        <f t="shared" si="2"/>
        <v>1</v>
      </c>
      <c r="O52" s="51">
        <v>1</v>
      </c>
      <c r="P52" s="51">
        <v>0</v>
      </c>
      <c r="Q52" s="155">
        <f t="shared" si="3"/>
        <v>1</v>
      </c>
      <c r="R52" s="155">
        <f t="shared" si="4"/>
        <v>2</v>
      </c>
      <c r="S52" s="78" t="s">
        <v>3700</v>
      </c>
      <c r="T52" s="78"/>
      <c r="U52" s="190"/>
      <c r="V52" s="191"/>
      <c r="W52" s="77"/>
      <c r="X52" s="78"/>
      <c r="Y52" s="191"/>
      <c r="Z52" s="190"/>
      <c r="AA52" s="191"/>
      <c r="AB52" s="77"/>
      <c r="AC52" s="78"/>
      <c r="AD52" s="191"/>
      <c r="AE52" s="52">
        <v>0</v>
      </c>
      <c r="AF52" s="77" t="s">
        <v>4507</v>
      </c>
      <c r="AG52" s="78" t="s">
        <v>203</v>
      </c>
      <c r="AH52" s="191"/>
    </row>
    <row r="53" spans="1:34" s="79" customFormat="1" ht="58" customHeight="1" thickTop="1" thickBot="1">
      <c r="A53" s="50">
        <v>39</v>
      </c>
      <c r="B53" s="96"/>
      <c r="C53" s="96"/>
      <c r="D53" s="96"/>
      <c r="E53" s="96"/>
      <c r="F53" s="96"/>
      <c r="G53" s="96"/>
      <c r="H53" s="115" t="s">
        <v>392</v>
      </c>
      <c r="I53" s="98" t="s">
        <v>3717</v>
      </c>
      <c r="J53" s="169" t="s">
        <v>4513</v>
      </c>
      <c r="K53" s="99" t="s">
        <v>993</v>
      </c>
      <c r="L53" s="51">
        <v>0</v>
      </c>
      <c r="M53" s="51">
        <v>0</v>
      </c>
      <c r="N53" s="155">
        <f t="shared" si="2"/>
        <v>0</v>
      </c>
      <c r="O53" s="51">
        <v>0</v>
      </c>
      <c r="P53" s="51">
        <v>1</v>
      </c>
      <c r="Q53" s="155">
        <f t="shared" si="3"/>
        <v>1</v>
      </c>
      <c r="R53" s="155">
        <f t="shared" si="4"/>
        <v>1</v>
      </c>
      <c r="S53" s="78" t="s">
        <v>4514</v>
      </c>
      <c r="T53" s="78"/>
      <c r="U53" s="190"/>
      <c r="V53" s="191"/>
      <c r="W53" s="77"/>
      <c r="X53" s="78"/>
      <c r="Y53" s="191"/>
      <c r="Z53" s="190"/>
      <c r="AA53" s="191"/>
      <c r="AB53" s="77"/>
      <c r="AC53" s="78"/>
      <c r="AD53" s="191"/>
      <c r="AE53" s="52">
        <v>0</v>
      </c>
      <c r="AF53" s="77" t="s">
        <v>4507</v>
      </c>
      <c r="AG53" s="78" t="s">
        <v>203</v>
      </c>
      <c r="AH53" s="191"/>
    </row>
    <row r="54" spans="1:34" s="79" customFormat="1" ht="58" customHeight="1" thickTop="1" thickBot="1">
      <c r="A54" s="50">
        <v>40</v>
      </c>
      <c r="B54" s="96" t="s">
        <v>245</v>
      </c>
      <c r="C54" s="96">
        <v>0</v>
      </c>
      <c r="D54" s="96">
        <v>0</v>
      </c>
      <c r="E54" s="96">
        <v>0</v>
      </c>
      <c r="F54" s="96" t="s">
        <v>81</v>
      </c>
      <c r="G54" s="96">
        <v>18</v>
      </c>
      <c r="H54" s="115" t="s">
        <v>392</v>
      </c>
      <c r="I54" s="98" t="s">
        <v>3724</v>
      </c>
      <c r="J54" s="169" t="s">
        <v>501</v>
      </c>
      <c r="K54" s="99" t="s">
        <v>744</v>
      </c>
      <c r="L54" s="51">
        <v>25</v>
      </c>
      <c r="M54" s="51">
        <v>0</v>
      </c>
      <c r="N54" s="155">
        <f t="shared" si="2"/>
        <v>25</v>
      </c>
      <c r="O54" s="51">
        <v>0</v>
      </c>
      <c r="P54" s="51">
        <v>0</v>
      </c>
      <c r="Q54" s="155">
        <f t="shared" si="3"/>
        <v>0</v>
      </c>
      <c r="R54" s="155">
        <f t="shared" si="4"/>
        <v>25</v>
      </c>
      <c r="S54" s="78" t="s">
        <v>3700</v>
      </c>
      <c r="T54" s="78" t="s">
        <v>203</v>
      </c>
      <c r="U54" s="190">
        <v>25</v>
      </c>
      <c r="V54" s="191"/>
      <c r="W54" s="77" t="s">
        <v>4507</v>
      </c>
      <c r="X54" s="78" t="s">
        <v>203</v>
      </c>
      <c r="Y54" s="191"/>
      <c r="Z54" s="190">
        <v>0</v>
      </c>
      <c r="AA54" s="191"/>
      <c r="AB54" s="77" t="s">
        <v>4507</v>
      </c>
      <c r="AC54" s="78" t="s">
        <v>203</v>
      </c>
      <c r="AD54" s="191"/>
      <c r="AE54" s="52">
        <v>0</v>
      </c>
      <c r="AF54" s="77" t="s">
        <v>4507</v>
      </c>
      <c r="AG54" s="78" t="s">
        <v>203</v>
      </c>
      <c r="AH54" s="191"/>
    </row>
    <row r="55" spans="1:34" s="79" customFormat="1" ht="58" customHeight="1" thickTop="1" thickBot="1">
      <c r="A55" s="50">
        <v>41</v>
      </c>
      <c r="B55" s="96" t="s">
        <v>245</v>
      </c>
      <c r="C55" s="96">
        <v>0</v>
      </c>
      <c r="D55" s="96">
        <v>0</v>
      </c>
      <c r="E55" s="96">
        <v>0</v>
      </c>
      <c r="F55" s="96" t="s">
        <v>81</v>
      </c>
      <c r="G55" s="96">
        <v>18</v>
      </c>
      <c r="H55" s="115" t="s">
        <v>392</v>
      </c>
      <c r="I55" s="98" t="s">
        <v>3725</v>
      </c>
      <c r="J55" s="169" t="s">
        <v>2444</v>
      </c>
      <c r="K55" s="99" t="s">
        <v>989</v>
      </c>
      <c r="L55" s="51">
        <v>0</v>
      </c>
      <c r="M55" s="51">
        <v>2</v>
      </c>
      <c r="N55" s="155">
        <f t="shared" si="2"/>
        <v>2</v>
      </c>
      <c r="O55" s="51">
        <v>0</v>
      </c>
      <c r="P55" s="51">
        <v>1</v>
      </c>
      <c r="Q55" s="155">
        <f t="shared" si="3"/>
        <v>1</v>
      </c>
      <c r="R55" s="155">
        <f t="shared" si="4"/>
        <v>3</v>
      </c>
      <c r="S55" s="78" t="s">
        <v>3716</v>
      </c>
      <c r="T55" s="78" t="s">
        <v>203</v>
      </c>
      <c r="U55" s="190">
        <v>2</v>
      </c>
      <c r="V55" s="191"/>
      <c r="W55" s="77" t="s">
        <v>4507</v>
      </c>
      <c r="X55" s="78" t="s">
        <v>203</v>
      </c>
      <c r="Y55" s="191"/>
      <c r="Z55" s="190">
        <v>1</v>
      </c>
      <c r="AA55" s="191"/>
      <c r="AB55" s="77" t="s">
        <v>4507</v>
      </c>
      <c r="AC55" s="78" t="s">
        <v>203</v>
      </c>
      <c r="AD55" s="191"/>
      <c r="AE55" s="52">
        <v>0</v>
      </c>
      <c r="AF55" s="77" t="s">
        <v>4507</v>
      </c>
      <c r="AG55" s="78" t="s">
        <v>203</v>
      </c>
      <c r="AH55" s="191"/>
    </row>
    <row r="56" spans="1:34" s="79" customFormat="1" ht="58" customHeight="1" thickTop="1" thickBot="1">
      <c r="A56" s="50">
        <v>42</v>
      </c>
      <c r="B56" s="96" t="s">
        <v>245</v>
      </c>
      <c r="C56" s="96">
        <v>0</v>
      </c>
      <c r="D56" s="96">
        <v>0</v>
      </c>
      <c r="E56" s="96">
        <v>0</v>
      </c>
      <c r="F56" s="96" t="s">
        <v>81</v>
      </c>
      <c r="G56" s="96">
        <v>18</v>
      </c>
      <c r="H56" s="115" t="s">
        <v>2649</v>
      </c>
      <c r="I56" s="98" t="s">
        <v>3708</v>
      </c>
      <c r="J56" s="169" t="s">
        <v>497</v>
      </c>
      <c r="K56" s="99" t="s">
        <v>744</v>
      </c>
      <c r="L56" s="51">
        <v>0</v>
      </c>
      <c r="M56" s="51">
        <v>0</v>
      </c>
      <c r="N56" s="155">
        <f t="shared" si="2"/>
        <v>0</v>
      </c>
      <c r="O56" s="51">
        <v>0</v>
      </c>
      <c r="P56" s="51">
        <v>6</v>
      </c>
      <c r="Q56" s="155">
        <f t="shared" si="3"/>
        <v>6</v>
      </c>
      <c r="R56" s="155">
        <f t="shared" si="4"/>
        <v>6</v>
      </c>
      <c r="S56" s="78" t="s">
        <v>3700</v>
      </c>
      <c r="T56" s="78" t="s">
        <v>203</v>
      </c>
      <c r="U56" s="190">
        <v>0</v>
      </c>
      <c r="V56" s="191"/>
      <c r="W56" s="77" t="s">
        <v>4507</v>
      </c>
      <c r="X56" s="78" t="s">
        <v>203</v>
      </c>
      <c r="Y56" s="191"/>
      <c r="Z56" s="190">
        <v>6</v>
      </c>
      <c r="AA56" s="191"/>
      <c r="AB56" s="77" t="s">
        <v>4507</v>
      </c>
      <c r="AC56" s="78" t="s">
        <v>203</v>
      </c>
      <c r="AD56" s="191"/>
      <c r="AE56" s="52">
        <v>0</v>
      </c>
      <c r="AF56" s="77" t="s">
        <v>4507</v>
      </c>
      <c r="AG56" s="78" t="s">
        <v>203</v>
      </c>
      <c r="AH56" s="191"/>
    </row>
    <row r="57" spans="1:34" s="79" customFormat="1" ht="58" customHeight="1" thickTop="1" thickBot="1">
      <c r="A57" s="50">
        <v>43</v>
      </c>
      <c r="B57" s="96" t="s">
        <v>245</v>
      </c>
      <c r="C57" s="96">
        <v>0</v>
      </c>
      <c r="D57" s="96">
        <v>0</v>
      </c>
      <c r="E57" s="96">
        <v>0</v>
      </c>
      <c r="F57" s="96" t="s">
        <v>76</v>
      </c>
      <c r="G57" s="96">
        <v>19</v>
      </c>
      <c r="H57" s="115" t="s">
        <v>336</v>
      </c>
      <c r="I57" s="98" t="s">
        <v>3726</v>
      </c>
      <c r="J57" s="169" t="s">
        <v>1293</v>
      </c>
      <c r="K57" s="99" t="s">
        <v>2389</v>
      </c>
      <c r="L57" s="51">
        <v>41</v>
      </c>
      <c r="M57" s="51">
        <v>0</v>
      </c>
      <c r="N57" s="155">
        <f t="shared" si="2"/>
        <v>41</v>
      </c>
      <c r="O57" s="51">
        <v>0</v>
      </c>
      <c r="P57" s="51">
        <v>0</v>
      </c>
      <c r="Q57" s="155">
        <f t="shared" si="3"/>
        <v>0</v>
      </c>
      <c r="R57" s="155">
        <f t="shared" si="4"/>
        <v>41</v>
      </c>
      <c r="S57" s="78" t="s">
        <v>3700</v>
      </c>
      <c r="T57" s="78" t="s">
        <v>203</v>
      </c>
      <c r="U57" s="190">
        <v>41</v>
      </c>
      <c r="V57" s="191"/>
      <c r="W57" s="77" t="s">
        <v>4507</v>
      </c>
      <c r="X57" s="78" t="s">
        <v>203</v>
      </c>
      <c r="Y57" s="191"/>
      <c r="Z57" s="190">
        <v>0</v>
      </c>
      <c r="AA57" s="191"/>
      <c r="AB57" s="77" t="s">
        <v>4507</v>
      </c>
      <c r="AC57" s="78" t="s">
        <v>203</v>
      </c>
      <c r="AD57" s="191"/>
      <c r="AE57" s="52">
        <v>0</v>
      </c>
      <c r="AF57" s="77" t="s">
        <v>4507</v>
      </c>
      <c r="AG57" s="78" t="s">
        <v>203</v>
      </c>
      <c r="AH57" s="191"/>
    </row>
    <row r="58" spans="1:34" s="79" customFormat="1" ht="58" customHeight="1" thickTop="1" thickBot="1">
      <c r="A58" s="50">
        <v>44</v>
      </c>
      <c r="B58" s="96" t="s">
        <v>245</v>
      </c>
      <c r="C58" s="96">
        <v>0</v>
      </c>
      <c r="D58" s="96">
        <v>0</v>
      </c>
      <c r="E58" s="96">
        <v>0</v>
      </c>
      <c r="F58" s="96" t="s">
        <v>76</v>
      </c>
      <c r="G58" s="96">
        <v>19</v>
      </c>
      <c r="H58" s="115" t="s">
        <v>336</v>
      </c>
      <c r="I58" s="98" t="s">
        <v>3727</v>
      </c>
      <c r="J58" s="169" t="s">
        <v>2574</v>
      </c>
      <c r="K58" s="99" t="s">
        <v>2389</v>
      </c>
      <c r="L58" s="51">
        <v>2</v>
      </c>
      <c r="M58" s="51">
        <v>0</v>
      </c>
      <c r="N58" s="155">
        <f t="shared" si="2"/>
        <v>2</v>
      </c>
      <c r="O58" s="51">
        <v>0</v>
      </c>
      <c r="P58" s="51">
        <v>0</v>
      </c>
      <c r="Q58" s="155">
        <f t="shared" si="3"/>
        <v>0</v>
      </c>
      <c r="R58" s="155">
        <f t="shared" si="4"/>
        <v>2</v>
      </c>
      <c r="S58" s="78" t="s">
        <v>3700</v>
      </c>
      <c r="T58" s="78" t="s">
        <v>203</v>
      </c>
      <c r="U58" s="190">
        <v>2</v>
      </c>
      <c r="V58" s="191"/>
      <c r="W58" s="77" t="s">
        <v>4507</v>
      </c>
      <c r="X58" s="78" t="s">
        <v>203</v>
      </c>
      <c r="Y58" s="191"/>
      <c r="Z58" s="190">
        <v>0</v>
      </c>
      <c r="AA58" s="191"/>
      <c r="AB58" s="77" t="s">
        <v>4507</v>
      </c>
      <c r="AC58" s="78" t="s">
        <v>203</v>
      </c>
      <c r="AD58" s="191"/>
      <c r="AE58" s="52">
        <v>0</v>
      </c>
      <c r="AF58" s="77" t="s">
        <v>4507</v>
      </c>
      <c r="AG58" s="78" t="s">
        <v>203</v>
      </c>
      <c r="AH58" s="191"/>
    </row>
    <row r="59" spans="1:34" s="79" customFormat="1" ht="58" customHeight="1" thickTop="1" thickBot="1">
      <c r="A59" s="50">
        <v>45</v>
      </c>
      <c r="B59" s="96" t="s">
        <v>245</v>
      </c>
      <c r="C59" s="96">
        <v>0</v>
      </c>
      <c r="D59" s="96">
        <v>0</v>
      </c>
      <c r="E59" s="96">
        <v>0</v>
      </c>
      <c r="F59" s="96" t="s">
        <v>76</v>
      </c>
      <c r="G59" s="96">
        <v>19</v>
      </c>
      <c r="H59" s="115" t="s">
        <v>336</v>
      </c>
      <c r="I59" s="98" t="s">
        <v>3728</v>
      </c>
      <c r="J59" s="169" t="s">
        <v>1367</v>
      </c>
      <c r="K59" s="99" t="s">
        <v>2389</v>
      </c>
      <c r="L59" s="51">
        <v>30</v>
      </c>
      <c r="M59" s="51">
        <v>0</v>
      </c>
      <c r="N59" s="155">
        <f t="shared" si="2"/>
        <v>30</v>
      </c>
      <c r="O59" s="51">
        <v>0</v>
      </c>
      <c r="P59" s="51">
        <v>0</v>
      </c>
      <c r="Q59" s="155">
        <f t="shared" si="3"/>
        <v>0</v>
      </c>
      <c r="R59" s="155">
        <f t="shared" si="4"/>
        <v>30</v>
      </c>
      <c r="S59" s="78" t="s">
        <v>3700</v>
      </c>
      <c r="T59" s="78" t="s">
        <v>203</v>
      </c>
      <c r="U59" s="190">
        <v>30</v>
      </c>
      <c r="V59" s="191"/>
      <c r="W59" s="77" t="s">
        <v>4507</v>
      </c>
      <c r="X59" s="78" t="s">
        <v>203</v>
      </c>
      <c r="Y59" s="191"/>
      <c r="Z59" s="190">
        <v>0</v>
      </c>
      <c r="AA59" s="191"/>
      <c r="AB59" s="77" t="s">
        <v>4507</v>
      </c>
      <c r="AC59" s="78" t="s">
        <v>203</v>
      </c>
      <c r="AD59" s="191"/>
      <c r="AE59" s="52">
        <v>0</v>
      </c>
      <c r="AF59" s="77" t="s">
        <v>4507</v>
      </c>
      <c r="AG59" s="78" t="s">
        <v>203</v>
      </c>
      <c r="AH59" s="191"/>
    </row>
    <row r="60" spans="1:34" s="79" customFormat="1" ht="58" customHeight="1" thickTop="1" thickBot="1">
      <c r="A60" s="50">
        <v>46</v>
      </c>
      <c r="B60" s="96" t="s">
        <v>245</v>
      </c>
      <c r="C60" s="96">
        <v>0</v>
      </c>
      <c r="D60" s="96">
        <v>0</v>
      </c>
      <c r="E60" s="96">
        <v>0</v>
      </c>
      <c r="F60" s="96" t="s">
        <v>76</v>
      </c>
      <c r="G60" s="96">
        <v>19</v>
      </c>
      <c r="H60" s="115" t="s">
        <v>336</v>
      </c>
      <c r="I60" s="98" t="s">
        <v>3729</v>
      </c>
      <c r="J60" s="169" t="s">
        <v>2409</v>
      </c>
      <c r="K60" s="99" t="s">
        <v>2389</v>
      </c>
      <c r="L60" s="51">
        <v>43</v>
      </c>
      <c r="M60" s="51">
        <v>0</v>
      </c>
      <c r="N60" s="155">
        <f t="shared" si="2"/>
        <v>43</v>
      </c>
      <c r="O60" s="51">
        <v>0</v>
      </c>
      <c r="P60" s="51">
        <v>0</v>
      </c>
      <c r="Q60" s="155">
        <f t="shared" si="3"/>
        <v>0</v>
      </c>
      <c r="R60" s="155">
        <f t="shared" si="4"/>
        <v>43</v>
      </c>
      <c r="S60" s="78" t="s">
        <v>3700</v>
      </c>
      <c r="T60" s="78" t="s">
        <v>203</v>
      </c>
      <c r="U60" s="190">
        <v>43</v>
      </c>
      <c r="V60" s="191"/>
      <c r="W60" s="77" t="s">
        <v>4507</v>
      </c>
      <c r="X60" s="78" t="s">
        <v>203</v>
      </c>
      <c r="Y60" s="191"/>
      <c r="Z60" s="190">
        <v>0</v>
      </c>
      <c r="AA60" s="191"/>
      <c r="AB60" s="77" t="s">
        <v>4507</v>
      </c>
      <c r="AC60" s="78" t="s">
        <v>203</v>
      </c>
      <c r="AD60" s="191"/>
      <c r="AE60" s="52">
        <v>0</v>
      </c>
      <c r="AF60" s="77" t="s">
        <v>4507</v>
      </c>
      <c r="AG60" s="78" t="s">
        <v>203</v>
      </c>
      <c r="AH60" s="191"/>
    </row>
    <row r="61" spans="1:34" s="79" customFormat="1" ht="58" customHeight="1" thickTop="1" thickBot="1">
      <c r="A61" s="50">
        <v>47</v>
      </c>
      <c r="B61" s="96" t="s">
        <v>245</v>
      </c>
      <c r="C61" s="96">
        <v>0</v>
      </c>
      <c r="D61" s="96">
        <v>0</v>
      </c>
      <c r="E61" s="96">
        <v>0</v>
      </c>
      <c r="F61" s="96" t="s">
        <v>76</v>
      </c>
      <c r="G61" s="96">
        <v>19</v>
      </c>
      <c r="H61" s="115" t="s">
        <v>336</v>
      </c>
      <c r="I61" s="98" t="s">
        <v>3730</v>
      </c>
      <c r="J61" s="169" t="s">
        <v>1287</v>
      </c>
      <c r="K61" s="99" t="s">
        <v>1288</v>
      </c>
      <c r="L61" s="51">
        <v>25</v>
      </c>
      <c r="M61" s="51">
        <v>33</v>
      </c>
      <c r="N61" s="155">
        <f t="shared" si="2"/>
        <v>58</v>
      </c>
      <c r="O61" s="51">
        <v>34</v>
      </c>
      <c r="P61" s="51">
        <v>33</v>
      </c>
      <c r="Q61" s="155">
        <f t="shared" si="3"/>
        <v>67</v>
      </c>
      <c r="R61" s="155">
        <f t="shared" si="4"/>
        <v>125</v>
      </c>
      <c r="S61" s="78" t="s">
        <v>3700</v>
      </c>
      <c r="T61" s="78" t="s">
        <v>203</v>
      </c>
      <c r="U61" s="190">
        <v>58</v>
      </c>
      <c r="V61" s="191"/>
      <c r="W61" s="77" t="s">
        <v>4507</v>
      </c>
      <c r="X61" s="78" t="s">
        <v>203</v>
      </c>
      <c r="Y61" s="191"/>
      <c r="Z61" s="190">
        <v>67</v>
      </c>
      <c r="AA61" s="191"/>
      <c r="AB61" s="77" t="s">
        <v>4507</v>
      </c>
      <c r="AC61" s="78" t="s">
        <v>203</v>
      </c>
      <c r="AD61" s="191"/>
      <c r="AE61" s="52">
        <v>0</v>
      </c>
      <c r="AF61" s="77" t="s">
        <v>4507</v>
      </c>
      <c r="AG61" s="78" t="s">
        <v>203</v>
      </c>
      <c r="AH61" s="191"/>
    </row>
    <row r="62" spans="1:34" s="79" customFormat="1" ht="58" customHeight="1" thickTop="1" thickBot="1">
      <c r="A62" s="50">
        <v>48</v>
      </c>
      <c r="B62" s="96" t="s">
        <v>245</v>
      </c>
      <c r="C62" s="96">
        <v>0</v>
      </c>
      <c r="D62" s="96">
        <v>0</v>
      </c>
      <c r="E62" s="96">
        <v>0</v>
      </c>
      <c r="F62" s="96" t="s">
        <v>76</v>
      </c>
      <c r="G62" s="96">
        <v>19</v>
      </c>
      <c r="H62" s="115" t="s">
        <v>336</v>
      </c>
      <c r="I62" s="98" t="s">
        <v>3717</v>
      </c>
      <c r="J62" s="169" t="s">
        <v>1196</v>
      </c>
      <c r="K62" s="99" t="s">
        <v>993</v>
      </c>
      <c r="L62" s="51">
        <v>0</v>
      </c>
      <c r="M62" s="51">
        <v>3</v>
      </c>
      <c r="N62" s="155">
        <f t="shared" si="2"/>
        <v>3</v>
      </c>
      <c r="O62" s="51">
        <v>3</v>
      </c>
      <c r="P62" s="51">
        <v>3</v>
      </c>
      <c r="Q62" s="155">
        <f t="shared" si="3"/>
        <v>6</v>
      </c>
      <c r="R62" s="155">
        <f t="shared" si="4"/>
        <v>9</v>
      </c>
      <c r="S62" s="78" t="s">
        <v>3718</v>
      </c>
      <c r="T62" s="78" t="s">
        <v>203</v>
      </c>
      <c r="U62" s="190">
        <v>3</v>
      </c>
      <c r="V62" s="191"/>
      <c r="W62" s="77" t="s">
        <v>4507</v>
      </c>
      <c r="X62" s="78" t="s">
        <v>203</v>
      </c>
      <c r="Y62" s="191"/>
      <c r="Z62" s="190">
        <v>6</v>
      </c>
      <c r="AA62" s="191"/>
      <c r="AB62" s="77" t="s">
        <v>4507</v>
      </c>
      <c r="AC62" s="78" t="s">
        <v>203</v>
      </c>
      <c r="AD62" s="191"/>
      <c r="AE62" s="52">
        <v>0</v>
      </c>
      <c r="AF62" s="77" t="s">
        <v>4507</v>
      </c>
      <c r="AG62" s="78" t="s">
        <v>203</v>
      </c>
      <c r="AH62" s="191"/>
    </row>
    <row r="63" spans="1:34" s="79" customFormat="1" ht="58" customHeight="1" thickTop="1" thickBot="1">
      <c r="A63" s="50">
        <v>49</v>
      </c>
      <c r="B63" s="96" t="s">
        <v>245</v>
      </c>
      <c r="C63" s="96">
        <v>0</v>
      </c>
      <c r="D63" s="96">
        <v>0</v>
      </c>
      <c r="E63" s="96">
        <v>0</v>
      </c>
      <c r="F63" s="96" t="s">
        <v>76</v>
      </c>
      <c r="G63" s="96">
        <v>19</v>
      </c>
      <c r="H63" s="115" t="s">
        <v>336</v>
      </c>
      <c r="I63" s="98" t="s">
        <v>3717</v>
      </c>
      <c r="J63" s="169" t="s">
        <v>4510</v>
      </c>
      <c r="K63" s="99" t="s">
        <v>993</v>
      </c>
      <c r="L63" s="51">
        <v>0</v>
      </c>
      <c r="M63" s="51">
        <v>3</v>
      </c>
      <c r="N63" s="155">
        <f t="shared" si="2"/>
        <v>3</v>
      </c>
      <c r="O63" s="51">
        <v>3</v>
      </c>
      <c r="P63" s="51">
        <v>3</v>
      </c>
      <c r="Q63" s="155">
        <f t="shared" si="3"/>
        <v>6</v>
      </c>
      <c r="R63" s="155">
        <f t="shared" si="4"/>
        <v>9</v>
      </c>
      <c r="S63" s="78" t="s">
        <v>3733</v>
      </c>
      <c r="T63" s="78"/>
      <c r="U63" s="190"/>
      <c r="V63" s="191"/>
      <c r="W63" s="77"/>
      <c r="X63" s="78"/>
      <c r="Y63" s="191"/>
      <c r="Z63" s="190"/>
      <c r="AA63" s="191"/>
      <c r="AB63" s="77"/>
      <c r="AC63" s="78"/>
      <c r="AD63" s="191"/>
      <c r="AE63" s="52">
        <v>0</v>
      </c>
      <c r="AF63" s="77" t="s">
        <v>4507</v>
      </c>
      <c r="AG63" s="78" t="s">
        <v>203</v>
      </c>
      <c r="AH63" s="191"/>
    </row>
    <row r="64" spans="1:34" s="79" customFormat="1" ht="58" customHeight="1" thickTop="1" thickBot="1">
      <c r="A64" s="50">
        <v>50</v>
      </c>
      <c r="B64" s="96" t="s">
        <v>245</v>
      </c>
      <c r="C64" s="96">
        <v>0</v>
      </c>
      <c r="D64" s="96">
        <v>0</v>
      </c>
      <c r="E64" s="96">
        <v>0</v>
      </c>
      <c r="F64" s="96" t="s">
        <v>76</v>
      </c>
      <c r="G64" s="96">
        <v>19</v>
      </c>
      <c r="H64" s="115" t="s">
        <v>336</v>
      </c>
      <c r="I64" s="98" t="s">
        <v>3731</v>
      </c>
      <c r="J64" s="169" t="s">
        <v>497</v>
      </c>
      <c r="K64" s="99" t="s">
        <v>1421</v>
      </c>
      <c r="L64" s="51">
        <v>0</v>
      </c>
      <c r="M64" s="51">
        <v>1</v>
      </c>
      <c r="N64" s="155">
        <f t="shared" si="2"/>
        <v>1</v>
      </c>
      <c r="O64" s="51">
        <v>0</v>
      </c>
      <c r="P64" s="51">
        <v>8</v>
      </c>
      <c r="Q64" s="155">
        <f t="shared" si="3"/>
        <v>8</v>
      </c>
      <c r="R64" s="155">
        <f t="shared" si="4"/>
        <v>9</v>
      </c>
      <c r="S64" s="78" t="s">
        <v>3732</v>
      </c>
      <c r="T64" s="78" t="s">
        <v>203</v>
      </c>
      <c r="U64" s="190">
        <v>1</v>
      </c>
      <c r="V64" s="191"/>
      <c r="W64" s="77" t="s">
        <v>4507</v>
      </c>
      <c r="X64" s="78" t="s">
        <v>203</v>
      </c>
      <c r="Y64" s="191"/>
      <c r="Z64" s="190">
        <v>8</v>
      </c>
      <c r="AA64" s="191"/>
      <c r="AB64" s="77" t="s">
        <v>4507</v>
      </c>
      <c r="AC64" s="78" t="s">
        <v>203</v>
      </c>
      <c r="AD64" s="191"/>
      <c r="AE64" s="52">
        <v>0</v>
      </c>
      <c r="AF64" s="77" t="s">
        <v>4507</v>
      </c>
      <c r="AG64" s="78" t="s">
        <v>203</v>
      </c>
      <c r="AH64" s="191"/>
    </row>
    <row r="65" spans="1:34" s="79" customFormat="1" ht="58" customHeight="1" thickTop="1" thickBot="1">
      <c r="A65" s="50">
        <v>51</v>
      </c>
      <c r="B65" s="96" t="s">
        <v>245</v>
      </c>
      <c r="C65" s="96">
        <v>0</v>
      </c>
      <c r="D65" s="96">
        <v>0</v>
      </c>
      <c r="E65" s="96">
        <v>0</v>
      </c>
      <c r="F65" s="96" t="s">
        <v>76</v>
      </c>
      <c r="G65" s="96">
        <v>19</v>
      </c>
      <c r="H65" s="115" t="s">
        <v>336</v>
      </c>
      <c r="I65" s="98" t="s">
        <v>3708</v>
      </c>
      <c r="J65" s="169" t="s">
        <v>497</v>
      </c>
      <c r="K65" s="99" t="s">
        <v>744</v>
      </c>
      <c r="L65" s="51">
        <v>0</v>
      </c>
      <c r="M65" s="51">
        <v>0</v>
      </c>
      <c r="N65" s="155">
        <f t="shared" si="2"/>
        <v>0</v>
      </c>
      <c r="O65" s="51">
        <v>0</v>
      </c>
      <c r="P65" s="51">
        <v>8</v>
      </c>
      <c r="Q65" s="155">
        <f t="shared" si="3"/>
        <v>8</v>
      </c>
      <c r="R65" s="155">
        <f t="shared" si="4"/>
        <v>8</v>
      </c>
      <c r="S65" s="78" t="s">
        <v>3733</v>
      </c>
      <c r="T65" s="78" t="s">
        <v>203</v>
      </c>
      <c r="U65" s="190">
        <v>0</v>
      </c>
      <c r="V65" s="191"/>
      <c r="W65" s="77" t="s">
        <v>4507</v>
      </c>
      <c r="X65" s="78" t="s">
        <v>203</v>
      </c>
      <c r="Y65" s="191"/>
      <c r="Z65" s="190">
        <v>8</v>
      </c>
      <c r="AA65" s="191"/>
      <c r="AB65" s="77" t="s">
        <v>4507</v>
      </c>
      <c r="AC65" s="78" t="s">
        <v>203</v>
      </c>
      <c r="AD65" s="191"/>
      <c r="AE65" s="52">
        <v>0</v>
      </c>
      <c r="AF65" s="77" t="s">
        <v>4507</v>
      </c>
      <c r="AG65" s="78" t="s">
        <v>203</v>
      </c>
      <c r="AH65" s="191"/>
    </row>
    <row r="66" spans="1:34" s="79" customFormat="1" ht="58" customHeight="1" thickTop="1" thickBot="1">
      <c r="A66" s="50">
        <v>52</v>
      </c>
      <c r="B66" s="96" t="s">
        <v>233</v>
      </c>
      <c r="C66" s="96">
        <v>0</v>
      </c>
      <c r="D66" s="96">
        <v>0</v>
      </c>
      <c r="E66" s="96">
        <v>0</v>
      </c>
      <c r="F66" s="96" t="s">
        <v>98</v>
      </c>
      <c r="G66" s="96">
        <v>19</v>
      </c>
      <c r="H66" s="115" t="s">
        <v>2433</v>
      </c>
      <c r="I66" s="98" t="s">
        <v>99</v>
      </c>
      <c r="J66" s="169" t="s">
        <v>2574</v>
      </c>
      <c r="K66" s="99" t="s">
        <v>2389</v>
      </c>
      <c r="L66" s="51">
        <v>23</v>
      </c>
      <c r="M66" s="51">
        <v>0</v>
      </c>
      <c r="N66" s="155">
        <f t="shared" si="2"/>
        <v>23</v>
      </c>
      <c r="O66" s="51">
        <v>0</v>
      </c>
      <c r="P66" s="51">
        <v>0</v>
      </c>
      <c r="Q66" s="155">
        <f t="shared" si="3"/>
        <v>0</v>
      </c>
      <c r="R66" s="155">
        <f t="shared" si="4"/>
        <v>23</v>
      </c>
      <c r="S66" s="78" t="s">
        <v>3733</v>
      </c>
      <c r="T66" s="78" t="s">
        <v>203</v>
      </c>
      <c r="U66" s="190">
        <v>23</v>
      </c>
      <c r="V66" s="191"/>
      <c r="W66" s="77" t="s">
        <v>4507</v>
      </c>
      <c r="X66" s="78" t="s">
        <v>203</v>
      </c>
      <c r="Y66" s="191"/>
      <c r="Z66" s="190">
        <v>0</v>
      </c>
      <c r="AA66" s="191"/>
      <c r="AB66" s="77" t="s">
        <v>4507</v>
      </c>
      <c r="AC66" s="78" t="s">
        <v>203</v>
      </c>
      <c r="AD66" s="191"/>
      <c r="AE66" s="52">
        <v>0</v>
      </c>
      <c r="AF66" s="77" t="s">
        <v>4507</v>
      </c>
      <c r="AG66" s="78" t="s">
        <v>203</v>
      </c>
      <c r="AH66" s="191"/>
    </row>
    <row r="67" spans="1:34" s="79" customFormat="1" ht="58" customHeight="1" thickTop="1" thickBot="1">
      <c r="A67" s="50">
        <v>53</v>
      </c>
      <c r="B67" s="96" t="s">
        <v>233</v>
      </c>
      <c r="C67" s="96">
        <v>0</v>
      </c>
      <c r="D67" s="96">
        <v>0</v>
      </c>
      <c r="E67" s="96">
        <v>0</v>
      </c>
      <c r="F67" s="96" t="s">
        <v>98</v>
      </c>
      <c r="G67" s="96">
        <v>19</v>
      </c>
      <c r="H67" s="115" t="s">
        <v>2433</v>
      </c>
      <c r="I67" s="98" t="s">
        <v>3734</v>
      </c>
      <c r="J67" s="169" t="s">
        <v>1367</v>
      </c>
      <c r="K67" s="99" t="s">
        <v>2389</v>
      </c>
      <c r="L67" s="51">
        <v>23</v>
      </c>
      <c r="M67" s="51">
        <v>0</v>
      </c>
      <c r="N67" s="155">
        <f t="shared" si="2"/>
        <v>23</v>
      </c>
      <c r="O67" s="51">
        <v>0</v>
      </c>
      <c r="P67" s="51">
        <v>0</v>
      </c>
      <c r="Q67" s="155">
        <f t="shared" si="3"/>
        <v>0</v>
      </c>
      <c r="R67" s="155">
        <f t="shared" si="4"/>
        <v>23</v>
      </c>
      <c r="S67" s="78" t="s">
        <v>3733</v>
      </c>
      <c r="T67" s="78" t="s">
        <v>203</v>
      </c>
      <c r="U67" s="190">
        <v>23</v>
      </c>
      <c r="V67" s="191"/>
      <c r="W67" s="77" t="s">
        <v>4507</v>
      </c>
      <c r="X67" s="78" t="s">
        <v>203</v>
      </c>
      <c r="Y67" s="191"/>
      <c r="Z67" s="190">
        <v>0</v>
      </c>
      <c r="AA67" s="191"/>
      <c r="AB67" s="77" t="s">
        <v>4507</v>
      </c>
      <c r="AC67" s="78" t="s">
        <v>203</v>
      </c>
      <c r="AD67" s="191"/>
      <c r="AE67" s="52">
        <v>0</v>
      </c>
      <c r="AF67" s="77" t="s">
        <v>4507</v>
      </c>
      <c r="AG67" s="78" t="s">
        <v>203</v>
      </c>
      <c r="AH67" s="191"/>
    </row>
    <row r="68" spans="1:34" s="79" customFormat="1" ht="58" customHeight="1" thickTop="1" thickBot="1">
      <c r="A68" s="50">
        <v>54</v>
      </c>
      <c r="B68" s="96" t="s">
        <v>233</v>
      </c>
      <c r="C68" s="96">
        <v>0</v>
      </c>
      <c r="D68" s="96">
        <v>0</v>
      </c>
      <c r="E68" s="96">
        <v>0</v>
      </c>
      <c r="F68" s="96" t="s">
        <v>98</v>
      </c>
      <c r="G68" s="96">
        <v>19</v>
      </c>
      <c r="H68" s="115" t="s">
        <v>2433</v>
      </c>
      <c r="I68" s="98" t="s">
        <v>3735</v>
      </c>
      <c r="J68" s="169" t="s">
        <v>2409</v>
      </c>
      <c r="K68" s="99" t="s">
        <v>2389</v>
      </c>
      <c r="L68" s="51">
        <v>23</v>
      </c>
      <c r="M68" s="51">
        <v>0</v>
      </c>
      <c r="N68" s="155">
        <f t="shared" si="2"/>
        <v>23</v>
      </c>
      <c r="O68" s="51">
        <v>0</v>
      </c>
      <c r="P68" s="51">
        <v>0</v>
      </c>
      <c r="Q68" s="155">
        <f t="shared" si="3"/>
        <v>0</v>
      </c>
      <c r="R68" s="155">
        <f t="shared" si="4"/>
        <v>23</v>
      </c>
      <c r="S68" s="78" t="s">
        <v>3733</v>
      </c>
      <c r="T68" s="78" t="s">
        <v>203</v>
      </c>
      <c r="U68" s="190">
        <v>23</v>
      </c>
      <c r="V68" s="191"/>
      <c r="W68" s="77" t="s">
        <v>4507</v>
      </c>
      <c r="X68" s="78" t="s">
        <v>203</v>
      </c>
      <c r="Y68" s="191"/>
      <c r="Z68" s="190">
        <v>0</v>
      </c>
      <c r="AA68" s="191"/>
      <c r="AB68" s="77" t="s">
        <v>4507</v>
      </c>
      <c r="AC68" s="78" t="s">
        <v>203</v>
      </c>
      <c r="AD68" s="191"/>
      <c r="AE68" s="52">
        <v>0</v>
      </c>
      <c r="AF68" s="77" t="s">
        <v>4507</v>
      </c>
      <c r="AG68" s="78" t="s">
        <v>203</v>
      </c>
      <c r="AH68" s="191"/>
    </row>
    <row r="69" spans="1:34" s="79" customFormat="1" ht="58" customHeight="1" thickTop="1" thickBot="1">
      <c r="A69" s="50">
        <v>55</v>
      </c>
      <c r="B69" s="96" t="s">
        <v>233</v>
      </c>
      <c r="C69" s="96">
        <v>0</v>
      </c>
      <c r="D69" s="96">
        <v>0</v>
      </c>
      <c r="E69" s="96">
        <v>0</v>
      </c>
      <c r="F69" s="96" t="s">
        <v>98</v>
      </c>
      <c r="G69" s="96">
        <v>19</v>
      </c>
      <c r="H69" s="115" t="s">
        <v>2433</v>
      </c>
      <c r="I69" s="98" t="s">
        <v>3736</v>
      </c>
      <c r="J69" s="169" t="s">
        <v>497</v>
      </c>
      <c r="K69" s="99" t="s">
        <v>2435</v>
      </c>
      <c r="L69" s="51">
        <v>23</v>
      </c>
      <c r="M69" s="51">
        <v>0</v>
      </c>
      <c r="N69" s="155">
        <f t="shared" si="2"/>
        <v>23</v>
      </c>
      <c r="O69" s="51">
        <v>0</v>
      </c>
      <c r="P69" s="51">
        <v>0</v>
      </c>
      <c r="Q69" s="155">
        <f t="shared" si="3"/>
        <v>0</v>
      </c>
      <c r="R69" s="155">
        <f t="shared" si="4"/>
        <v>23</v>
      </c>
      <c r="S69" s="78" t="s">
        <v>3733</v>
      </c>
      <c r="T69" s="78" t="s">
        <v>203</v>
      </c>
      <c r="U69" s="190">
        <v>23</v>
      </c>
      <c r="V69" s="191"/>
      <c r="W69" s="77" t="s">
        <v>4507</v>
      </c>
      <c r="X69" s="78" t="s">
        <v>203</v>
      </c>
      <c r="Y69" s="191"/>
      <c r="Z69" s="190">
        <v>0</v>
      </c>
      <c r="AA69" s="191"/>
      <c r="AB69" s="77" t="s">
        <v>4507</v>
      </c>
      <c r="AC69" s="78" t="s">
        <v>203</v>
      </c>
      <c r="AD69" s="191"/>
      <c r="AE69" s="52">
        <v>0</v>
      </c>
      <c r="AF69" s="77" t="s">
        <v>4507</v>
      </c>
      <c r="AG69" s="78" t="s">
        <v>203</v>
      </c>
      <c r="AH69" s="191"/>
    </row>
    <row r="70" spans="1:34" s="79" customFormat="1" ht="58" customHeight="1" thickTop="1" thickBot="1">
      <c r="A70" s="50">
        <v>56</v>
      </c>
      <c r="B70" s="96" t="s">
        <v>233</v>
      </c>
      <c r="C70" s="96">
        <v>0</v>
      </c>
      <c r="D70" s="96">
        <v>0</v>
      </c>
      <c r="E70" s="96">
        <v>0</v>
      </c>
      <c r="F70" s="96" t="s">
        <v>98</v>
      </c>
      <c r="G70" s="96">
        <v>19</v>
      </c>
      <c r="H70" s="115" t="s">
        <v>2433</v>
      </c>
      <c r="I70" s="98" t="s">
        <v>3717</v>
      </c>
      <c r="J70" s="169" t="s">
        <v>1196</v>
      </c>
      <c r="K70" s="99" t="s">
        <v>993</v>
      </c>
      <c r="L70" s="51">
        <v>0</v>
      </c>
      <c r="M70" s="51">
        <v>10</v>
      </c>
      <c r="N70" s="155">
        <f t="shared" si="2"/>
        <v>10</v>
      </c>
      <c r="O70" s="51">
        <v>12</v>
      </c>
      <c r="P70" s="51">
        <v>11</v>
      </c>
      <c r="Q70" s="155">
        <f t="shared" si="3"/>
        <v>23</v>
      </c>
      <c r="R70" s="155">
        <f t="shared" si="4"/>
        <v>33</v>
      </c>
      <c r="S70" s="78" t="s">
        <v>3733</v>
      </c>
      <c r="T70" s="78" t="s">
        <v>203</v>
      </c>
      <c r="U70" s="190">
        <v>10</v>
      </c>
      <c r="V70" s="191"/>
      <c r="W70" s="77" t="s">
        <v>4507</v>
      </c>
      <c r="X70" s="78" t="s">
        <v>203</v>
      </c>
      <c r="Y70" s="191"/>
      <c r="Z70" s="190">
        <v>23</v>
      </c>
      <c r="AA70" s="191"/>
      <c r="AB70" s="77" t="s">
        <v>4507</v>
      </c>
      <c r="AC70" s="78" t="s">
        <v>203</v>
      </c>
      <c r="AD70" s="191"/>
      <c r="AE70" s="52">
        <v>0</v>
      </c>
      <c r="AF70" s="77" t="s">
        <v>4507</v>
      </c>
      <c r="AG70" s="78" t="s">
        <v>203</v>
      </c>
      <c r="AH70" s="191"/>
    </row>
    <row r="71" spans="1:34" s="79" customFormat="1" ht="58" customHeight="1" thickTop="1" thickBot="1">
      <c r="A71" s="50">
        <v>57</v>
      </c>
      <c r="B71" s="96" t="s">
        <v>233</v>
      </c>
      <c r="C71" s="96">
        <v>0</v>
      </c>
      <c r="D71" s="96">
        <v>0</v>
      </c>
      <c r="E71" s="96">
        <v>0</v>
      </c>
      <c r="F71" s="96" t="s">
        <v>98</v>
      </c>
      <c r="G71" s="96">
        <v>19</v>
      </c>
      <c r="H71" s="115" t="s">
        <v>2433</v>
      </c>
      <c r="I71" s="98" t="s">
        <v>3717</v>
      </c>
      <c r="J71" s="169" t="s">
        <v>4515</v>
      </c>
      <c r="K71" s="99" t="s">
        <v>993</v>
      </c>
      <c r="L71" s="51">
        <v>0</v>
      </c>
      <c r="M71" s="51">
        <v>0</v>
      </c>
      <c r="N71" s="155">
        <f t="shared" si="2"/>
        <v>0</v>
      </c>
      <c r="O71" s="51">
        <v>1</v>
      </c>
      <c r="P71" s="51">
        <v>0</v>
      </c>
      <c r="Q71" s="155">
        <f t="shared" si="3"/>
        <v>1</v>
      </c>
      <c r="R71" s="155">
        <f t="shared" si="4"/>
        <v>1</v>
      </c>
      <c r="S71" s="78" t="s">
        <v>4512</v>
      </c>
      <c r="T71" s="78" t="s">
        <v>203</v>
      </c>
      <c r="U71" s="190">
        <v>0</v>
      </c>
      <c r="V71" s="191"/>
      <c r="W71" s="77" t="s">
        <v>4507</v>
      </c>
      <c r="X71" s="78" t="s">
        <v>203</v>
      </c>
      <c r="Y71" s="191"/>
      <c r="Z71" s="190">
        <v>1</v>
      </c>
      <c r="AA71" s="191"/>
      <c r="AB71" s="77" t="s">
        <v>4507</v>
      </c>
      <c r="AC71" s="78" t="s">
        <v>203</v>
      </c>
      <c r="AD71" s="191"/>
      <c r="AE71" s="52">
        <v>0</v>
      </c>
      <c r="AF71" s="77" t="s">
        <v>4507</v>
      </c>
      <c r="AG71" s="78" t="s">
        <v>203</v>
      </c>
      <c r="AH71" s="191"/>
    </row>
    <row r="72" spans="1:34" s="79" customFormat="1" ht="58" customHeight="1" thickTop="1" thickBot="1">
      <c r="A72" s="50">
        <v>58</v>
      </c>
      <c r="B72" s="96" t="s">
        <v>233</v>
      </c>
      <c r="C72" s="96">
        <v>0</v>
      </c>
      <c r="D72" s="96">
        <v>0</v>
      </c>
      <c r="E72" s="96">
        <v>0</v>
      </c>
      <c r="F72" s="96" t="s">
        <v>98</v>
      </c>
      <c r="G72" s="96">
        <v>19</v>
      </c>
      <c r="H72" s="115" t="s">
        <v>2433</v>
      </c>
      <c r="I72" s="98" t="s">
        <v>3717</v>
      </c>
      <c r="J72" s="169" t="s">
        <v>3232</v>
      </c>
      <c r="K72" s="99" t="s">
        <v>993</v>
      </c>
      <c r="L72" s="51">
        <v>0</v>
      </c>
      <c r="M72" s="51">
        <v>0</v>
      </c>
      <c r="N72" s="155">
        <f t="shared" si="2"/>
        <v>0</v>
      </c>
      <c r="O72" s="51">
        <v>2</v>
      </c>
      <c r="P72" s="51">
        <v>2</v>
      </c>
      <c r="Q72" s="155">
        <f t="shared" si="3"/>
        <v>4</v>
      </c>
      <c r="R72" s="155">
        <f t="shared" si="4"/>
        <v>4</v>
      </c>
      <c r="S72" s="78" t="s">
        <v>4512</v>
      </c>
      <c r="T72" s="78"/>
      <c r="U72" s="190">
        <v>0</v>
      </c>
      <c r="V72" s="191"/>
      <c r="W72" s="77" t="s">
        <v>4507</v>
      </c>
      <c r="X72" s="78" t="s">
        <v>203</v>
      </c>
      <c r="Y72" s="191"/>
      <c r="Z72" s="190">
        <v>4</v>
      </c>
      <c r="AA72" s="191"/>
      <c r="AB72" s="77" t="s">
        <v>4507</v>
      </c>
      <c r="AC72" s="78" t="s">
        <v>203</v>
      </c>
      <c r="AD72" s="191"/>
      <c r="AE72" s="52">
        <v>0</v>
      </c>
      <c r="AF72" s="77" t="s">
        <v>4507</v>
      </c>
      <c r="AG72" s="78" t="s">
        <v>203</v>
      </c>
      <c r="AH72" s="191"/>
    </row>
    <row r="73" spans="1:34" s="79" customFormat="1" ht="58" customHeight="1" thickTop="1" thickBot="1">
      <c r="A73" s="50">
        <v>59</v>
      </c>
      <c r="B73" s="96" t="s">
        <v>233</v>
      </c>
      <c r="C73" s="96">
        <v>0</v>
      </c>
      <c r="D73" s="96">
        <v>0</v>
      </c>
      <c r="E73" s="96">
        <v>0</v>
      </c>
      <c r="F73" s="96" t="s">
        <v>98</v>
      </c>
      <c r="G73" s="96">
        <v>19</v>
      </c>
      <c r="H73" s="115" t="s">
        <v>2438</v>
      </c>
      <c r="I73" s="98" t="s">
        <v>104</v>
      </c>
      <c r="J73" s="169" t="s">
        <v>1061</v>
      </c>
      <c r="K73" s="99" t="s">
        <v>744</v>
      </c>
      <c r="L73" s="51">
        <v>0</v>
      </c>
      <c r="M73" s="51">
        <v>0</v>
      </c>
      <c r="N73" s="155">
        <f t="shared" si="2"/>
        <v>0</v>
      </c>
      <c r="O73" s="51">
        <v>0</v>
      </c>
      <c r="P73" s="51">
        <v>7</v>
      </c>
      <c r="Q73" s="155">
        <f t="shared" si="3"/>
        <v>7</v>
      </c>
      <c r="R73" s="155">
        <f t="shared" si="4"/>
        <v>7</v>
      </c>
      <c r="S73" s="78" t="s">
        <v>3737</v>
      </c>
      <c r="T73" s="78" t="s">
        <v>203</v>
      </c>
      <c r="U73" s="190">
        <v>0</v>
      </c>
      <c r="V73" s="191"/>
      <c r="W73" s="77" t="s">
        <v>4507</v>
      </c>
      <c r="X73" s="78" t="s">
        <v>203</v>
      </c>
      <c r="Y73" s="191"/>
      <c r="Z73" s="190">
        <v>7</v>
      </c>
      <c r="AA73" s="191"/>
      <c r="AB73" s="77" t="s">
        <v>4507</v>
      </c>
      <c r="AC73" s="78" t="s">
        <v>203</v>
      </c>
      <c r="AD73" s="191"/>
      <c r="AE73" s="52">
        <v>0</v>
      </c>
      <c r="AF73" s="77" t="s">
        <v>4507</v>
      </c>
      <c r="AG73" s="78" t="s">
        <v>203</v>
      </c>
      <c r="AH73" s="191"/>
    </row>
    <row r="74" spans="1:34" s="79" customFormat="1" ht="58" customHeight="1" thickTop="1" thickBot="1">
      <c r="A74" s="50">
        <v>60</v>
      </c>
      <c r="B74" s="96" t="s">
        <v>233</v>
      </c>
      <c r="C74" s="96">
        <v>0</v>
      </c>
      <c r="D74" s="96">
        <v>0</v>
      </c>
      <c r="E74" s="96">
        <v>0</v>
      </c>
      <c r="F74" s="96" t="s">
        <v>103</v>
      </c>
      <c r="G74" s="96">
        <v>19</v>
      </c>
      <c r="H74" s="115" t="s">
        <v>2438</v>
      </c>
      <c r="I74" s="98" t="s">
        <v>3738</v>
      </c>
      <c r="J74" s="169" t="s">
        <v>1287</v>
      </c>
      <c r="K74" s="99" t="s">
        <v>744</v>
      </c>
      <c r="L74" s="51">
        <v>0</v>
      </c>
      <c r="M74" s="51">
        <v>3</v>
      </c>
      <c r="N74" s="155">
        <f t="shared" si="2"/>
        <v>3</v>
      </c>
      <c r="O74" s="51">
        <v>1</v>
      </c>
      <c r="P74" s="51">
        <v>5</v>
      </c>
      <c r="Q74" s="155">
        <f t="shared" si="3"/>
        <v>6</v>
      </c>
      <c r="R74" s="155">
        <f t="shared" si="4"/>
        <v>9</v>
      </c>
      <c r="S74" s="78" t="s">
        <v>3737</v>
      </c>
      <c r="T74" s="78" t="s">
        <v>203</v>
      </c>
      <c r="U74" s="190">
        <v>3</v>
      </c>
      <c r="V74" s="191"/>
      <c r="W74" s="77" t="s">
        <v>4507</v>
      </c>
      <c r="X74" s="78" t="s">
        <v>203</v>
      </c>
      <c r="Y74" s="191"/>
      <c r="Z74" s="190">
        <v>6</v>
      </c>
      <c r="AA74" s="191"/>
      <c r="AB74" s="77" t="s">
        <v>4507</v>
      </c>
      <c r="AC74" s="78" t="s">
        <v>203</v>
      </c>
      <c r="AD74" s="191"/>
      <c r="AE74" s="52">
        <v>0</v>
      </c>
      <c r="AF74" s="77" t="s">
        <v>4507</v>
      </c>
      <c r="AG74" s="78" t="s">
        <v>203</v>
      </c>
      <c r="AH74" s="191"/>
    </row>
    <row r="75" spans="1:34" s="79" customFormat="1" ht="58" customHeight="1" thickTop="1" thickBot="1">
      <c r="A75" s="50">
        <v>61</v>
      </c>
      <c r="B75" s="96" t="s">
        <v>233</v>
      </c>
      <c r="C75" s="96">
        <v>0</v>
      </c>
      <c r="D75" s="96">
        <v>0</v>
      </c>
      <c r="E75" s="96">
        <v>0</v>
      </c>
      <c r="F75" s="96" t="s">
        <v>103</v>
      </c>
      <c r="G75" s="96">
        <v>19</v>
      </c>
      <c r="H75" s="115" t="s">
        <v>2433</v>
      </c>
      <c r="I75" s="98" t="s">
        <v>3717</v>
      </c>
      <c r="J75" s="169" t="s">
        <v>482</v>
      </c>
      <c r="K75" s="99" t="s">
        <v>622</v>
      </c>
      <c r="L75" s="51">
        <v>0</v>
      </c>
      <c r="M75" s="51">
        <v>1</v>
      </c>
      <c r="N75" s="155">
        <f t="shared" si="2"/>
        <v>1</v>
      </c>
      <c r="O75" s="51">
        <v>1</v>
      </c>
      <c r="P75" s="51">
        <v>0</v>
      </c>
      <c r="Q75" s="155">
        <f t="shared" si="3"/>
        <v>1</v>
      </c>
      <c r="R75" s="155">
        <f t="shared" si="4"/>
        <v>2</v>
      </c>
      <c r="S75" s="78" t="s">
        <v>3706</v>
      </c>
      <c r="T75" s="78" t="s">
        <v>203</v>
      </c>
      <c r="U75" s="190">
        <v>1</v>
      </c>
      <c r="V75" s="191"/>
      <c r="W75" s="77" t="s">
        <v>4507</v>
      </c>
      <c r="X75" s="78" t="s">
        <v>203</v>
      </c>
      <c r="Y75" s="191"/>
      <c r="Z75" s="190">
        <v>1</v>
      </c>
      <c r="AA75" s="191"/>
      <c r="AB75" s="77" t="s">
        <v>4507</v>
      </c>
      <c r="AC75" s="78" t="s">
        <v>203</v>
      </c>
      <c r="AD75" s="191"/>
      <c r="AE75" s="52">
        <v>0</v>
      </c>
      <c r="AF75" s="77" t="s">
        <v>4507</v>
      </c>
      <c r="AG75" s="78" t="s">
        <v>203</v>
      </c>
      <c r="AH75" s="191"/>
    </row>
    <row r="76" spans="1:34" s="79" customFormat="1" ht="58" customHeight="1" thickTop="1" thickBot="1">
      <c r="A76" s="50">
        <v>62</v>
      </c>
      <c r="B76" s="96" t="s">
        <v>233</v>
      </c>
      <c r="C76" s="96">
        <v>0</v>
      </c>
      <c r="D76" s="96">
        <v>0</v>
      </c>
      <c r="E76" s="96">
        <v>0</v>
      </c>
      <c r="F76" s="96" t="s">
        <v>98</v>
      </c>
      <c r="G76" s="96">
        <v>19</v>
      </c>
      <c r="H76" s="115" t="s">
        <v>2433</v>
      </c>
      <c r="I76" s="98" t="s">
        <v>3708</v>
      </c>
      <c r="J76" s="169" t="s">
        <v>497</v>
      </c>
      <c r="K76" s="99" t="s">
        <v>744</v>
      </c>
      <c r="L76" s="51">
        <v>0</v>
      </c>
      <c r="M76" s="51">
        <v>0</v>
      </c>
      <c r="N76" s="155">
        <f t="shared" si="2"/>
        <v>0</v>
      </c>
      <c r="O76" s="51">
        <v>0</v>
      </c>
      <c r="P76" s="51">
        <v>7</v>
      </c>
      <c r="Q76" s="155">
        <f t="shared" si="3"/>
        <v>7</v>
      </c>
      <c r="R76" s="155">
        <f t="shared" si="4"/>
        <v>7</v>
      </c>
      <c r="S76" s="78" t="s">
        <v>3700</v>
      </c>
      <c r="T76" s="78" t="s">
        <v>203</v>
      </c>
      <c r="U76" s="190">
        <v>0</v>
      </c>
      <c r="V76" s="191"/>
      <c r="W76" s="77" t="s">
        <v>4507</v>
      </c>
      <c r="X76" s="78" t="s">
        <v>203</v>
      </c>
      <c r="Y76" s="191"/>
      <c r="Z76" s="190">
        <v>7</v>
      </c>
      <c r="AA76" s="191"/>
      <c r="AB76" s="77" t="s">
        <v>4507</v>
      </c>
      <c r="AC76" s="78" t="s">
        <v>203</v>
      </c>
      <c r="AD76" s="191"/>
      <c r="AE76" s="52">
        <v>0</v>
      </c>
      <c r="AF76" s="77" t="s">
        <v>4507</v>
      </c>
      <c r="AG76" s="78" t="s">
        <v>203</v>
      </c>
      <c r="AH76" s="191"/>
    </row>
    <row r="77" spans="1:34" s="79" customFormat="1" ht="58" customHeight="1" thickTop="1" thickBot="1">
      <c r="A77" s="50">
        <v>63</v>
      </c>
      <c r="B77" s="96" t="s">
        <v>3739</v>
      </c>
      <c r="C77" s="96">
        <v>0</v>
      </c>
      <c r="D77" s="96">
        <v>0</v>
      </c>
      <c r="E77" s="96">
        <v>0</v>
      </c>
      <c r="F77" s="96" t="s">
        <v>107</v>
      </c>
      <c r="G77" s="96">
        <v>22</v>
      </c>
      <c r="H77" s="115" t="s">
        <v>2438</v>
      </c>
      <c r="I77" s="98" t="s">
        <v>108</v>
      </c>
      <c r="J77" s="169" t="s">
        <v>1061</v>
      </c>
      <c r="K77" s="99" t="s">
        <v>1421</v>
      </c>
      <c r="L77" s="51">
        <v>0</v>
      </c>
      <c r="M77" s="51">
        <v>40.666666666666664</v>
      </c>
      <c r="N77" s="155">
        <f t="shared" si="2"/>
        <v>40.666666666666664</v>
      </c>
      <c r="O77" s="51">
        <v>13</v>
      </c>
      <c r="P77" s="51">
        <v>29</v>
      </c>
      <c r="Q77" s="155">
        <f t="shared" si="3"/>
        <v>42</v>
      </c>
      <c r="R77" s="155">
        <f t="shared" si="4"/>
        <v>82.666666666666657</v>
      </c>
      <c r="S77" s="78" t="s">
        <v>3740</v>
      </c>
      <c r="T77" s="78" t="s">
        <v>203</v>
      </c>
      <c r="U77" s="190">
        <v>40.666666666666664</v>
      </c>
      <c r="V77" s="191"/>
      <c r="W77" s="77" t="s">
        <v>4507</v>
      </c>
      <c r="X77" s="78" t="s">
        <v>203</v>
      </c>
      <c r="Y77" s="191"/>
      <c r="Z77" s="190">
        <v>42</v>
      </c>
      <c r="AA77" s="191"/>
      <c r="AB77" s="77" t="s">
        <v>4507</v>
      </c>
      <c r="AC77" s="78" t="s">
        <v>203</v>
      </c>
      <c r="AD77" s="191"/>
      <c r="AE77" s="52">
        <v>0</v>
      </c>
      <c r="AF77" s="77" t="s">
        <v>4507</v>
      </c>
      <c r="AG77" s="78" t="s">
        <v>203</v>
      </c>
      <c r="AH77" s="191"/>
    </row>
    <row r="78" spans="1:34" s="79" customFormat="1" ht="58" customHeight="1" thickTop="1" thickBot="1">
      <c r="A78" s="50">
        <v>64</v>
      </c>
      <c r="B78" s="96" t="s">
        <v>3741</v>
      </c>
      <c r="C78" s="96">
        <v>0</v>
      </c>
      <c r="D78" s="96">
        <v>0</v>
      </c>
      <c r="E78" s="96">
        <v>0</v>
      </c>
      <c r="F78" s="96" t="s">
        <v>107</v>
      </c>
      <c r="G78" s="96">
        <v>22</v>
      </c>
      <c r="H78" s="115" t="s">
        <v>2438</v>
      </c>
      <c r="I78" s="98" t="s">
        <v>3742</v>
      </c>
      <c r="J78" s="169" t="s">
        <v>1287</v>
      </c>
      <c r="K78" s="99" t="s">
        <v>1288</v>
      </c>
      <c r="L78" s="51">
        <v>0</v>
      </c>
      <c r="M78" s="51">
        <v>5</v>
      </c>
      <c r="N78" s="155">
        <f t="shared" si="2"/>
        <v>5</v>
      </c>
      <c r="O78" s="51">
        <v>2</v>
      </c>
      <c r="P78" s="51">
        <v>2</v>
      </c>
      <c r="Q78" s="155">
        <f t="shared" si="3"/>
        <v>4</v>
      </c>
      <c r="R78" s="155">
        <f t="shared" si="4"/>
        <v>9</v>
      </c>
      <c r="S78" s="78" t="s">
        <v>3740</v>
      </c>
      <c r="T78" s="78" t="s">
        <v>203</v>
      </c>
      <c r="U78" s="190">
        <v>5</v>
      </c>
      <c r="V78" s="191"/>
      <c r="W78" s="77" t="s">
        <v>4507</v>
      </c>
      <c r="X78" s="78" t="s">
        <v>203</v>
      </c>
      <c r="Y78" s="191"/>
      <c r="Z78" s="190">
        <v>4</v>
      </c>
      <c r="AA78" s="191"/>
      <c r="AB78" s="77" t="s">
        <v>4507</v>
      </c>
      <c r="AC78" s="78" t="s">
        <v>203</v>
      </c>
      <c r="AD78" s="191"/>
      <c r="AE78" s="52">
        <v>0</v>
      </c>
      <c r="AF78" s="77" t="s">
        <v>4507</v>
      </c>
      <c r="AG78" s="78" t="s">
        <v>203</v>
      </c>
      <c r="AH78" s="191"/>
    </row>
    <row r="79" spans="1:34" s="79" customFormat="1" ht="58" customHeight="1" thickTop="1" thickBot="1">
      <c r="A79" s="50">
        <v>65</v>
      </c>
      <c r="B79" s="96" t="s">
        <v>3743</v>
      </c>
      <c r="C79" s="96">
        <v>0</v>
      </c>
      <c r="D79" s="96">
        <v>0</v>
      </c>
      <c r="E79" s="96">
        <v>0</v>
      </c>
      <c r="F79" s="96" t="s">
        <v>111</v>
      </c>
      <c r="G79" s="96">
        <v>22</v>
      </c>
      <c r="H79" s="115" t="s">
        <v>2649</v>
      </c>
      <c r="I79" s="98" t="s">
        <v>112</v>
      </c>
      <c r="J79" s="169" t="s">
        <v>1061</v>
      </c>
      <c r="K79" s="99" t="s">
        <v>1421</v>
      </c>
      <c r="L79" s="51">
        <v>0</v>
      </c>
      <c r="M79" s="51">
        <v>6</v>
      </c>
      <c r="N79" s="155">
        <f t="shared" si="2"/>
        <v>6</v>
      </c>
      <c r="O79" s="51">
        <v>0</v>
      </c>
      <c r="P79" s="51">
        <v>0</v>
      </c>
      <c r="Q79" s="155">
        <f t="shared" si="3"/>
        <v>0</v>
      </c>
      <c r="R79" s="155">
        <f t="shared" si="4"/>
        <v>6</v>
      </c>
      <c r="S79" s="78" t="s">
        <v>3700</v>
      </c>
      <c r="T79" s="78" t="s">
        <v>203</v>
      </c>
      <c r="U79" s="190">
        <v>6</v>
      </c>
      <c r="V79" s="191"/>
      <c r="W79" s="77" t="s">
        <v>4507</v>
      </c>
      <c r="X79" s="78" t="s">
        <v>203</v>
      </c>
      <c r="Y79" s="191"/>
      <c r="Z79" s="190">
        <v>0</v>
      </c>
      <c r="AA79" s="191"/>
      <c r="AB79" s="77" t="s">
        <v>4507</v>
      </c>
      <c r="AC79" s="78" t="s">
        <v>203</v>
      </c>
      <c r="AD79" s="191"/>
      <c r="AE79" s="52">
        <v>0</v>
      </c>
      <c r="AF79" s="77" t="s">
        <v>4507</v>
      </c>
      <c r="AG79" s="78" t="s">
        <v>203</v>
      </c>
      <c r="AH79" s="191"/>
    </row>
    <row r="80" spans="1:34" s="79" customFormat="1" ht="58" customHeight="1" thickTop="1" thickBot="1">
      <c r="A80" s="50">
        <v>66</v>
      </c>
      <c r="B80" s="96" t="s">
        <v>3744</v>
      </c>
      <c r="C80" s="96">
        <v>0</v>
      </c>
      <c r="D80" s="96">
        <v>0</v>
      </c>
      <c r="E80" s="96">
        <v>0</v>
      </c>
      <c r="F80" s="96" t="s">
        <v>111</v>
      </c>
      <c r="G80" s="96">
        <v>22</v>
      </c>
      <c r="H80" s="115" t="s">
        <v>2649</v>
      </c>
      <c r="I80" s="98" t="s">
        <v>3745</v>
      </c>
      <c r="J80" s="169" t="s">
        <v>1287</v>
      </c>
      <c r="K80" s="99" t="s">
        <v>1288</v>
      </c>
      <c r="L80" s="51">
        <v>3</v>
      </c>
      <c r="M80" s="51">
        <v>6</v>
      </c>
      <c r="N80" s="155">
        <f t="shared" ref="N80:N143" si="5">L80+M80</f>
        <v>9</v>
      </c>
      <c r="O80" s="51">
        <v>5</v>
      </c>
      <c r="P80" s="51">
        <v>5</v>
      </c>
      <c r="Q80" s="155">
        <f t="shared" ref="Q80:Q143" si="6">O80+P80</f>
        <v>10</v>
      </c>
      <c r="R80" s="155">
        <f t="shared" ref="R80:R143" si="7">N80+Q80</f>
        <v>19</v>
      </c>
      <c r="S80" s="78" t="s">
        <v>3700</v>
      </c>
      <c r="T80" s="78" t="s">
        <v>203</v>
      </c>
      <c r="U80" s="190">
        <v>9</v>
      </c>
      <c r="V80" s="191"/>
      <c r="W80" s="77" t="s">
        <v>4507</v>
      </c>
      <c r="X80" s="78" t="s">
        <v>203</v>
      </c>
      <c r="Y80" s="191"/>
      <c r="Z80" s="190">
        <v>10</v>
      </c>
      <c r="AA80" s="191"/>
      <c r="AB80" s="77" t="s">
        <v>4507</v>
      </c>
      <c r="AC80" s="78" t="s">
        <v>203</v>
      </c>
      <c r="AD80" s="191"/>
      <c r="AE80" s="52">
        <v>0</v>
      </c>
      <c r="AF80" s="77" t="s">
        <v>4507</v>
      </c>
      <c r="AG80" s="78" t="s">
        <v>203</v>
      </c>
      <c r="AH80" s="191"/>
    </row>
    <row r="81" spans="1:34" s="79" customFormat="1" ht="58" customHeight="1" thickTop="1" thickBot="1">
      <c r="A81" s="50">
        <v>67</v>
      </c>
      <c r="B81" s="96" t="s">
        <v>233</v>
      </c>
      <c r="C81" s="96">
        <v>0</v>
      </c>
      <c r="D81" s="96">
        <v>0</v>
      </c>
      <c r="E81" s="96">
        <v>0</v>
      </c>
      <c r="F81" s="96"/>
      <c r="G81" s="96">
        <v>0</v>
      </c>
      <c r="H81" s="115" t="s">
        <v>1592</v>
      </c>
      <c r="I81" s="98" t="s">
        <v>3746</v>
      </c>
      <c r="J81" s="169" t="s">
        <v>497</v>
      </c>
      <c r="K81" s="99" t="s">
        <v>744</v>
      </c>
      <c r="L81" s="51">
        <v>0</v>
      </c>
      <c r="M81" s="51">
        <v>6</v>
      </c>
      <c r="N81" s="155">
        <f t="shared" si="5"/>
        <v>6</v>
      </c>
      <c r="O81" s="51">
        <v>6</v>
      </c>
      <c r="P81" s="51">
        <v>5</v>
      </c>
      <c r="Q81" s="155">
        <f t="shared" si="6"/>
        <v>11</v>
      </c>
      <c r="R81" s="155">
        <f t="shared" si="7"/>
        <v>17</v>
      </c>
      <c r="S81" s="78" t="s">
        <v>3700</v>
      </c>
      <c r="T81" s="78" t="s">
        <v>203</v>
      </c>
      <c r="U81" s="190">
        <v>6</v>
      </c>
      <c r="V81" s="191"/>
      <c r="W81" s="77" t="s">
        <v>4507</v>
      </c>
      <c r="X81" s="78" t="s">
        <v>203</v>
      </c>
      <c r="Y81" s="191"/>
      <c r="Z81" s="190">
        <v>11</v>
      </c>
      <c r="AA81" s="191"/>
      <c r="AB81" s="77" t="s">
        <v>4507</v>
      </c>
      <c r="AC81" s="78" t="s">
        <v>203</v>
      </c>
      <c r="AD81" s="191"/>
      <c r="AE81" s="52">
        <v>0</v>
      </c>
      <c r="AF81" s="77" t="s">
        <v>4507</v>
      </c>
      <c r="AG81" s="78" t="s">
        <v>203</v>
      </c>
      <c r="AH81" s="191"/>
    </row>
    <row r="82" spans="1:34" s="79" customFormat="1" ht="58" customHeight="1" thickTop="1" thickBot="1">
      <c r="A82" s="50">
        <v>68</v>
      </c>
      <c r="B82" s="96" t="s">
        <v>233</v>
      </c>
      <c r="C82" s="96">
        <v>0</v>
      </c>
      <c r="D82" s="96">
        <v>0</v>
      </c>
      <c r="E82" s="96">
        <v>0</v>
      </c>
      <c r="F82" s="96"/>
      <c r="G82" s="96">
        <v>0</v>
      </c>
      <c r="H82" s="115" t="s">
        <v>1592</v>
      </c>
      <c r="I82" s="98" t="s">
        <v>3747</v>
      </c>
      <c r="J82" s="169" t="s">
        <v>497</v>
      </c>
      <c r="K82" s="99" t="s">
        <v>744</v>
      </c>
      <c r="L82" s="51">
        <v>1</v>
      </c>
      <c r="M82" s="51">
        <v>6</v>
      </c>
      <c r="N82" s="155">
        <f t="shared" si="5"/>
        <v>7</v>
      </c>
      <c r="O82" s="51">
        <v>6</v>
      </c>
      <c r="P82" s="51">
        <v>6</v>
      </c>
      <c r="Q82" s="155">
        <f t="shared" si="6"/>
        <v>12</v>
      </c>
      <c r="R82" s="155">
        <f t="shared" si="7"/>
        <v>19</v>
      </c>
      <c r="S82" s="78" t="s">
        <v>3700</v>
      </c>
      <c r="T82" s="78" t="s">
        <v>203</v>
      </c>
      <c r="U82" s="190">
        <v>7</v>
      </c>
      <c r="V82" s="191"/>
      <c r="W82" s="77" t="s">
        <v>4507</v>
      </c>
      <c r="X82" s="78" t="s">
        <v>203</v>
      </c>
      <c r="Y82" s="191"/>
      <c r="Z82" s="190">
        <v>12</v>
      </c>
      <c r="AA82" s="191"/>
      <c r="AB82" s="77" t="s">
        <v>4507</v>
      </c>
      <c r="AC82" s="78" t="s">
        <v>203</v>
      </c>
      <c r="AD82" s="191"/>
      <c r="AE82" s="52">
        <v>0</v>
      </c>
      <c r="AF82" s="77" t="s">
        <v>4507</v>
      </c>
      <c r="AG82" s="78" t="s">
        <v>203</v>
      </c>
      <c r="AH82" s="191"/>
    </row>
    <row r="83" spans="1:34" s="79" customFormat="1" ht="58" customHeight="1" thickTop="1" thickBot="1">
      <c r="A83" s="50">
        <v>69</v>
      </c>
      <c r="B83" s="96" t="s">
        <v>233</v>
      </c>
      <c r="C83" s="96">
        <v>0</v>
      </c>
      <c r="D83" s="96">
        <v>0</v>
      </c>
      <c r="E83" s="96">
        <v>0</v>
      </c>
      <c r="F83" s="96"/>
      <c r="G83" s="96">
        <v>0</v>
      </c>
      <c r="H83" s="115" t="s">
        <v>1592</v>
      </c>
      <c r="I83" s="98" t="s">
        <v>2446</v>
      </c>
      <c r="J83" s="169" t="s">
        <v>482</v>
      </c>
      <c r="K83" s="99" t="s">
        <v>622</v>
      </c>
      <c r="L83" s="51">
        <v>8</v>
      </c>
      <c r="M83" s="51">
        <v>16</v>
      </c>
      <c r="N83" s="155">
        <f t="shared" si="5"/>
        <v>24</v>
      </c>
      <c r="O83" s="51">
        <v>11</v>
      </c>
      <c r="P83" s="51">
        <v>14</v>
      </c>
      <c r="Q83" s="155">
        <f t="shared" si="6"/>
        <v>25</v>
      </c>
      <c r="R83" s="155">
        <f t="shared" si="7"/>
        <v>49</v>
      </c>
      <c r="S83" s="78" t="s">
        <v>3700</v>
      </c>
      <c r="T83" s="78" t="s">
        <v>203</v>
      </c>
      <c r="U83" s="190">
        <v>24</v>
      </c>
      <c r="V83" s="191"/>
      <c r="W83" s="77" t="s">
        <v>4507</v>
      </c>
      <c r="X83" s="78" t="s">
        <v>203</v>
      </c>
      <c r="Y83" s="191"/>
      <c r="Z83" s="190">
        <v>25</v>
      </c>
      <c r="AA83" s="191"/>
      <c r="AB83" s="77" t="s">
        <v>4507</v>
      </c>
      <c r="AC83" s="78" t="s">
        <v>203</v>
      </c>
      <c r="AD83" s="191"/>
      <c r="AE83" s="52">
        <v>0</v>
      </c>
      <c r="AF83" s="77" t="s">
        <v>4507</v>
      </c>
      <c r="AG83" s="78" t="s">
        <v>203</v>
      </c>
      <c r="AH83" s="191"/>
    </row>
    <row r="84" spans="1:34" s="79" customFormat="1" ht="58" customHeight="1" thickTop="1" thickBot="1">
      <c r="A84" s="50">
        <v>70</v>
      </c>
      <c r="B84" s="96" t="s">
        <v>233</v>
      </c>
      <c r="C84" s="96">
        <v>0</v>
      </c>
      <c r="D84" s="96">
        <v>0</v>
      </c>
      <c r="E84" s="96">
        <v>0</v>
      </c>
      <c r="F84" s="96"/>
      <c r="G84" s="96">
        <v>0</v>
      </c>
      <c r="H84" s="115" t="s">
        <v>1592</v>
      </c>
      <c r="I84" s="98" t="s">
        <v>3748</v>
      </c>
      <c r="J84" s="169" t="s">
        <v>482</v>
      </c>
      <c r="K84" s="99" t="s">
        <v>622</v>
      </c>
      <c r="L84" s="51">
        <v>1</v>
      </c>
      <c r="M84" s="51">
        <v>6</v>
      </c>
      <c r="N84" s="155">
        <f t="shared" si="5"/>
        <v>7</v>
      </c>
      <c r="O84" s="51">
        <v>5</v>
      </c>
      <c r="P84" s="51">
        <v>2</v>
      </c>
      <c r="Q84" s="155">
        <f t="shared" si="6"/>
        <v>7</v>
      </c>
      <c r="R84" s="155">
        <f t="shared" si="7"/>
        <v>14</v>
      </c>
      <c r="S84" s="78" t="s">
        <v>3749</v>
      </c>
      <c r="T84" s="78" t="s">
        <v>203</v>
      </c>
      <c r="U84" s="190">
        <v>7</v>
      </c>
      <c r="V84" s="191"/>
      <c r="W84" s="77" t="s">
        <v>4507</v>
      </c>
      <c r="X84" s="78" t="s">
        <v>203</v>
      </c>
      <c r="Y84" s="191"/>
      <c r="Z84" s="190">
        <v>7</v>
      </c>
      <c r="AA84" s="191"/>
      <c r="AB84" s="77" t="s">
        <v>4507</v>
      </c>
      <c r="AC84" s="78" t="s">
        <v>203</v>
      </c>
      <c r="AD84" s="191"/>
      <c r="AE84" s="52">
        <v>0</v>
      </c>
      <c r="AF84" s="77" t="s">
        <v>4507</v>
      </c>
      <c r="AG84" s="78" t="s">
        <v>203</v>
      </c>
      <c r="AH84" s="191"/>
    </row>
    <row r="85" spans="1:34" s="79" customFormat="1" ht="58" customHeight="1" thickTop="1" thickBot="1">
      <c r="A85" s="50">
        <v>71</v>
      </c>
      <c r="B85" s="96" t="s">
        <v>233</v>
      </c>
      <c r="C85" s="96">
        <v>0</v>
      </c>
      <c r="D85" s="96">
        <v>0</v>
      </c>
      <c r="E85" s="96">
        <v>0</v>
      </c>
      <c r="F85" s="96"/>
      <c r="G85" s="96">
        <v>0</v>
      </c>
      <c r="H85" s="115" t="s">
        <v>1592</v>
      </c>
      <c r="I85" s="98" t="s">
        <v>3750</v>
      </c>
      <c r="J85" s="169" t="s">
        <v>482</v>
      </c>
      <c r="K85" s="99" t="s">
        <v>622</v>
      </c>
      <c r="L85" s="51">
        <v>1</v>
      </c>
      <c r="M85" s="51">
        <v>5</v>
      </c>
      <c r="N85" s="155">
        <f t="shared" si="5"/>
        <v>6</v>
      </c>
      <c r="O85" s="51">
        <v>3</v>
      </c>
      <c r="P85" s="51">
        <v>3</v>
      </c>
      <c r="Q85" s="155">
        <f t="shared" si="6"/>
        <v>6</v>
      </c>
      <c r="R85" s="155">
        <f t="shared" si="7"/>
        <v>12</v>
      </c>
      <c r="S85" s="78" t="s">
        <v>3700</v>
      </c>
      <c r="T85" s="78" t="s">
        <v>203</v>
      </c>
      <c r="U85" s="190">
        <v>6</v>
      </c>
      <c r="V85" s="191"/>
      <c r="W85" s="77" t="s">
        <v>4507</v>
      </c>
      <c r="X85" s="78" t="s">
        <v>203</v>
      </c>
      <c r="Y85" s="191"/>
      <c r="Z85" s="190">
        <v>6</v>
      </c>
      <c r="AA85" s="191"/>
      <c r="AB85" s="77" t="s">
        <v>4507</v>
      </c>
      <c r="AC85" s="78" t="s">
        <v>203</v>
      </c>
      <c r="AD85" s="191"/>
      <c r="AE85" s="52">
        <v>0</v>
      </c>
      <c r="AF85" s="77" t="s">
        <v>4507</v>
      </c>
      <c r="AG85" s="78" t="s">
        <v>203</v>
      </c>
      <c r="AH85" s="191"/>
    </row>
    <row r="86" spans="1:34" s="79" customFormat="1" ht="58" customHeight="1" thickTop="1" thickBot="1">
      <c r="A86" s="50">
        <v>72</v>
      </c>
      <c r="B86" s="96" t="s">
        <v>233</v>
      </c>
      <c r="C86" s="96">
        <v>0</v>
      </c>
      <c r="D86" s="96">
        <v>0</v>
      </c>
      <c r="E86" s="96">
        <v>0</v>
      </c>
      <c r="F86" s="96"/>
      <c r="G86" s="96">
        <v>0</v>
      </c>
      <c r="H86" s="115" t="s">
        <v>1592</v>
      </c>
      <c r="I86" s="98" t="s">
        <v>3751</v>
      </c>
      <c r="J86" s="169" t="s">
        <v>2444</v>
      </c>
      <c r="K86" s="99" t="s">
        <v>989</v>
      </c>
      <c r="L86" s="51">
        <v>0</v>
      </c>
      <c r="M86" s="51">
        <v>9</v>
      </c>
      <c r="N86" s="155">
        <f t="shared" si="5"/>
        <v>9</v>
      </c>
      <c r="O86" s="51">
        <v>7</v>
      </c>
      <c r="P86" s="51">
        <v>8</v>
      </c>
      <c r="Q86" s="155">
        <f t="shared" si="6"/>
        <v>15</v>
      </c>
      <c r="R86" s="155">
        <f t="shared" si="7"/>
        <v>24</v>
      </c>
      <c r="S86" s="78" t="s">
        <v>3700</v>
      </c>
      <c r="T86" s="78" t="s">
        <v>203</v>
      </c>
      <c r="U86" s="190">
        <v>9</v>
      </c>
      <c r="V86" s="191"/>
      <c r="W86" s="77" t="s">
        <v>4507</v>
      </c>
      <c r="X86" s="78" t="s">
        <v>203</v>
      </c>
      <c r="Y86" s="191"/>
      <c r="Z86" s="190">
        <v>15</v>
      </c>
      <c r="AA86" s="191"/>
      <c r="AB86" s="77" t="s">
        <v>4507</v>
      </c>
      <c r="AC86" s="78" t="s">
        <v>203</v>
      </c>
      <c r="AD86" s="191"/>
      <c r="AE86" s="52">
        <v>0</v>
      </c>
      <c r="AF86" s="77" t="s">
        <v>4507</v>
      </c>
      <c r="AG86" s="78" t="s">
        <v>203</v>
      </c>
      <c r="AH86" s="191"/>
    </row>
    <row r="87" spans="1:34" s="79" customFormat="1" ht="58" customHeight="1" thickTop="1" thickBot="1">
      <c r="A87" s="50">
        <v>73</v>
      </c>
      <c r="B87" s="96" t="s">
        <v>233</v>
      </c>
      <c r="C87" s="96">
        <v>0</v>
      </c>
      <c r="D87" s="96">
        <v>0</v>
      </c>
      <c r="E87" s="96">
        <v>0</v>
      </c>
      <c r="F87" s="96"/>
      <c r="G87" s="96">
        <v>0</v>
      </c>
      <c r="H87" s="115" t="s">
        <v>1592</v>
      </c>
      <c r="I87" s="98" t="s">
        <v>3752</v>
      </c>
      <c r="J87" s="169" t="s">
        <v>482</v>
      </c>
      <c r="K87" s="99" t="s">
        <v>622</v>
      </c>
      <c r="L87" s="51">
        <v>14</v>
      </c>
      <c r="M87" s="51">
        <v>14</v>
      </c>
      <c r="N87" s="155">
        <f t="shared" si="5"/>
        <v>28</v>
      </c>
      <c r="O87" s="51">
        <v>14</v>
      </c>
      <c r="P87" s="51">
        <v>18</v>
      </c>
      <c r="Q87" s="155">
        <f t="shared" si="6"/>
        <v>32</v>
      </c>
      <c r="R87" s="155">
        <f t="shared" si="7"/>
        <v>60</v>
      </c>
      <c r="S87" s="78" t="s">
        <v>3700</v>
      </c>
      <c r="T87" s="78" t="s">
        <v>203</v>
      </c>
      <c r="U87" s="190">
        <v>28</v>
      </c>
      <c r="V87" s="191"/>
      <c r="W87" s="77" t="s">
        <v>4507</v>
      </c>
      <c r="X87" s="78" t="s">
        <v>203</v>
      </c>
      <c r="Y87" s="191"/>
      <c r="Z87" s="190">
        <v>32</v>
      </c>
      <c r="AA87" s="191"/>
      <c r="AB87" s="77" t="s">
        <v>4507</v>
      </c>
      <c r="AC87" s="78" t="s">
        <v>203</v>
      </c>
      <c r="AD87" s="191"/>
      <c r="AE87" s="52">
        <v>0</v>
      </c>
      <c r="AF87" s="77" t="s">
        <v>4507</v>
      </c>
      <c r="AG87" s="78" t="s">
        <v>203</v>
      </c>
      <c r="AH87" s="191"/>
    </row>
    <row r="88" spans="1:34" s="79" customFormat="1" ht="58" customHeight="1" thickTop="1" thickBot="1">
      <c r="A88" s="50">
        <v>74</v>
      </c>
      <c r="B88" s="96" t="s">
        <v>233</v>
      </c>
      <c r="C88" s="96">
        <v>0</v>
      </c>
      <c r="D88" s="96">
        <v>0</v>
      </c>
      <c r="E88" s="96">
        <v>0</v>
      </c>
      <c r="F88" s="96"/>
      <c r="G88" s="96">
        <v>0</v>
      </c>
      <c r="H88" s="115" t="s">
        <v>1592</v>
      </c>
      <c r="I88" s="98" t="s">
        <v>3753</v>
      </c>
      <c r="J88" s="169" t="s">
        <v>482</v>
      </c>
      <c r="K88" s="99" t="s">
        <v>622</v>
      </c>
      <c r="L88" s="51">
        <v>3</v>
      </c>
      <c r="M88" s="51">
        <v>3</v>
      </c>
      <c r="N88" s="155">
        <f t="shared" si="5"/>
        <v>6</v>
      </c>
      <c r="O88" s="51">
        <v>3</v>
      </c>
      <c r="P88" s="51">
        <v>3</v>
      </c>
      <c r="Q88" s="155">
        <f t="shared" si="6"/>
        <v>6</v>
      </c>
      <c r="R88" s="155">
        <f t="shared" si="7"/>
        <v>12</v>
      </c>
      <c r="S88" s="78" t="s">
        <v>3700</v>
      </c>
      <c r="T88" s="78" t="s">
        <v>203</v>
      </c>
      <c r="U88" s="190">
        <v>6</v>
      </c>
      <c r="V88" s="191"/>
      <c r="W88" s="77" t="s">
        <v>4507</v>
      </c>
      <c r="X88" s="78" t="s">
        <v>203</v>
      </c>
      <c r="Y88" s="191"/>
      <c r="Z88" s="190">
        <v>6</v>
      </c>
      <c r="AA88" s="191"/>
      <c r="AB88" s="77" t="s">
        <v>4507</v>
      </c>
      <c r="AC88" s="78" t="s">
        <v>203</v>
      </c>
      <c r="AD88" s="191"/>
      <c r="AE88" s="52">
        <v>0</v>
      </c>
      <c r="AF88" s="77" t="s">
        <v>4507</v>
      </c>
      <c r="AG88" s="78" t="s">
        <v>203</v>
      </c>
      <c r="AH88" s="191"/>
    </row>
    <row r="89" spans="1:34" s="79" customFormat="1" ht="58" customHeight="1" thickTop="1" thickBot="1">
      <c r="A89" s="50">
        <v>75</v>
      </c>
      <c r="B89" s="96">
        <v>0</v>
      </c>
      <c r="C89" s="96">
        <v>0</v>
      </c>
      <c r="D89" s="96">
        <v>0</v>
      </c>
      <c r="E89" s="96">
        <v>0</v>
      </c>
      <c r="F89" s="96"/>
      <c r="G89" s="96">
        <v>9</v>
      </c>
      <c r="H89" s="115" t="s">
        <v>352</v>
      </c>
      <c r="I89" s="98" t="s">
        <v>3754</v>
      </c>
      <c r="J89" s="169" t="s">
        <v>497</v>
      </c>
      <c r="K89" s="99" t="s">
        <v>744</v>
      </c>
      <c r="L89" s="51">
        <v>0</v>
      </c>
      <c r="M89" s="51">
        <v>0</v>
      </c>
      <c r="N89" s="155">
        <f t="shared" si="5"/>
        <v>0</v>
      </c>
      <c r="O89" s="51">
        <v>0</v>
      </c>
      <c r="P89" s="51">
        <v>0.95</v>
      </c>
      <c r="Q89" s="155">
        <f t="shared" si="6"/>
        <v>0.95</v>
      </c>
      <c r="R89" s="155">
        <f t="shared" si="7"/>
        <v>0.95</v>
      </c>
      <c r="S89" s="78" t="s">
        <v>3755</v>
      </c>
      <c r="T89" s="78" t="s">
        <v>203</v>
      </c>
      <c r="U89" s="190">
        <v>0</v>
      </c>
      <c r="V89" s="191"/>
      <c r="W89" s="77" t="s">
        <v>4507</v>
      </c>
      <c r="X89" s="78" t="s">
        <v>203</v>
      </c>
      <c r="Y89" s="191"/>
      <c r="Z89" s="190">
        <v>0.95</v>
      </c>
      <c r="AA89" s="191"/>
      <c r="AB89" s="77" t="s">
        <v>4507</v>
      </c>
      <c r="AC89" s="78" t="s">
        <v>203</v>
      </c>
      <c r="AD89" s="191"/>
      <c r="AE89" s="52">
        <v>0</v>
      </c>
      <c r="AF89" s="77" t="s">
        <v>4507</v>
      </c>
      <c r="AG89" s="78" t="s">
        <v>203</v>
      </c>
      <c r="AH89" s="191"/>
    </row>
    <row r="90" spans="1:34" s="79" customFormat="1" ht="58" customHeight="1" thickTop="1" thickBot="1">
      <c r="A90" s="50">
        <v>76</v>
      </c>
      <c r="B90" s="96">
        <v>0</v>
      </c>
      <c r="C90" s="96">
        <v>0</v>
      </c>
      <c r="D90" s="96">
        <v>0</v>
      </c>
      <c r="E90" s="96">
        <v>0</v>
      </c>
      <c r="F90" s="96"/>
      <c r="G90" s="96">
        <v>9</v>
      </c>
      <c r="H90" s="115" t="s">
        <v>363</v>
      </c>
      <c r="I90" s="98" t="s">
        <v>3756</v>
      </c>
      <c r="J90" s="169" t="s">
        <v>497</v>
      </c>
      <c r="K90" s="99" t="s">
        <v>744</v>
      </c>
      <c r="L90" s="51">
        <v>0</v>
      </c>
      <c r="M90" s="51">
        <v>0</v>
      </c>
      <c r="N90" s="155">
        <f t="shared" si="5"/>
        <v>0</v>
      </c>
      <c r="O90" s="51">
        <v>0</v>
      </c>
      <c r="P90" s="51">
        <v>153</v>
      </c>
      <c r="Q90" s="155">
        <f t="shared" si="6"/>
        <v>153</v>
      </c>
      <c r="R90" s="155">
        <f t="shared" si="7"/>
        <v>153</v>
      </c>
      <c r="S90" s="78" t="s">
        <v>3755</v>
      </c>
      <c r="T90" s="78" t="s">
        <v>203</v>
      </c>
      <c r="U90" s="190">
        <v>0</v>
      </c>
      <c r="V90" s="191"/>
      <c r="W90" s="77" t="s">
        <v>4507</v>
      </c>
      <c r="X90" s="78" t="s">
        <v>203</v>
      </c>
      <c r="Y90" s="191"/>
      <c r="Z90" s="190">
        <v>153</v>
      </c>
      <c r="AA90" s="191"/>
      <c r="AB90" s="77" t="s">
        <v>4507</v>
      </c>
      <c r="AC90" s="78" t="s">
        <v>203</v>
      </c>
      <c r="AD90" s="191"/>
      <c r="AE90" s="52">
        <v>0</v>
      </c>
      <c r="AF90" s="77" t="s">
        <v>4507</v>
      </c>
      <c r="AG90" s="78" t="s">
        <v>203</v>
      </c>
      <c r="AH90" s="191"/>
    </row>
    <row r="91" spans="1:34" s="79" customFormat="1" ht="58" customHeight="1" thickTop="1" thickBot="1">
      <c r="A91" s="50">
        <v>77</v>
      </c>
      <c r="B91" s="96">
        <v>0</v>
      </c>
      <c r="C91" s="96">
        <v>0</v>
      </c>
      <c r="D91" s="96">
        <v>0</v>
      </c>
      <c r="E91" s="96">
        <v>0</v>
      </c>
      <c r="F91" s="96"/>
      <c r="G91" s="96">
        <v>9</v>
      </c>
      <c r="H91" s="115" t="s">
        <v>397</v>
      </c>
      <c r="I91" s="98" t="s">
        <v>3757</v>
      </c>
      <c r="J91" s="169" t="s">
        <v>497</v>
      </c>
      <c r="K91" s="99" t="s">
        <v>744</v>
      </c>
      <c r="L91" s="51">
        <v>0</v>
      </c>
      <c r="M91" s="51">
        <v>0</v>
      </c>
      <c r="N91" s="155">
        <f t="shared" si="5"/>
        <v>0</v>
      </c>
      <c r="O91" s="51">
        <v>0</v>
      </c>
      <c r="P91" s="51">
        <v>46</v>
      </c>
      <c r="Q91" s="155">
        <f t="shared" si="6"/>
        <v>46</v>
      </c>
      <c r="R91" s="155">
        <f t="shared" si="7"/>
        <v>46</v>
      </c>
      <c r="S91" s="78" t="s">
        <v>3755</v>
      </c>
      <c r="T91" s="78" t="s">
        <v>203</v>
      </c>
      <c r="U91" s="190">
        <v>0</v>
      </c>
      <c r="V91" s="191"/>
      <c r="W91" s="77" t="s">
        <v>4507</v>
      </c>
      <c r="X91" s="78" t="s">
        <v>203</v>
      </c>
      <c r="Y91" s="191"/>
      <c r="Z91" s="190">
        <v>46</v>
      </c>
      <c r="AA91" s="191"/>
      <c r="AB91" s="77" t="s">
        <v>4507</v>
      </c>
      <c r="AC91" s="78" t="s">
        <v>203</v>
      </c>
      <c r="AD91" s="191"/>
      <c r="AE91" s="52">
        <v>0</v>
      </c>
      <c r="AF91" s="77" t="s">
        <v>4507</v>
      </c>
      <c r="AG91" s="78" t="s">
        <v>203</v>
      </c>
      <c r="AH91" s="191"/>
    </row>
    <row r="92" spans="1:34" s="79" customFormat="1" ht="58" customHeight="1" thickTop="1" thickBot="1">
      <c r="A92" s="50">
        <v>78</v>
      </c>
      <c r="B92" s="96">
        <v>0</v>
      </c>
      <c r="C92" s="96">
        <v>0</v>
      </c>
      <c r="D92" s="96">
        <v>0</v>
      </c>
      <c r="E92" s="96">
        <v>0</v>
      </c>
      <c r="F92" s="96"/>
      <c r="G92" s="96">
        <v>9</v>
      </c>
      <c r="H92" s="115" t="s">
        <v>400</v>
      </c>
      <c r="I92" s="98" t="s">
        <v>3758</v>
      </c>
      <c r="J92" s="169" t="s">
        <v>497</v>
      </c>
      <c r="K92" s="99" t="s">
        <v>744</v>
      </c>
      <c r="L92" s="51">
        <v>0</v>
      </c>
      <c r="M92" s="51">
        <v>0</v>
      </c>
      <c r="N92" s="155">
        <f t="shared" si="5"/>
        <v>0</v>
      </c>
      <c r="O92" s="51">
        <v>0</v>
      </c>
      <c r="P92" s="51">
        <v>125</v>
      </c>
      <c r="Q92" s="155">
        <f t="shared" si="6"/>
        <v>125</v>
      </c>
      <c r="R92" s="155">
        <f t="shared" si="7"/>
        <v>125</v>
      </c>
      <c r="S92" s="78" t="s">
        <v>3755</v>
      </c>
      <c r="T92" s="78" t="s">
        <v>203</v>
      </c>
      <c r="U92" s="190">
        <v>0</v>
      </c>
      <c r="V92" s="191"/>
      <c r="W92" s="77" t="s">
        <v>4507</v>
      </c>
      <c r="X92" s="78" t="s">
        <v>203</v>
      </c>
      <c r="Y92" s="191"/>
      <c r="Z92" s="190">
        <v>125</v>
      </c>
      <c r="AA92" s="191"/>
      <c r="AB92" s="77" t="s">
        <v>4507</v>
      </c>
      <c r="AC92" s="78" t="s">
        <v>203</v>
      </c>
      <c r="AD92" s="191"/>
      <c r="AE92" s="52">
        <v>0</v>
      </c>
      <c r="AF92" s="77" t="s">
        <v>4507</v>
      </c>
      <c r="AG92" s="78" t="s">
        <v>203</v>
      </c>
      <c r="AH92" s="191"/>
    </row>
    <row r="93" spans="1:34" s="79" customFormat="1" ht="58" customHeight="1" thickTop="1" thickBot="1">
      <c r="A93" s="50">
        <v>79</v>
      </c>
      <c r="B93" s="96">
        <v>0</v>
      </c>
      <c r="C93" s="96">
        <v>0</v>
      </c>
      <c r="D93" s="96">
        <v>0</v>
      </c>
      <c r="E93" s="96">
        <v>0</v>
      </c>
      <c r="F93" s="96">
        <v>0</v>
      </c>
      <c r="G93" s="96">
        <v>21</v>
      </c>
      <c r="H93" s="115" t="s">
        <v>273</v>
      </c>
      <c r="I93" s="98" t="s">
        <v>3759</v>
      </c>
      <c r="J93" s="169" t="s">
        <v>505</v>
      </c>
      <c r="K93" s="99" t="s">
        <v>505</v>
      </c>
      <c r="L93" s="51">
        <v>4</v>
      </c>
      <c r="M93" s="51">
        <v>0</v>
      </c>
      <c r="N93" s="155">
        <f t="shared" si="5"/>
        <v>4</v>
      </c>
      <c r="O93" s="51">
        <v>0</v>
      </c>
      <c r="P93" s="51">
        <v>0</v>
      </c>
      <c r="Q93" s="155">
        <f t="shared" si="6"/>
        <v>0</v>
      </c>
      <c r="R93" s="155">
        <f t="shared" si="7"/>
        <v>4</v>
      </c>
      <c r="S93" s="78" t="s">
        <v>3760</v>
      </c>
      <c r="T93" s="78" t="s">
        <v>3761</v>
      </c>
      <c r="U93" s="190">
        <v>4</v>
      </c>
      <c r="V93" s="191"/>
      <c r="W93" s="77" t="s">
        <v>4507</v>
      </c>
      <c r="X93" s="78" t="s">
        <v>203</v>
      </c>
      <c r="Y93" s="191"/>
      <c r="Z93" s="190">
        <v>0</v>
      </c>
      <c r="AA93" s="191"/>
      <c r="AB93" s="77" t="s">
        <v>4507</v>
      </c>
      <c r="AC93" s="78" t="s">
        <v>203</v>
      </c>
      <c r="AD93" s="191"/>
      <c r="AE93" s="52">
        <v>0</v>
      </c>
      <c r="AF93" s="77" t="s">
        <v>4507</v>
      </c>
      <c r="AG93" s="78" t="s">
        <v>203</v>
      </c>
      <c r="AH93" s="191"/>
    </row>
    <row r="94" spans="1:34" s="79" customFormat="1" ht="58" customHeight="1" thickTop="1" thickBot="1">
      <c r="A94" s="50">
        <v>80</v>
      </c>
      <c r="B94" s="96">
        <v>0</v>
      </c>
      <c r="C94" s="96">
        <v>0</v>
      </c>
      <c r="D94" s="96">
        <v>0</v>
      </c>
      <c r="E94" s="96">
        <v>0</v>
      </c>
      <c r="F94" s="96">
        <v>0</v>
      </c>
      <c r="G94" s="96">
        <v>21</v>
      </c>
      <c r="H94" s="115" t="s">
        <v>273</v>
      </c>
      <c r="I94" s="98" t="s">
        <v>3762</v>
      </c>
      <c r="J94" s="169" t="s">
        <v>3763</v>
      </c>
      <c r="K94" s="99" t="s">
        <v>3764</v>
      </c>
      <c r="L94" s="51">
        <v>24</v>
      </c>
      <c r="M94" s="51">
        <v>0</v>
      </c>
      <c r="N94" s="155">
        <f t="shared" si="5"/>
        <v>24</v>
      </c>
      <c r="O94" s="51">
        <v>0</v>
      </c>
      <c r="P94" s="51">
        <v>0</v>
      </c>
      <c r="Q94" s="155">
        <f t="shared" si="6"/>
        <v>0</v>
      </c>
      <c r="R94" s="155">
        <f t="shared" si="7"/>
        <v>24</v>
      </c>
      <c r="S94" s="78" t="s">
        <v>3760</v>
      </c>
      <c r="T94" s="78" t="s">
        <v>3765</v>
      </c>
      <c r="U94" s="190">
        <v>24</v>
      </c>
      <c r="V94" s="191"/>
      <c r="W94" s="77" t="s">
        <v>4507</v>
      </c>
      <c r="X94" s="78" t="s">
        <v>203</v>
      </c>
      <c r="Y94" s="191"/>
      <c r="Z94" s="190">
        <v>0</v>
      </c>
      <c r="AA94" s="191"/>
      <c r="AB94" s="77" t="s">
        <v>4507</v>
      </c>
      <c r="AC94" s="78" t="s">
        <v>203</v>
      </c>
      <c r="AD94" s="191"/>
      <c r="AE94" s="52">
        <v>0</v>
      </c>
      <c r="AF94" s="77" t="s">
        <v>4507</v>
      </c>
      <c r="AG94" s="78" t="s">
        <v>203</v>
      </c>
      <c r="AH94" s="191"/>
    </row>
    <row r="95" spans="1:34" s="79" customFormat="1" ht="58" customHeight="1" thickTop="1" thickBot="1">
      <c r="A95" s="50">
        <v>81</v>
      </c>
      <c r="B95" s="96">
        <v>0</v>
      </c>
      <c r="C95" s="96">
        <v>0</v>
      </c>
      <c r="D95" s="96">
        <v>0</v>
      </c>
      <c r="E95" s="96">
        <v>0</v>
      </c>
      <c r="F95" s="96">
        <v>0</v>
      </c>
      <c r="G95" s="96">
        <v>21</v>
      </c>
      <c r="H95" s="115" t="s">
        <v>273</v>
      </c>
      <c r="I95" s="98" t="s">
        <v>3766</v>
      </c>
      <c r="J95" s="169" t="s">
        <v>505</v>
      </c>
      <c r="K95" s="99" t="s">
        <v>505</v>
      </c>
      <c r="L95" s="51">
        <v>4</v>
      </c>
      <c r="M95" s="51">
        <v>0</v>
      </c>
      <c r="N95" s="155">
        <f t="shared" si="5"/>
        <v>4</v>
      </c>
      <c r="O95" s="51">
        <v>0</v>
      </c>
      <c r="P95" s="51">
        <v>0</v>
      </c>
      <c r="Q95" s="155">
        <f t="shared" si="6"/>
        <v>0</v>
      </c>
      <c r="R95" s="155">
        <f t="shared" si="7"/>
        <v>4</v>
      </c>
      <c r="S95" s="78" t="s">
        <v>3760</v>
      </c>
      <c r="T95" s="78" t="s">
        <v>3767</v>
      </c>
      <c r="U95" s="190">
        <v>4</v>
      </c>
      <c r="V95" s="191"/>
      <c r="W95" s="77" t="s">
        <v>4507</v>
      </c>
      <c r="X95" s="78" t="s">
        <v>203</v>
      </c>
      <c r="Y95" s="191"/>
      <c r="Z95" s="190">
        <v>0</v>
      </c>
      <c r="AA95" s="191"/>
      <c r="AB95" s="77" t="s">
        <v>4507</v>
      </c>
      <c r="AC95" s="78" t="s">
        <v>203</v>
      </c>
      <c r="AD95" s="191"/>
      <c r="AE95" s="52">
        <v>0</v>
      </c>
      <c r="AF95" s="77" t="s">
        <v>4507</v>
      </c>
      <c r="AG95" s="78" t="s">
        <v>203</v>
      </c>
      <c r="AH95" s="191"/>
    </row>
    <row r="96" spans="1:34" s="79" customFormat="1" ht="58" customHeight="1" thickTop="1" thickBot="1">
      <c r="A96" s="50">
        <v>82</v>
      </c>
      <c r="B96" s="96">
        <v>0</v>
      </c>
      <c r="C96" s="96">
        <v>0</v>
      </c>
      <c r="D96" s="96">
        <v>0</v>
      </c>
      <c r="E96" s="96">
        <v>0</v>
      </c>
      <c r="F96" s="96">
        <v>0</v>
      </c>
      <c r="G96" s="96">
        <v>21</v>
      </c>
      <c r="H96" s="115" t="s">
        <v>273</v>
      </c>
      <c r="I96" s="98" t="s">
        <v>3768</v>
      </c>
      <c r="J96" s="169" t="s">
        <v>3769</v>
      </c>
      <c r="K96" s="99" t="s">
        <v>3770</v>
      </c>
      <c r="L96" s="51">
        <v>24</v>
      </c>
      <c r="M96" s="51">
        <v>0</v>
      </c>
      <c r="N96" s="155">
        <f t="shared" si="5"/>
        <v>24</v>
      </c>
      <c r="O96" s="51">
        <v>0</v>
      </c>
      <c r="P96" s="51">
        <v>0</v>
      </c>
      <c r="Q96" s="155">
        <f t="shared" si="6"/>
        <v>0</v>
      </c>
      <c r="R96" s="155">
        <f t="shared" si="7"/>
        <v>24</v>
      </c>
      <c r="S96" s="78" t="s">
        <v>3760</v>
      </c>
      <c r="T96" s="78" t="s">
        <v>3767</v>
      </c>
      <c r="U96" s="190">
        <v>24</v>
      </c>
      <c r="V96" s="191"/>
      <c r="W96" s="77" t="s">
        <v>4507</v>
      </c>
      <c r="X96" s="78" t="s">
        <v>203</v>
      </c>
      <c r="Y96" s="191"/>
      <c r="Z96" s="190">
        <v>0</v>
      </c>
      <c r="AA96" s="191"/>
      <c r="AB96" s="77" t="s">
        <v>4507</v>
      </c>
      <c r="AC96" s="78" t="s">
        <v>203</v>
      </c>
      <c r="AD96" s="191"/>
      <c r="AE96" s="52">
        <v>0</v>
      </c>
      <c r="AF96" s="77" t="s">
        <v>4507</v>
      </c>
      <c r="AG96" s="78" t="s">
        <v>203</v>
      </c>
      <c r="AH96" s="191"/>
    </row>
    <row r="97" spans="1:34" s="79" customFormat="1" ht="58" customHeight="1" thickTop="1" thickBot="1">
      <c r="A97" s="50">
        <v>83</v>
      </c>
      <c r="B97" s="96">
        <v>0</v>
      </c>
      <c r="C97" s="96">
        <v>0</v>
      </c>
      <c r="D97" s="96">
        <v>0</v>
      </c>
      <c r="E97" s="96">
        <v>0</v>
      </c>
      <c r="F97" s="96">
        <v>0</v>
      </c>
      <c r="G97" s="96">
        <v>21</v>
      </c>
      <c r="H97" s="115" t="s">
        <v>273</v>
      </c>
      <c r="I97" s="98" t="s">
        <v>3771</v>
      </c>
      <c r="J97" s="169" t="s">
        <v>3772</v>
      </c>
      <c r="K97" s="99" t="s">
        <v>505</v>
      </c>
      <c r="L97" s="51">
        <v>0</v>
      </c>
      <c r="M97" s="51">
        <v>4</v>
      </c>
      <c r="N97" s="155">
        <f t="shared" si="5"/>
        <v>4</v>
      </c>
      <c r="O97" s="51">
        <v>0</v>
      </c>
      <c r="P97" s="51">
        <v>4</v>
      </c>
      <c r="Q97" s="155">
        <f t="shared" si="6"/>
        <v>4</v>
      </c>
      <c r="R97" s="155">
        <f t="shared" si="7"/>
        <v>8</v>
      </c>
      <c r="S97" s="78" t="s">
        <v>3760</v>
      </c>
      <c r="T97" s="78" t="s">
        <v>3773</v>
      </c>
      <c r="U97" s="190">
        <v>4</v>
      </c>
      <c r="V97" s="191"/>
      <c r="W97" s="77" t="s">
        <v>4507</v>
      </c>
      <c r="X97" s="78" t="s">
        <v>203</v>
      </c>
      <c r="Y97" s="191"/>
      <c r="Z97" s="190">
        <v>4</v>
      </c>
      <c r="AA97" s="191"/>
      <c r="AB97" s="77" t="s">
        <v>4507</v>
      </c>
      <c r="AC97" s="78" t="s">
        <v>203</v>
      </c>
      <c r="AD97" s="191"/>
      <c r="AE97" s="52">
        <v>0</v>
      </c>
      <c r="AF97" s="77" t="s">
        <v>4507</v>
      </c>
      <c r="AG97" s="78" t="s">
        <v>203</v>
      </c>
      <c r="AH97" s="191"/>
    </row>
    <row r="98" spans="1:34" s="79" customFormat="1" ht="58" customHeight="1" thickTop="1" thickBot="1">
      <c r="A98" s="50">
        <v>84</v>
      </c>
      <c r="B98" s="96">
        <v>0</v>
      </c>
      <c r="C98" s="96">
        <v>0</v>
      </c>
      <c r="D98" s="96">
        <v>0</v>
      </c>
      <c r="E98" s="96">
        <v>0</v>
      </c>
      <c r="F98" s="96">
        <v>0</v>
      </c>
      <c r="G98" s="96">
        <v>21</v>
      </c>
      <c r="H98" s="115" t="s">
        <v>273</v>
      </c>
      <c r="I98" s="98" t="s">
        <v>3774</v>
      </c>
      <c r="J98" s="169" t="s">
        <v>3775</v>
      </c>
      <c r="K98" s="99" t="s">
        <v>3776</v>
      </c>
      <c r="L98" s="51">
        <v>29</v>
      </c>
      <c r="M98" s="51">
        <v>31</v>
      </c>
      <c r="N98" s="155">
        <f t="shared" si="5"/>
        <v>60</v>
      </c>
      <c r="O98" s="51">
        <v>40</v>
      </c>
      <c r="P98" s="51">
        <v>40</v>
      </c>
      <c r="Q98" s="155">
        <f t="shared" si="6"/>
        <v>80</v>
      </c>
      <c r="R98" s="155">
        <f t="shared" si="7"/>
        <v>140</v>
      </c>
      <c r="S98" s="78" t="s">
        <v>3760</v>
      </c>
      <c r="T98" s="78" t="s">
        <v>3773</v>
      </c>
      <c r="U98" s="190">
        <v>60</v>
      </c>
      <c r="V98" s="191"/>
      <c r="W98" s="77" t="s">
        <v>4507</v>
      </c>
      <c r="X98" s="78" t="s">
        <v>203</v>
      </c>
      <c r="Y98" s="191"/>
      <c r="Z98" s="190">
        <v>80</v>
      </c>
      <c r="AA98" s="191"/>
      <c r="AB98" s="77" t="s">
        <v>4507</v>
      </c>
      <c r="AC98" s="78" t="s">
        <v>203</v>
      </c>
      <c r="AD98" s="191"/>
      <c r="AE98" s="52">
        <v>0</v>
      </c>
      <c r="AF98" s="77" t="s">
        <v>4507</v>
      </c>
      <c r="AG98" s="78" t="s">
        <v>203</v>
      </c>
      <c r="AH98" s="191"/>
    </row>
    <row r="99" spans="1:34" s="79" customFormat="1" ht="58" customHeight="1" thickTop="1" thickBot="1">
      <c r="A99" s="50">
        <v>85</v>
      </c>
      <c r="B99" s="96">
        <v>0</v>
      </c>
      <c r="C99" s="96">
        <v>0</v>
      </c>
      <c r="D99" s="96">
        <v>0</v>
      </c>
      <c r="E99" s="96">
        <v>0</v>
      </c>
      <c r="F99" s="96">
        <v>0</v>
      </c>
      <c r="G99" s="96">
        <v>21</v>
      </c>
      <c r="H99" s="115" t="s">
        <v>273</v>
      </c>
      <c r="I99" s="98" t="s">
        <v>3777</v>
      </c>
      <c r="J99" s="169" t="s">
        <v>505</v>
      </c>
      <c r="K99" s="99" t="s">
        <v>505</v>
      </c>
      <c r="L99" s="51">
        <v>0</v>
      </c>
      <c r="M99" s="51">
        <v>0</v>
      </c>
      <c r="N99" s="155">
        <f t="shared" si="5"/>
        <v>0</v>
      </c>
      <c r="O99" s="51">
        <v>5</v>
      </c>
      <c r="P99" s="51">
        <v>0</v>
      </c>
      <c r="Q99" s="155">
        <f t="shared" si="6"/>
        <v>5</v>
      </c>
      <c r="R99" s="155">
        <f t="shared" si="7"/>
        <v>5</v>
      </c>
      <c r="S99" s="78" t="s">
        <v>3778</v>
      </c>
      <c r="T99" s="78" t="s">
        <v>3779</v>
      </c>
      <c r="U99" s="190">
        <v>0</v>
      </c>
      <c r="V99" s="191"/>
      <c r="W99" s="77" t="s">
        <v>4507</v>
      </c>
      <c r="X99" s="78" t="s">
        <v>203</v>
      </c>
      <c r="Y99" s="191"/>
      <c r="Z99" s="190">
        <v>5</v>
      </c>
      <c r="AA99" s="191"/>
      <c r="AB99" s="77" t="s">
        <v>4507</v>
      </c>
      <c r="AC99" s="78" t="s">
        <v>203</v>
      </c>
      <c r="AD99" s="191"/>
      <c r="AE99" s="52">
        <v>0</v>
      </c>
      <c r="AF99" s="77" t="s">
        <v>4507</v>
      </c>
      <c r="AG99" s="78" t="s">
        <v>203</v>
      </c>
      <c r="AH99" s="191"/>
    </row>
    <row r="100" spans="1:34" s="79" customFormat="1" ht="58" customHeight="1" thickTop="1" thickBot="1">
      <c r="A100" s="50">
        <v>86</v>
      </c>
      <c r="B100" s="96">
        <v>0</v>
      </c>
      <c r="C100" s="96">
        <v>0</v>
      </c>
      <c r="D100" s="96">
        <v>0</v>
      </c>
      <c r="E100" s="96">
        <v>0</v>
      </c>
      <c r="F100" s="96">
        <v>0</v>
      </c>
      <c r="G100" s="96">
        <v>21</v>
      </c>
      <c r="H100" s="115" t="s">
        <v>273</v>
      </c>
      <c r="I100" s="98" t="s">
        <v>3780</v>
      </c>
      <c r="J100" s="169" t="s">
        <v>3781</v>
      </c>
      <c r="K100" s="99" t="s">
        <v>3782</v>
      </c>
      <c r="L100" s="51">
        <v>0</v>
      </c>
      <c r="M100" s="51">
        <v>6</v>
      </c>
      <c r="N100" s="155">
        <f t="shared" si="5"/>
        <v>6</v>
      </c>
      <c r="O100" s="51">
        <v>30</v>
      </c>
      <c r="P100" s="51">
        <v>0</v>
      </c>
      <c r="Q100" s="155">
        <f t="shared" si="6"/>
        <v>30</v>
      </c>
      <c r="R100" s="155">
        <f t="shared" si="7"/>
        <v>36</v>
      </c>
      <c r="S100" s="78" t="s">
        <v>3778</v>
      </c>
      <c r="T100" s="78" t="s">
        <v>3783</v>
      </c>
      <c r="U100" s="190">
        <v>6</v>
      </c>
      <c r="V100" s="191"/>
      <c r="W100" s="77" t="s">
        <v>4507</v>
      </c>
      <c r="X100" s="78" t="s">
        <v>203</v>
      </c>
      <c r="Y100" s="191"/>
      <c r="Z100" s="190">
        <v>30</v>
      </c>
      <c r="AA100" s="191"/>
      <c r="AB100" s="77" t="s">
        <v>4507</v>
      </c>
      <c r="AC100" s="78" t="s">
        <v>203</v>
      </c>
      <c r="AD100" s="191"/>
      <c r="AE100" s="52">
        <v>0</v>
      </c>
      <c r="AF100" s="77" t="s">
        <v>4507</v>
      </c>
      <c r="AG100" s="78" t="s">
        <v>203</v>
      </c>
      <c r="AH100" s="191"/>
    </row>
    <row r="101" spans="1:34" s="79" customFormat="1" ht="58" customHeight="1" thickTop="1" thickBot="1">
      <c r="A101" s="50">
        <v>87</v>
      </c>
      <c r="B101" s="96">
        <v>0</v>
      </c>
      <c r="C101" s="96">
        <v>0</v>
      </c>
      <c r="D101" s="96">
        <v>0</v>
      </c>
      <c r="E101" s="96">
        <v>0</v>
      </c>
      <c r="F101" s="96">
        <v>0</v>
      </c>
      <c r="G101" s="96">
        <v>21</v>
      </c>
      <c r="H101" s="115" t="s">
        <v>273</v>
      </c>
      <c r="I101" s="98" t="s">
        <v>3784</v>
      </c>
      <c r="J101" s="169" t="s">
        <v>509</v>
      </c>
      <c r="K101" s="99" t="s">
        <v>505</v>
      </c>
      <c r="L101" s="51">
        <v>0</v>
      </c>
      <c r="M101" s="51">
        <v>1</v>
      </c>
      <c r="N101" s="155">
        <f t="shared" si="5"/>
        <v>1</v>
      </c>
      <c r="O101" s="51">
        <v>5</v>
      </c>
      <c r="P101" s="51">
        <v>4</v>
      </c>
      <c r="Q101" s="155">
        <f t="shared" si="6"/>
        <v>9</v>
      </c>
      <c r="R101" s="155">
        <f t="shared" si="7"/>
        <v>10</v>
      </c>
      <c r="S101" s="78" t="s">
        <v>3778</v>
      </c>
      <c r="T101" s="78" t="s">
        <v>3785</v>
      </c>
      <c r="U101" s="190">
        <v>1</v>
      </c>
      <c r="V101" s="191"/>
      <c r="W101" s="77" t="s">
        <v>4507</v>
      </c>
      <c r="X101" s="78" t="s">
        <v>203</v>
      </c>
      <c r="Y101" s="191"/>
      <c r="Z101" s="190">
        <v>9</v>
      </c>
      <c r="AA101" s="191"/>
      <c r="AB101" s="77" t="s">
        <v>4507</v>
      </c>
      <c r="AC101" s="78" t="s">
        <v>203</v>
      </c>
      <c r="AD101" s="191"/>
      <c r="AE101" s="52">
        <v>0</v>
      </c>
      <c r="AF101" s="77" t="s">
        <v>4507</v>
      </c>
      <c r="AG101" s="78" t="s">
        <v>203</v>
      </c>
      <c r="AH101" s="191"/>
    </row>
    <row r="102" spans="1:34" s="79" customFormat="1" ht="58" customHeight="1" thickTop="1" thickBot="1">
      <c r="A102" s="50">
        <v>88</v>
      </c>
      <c r="B102" s="96">
        <v>0</v>
      </c>
      <c r="C102" s="96">
        <v>0</v>
      </c>
      <c r="D102" s="96">
        <v>0</v>
      </c>
      <c r="E102" s="96">
        <v>0</v>
      </c>
      <c r="F102" s="96">
        <v>0</v>
      </c>
      <c r="G102" s="96">
        <v>21</v>
      </c>
      <c r="H102" s="115" t="s">
        <v>273</v>
      </c>
      <c r="I102" s="98" t="s">
        <v>3786</v>
      </c>
      <c r="J102" s="169" t="s">
        <v>3775</v>
      </c>
      <c r="K102" s="99" t="s">
        <v>3782</v>
      </c>
      <c r="L102" s="51">
        <v>0</v>
      </c>
      <c r="M102" s="51">
        <v>30</v>
      </c>
      <c r="N102" s="155">
        <f t="shared" si="5"/>
        <v>30</v>
      </c>
      <c r="O102" s="51">
        <v>60</v>
      </c>
      <c r="P102" s="51">
        <v>0</v>
      </c>
      <c r="Q102" s="155">
        <f t="shared" si="6"/>
        <v>60</v>
      </c>
      <c r="R102" s="155">
        <f t="shared" si="7"/>
        <v>90</v>
      </c>
      <c r="S102" s="78" t="s">
        <v>3778</v>
      </c>
      <c r="T102" s="78" t="s">
        <v>3785</v>
      </c>
      <c r="U102" s="190">
        <v>30</v>
      </c>
      <c r="V102" s="191"/>
      <c r="W102" s="77" t="s">
        <v>4507</v>
      </c>
      <c r="X102" s="78" t="s">
        <v>203</v>
      </c>
      <c r="Y102" s="191"/>
      <c r="Z102" s="190">
        <v>60</v>
      </c>
      <c r="AA102" s="191"/>
      <c r="AB102" s="77" t="s">
        <v>4507</v>
      </c>
      <c r="AC102" s="78" t="s">
        <v>203</v>
      </c>
      <c r="AD102" s="191"/>
      <c r="AE102" s="52">
        <v>0</v>
      </c>
      <c r="AF102" s="77" t="s">
        <v>4507</v>
      </c>
      <c r="AG102" s="78" t="s">
        <v>203</v>
      </c>
      <c r="AH102" s="191"/>
    </row>
    <row r="103" spans="1:34" s="79" customFormat="1" ht="58" customHeight="1" thickTop="1" thickBot="1">
      <c r="A103" s="50">
        <v>89</v>
      </c>
      <c r="B103" s="96">
        <v>0</v>
      </c>
      <c r="C103" s="96">
        <v>0</v>
      </c>
      <c r="D103" s="96">
        <v>0</v>
      </c>
      <c r="E103" s="96">
        <v>0</v>
      </c>
      <c r="F103" s="96">
        <v>0</v>
      </c>
      <c r="G103" s="96">
        <v>21</v>
      </c>
      <c r="H103" s="115" t="s">
        <v>273</v>
      </c>
      <c r="I103" s="98" t="s">
        <v>3787</v>
      </c>
      <c r="J103" s="169" t="s">
        <v>744</v>
      </c>
      <c r="K103" s="99" t="s">
        <v>3788</v>
      </c>
      <c r="L103" s="51">
        <v>0</v>
      </c>
      <c r="M103" s="51">
        <v>0</v>
      </c>
      <c r="N103" s="155">
        <f t="shared" si="5"/>
        <v>0</v>
      </c>
      <c r="O103" s="51">
        <v>4</v>
      </c>
      <c r="P103" s="51">
        <v>0</v>
      </c>
      <c r="Q103" s="155">
        <f t="shared" si="6"/>
        <v>4</v>
      </c>
      <c r="R103" s="155">
        <f t="shared" si="7"/>
        <v>4</v>
      </c>
      <c r="S103" s="78" t="s">
        <v>3760</v>
      </c>
      <c r="T103" s="78" t="s">
        <v>3789</v>
      </c>
      <c r="U103" s="190">
        <v>0</v>
      </c>
      <c r="V103" s="191"/>
      <c r="W103" s="77" t="s">
        <v>4507</v>
      </c>
      <c r="X103" s="78" t="s">
        <v>203</v>
      </c>
      <c r="Y103" s="191"/>
      <c r="Z103" s="190">
        <v>4</v>
      </c>
      <c r="AA103" s="191"/>
      <c r="AB103" s="77" t="s">
        <v>4507</v>
      </c>
      <c r="AC103" s="78" t="s">
        <v>203</v>
      </c>
      <c r="AD103" s="191"/>
      <c r="AE103" s="52">
        <v>0</v>
      </c>
      <c r="AF103" s="77" t="s">
        <v>4507</v>
      </c>
      <c r="AG103" s="78" t="s">
        <v>203</v>
      </c>
      <c r="AH103" s="191"/>
    </row>
    <row r="104" spans="1:34" s="79" customFormat="1" ht="58" customHeight="1" thickTop="1" thickBot="1">
      <c r="A104" s="50">
        <v>90</v>
      </c>
      <c r="B104" s="96">
        <v>0</v>
      </c>
      <c r="C104" s="96">
        <v>0</v>
      </c>
      <c r="D104" s="96">
        <v>0</v>
      </c>
      <c r="E104" s="96">
        <v>0</v>
      </c>
      <c r="F104" s="96">
        <v>0</v>
      </c>
      <c r="G104" s="96">
        <v>21</v>
      </c>
      <c r="H104" s="115" t="s">
        <v>273</v>
      </c>
      <c r="I104" s="98" t="s">
        <v>3790</v>
      </c>
      <c r="J104" s="169" t="s">
        <v>3791</v>
      </c>
      <c r="K104" s="99" t="s">
        <v>3792</v>
      </c>
      <c r="L104" s="51">
        <v>0</v>
      </c>
      <c r="M104" s="51">
        <v>24</v>
      </c>
      <c r="N104" s="155">
        <f t="shared" si="5"/>
        <v>24</v>
      </c>
      <c r="O104" s="51">
        <v>24</v>
      </c>
      <c r="P104" s="51">
        <v>0</v>
      </c>
      <c r="Q104" s="155">
        <f t="shared" si="6"/>
        <v>24</v>
      </c>
      <c r="R104" s="155">
        <f t="shared" si="7"/>
        <v>48</v>
      </c>
      <c r="S104" s="78" t="s">
        <v>3760</v>
      </c>
      <c r="T104" s="78" t="s">
        <v>3789</v>
      </c>
      <c r="U104" s="190">
        <v>24</v>
      </c>
      <c r="V104" s="191"/>
      <c r="W104" s="77" t="s">
        <v>4507</v>
      </c>
      <c r="X104" s="78" t="s">
        <v>203</v>
      </c>
      <c r="Y104" s="191"/>
      <c r="Z104" s="190">
        <v>24</v>
      </c>
      <c r="AA104" s="191"/>
      <c r="AB104" s="77" t="s">
        <v>4507</v>
      </c>
      <c r="AC104" s="78" t="s">
        <v>203</v>
      </c>
      <c r="AD104" s="191"/>
      <c r="AE104" s="52">
        <v>0</v>
      </c>
      <c r="AF104" s="77" t="s">
        <v>4507</v>
      </c>
      <c r="AG104" s="78" t="s">
        <v>203</v>
      </c>
      <c r="AH104" s="191"/>
    </row>
    <row r="105" spans="1:34" s="79" customFormat="1" ht="58" customHeight="1" thickTop="1" thickBot="1">
      <c r="A105" s="50">
        <v>91</v>
      </c>
      <c r="B105" s="96">
        <v>0</v>
      </c>
      <c r="C105" s="96">
        <v>0</v>
      </c>
      <c r="D105" s="96">
        <v>0</v>
      </c>
      <c r="E105" s="96">
        <v>0</v>
      </c>
      <c r="F105" s="96">
        <v>0</v>
      </c>
      <c r="G105" s="96">
        <v>21</v>
      </c>
      <c r="H105" s="115" t="s">
        <v>273</v>
      </c>
      <c r="I105" s="98" t="s">
        <v>3793</v>
      </c>
      <c r="J105" s="169" t="s">
        <v>3797</v>
      </c>
      <c r="K105" s="99" t="s">
        <v>3795</v>
      </c>
      <c r="L105" s="51">
        <v>0</v>
      </c>
      <c r="M105" s="51">
        <v>9</v>
      </c>
      <c r="N105" s="155">
        <f t="shared" si="5"/>
        <v>9</v>
      </c>
      <c r="O105" s="51">
        <v>10</v>
      </c>
      <c r="P105" s="51">
        <v>7</v>
      </c>
      <c r="Q105" s="155">
        <f t="shared" si="6"/>
        <v>17</v>
      </c>
      <c r="R105" s="155">
        <f t="shared" si="7"/>
        <v>26</v>
      </c>
      <c r="S105" s="78" t="s">
        <v>3760</v>
      </c>
      <c r="T105" s="78" t="s">
        <v>3796</v>
      </c>
      <c r="U105" s="190">
        <v>9</v>
      </c>
      <c r="V105" s="191"/>
      <c r="W105" s="77" t="s">
        <v>4507</v>
      </c>
      <c r="X105" s="78" t="s">
        <v>203</v>
      </c>
      <c r="Y105" s="191"/>
      <c r="Z105" s="190">
        <v>17</v>
      </c>
      <c r="AA105" s="191"/>
      <c r="AB105" s="77" t="s">
        <v>4507</v>
      </c>
      <c r="AC105" s="78" t="s">
        <v>203</v>
      </c>
      <c r="AD105" s="191"/>
      <c r="AE105" s="52">
        <v>0</v>
      </c>
      <c r="AF105" s="77" t="s">
        <v>4507</v>
      </c>
      <c r="AG105" s="78" t="s">
        <v>203</v>
      </c>
      <c r="AH105" s="191"/>
    </row>
    <row r="106" spans="1:34" s="79" customFormat="1" ht="58" customHeight="1" thickTop="1" thickBot="1">
      <c r="A106" s="50">
        <v>92</v>
      </c>
      <c r="B106" s="96">
        <v>0</v>
      </c>
      <c r="C106" s="96">
        <v>0</v>
      </c>
      <c r="D106" s="96">
        <v>0</v>
      </c>
      <c r="E106" s="96">
        <v>0</v>
      </c>
      <c r="F106" s="96">
        <v>0</v>
      </c>
      <c r="G106" s="96">
        <v>21</v>
      </c>
      <c r="H106" s="115" t="s">
        <v>273</v>
      </c>
      <c r="I106" s="98" t="s">
        <v>3793</v>
      </c>
      <c r="J106" s="169" t="s">
        <v>3798</v>
      </c>
      <c r="K106" s="99" t="s">
        <v>3795</v>
      </c>
      <c r="L106" s="51">
        <v>0</v>
      </c>
      <c r="M106" s="51">
        <v>60</v>
      </c>
      <c r="N106" s="155">
        <f t="shared" si="5"/>
        <v>60</v>
      </c>
      <c r="O106" s="51">
        <v>0</v>
      </c>
      <c r="P106" s="51">
        <v>72</v>
      </c>
      <c r="Q106" s="155">
        <f t="shared" si="6"/>
        <v>72</v>
      </c>
      <c r="R106" s="155">
        <f t="shared" si="7"/>
        <v>132</v>
      </c>
      <c r="S106" s="78" t="s">
        <v>3760</v>
      </c>
      <c r="T106" s="78" t="s">
        <v>3796</v>
      </c>
      <c r="U106" s="190">
        <v>60</v>
      </c>
      <c r="V106" s="191"/>
      <c r="W106" s="77" t="s">
        <v>4507</v>
      </c>
      <c r="X106" s="78" t="s">
        <v>203</v>
      </c>
      <c r="Y106" s="191"/>
      <c r="Z106" s="190">
        <v>72</v>
      </c>
      <c r="AA106" s="191"/>
      <c r="AB106" s="77" t="s">
        <v>4507</v>
      </c>
      <c r="AC106" s="78" t="s">
        <v>203</v>
      </c>
      <c r="AD106" s="191"/>
      <c r="AE106" s="52">
        <v>0</v>
      </c>
      <c r="AF106" s="77" t="s">
        <v>4507</v>
      </c>
      <c r="AG106" s="78" t="s">
        <v>203</v>
      </c>
      <c r="AH106" s="191"/>
    </row>
    <row r="107" spans="1:34" s="79" customFormat="1" ht="58" customHeight="1" thickTop="1" thickBot="1">
      <c r="A107" s="50">
        <v>93</v>
      </c>
      <c r="B107" s="96">
        <v>0</v>
      </c>
      <c r="C107" s="96">
        <v>0</v>
      </c>
      <c r="D107" s="96">
        <v>0</v>
      </c>
      <c r="E107" s="96">
        <v>0</v>
      </c>
      <c r="F107" s="96">
        <v>0</v>
      </c>
      <c r="G107" s="96">
        <v>21</v>
      </c>
      <c r="H107" s="115"/>
      <c r="I107" s="98" t="s">
        <v>3793</v>
      </c>
      <c r="J107" s="169" t="s">
        <v>4516</v>
      </c>
      <c r="K107" s="99" t="s">
        <v>3795</v>
      </c>
      <c r="L107" s="51">
        <v>0</v>
      </c>
      <c r="M107" s="51">
        <v>0</v>
      </c>
      <c r="N107" s="155">
        <f t="shared" si="5"/>
        <v>0</v>
      </c>
      <c r="O107" s="51">
        <v>0</v>
      </c>
      <c r="P107" s="51">
        <v>4</v>
      </c>
      <c r="Q107" s="155">
        <f t="shared" si="6"/>
        <v>4</v>
      </c>
      <c r="R107" s="155">
        <f t="shared" si="7"/>
        <v>4</v>
      </c>
      <c r="S107" s="78" t="s">
        <v>3852</v>
      </c>
      <c r="T107" s="78" t="s">
        <v>4517</v>
      </c>
      <c r="U107" s="190">
        <v>0</v>
      </c>
      <c r="V107" s="191"/>
      <c r="W107" s="77" t="s">
        <v>4507</v>
      </c>
      <c r="X107" s="78" t="s">
        <v>203</v>
      </c>
      <c r="Y107" s="191"/>
      <c r="Z107" s="190">
        <v>4</v>
      </c>
      <c r="AA107" s="191"/>
      <c r="AB107" s="77" t="s">
        <v>4507</v>
      </c>
      <c r="AC107" s="78" t="s">
        <v>203</v>
      </c>
      <c r="AD107" s="191"/>
      <c r="AE107" s="52">
        <v>0</v>
      </c>
      <c r="AF107" s="77" t="s">
        <v>4507</v>
      </c>
      <c r="AG107" s="78" t="s">
        <v>203</v>
      </c>
      <c r="AH107" s="191"/>
    </row>
    <row r="108" spans="1:34" s="79" customFormat="1" ht="58" customHeight="1" thickTop="1" thickBot="1">
      <c r="A108" s="50">
        <v>94</v>
      </c>
      <c r="B108" s="96">
        <v>0</v>
      </c>
      <c r="C108" s="96">
        <v>0</v>
      </c>
      <c r="D108" s="96">
        <v>0</v>
      </c>
      <c r="E108" s="96">
        <v>0</v>
      </c>
      <c r="F108" s="96">
        <v>0</v>
      </c>
      <c r="G108" s="96">
        <v>21</v>
      </c>
      <c r="H108" s="115" t="s">
        <v>273</v>
      </c>
      <c r="I108" s="98" t="s">
        <v>3799</v>
      </c>
      <c r="J108" s="169" t="s">
        <v>744</v>
      </c>
      <c r="K108" s="99" t="s">
        <v>505</v>
      </c>
      <c r="L108" s="51">
        <v>0</v>
      </c>
      <c r="M108" s="51">
        <v>0</v>
      </c>
      <c r="N108" s="155">
        <f t="shared" si="5"/>
        <v>0</v>
      </c>
      <c r="O108" s="51">
        <v>0</v>
      </c>
      <c r="P108" s="51">
        <v>4</v>
      </c>
      <c r="Q108" s="155">
        <f t="shared" si="6"/>
        <v>4</v>
      </c>
      <c r="R108" s="155">
        <f t="shared" si="7"/>
        <v>4</v>
      </c>
      <c r="S108" s="78" t="s">
        <v>3760</v>
      </c>
      <c r="T108" s="78" t="s">
        <v>3800</v>
      </c>
      <c r="U108" s="190">
        <v>0</v>
      </c>
      <c r="V108" s="191"/>
      <c r="W108" s="77" t="s">
        <v>4507</v>
      </c>
      <c r="X108" s="78" t="s">
        <v>203</v>
      </c>
      <c r="Y108" s="191"/>
      <c r="Z108" s="190">
        <v>4</v>
      </c>
      <c r="AA108" s="191"/>
      <c r="AB108" s="77" t="s">
        <v>4507</v>
      </c>
      <c r="AC108" s="78" t="s">
        <v>203</v>
      </c>
      <c r="AD108" s="191"/>
      <c r="AE108" s="52">
        <v>0</v>
      </c>
      <c r="AF108" s="77" t="s">
        <v>4507</v>
      </c>
      <c r="AG108" s="78" t="s">
        <v>203</v>
      </c>
      <c r="AH108" s="191"/>
    </row>
    <row r="109" spans="1:34" s="79" customFormat="1" ht="58" customHeight="1" thickTop="1" thickBot="1">
      <c r="A109" s="50">
        <v>95</v>
      </c>
      <c r="B109" s="96">
        <v>0</v>
      </c>
      <c r="C109" s="96">
        <v>0</v>
      </c>
      <c r="D109" s="96">
        <v>0</v>
      </c>
      <c r="E109" s="96">
        <v>0</v>
      </c>
      <c r="F109" s="96">
        <v>0</v>
      </c>
      <c r="G109" s="96">
        <v>21</v>
      </c>
      <c r="H109" s="115" t="s">
        <v>273</v>
      </c>
      <c r="I109" s="98" t="s">
        <v>3801</v>
      </c>
      <c r="J109" s="169" t="s">
        <v>3781</v>
      </c>
      <c r="K109" s="99" t="s">
        <v>3782</v>
      </c>
      <c r="L109" s="51">
        <v>0</v>
      </c>
      <c r="M109" s="51">
        <v>0</v>
      </c>
      <c r="N109" s="155">
        <f t="shared" si="5"/>
        <v>0</v>
      </c>
      <c r="O109" s="51">
        <v>0</v>
      </c>
      <c r="P109" s="51">
        <v>24</v>
      </c>
      <c r="Q109" s="155">
        <f t="shared" si="6"/>
        <v>24</v>
      </c>
      <c r="R109" s="155">
        <f t="shared" si="7"/>
        <v>24</v>
      </c>
      <c r="S109" s="78" t="s">
        <v>3760</v>
      </c>
      <c r="T109" s="78" t="s">
        <v>3800</v>
      </c>
      <c r="U109" s="190">
        <v>0</v>
      </c>
      <c r="V109" s="191"/>
      <c r="W109" s="77" t="s">
        <v>4507</v>
      </c>
      <c r="X109" s="78" t="s">
        <v>203</v>
      </c>
      <c r="Y109" s="191"/>
      <c r="Z109" s="190">
        <v>24</v>
      </c>
      <c r="AA109" s="191"/>
      <c r="AB109" s="77" t="s">
        <v>4507</v>
      </c>
      <c r="AC109" s="78" t="s">
        <v>203</v>
      </c>
      <c r="AD109" s="191"/>
      <c r="AE109" s="52">
        <v>0</v>
      </c>
      <c r="AF109" s="77" t="s">
        <v>4507</v>
      </c>
      <c r="AG109" s="78" t="s">
        <v>203</v>
      </c>
      <c r="AH109" s="191"/>
    </row>
    <row r="110" spans="1:34" s="79" customFormat="1" ht="58" customHeight="1" thickTop="1" thickBot="1">
      <c r="A110" s="50">
        <v>96</v>
      </c>
      <c r="B110" s="96">
        <v>0</v>
      </c>
      <c r="C110" s="96">
        <v>0</v>
      </c>
      <c r="D110" s="96">
        <v>0</v>
      </c>
      <c r="E110" s="96">
        <v>0</v>
      </c>
      <c r="F110" s="96">
        <v>0</v>
      </c>
      <c r="G110" s="96">
        <v>21</v>
      </c>
      <c r="H110" s="115" t="s">
        <v>273</v>
      </c>
      <c r="I110" s="98" t="s">
        <v>3802</v>
      </c>
      <c r="J110" s="169" t="s">
        <v>3803</v>
      </c>
      <c r="K110" s="99" t="s">
        <v>3804</v>
      </c>
      <c r="L110" s="51">
        <v>0</v>
      </c>
      <c r="M110" s="51">
        <v>0</v>
      </c>
      <c r="N110" s="155">
        <f t="shared" si="5"/>
        <v>0</v>
      </c>
      <c r="O110" s="51">
        <v>0</v>
      </c>
      <c r="P110" s="51">
        <v>8</v>
      </c>
      <c r="Q110" s="155">
        <f t="shared" si="6"/>
        <v>8</v>
      </c>
      <c r="R110" s="155">
        <f t="shared" si="7"/>
        <v>8</v>
      </c>
      <c r="S110" s="78" t="s">
        <v>3760</v>
      </c>
      <c r="T110" s="78" t="s">
        <v>3805</v>
      </c>
      <c r="U110" s="190">
        <v>0</v>
      </c>
      <c r="V110" s="191"/>
      <c r="W110" s="77" t="s">
        <v>4507</v>
      </c>
      <c r="X110" s="78" t="s">
        <v>203</v>
      </c>
      <c r="Y110" s="191"/>
      <c r="Z110" s="190">
        <v>8</v>
      </c>
      <c r="AA110" s="191"/>
      <c r="AB110" s="77" t="s">
        <v>4507</v>
      </c>
      <c r="AC110" s="78" t="s">
        <v>203</v>
      </c>
      <c r="AD110" s="191"/>
      <c r="AE110" s="52">
        <v>0</v>
      </c>
      <c r="AF110" s="77" t="s">
        <v>4507</v>
      </c>
      <c r="AG110" s="78" t="s">
        <v>203</v>
      </c>
      <c r="AH110" s="191"/>
    </row>
    <row r="111" spans="1:34" s="79" customFormat="1" ht="58" customHeight="1" thickTop="1" thickBot="1">
      <c r="A111" s="50">
        <v>97</v>
      </c>
      <c r="B111" s="96">
        <v>0</v>
      </c>
      <c r="C111" s="96">
        <v>0</v>
      </c>
      <c r="D111" s="96">
        <v>0</v>
      </c>
      <c r="E111" s="96">
        <v>0</v>
      </c>
      <c r="F111" s="96">
        <v>0</v>
      </c>
      <c r="G111" s="96">
        <v>21</v>
      </c>
      <c r="H111" s="115" t="s">
        <v>273</v>
      </c>
      <c r="I111" s="98" t="s">
        <v>3806</v>
      </c>
      <c r="J111" s="169" t="s">
        <v>3807</v>
      </c>
      <c r="K111" s="99" t="s">
        <v>505</v>
      </c>
      <c r="L111" s="51">
        <v>0</v>
      </c>
      <c r="M111" s="51">
        <v>4</v>
      </c>
      <c r="N111" s="155">
        <f t="shared" si="5"/>
        <v>4</v>
      </c>
      <c r="O111" s="51">
        <v>0</v>
      </c>
      <c r="P111" s="51">
        <v>4</v>
      </c>
      <c r="Q111" s="155">
        <f t="shared" si="6"/>
        <v>4</v>
      </c>
      <c r="R111" s="155">
        <f t="shared" si="7"/>
        <v>8</v>
      </c>
      <c r="S111" s="78" t="s">
        <v>3760</v>
      </c>
      <c r="T111" s="78" t="s">
        <v>3805</v>
      </c>
      <c r="U111" s="190">
        <v>4</v>
      </c>
      <c r="V111" s="191"/>
      <c r="W111" s="77" t="s">
        <v>4507</v>
      </c>
      <c r="X111" s="78" t="s">
        <v>203</v>
      </c>
      <c r="Y111" s="191"/>
      <c r="Z111" s="190">
        <v>4</v>
      </c>
      <c r="AA111" s="191"/>
      <c r="AB111" s="77" t="s">
        <v>4507</v>
      </c>
      <c r="AC111" s="78" t="s">
        <v>203</v>
      </c>
      <c r="AD111" s="191"/>
      <c r="AE111" s="52">
        <v>0</v>
      </c>
      <c r="AF111" s="77" t="s">
        <v>4507</v>
      </c>
      <c r="AG111" s="78" t="s">
        <v>203</v>
      </c>
      <c r="AH111" s="191"/>
    </row>
    <row r="112" spans="1:34" s="79" customFormat="1" ht="58" customHeight="1" thickTop="1" thickBot="1">
      <c r="A112" s="50">
        <v>98</v>
      </c>
      <c r="B112" s="96">
        <v>0</v>
      </c>
      <c r="C112" s="96">
        <v>0</v>
      </c>
      <c r="D112" s="96">
        <v>0</v>
      </c>
      <c r="E112" s="96">
        <v>0</v>
      </c>
      <c r="F112" s="96">
        <v>0</v>
      </c>
      <c r="G112" s="96">
        <v>21</v>
      </c>
      <c r="H112" s="115" t="s">
        <v>273</v>
      </c>
      <c r="I112" s="98" t="s">
        <v>3802</v>
      </c>
      <c r="J112" s="169" t="s">
        <v>3808</v>
      </c>
      <c r="K112" s="99" t="s">
        <v>3809</v>
      </c>
      <c r="L112" s="51">
        <v>0</v>
      </c>
      <c r="M112" s="51">
        <v>3</v>
      </c>
      <c r="N112" s="155">
        <f t="shared" si="5"/>
        <v>3</v>
      </c>
      <c r="O112" s="51">
        <v>5</v>
      </c>
      <c r="P112" s="51">
        <v>1</v>
      </c>
      <c r="Q112" s="155">
        <f t="shared" si="6"/>
        <v>6</v>
      </c>
      <c r="R112" s="155">
        <f t="shared" si="7"/>
        <v>9</v>
      </c>
      <c r="S112" s="78" t="s">
        <v>3760</v>
      </c>
      <c r="T112" s="78" t="s">
        <v>3805</v>
      </c>
      <c r="U112" s="190">
        <v>3</v>
      </c>
      <c r="V112" s="191"/>
      <c r="W112" s="77" t="s">
        <v>4507</v>
      </c>
      <c r="X112" s="78" t="s">
        <v>203</v>
      </c>
      <c r="Y112" s="191"/>
      <c r="Z112" s="190">
        <v>6</v>
      </c>
      <c r="AA112" s="191"/>
      <c r="AB112" s="77" t="s">
        <v>4507</v>
      </c>
      <c r="AC112" s="78" t="s">
        <v>203</v>
      </c>
      <c r="AD112" s="191"/>
      <c r="AE112" s="52">
        <v>0</v>
      </c>
      <c r="AF112" s="77" t="s">
        <v>4507</v>
      </c>
      <c r="AG112" s="78" t="s">
        <v>203</v>
      </c>
      <c r="AH112" s="191"/>
    </row>
    <row r="113" spans="1:34" s="79" customFormat="1" ht="58" customHeight="1" thickTop="1" thickBot="1">
      <c r="A113" s="50">
        <v>99</v>
      </c>
      <c r="B113" s="96">
        <v>0</v>
      </c>
      <c r="C113" s="96">
        <v>0</v>
      </c>
      <c r="D113" s="96">
        <v>0</v>
      </c>
      <c r="E113" s="96">
        <v>0</v>
      </c>
      <c r="F113" s="96">
        <v>0</v>
      </c>
      <c r="G113" s="96">
        <v>21</v>
      </c>
      <c r="H113" s="115" t="s">
        <v>273</v>
      </c>
      <c r="I113" s="98" t="s">
        <v>3802</v>
      </c>
      <c r="J113" s="169" t="s">
        <v>1498</v>
      </c>
      <c r="K113" s="99" t="s">
        <v>993</v>
      </c>
      <c r="L113" s="51">
        <v>4</v>
      </c>
      <c r="M113" s="51">
        <v>4</v>
      </c>
      <c r="N113" s="155">
        <f t="shared" si="5"/>
        <v>8</v>
      </c>
      <c r="O113" s="51">
        <v>8</v>
      </c>
      <c r="P113" s="51">
        <v>4</v>
      </c>
      <c r="Q113" s="155">
        <f t="shared" si="6"/>
        <v>12</v>
      </c>
      <c r="R113" s="155">
        <f t="shared" si="7"/>
        <v>20</v>
      </c>
      <c r="S113" s="78" t="s">
        <v>3760</v>
      </c>
      <c r="T113" s="78" t="s">
        <v>3805</v>
      </c>
      <c r="U113" s="190">
        <v>8</v>
      </c>
      <c r="V113" s="191"/>
      <c r="W113" s="77" t="s">
        <v>4507</v>
      </c>
      <c r="X113" s="78" t="s">
        <v>203</v>
      </c>
      <c r="Y113" s="191"/>
      <c r="Z113" s="190">
        <v>12</v>
      </c>
      <c r="AA113" s="191"/>
      <c r="AB113" s="77" t="s">
        <v>4507</v>
      </c>
      <c r="AC113" s="78" t="s">
        <v>203</v>
      </c>
      <c r="AD113" s="191"/>
      <c r="AE113" s="52">
        <v>0</v>
      </c>
      <c r="AF113" s="77" t="s">
        <v>4507</v>
      </c>
      <c r="AG113" s="78" t="s">
        <v>203</v>
      </c>
      <c r="AH113" s="191"/>
    </row>
    <row r="114" spans="1:34" s="79" customFormat="1" ht="58" customHeight="1" thickTop="1" thickBot="1">
      <c r="A114" s="50">
        <v>100</v>
      </c>
      <c r="B114" s="96">
        <v>0</v>
      </c>
      <c r="C114" s="96">
        <v>0</v>
      </c>
      <c r="D114" s="96">
        <v>0</v>
      </c>
      <c r="E114" s="96">
        <v>0</v>
      </c>
      <c r="F114" s="96">
        <v>0</v>
      </c>
      <c r="G114" s="96">
        <v>21</v>
      </c>
      <c r="H114" s="115" t="s">
        <v>273</v>
      </c>
      <c r="I114" s="98" t="s">
        <v>3802</v>
      </c>
      <c r="J114" s="169" t="s">
        <v>495</v>
      </c>
      <c r="K114" s="99" t="s">
        <v>3788</v>
      </c>
      <c r="L114" s="51">
        <v>4</v>
      </c>
      <c r="M114" s="51">
        <v>4</v>
      </c>
      <c r="N114" s="155">
        <f t="shared" si="5"/>
        <v>8</v>
      </c>
      <c r="O114" s="51">
        <v>8</v>
      </c>
      <c r="P114" s="51">
        <v>4</v>
      </c>
      <c r="Q114" s="155">
        <f t="shared" si="6"/>
        <v>12</v>
      </c>
      <c r="R114" s="155">
        <f t="shared" si="7"/>
        <v>20</v>
      </c>
      <c r="S114" s="78" t="s">
        <v>3760</v>
      </c>
      <c r="T114" s="78" t="s">
        <v>3805</v>
      </c>
      <c r="U114" s="190">
        <v>8</v>
      </c>
      <c r="V114" s="191"/>
      <c r="W114" s="77" t="s">
        <v>4507</v>
      </c>
      <c r="X114" s="78" t="s">
        <v>203</v>
      </c>
      <c r="Y114" s="191"/>
      <c r="Z114" s="190">
        <v>12</v>
      </c>
      <c r="AA114" s="191"/>
      <c r="AB114" s="77" t="s">
        <v>4507</v>
      </c>
      <c r="AC114" s="78" t="s">
        <v>203</v>
      </c>
      <c r="AD114" s="191"/>
      <c r="AE114" s="52">
        <v>0</v>
      </c>
      <c r="AF114" s="77" t="s">
        <v>4507</v>
      </c>
      <c r="AG114" s="78" t="s">
        <v>203</v>
      </c>
      <c r="AH114" s="191"/>
    </row>
    <row r="115" spans="1:34" s="79" customFormat="1" ht="58" customHeight="1" thickTop="1" thickBot="1">
      <c r="A115" s="50">
        <v>101</v>
      </c>
      <c r="B115" s="96">
        <v>0</v>
      </c>
      <c r="C115" s="96">
        <v>0</v>
      </c>
      <c r="D115" s="96">
        <v>0</v>
      </c>
      <c r="E115" s="96">
        <v>0</v>
      </c>
      <c r="F115" s="96">
        <v>0</v>
      </c>
      <c r="G115" s="96">
        <v>21</v>
      </c>
      <c r="H115" s="115" t="s">
        <v>273</v>
      </c>
      <c r="I115" s="98" t="s">
        <v>3810</v>
      </c>
      <c r="J115" s="169" t="s">
        <v>3811</v>
      </c>
      <c r="K115" s="99" t="s">
        <v>3795</v>
      </c>
      <c r="L115" s="51">
        <v>0</v>
      </c>
      <c r="M115" s="51">
        <v>1</v>
      </c>
      <c r="N115" s="155">
        <f t="shared" si="5"/>
        <v>1</v>
      </c>
      <c r="O115" s="51">
        <v>3</v>
      </c>
      <c r="P115" s="51">
        <v>0</v>
      </c>
      <c r="Q115" s="155">
        <f t="shared" si="6"/>
        <v>3</v>
      </c>
      <c r="R115" s="155">
        <f t="shared" si="7"/>
        <v>4</v>
      </c>
      <c r="S115" s="78" t="s">
        <v>3760</v>
      </c>
      <c r="T115" s="78" t="s">
        <v>3812</v>
      </c>
      <c r="U115" s="190">
        <v>1</v>
      </c>
      <c r="V115" s="191"/>
      <c r="W115" s="77" t="s">
        <v>4507</v>
      </c>
      <c r="X115" s="78" t="s">
        <v>203</v>
      </c>
      <c r="Y115" s="191"/>
      <c r="Z115" s="190">
        <v>3</v>
      </c>
      <c r="AA115" s="191"/>
      <c r="AB115" s="77" t="s">
        <v>4507</v>
      </c>
      <c r="AC115" s="78" t="s">
        <v>203</v>
      </c>
      <c r="AD115" s="191"/>
      <c r="AE115" s="52">
        <v>0</v>
      </c>
      <c r="AF115" s="77" t="s">
        <v>4507</v>
      </c>
      <c r="AG115" s="78" t="s">
        <v>203</v>
      </c>
      <c r="AH115" s="191"/>
    </row>
    <row r="116" spans="1:34" s="79" customFormat="1" ht="58" customHeight="1" thickTop="1" thickBot="1">
      <c r="A116" s="50">
        <v>102</v>
      </c>
      <c r="B116" s="96">
        <v>0</v>
      </c>
      <c r="C116" s="96">
        <v>0</v>
      </c>
      <c r="D116" s="96">
        <v>0</v>
      </c>
      <c r="E116" s="96">
        <v>0</v>
      </c>
      <c r="F116" s="96">
        <v>0</v>
      </c>
      <c r="G116" s="96">
        <v>21</v>
      </c>
      <c r="H116" s="115" t="s">
        <v>273</v>
      </c>
      <c r="I116" s="98" t="s">
        <v>3810</v>
      </c>
      <c r="J116" s="169" t="s">
        <v>3797</v>
      </c>
      <c r="K116" s="99" t="s">
        <v>3795</v>
      </c>
      <c r="L116" s="51">
        <v>0</v>
      </c>
      <c r="M116" s="51">
        <v>2</v>
      </c>
      <c r="N116" s="155">
        <f t="shared" si="5"/>
        <v>2</v>
      </c>
      <c r="O116" s="51">
        <v>2</v>
      </c>
      <c r="P116" s="51">
        <v>0</v>
      </c>
      <c r="Q116" s="155">
        <f t="shared" si="6"/>
        <v>2</v>
      </c>
      <c r="R116" s="155">
        <f t="shared" si="7"/>
        <v>4</v>
      </c>
      <c r="S116" s="78" t="s">
        <v>3760</v>
      </c>
      <c r="T116" s="78" t="s">
        <v>3812</v>
      </c>
      <c r="U116" s="190">
        <v>2</v>
      </c>
      <c r="V116" s="191"/>
      <c r="W116" s="77" t="s">
        <v>4507</v>
      </c>
      <c r="X116" s="78" t="s">
        <v>203</v>
      </c>
      <c r="Y116" s="191"/>
      <c r="Z116" s="190">
        <v>2</v>
      </c>
      <c r="AA116" s="191"/>
      <c r="AB116" s="77" t="s">
        <v>4507</v>
      </c>
      <c r="AC116" s="78" t="s">
        <v>203</v>
      </c>
      <c r="AD116" s="191"/>
      <c r="AE116" s="52">
        <v>0</v>
      </c>
      <c r="AF116" s="77" t="s">
        <v>4507</v>
      </c>
      <c r="AG116" s="78" t="s">
        <v>203</v>
      </c>
      <c r="AH116" s="191"/>
    </row>
    <row r="117" spans="1:34" s="79" customFormat="1" ht="58" customHeight="1" thickTop="1" thickBot="1">
      <c r="A117" s="50">
        <v>103</v>
      </c>
      <c r="B117" s="96">
        <v>0</v>
      </c>
      <c r="C117" s="96">
        <v>0</v>
      </c>
      <c r="D117" s="96">
        <v>0</v>
      </c>
      <c r="E117" s="96">
        <v>0</v>
      </c>
      <c r="F117" s="96">
        <v>0</v>
      </c>
      <c r="G117" s="96">
        <v>21</v>
      </c>
      <c r="H117" s="115" t="s">
        <v>273</v>
      </c>
      <c r="I117" s="98" t="s">
        <v>3810</v>
      </c>
      <c r="J117" s="169" t="s">
        <v>3794</v>
      </c>
      <c r="K117" s="99" t="s">
        <v>3795</v>
      </c>
      <c r="L117" s="51">
        <v>0</v>
      </c>
      <c r="M117" s="51">
        <v>4</v>
      </c>
      <c r="N117" s="155">
        <f t="shared" si="5"/>
        <v>4</v>
      </c>
      <c r="O117" s="51">
        <v>3</v>
      </c>
      <c r="P117" s="51">
        <v>0</v>
      </c>
      <c r="Q117" s="155">
        <f t="shared" si="6"/>
        <v>3</v>
      </c>
      <c r="R117" s="155">
        <f t="shared" si="7"/>
        <v>7</v>
      </c>
      <c r="S117" s="78" t="s">
        <v>3760</v>
      </c>
      <c r="T117" s="78" t="s">
        <v>3812</v>
      </c>
      <c r="U117" s="190">
        <v>4</v>
      </c>
      <c r="V117" s="191"/>
      <c r="W117" s="77" t="s">
        <v>4507</v>
      </c>
      <c r="X117" s="78" t="s">
        <v>203</v>
      </c>
      <c r="Y117" s="191"/>
      <c r="Z117" s="190">
        <v>3</v>
      </c>
      <c r="AA117" s="191"/>
      <c r="AB117" s="77" t="s">
        <v>4507</v>
      </c>
      <c r="AC117" s="78" t="s">
        <v>203</v>
      </c>
      <c r="AD117" s="191"/>
      <c r="AE117" s="52">
        <v>0</v>
      </c>
      <c r="AF117" s="77" t="s">
        <v>4507</v>
      </c>
      <c r="AG117" s="78" t="s">
        <v>203</v>
      </c>
      <c r="AH117" s="191"/>
    </row>
    <row r="118" spans="1:34" s="79" customFormat="1" ht="58" customHeight="1" thickTop="1" thickBot="1">
      <c r="A118" s="50">
        <v>104</v>
      </c>
      <c r="B118" s="96">
        <v>0</v>
      </c>
      <c r="C118" s="96">
        <v>0</v>
      </c>
      <c r="D118" s="96">
        <v>0</v>
      </c>
      <c r="E118" s="96">
        <v>0</v>
      </c>
      <c r="F118" s="96">
        <v>0</v>
      </c>
      <c r="G118" s="96">
        <v>21</v>
      </c>
      <c r="H118" s="115" t="s">
        <v>273</v>
      </c>
      <c r="I118" s="98" t="s">
        <v>3810</v>
      </c>
      <c r="J118" s="169" t="s">
        <v>3798</v>
      </c>
      <c r="K118" s="99" t="s">
        <v>3795</v>
      </c>
      <c r="L118" s="51">
        <v>1</v>
      </c>
      <c r="M118" s="51">
        <v>5</v>
      </c>
      <c r="N118" s="155">
        <f t="shared" si="5"/>
        <v>6</v>
      </c>
      <c r="O118" s="51">
        <v>4</v>
      </c>
      <c r="P118" s="51">
        <v>2</v>
      </c>
      <c r="Q118" s="155">
        <f t="shared" si="6"/>
        <v>6</v>
      </c>
      <c r="R118" s="155">
        <f t="shared" si="7"/>
        <v>12</v>
      </c>
      <c r="S118" s="78" t="s">
        <v>3760</v>
      </c>
      <c r="T118" s="78" t="s">
        <v>3812</v>
      </c>
      <c r="U118" s="190">
        <v>6</v>
      </c>
      <c r="V118" s="191"/>
      <c r="W118" s="77" t="s">
        <v>4507</v>
      </c>
      <c r="X118" s="78" t="s">
        <v>203</v>
      </c>
      <c r="Y118" s="191"/>
      <c r="Z118" s="190">
        <v>6</v>
      </c>
      <c r="AA118" s="191"/>
      <c r="AB118" s="77" t="s">
        <v>4507</v>
      </c>
      <c r="AC118" s="78" t="s">
        <v>203</v>
      </c>
      <c r="AD118" s="191"/>
      <c r="AE118" s="52">
        <v>0</v>
      </c>
      <c r="AF118" s="77" t="s">
        <v>4507</v>
      </c>
      <c r="AG118" s="78" t="s">
        <v>203</v>
      </c>
      <c r="AH118" s="191"/>
    </row>
    <row r="119" spans="1:34" s="79" customFormat="1" ht="58" customHeight="1" thickTop="1" thickBot="1">
      <c r="A119" s="50">
        <v>105</v>
      </c>
      <c r="B119" s="96">
        <v>0</v>
      </c>
      <c r="C119" s="96">
        <v>0</v>
      </c>
      <c r="D119" s="96">
        <v>0</v>
      </c>
      <c r="E119" s="96">
        <v>0</v>
      </c>
      <c r="F119" s="96">
        <v>0</v>
      </c>
      <c r="G119" s="96">
        <v>21</v>
      </c>
      <c r="H119" s="115" t="s">
        <v>273</v>
      </c>
      <c r="I119" s="98" t="s">
        <v>3813</v>
      </c>
      <c r="J119" s="169" t="s">
        <v>505</v>
      </c>
      <c r="K119" s="99" t="s">
        <v>505</v>
      </c>
      <c r="L119" s="51">
        <v>0</v>
      </c>
      <c r="M119" s="51">
        <v>4</v>
      </c>
      <c r="N119" s="155">
        <f t="shared" si="5"/>
        <v>4</v>
      </c>
      <c r="O119" s="51">
        <v>4</v>
      </c>
      <c r="P119" s="51">
        <v>4</v>
      </c>
      <c r="Q119" s="155">
        <f t="shared" si="6"/>
        <v>8</v>
      </c>
      <c r="R119" s="155">
        <f t="shared" si="7"/>
        <v>12</v>
      </c>
      <c r="S119" s="78" t="s">
        <v>3760</v>
      </c>
      <c r="T119" s="78" t="s">
        <v>3812</v>
      </c>
      <c r="U119" s="190">
        <v>4</v>
      </c>
      <c r="V119" s="191"/>
      <c r="W119" s="77" t="s">
        <v>4507</v>
      </c>
      <c r="X119" s="78" t="s">
        <v>203</v>
      </c>
      <c r="Y119" s="191"/>
      <c r="Z119" s="190">
        <v>8</v>
      </c>
      <c r="AA119" s="191"/>
      <c r="AB119" s="77" t="s">
        <v>4507</v>
      </c>
      <c r="AC119" s="78" t="s">
        <v>203</v>
      </c>
      <c r="AD119" s="191"/>
      <c r="AE119" s="52">
        <v>0</v>
      </c>
      <c r="AF119" s="77" t="s">
        <v>4507</v>
      </c>
      <c r="AG119" s="78" t="s">
        <v>203</v>
      </c>
      <c r="AH119" s="191"/>
    </row>
    <row r="120" spans="1:34" s="79" customFormat="1" ht="58" customHeight="1" thickTop="1" thickBot="1">
      <c r="A120" s="50">
        <v>106</v>
      </c>
      <c r="B120" s="96">
        <v>0</v>
      </c>
      <c r="C120" s="96">
        <v>0</v>
      </c>
      <c r="D120" s="96">
        <v>0</v>
      </c>
      <c r="E120" s="96">
        <v>0</v>
      </c>
      <c r="F120" s="96">
        <v>0</v>
      </c>
      <c r="G120" s="96">
        <v>21</v>
      </c>
      <c r="H120" s="115" t="s">
        <v>273</v>
      </c>
      <c r="I120" s="98" t="s">
        <v>3814</v>
      </c>
      <c r="J120" s="169" t="s">
        <v>3815</v>
      </c>
      <c r="K120" s="99" t="s">
        <v>3816</v>
      </c>
      <c r="L120" s="51">
        <v>0</v>
      </c>
      <c r="M120" s="51">
        <v>1</v>
      </c>
      <c r="N120" s="155">
        <f t="shared" si="5"/>
        <v>1</v>
      </c>
      <c r="O120" s="51">
        <v>0</v>
      </c>
      <c r="P120" s="51">
        <v>1</v>
      </c>
      <c r="Q120" s="155">
        <f t="shared" si="6"/>
        <v>1</v>
      </c>
      <c r="R120" s="155">
        <f t="shared" si="7"/>
        <v>2</v>
      </c>
      <c r="S120" s="78" t="s">
        <v>3817</v>
      </c>
      <c r="T120" s="78" t="s">
        <v>3818</v>
      </c>
      <c r="U120" s="190">
        <v>1</v>
      </c>
      <c r="V120" s="191"/>
      <c r="W120" s="77" t="s">
        <v>4507</v>
      </c>
      <c r="X120" s="78" t="s">
        <v>203</v>
      </c>
      <c r="Y120" s="191"/>
      <c r="Z120" s="190">
        <v>1</v>
      </c>
      <c r="AA120" s="191"/>
      <c r="AB120" s="77" t="s">
        <v>4507</v>
      </c>
      <c r="AC120" s="78" t="s">
        <v>203</v>
      </c>
      <c r="AD120" s="191"/>
      <c r="AE120" s="52">
        <v>0</v>
      </c>
      <c r="AF120" s="77" t="s">
        <v>4507</v>
      </c>
      <c r="AG120" s="78" t="s">
        <v>203</v>
      </c>
      <c r="AH120" s="191"/>
    </row>
    <row r="121" spans="1:34" s="79" customFormat="1" ht="58" customHeight="1" thickTop="1" thickBot="1">
      <c r="A121" s="50">
        <v>107</v>
      </c>
      <c r="B121" s="96">
        <v>0</v>
      </c>
      <c r="C121" s="96">
        <v>0</v>
      </c>
      <c r="D121" s="96">
        <v>0</v>
      </c>
      <c r="E121" s="96">
        <v>0</v>
      </c>
      <c r="F121" s="96">
        <v>0</v>
      </c>
      <c r="G121" s="96">
        <v>21</v>
      </c>
      <c r="H121" s="115" t="s">
        <v>273</v>
      </c>
      <c r="I121" s="98" t="s">
        <v>3819</v>
      </c>
      <c r="J121" s="169" t="s">
        <v>3820</v>
      </c>
      <c r="K121" s="99" t="s">
        <v>3816</v>
      </c>
      <c r="L121" s="51">
        <v>0</v>
      </c>
      <c r="M121" s="51">
        <v>1</v>
      </c>
      <c r="N121" s="155">
        <f t="shared" si="5"/>
        <v>1</v>
      </c>
      <c r="O121" s="51">
        <v>0</v>
      </c>
      <c r="P121" s="51">
        <v>1</v>
      </c>
      <c r="Q121" s="155">
        <f t="shared" si="6"/>
        <v>1</v>
      </c>
      <c r="R121" s="155">
        <f t="shared" si="7"/>
        <v>2</v>
      </c>
      <c r="S121" s="78" t="s">
        <v>3821</v>
      </c>
      <c r="T121" s="78" t="s">
        <v>3822</v>
      </c>
      <c r="U121" s="190">
        <v>1</v>
      </c>
      <c r="V121" s="191"/>
      <c r="W121" s="77" t="s">
        <v>4507</v>
      </c>
      <c r="X121" s="78" t="s">
        <v>203</v>
      </c>
      <c r="Y121" s="191"/>
      <c r="Z121" s="190">
        <v>1</v>
      </c>
      <c r="AA121" s="191"/>
      <c r="AB121" s="77" t="s">
        <v>4507</v>
      </c>
      <c r="AC121" s="78" t="s">
        <v>203</v>
      </c>
      <c r="AD121" s="191"/>
      <c r="AE121" s="52">
        <v>0</v>
      </c>
      <c r="AF121" s="77" t="s">
        <v>4507</v>
      </c>
      <c r="AG121" s="78" t="s">
        <v>203</v>
      </c>
      <c r="AH121" s="191"/>
    </row>
    <row r="122" spans="1:34" s="79" customFormat="1" ht="58" customHeight="1" thickTop="1" thickBot="1">
      <c r="A122" s="50">
        <v>108</v>
      </c>
      <c r="B122" s="96">
        <v>0</v>
      </c>
      <c r="C122" s="96">
        <v>0</v>
      </c>
      <c r="D122" s="96">
        <v>0</v>
      </c>
      <c r="E122" s="96">
        <v>0</v>
      </c>
      <c r="F122" s="96">
        <v>0</v>
      </c>
      <c r="G122" s="96">
        <v>21</v>
      </c>
      <c r="H122" s="115" t="s">
        <v>273</v>
      </c>
      <c r="I122" s="98" t="s">
        <v>3823</v>
      </c>
      <c r="J122" s="169" t="s">
        <v>3824</v>
      </c>
      <c r="K122" s="99" t="s">
        <v>3825</v>
      </c>
      <c r="L122" s="51">
        <v>0</v>
      </c>
      <c r="M122" s="51">
        <v>0</v>
      </c>
      <c r="N122" s="155">
        <f t="shared" si="5"/>
        <v>0</v>
      </c>
      <c r="O122" s="51">
        <v>0</v>
      </c>
      <c r="P122" s="51">
        <v>4</v>
      </c>
      <c r="Q122" s="155">
        <f t="shared" si="6"/>
        <v>4</v>
      </c>
      <c r="R122" s="155">
        <f t="shared" si="7"/>
        <v>4</v>
      </c>
      <c r="S122" s="78" t="s">
        <v>3760</v>
      </c>
      <c r="T122" s="78" t="s">
        <v>3826</v>
      </c>
      <c r="U122" s="190">
        <v>0</v>
      </c>
      <c r="V122" s="191"/>
      <c r="W122" s="77" t="s">
        <v>4507</v>
      </c>
      <c r="X122" s="78" t="s">
        <v>203</v>
      </c>
      <c r="Y122" s="191"/>
      <c r="Z122" s="190">
        <v>4</v>
      </c>
      <c r="AA122" s="191"/>
      <c r="AB122" s="77" t="s">
        <v>4507</v>
      </c>
      <c r="AC122" s="78" t="s">
        <v>203</v>
      </c>
      <c r="AD122" s="191"/>
      <c r="AE122" s="52">
        <v>0</v>
      </c>
      <c r="AF122" s="77" t="s">
        <v>4507</v>
      </c>
      <c r="AG122" s="78" t="s">
        <v>203</v>
      </c>
      <c r="AH122" s="191"/>
    </row>
    <row r="123" spans="1:34" s="79" customFormat="1" ht="58" customHeight="1" thickTop="1" thickBot="1">
      <c r="A123" s="50">
        <v>109</v>
      </c>
      <c r="B123" s="96">
        <v>0</v>
      </c>
      <c r="C123" s="96">
        <v>0</v>
      </c>
      <c r="D123" s="96">
        <v>0</v>
      </c>
      <c r="E123" s="96">
        <v>0</v>
      </c>
      <c r="F123" s="96">
        <v>0</v>
      </c>
      <c r="G123" s="96">
        <v>21</v>
      </c>
      <c r="H123" s="115" t="s">
        <v>273</v>
      </c>
      <c r="I123" s="98" t="s">
        <v>3827</v>
      </c>
      <c r="J123" s="169" t="s">
        <v>3828</v>
      </c>
      <c r="K123" s="99" t="s">
        <v>509</v>
      </c>
      <c r="L123" s="51">
        <v>0</v>
      </c>
      <c r="M123" s="51">
        <v>5</v>
      </c>
      <c r="N123" s="155">
        <f t="shared" si="5"/>
        <v>5</v>
      </c>
      <c r="O123" s="51">
        <v>0</v>
      </c>
      <c r="P123" s="51">
        <v>5</v>
      </c>
      <c r="Q123" s="155">
        <f t="shared" si="6"/>
        <v>5</v>
      </c>
      <c r="R123" s="155">
        <f t="shared" si="7"/>
        <v>10</v>
      </c>
      <c r="S123" s="78" t="s">
        <v>3778</v>
      </c>
      <c r="T123" s="78" t="s">
        <v>3829</v>
      </c>
      <c r="U123" s="190">
        <v>5</v>
      </c>
      <c r="V123" s="191"/>
      <c r="W123" s="77" t="s">
        <v>4507</v>
      </c>
      <c r="X123" s="78" t="s">
        <v>203</v>
      </c>
      <c r="Y123" s="191"/>
      <c r="Z123" s="190">
        <v>5</v>
      </c>
      <c r="AA123" s="191"/>
      <c r="AB123" s="77" t="s">
        <v>4507</v>
      </c>
      <c r="AC123" s="78" t="s">
        <v>203</v>
      </c>
      <c r="AD123" s="191"/>
      <c r="AE123" s="52">
        <v>0</v>
      </c>
      <c r="AF123" s="77" t="s">
        <v>4507</v>
      </c>
      <c r="AG123" s="78" t="s">
        <v>203</v>
      </c>
      <c r="AH123" s="191"/>
    </row>
    <row r="124" spans="1:34" s="79" customFormat="1" ht="58" customHeight="1" thickTop="1" thickBot="1">
      <c r="A124" s="50">
        <v>110</v>
      </c>
      <c r="B124" s="96">
        <v>0</v>
      </c>
      <c r="C124" s="96">
        <v>0</v>
      </c>
      <c r="D124" s="96">
        <v>0</v>
      </c>
      <c r="E124" s="96">
        <v>0</v>
      </c>
      <c r="F124" s="96">
        <v>0</v>
      </c>
      <c r="G124" s="96">
        <v>21</v>
      </c>
      <c r="H124" s="115" t="s">
        <v>273</v>
      </c>
      <c r="I124" s="98" t="s">
        <v>3830</v>
      </c>
      <c r="J124" s="169" t="s">
        <v>3815</v>
      </c>
      <c r="K124" s="99" t="s">
        <v>3825</v>
      </c>
      <c r="L124" s="51">
        <v>13</v>
      </c>
      <c r="M124" s="51">
        <v>12</v>
      </c>
      <c r="N124" s="155">
        <f t="shared" si="5"/>
        <v>25</v>
      </c>
      <c r="O124" s="51">
        <v>1</v>
      </c>
      <c r="P124" s="51">
        <v>0</v>
      </c>
      <c r="Q124" s="155">
        <f t="shared" si="6"/>
        <v>1</v>
      </c>
      <c r="R124" s="155">
        <f t="shared" si="7"/>
        <v>26</v>
      </c>
      <c r="S124" s="78" t="s">
        <v>3817</v>
      </c>
      <c r="T124" s="78" t="s">
        <v>3831</v>
      </c>
      <c r="U124" s="190">
        <v>25</v>
      </c>
      <c r="V124" s="191"/>
      <c r="W124" s="77" t="s">
        <v>4507</v>
      </c>
      <c r="X124" s="78" t="s">
        <v>203</v>
      </c>
      <c r="Y124" s="191"/>
      <c r="Z124" s="190">
        <v>1</v>
      </c>
      <c r="AA124" s="191"/>
      <c r="AB124" s="77" t="s">
        <v>4507</v>
      </c>
      <c r="AC124" s="78" t="s">
        <v>203</v>
      </c>
      <c r="AD124" s="191"/>
      <c r="AE124" s="52">
        <v>0</v>
      </c>
      <c r="AF124" s="77" t="s">
        <v>4507</v>
      </c>
      <c r="AG124" s="78" t="s">
        <v>203</v>
      </c>
      <c r="AH124" s="191"/>
    </row>
    <row r="125" spans="1:34" s="79" customFormat="1" ht="58" customHeight="1" thickTop="1" thickBot="1">
      <c r="A125" s="50">
        <v>111</v>
      </c>
      <c r="B125" s="96">
        <v>0</v>
      </c>
      <c r="C125" s="96">
        <v>0</v>
      </c>
      <c r="D125" s="96">
        <v>0</v>
      </c>
      <c r="E125" s="96">
        <v>0</v>
      </c>
      <c r="F125" s="96">
        <v>0</v>
      </c>
      <c r="G125" s="96">
        <v>21</v>
      </c>
      <c r="H125" s="115" t="s">
        <v>273</v>
      </c>
      <c r="I125" s="98" t="s">
        <v>3832</v>
      </c>
      <c r="J125" s="169" t="s">
        <v>3815</v>
      </c>
      <c r="K125" s="99" t="s">
        <v>3833</v>
      </c>
      <c r="L125" s="51">
        <v>0</v>
      </c>
      <c r="M125" s="51">
        <v>0</v>
      </c>
      <c r="N125" s="155">
        <f t="shared" si="5"/>
        <v>0</v>
      </c>
      <c r="O125" s="51">
        <v>0</v>
      </c>
      <c r="P125" s="51">
        <v>1</v>
      </c>
      <c r="Q125" s="155">
        <f t="shared" si="6"/>
        <v>1</v>
      </c>
      <c r="R125" s="155">
        <f t="shared" si="7"/>
        <v>1</v>
      </c>
      <c r="S125" s="78" t="s">
        <v>3817</v>
      </c>
      <c r="T125" s="78" t="s">
        <v>3832</v>
      </c>
      <c r="U125" s="190">
        <v>0</v>
      </c>
      <c r="V125" s="191"/>
      <c r="W125" s="77" t="s">
        <v>4507</v>
      </c>
      <c r="X125" s="78" t="s">
        <v>203</v>
      </c>
      <c r="Y125" s="191"/>
      <c r="Z125" s="190">
        <v>1</v>
      </c>
      <c r="AA125" s="191"/>
      <c r="AB125" s="77" t="s">
        <v>4507</v>
      </c>
      <c r="AC125" s="78" t="s">
        <v>203</v>
      </c>
      <c r="AD125" s="191"/>
      <c r="AE125" s="52">
        <v>0</v>
      </c>
      <c r="AF125" s="77" t="s">
        <v>4507</v>
      </c>
      <c r="AG125" s="78" t="s">
        <v>203</v>
      </c>
      <c r="AH125" s="191"/>
    </row>
    <row r="126" spans="1:34" s="79" customFormat="1" ht="58" customHeight="1" thickTop="1" thickBot="1">
      <c r="A126" s="50">
        <v>112</v>
      </c>
      <c r="B126" s="96">
        <v>0</v>
      </c>
      <c r="C126" s="96">
        <v>0</v>
      </c>
      <c r="D126" s="96">
        <v>0</v>
      </c>
      <c r="E126" s="96">
        <v>0</v>
      </c>
      <c r="F126" s="96">
        <v>0</v>
      </c>
      <c r="G126" s="96">
        <v>21</v>
      </c>
      <c r="H126" s="115" t="s">
        <v>273</v>
      </c>
      <c r="I126" s="98" t="s">
        <v>3834</v>
      </c>
      <c r="J126" s="169" t="s">
        <v>3815</v>
      </c>
      <c r="K126" s="99" t="s">
        <v>3833</v>
      </c>
      <c r="L126" s="51">
        <v>0</v>
      </c>
      <c r="M126" s="51">
        <v>0</v>
      </c>
      <c r="N126" s="155">
        <f t="shared" si="5"/>
        <v>0</v>
      </c>
      <c r="O126" s="51">
        <v>0</v>
      </c>
      <c r="P126" s="51">
        <v>1</v>
      </c>
      <c r="Q126" s="155">
        <f t="shared" si="6"/>
        <v>1</v>
      </c>
      <c r="R126" s="155">
        <f t="shared" si="7"/>
        <v>1</v>
      </c>
      <c r="S126" s="78" t="s">
        <v>3817</v>
      </c>
      <c r="T126" s="78" t="s">
        <v>3834</v>
      </c>
      <c r="U126" s="190">
        <v>0</v>
      </c>
      <c r="V126" s="191"/>
      <c r="W126" s="77" t="s">
        <v>4507</v>
      </c>
      <c r="X126" s="78" t="s">
        <v>203</v>
      </c>
      <c r="Y126" s="191"/>
      <c r="Z126" s="190">
        <v>1</v>
      </c>
      <c r="AA126" s="191"/>
      <c r="AB126" s="77" t="s">
        <v>4507</v>
      </c>
      <c r="AC126" s="78" t="s">
        <v>203</v>
      </c>
      <c r="AD126" s="191"/>
      <c r="AE126" s="52">
        <v>0</v>
      </c>
      <c r="AF126" s="77" t="s">
        <v>4507</v>
      </c>
      <c r="AG126" s="78" t="s">
        <v>203</v>
      </c>
      <c r="AH126" s="191"/>
    </row>
    <row r="127" spans="1:34" s="79" customFormat="1" ht="58" customHeight="1" thickTop="1" thickBot="1">
      <c r="A127" s="50">
        <v>113</v>
      </c>
      <c r="B127" s="96">
        <v>0</v>
      </c>
      <c r="C127" s="96">
        <v>0</v>
      </c>
      <c r="D127" s="96">
        <v>0</v>
      </c>
      <c r="E127" s="96">
        <v>0</v>
      </c>
      <c r="F127" s="96">
        <v>0</v>
      </c>
      <c r="G127" s="96">
        <v>21</v>
      </c>
      <c r="H127" s="115" t="s">
        <v>273</v>
      </c>
      <c r="I127" s="98" t="s">
        <v>3835</v>
      </c>
      <c r="J127" s="169" t="s">
        <v>3836</v>
      </c>
      <c r="K127" s="99" t="s">
        <v>3782</v>
      </c>
      <c r="L127" s="51">
        <v>0</v>
      </c>
      <c r="M127" s="51">
        <v>0</v>
      </c>
      <c r="N127" s="155">
        <f t="shared" si="5"/>
        <v>0</v>
      </c>
      <c r="O127" s="51">
        <v>0</v>
      </c>
      <c r="P127" s="51">
        <v>1</v>
      </c>
      <c r="Q127" s="155">
        <f t="shared" si="6"/>
        <v>1</v>
      </c>
      <c r="R127" s="155">
        <f t="shared" si="7"/>
        <v>1</v>
      </c>
      <c r="S127" s="78" t="s">
        <v>3817</v>
      </c>
      <c r="T127" s="78" t="s">
        <v>3835</v>
      </c>
      <c r="U127" s="190">
        <v>0</v>
      </c>
      <c r="V127" s="191"/>
      <c r="W127" s="77" t="s">
        <v>4507</v>
      </c>
      <c r="X127" s="78" t="s">
        <v>203</v>
      </c>
      <c r="Y127" s="191"/>
      <c r="Z127" s="190">
        <v>1</v>
      </c>
      <c r="AA127" s="191"/>
      <c r="AB127" s="77" t="s">
        <v>4507</v>
      </c>
      <c r="AC127" s="78" t="s">
        <v>203</v>
      </c>
      <c r="AD127" s="191"/>
      <c r="AE127" s="52">
        <v>0</v>
      </c>
      <c r="AF127" s="77" t="s">
        <v>4507</v>
      </c>
      <c r="AG127" s="78" t="s">
        <v>203</v>
      </c>
      <c r="AH127" s="191"/>
    </row>
    <row r="128" spans="1:34" s="79" customFormat="1" ht="58" customHeight="1" thickTop="1" thickBot="1">
      <c r="A128" s="50">
        <v>114</v>
      </c>
      <c r="B128" s="96">
        <v>0</v>
      </c>
      <c r="C128" s="96">
        <v>0</v>
      </c>
      <c r="D128" s="96">
        <v>0</v>
      </c>
      <c r="E128" s="96">
        <v>0</v>
      </c>
      <c r="F128" s="96">
        <v>0</v>
      </c>
      <c r="G128" s="96">
        <v>21</v>
      </c>
      <c r="H128" s="115" t="s">
        <v>273</v>
      </c>
      <c r="I128" s="98" t="s">
        <v>3837</v>
      </c>
      <c r="J128" s="169" t="s">
        <v>498</v>
      </c>
      <c r="K128" s="99" t="s">
        <v>3838</v>
      </c>
      <c r="L128" s="51">
        <v>0</v>
      </c>
      <c r="M128" s="51">
        <v>1</v>
      </c>
      <c r="N128" s="155">
        <f t="shared" si="5"/>
        <v>1</v>
      </c>
      <c r="O128" s="51">
        <v>0</v>
      </c>
      <c r="P128" s="51">
        <v>0</v>
      </c>
      <c r="Q128" s="155">
        <f t="shared" si="6"/>
        <v>0</v>
      </c>
      <c r="R128" s="155">
        <f t="shared" si="7"/>
        <v>1</v>
      </c>
      <c r="S128" s="78" t="s">
        <v>3821</v>
      </c>
      <c r="T128" s="78" t="s">
        <v>3837</v>
      </c>
      <c r="U128" s="190">
        <v>1</v>
      </c>
      <c r="V128" s="191"/>
      <c r="W128" s="77" t="s">
        <v>4507</v>
      </c>
      <c r="X128" s="78" t="s">
        <v>203</v>
      </c>
      <c r="Y128" s="191"/>
      <c r="Z128" s="190">
        <v>0</v>
      </c>
      <c r="AA128" s="191"/>
      <c r="AB128" s="77" t="s">
        <v>4507</v>
      </c>
      <c r="AC128" s="78" t="s">
        <v>203</v>
      </c>
      <c r="AD128" s="191"/>
      <c r="AE128" s="52">
        <v>0</v>
      </c>
      <c r="AF128" s="77" t="s">
        <v>4507</v>
      </c>
      <c r="AG128" s="78" t="s">
        <v>203</v>
      </c>
      <c r="AH128" s="191"/>
    </row>
    <row r="129" spans="1:34" s="79" customFormat="1" ht="58" customHeight="1" thickTop="1" thickBot="1">
      <c r="A129" s="50">
        <v>115</v>
      </c>
      <c r="B129" s="96">
        <v>0</v>
      </c>
      <c r="C129" s="96">
        <v>0</v>
      </c>
      <c r="D129" s="96">
        <v>0</v>
      </c>
      <c r="E129" s="96">
        <v>0</v>
      </c>
      <c r="F129" s="96">
        <v>0</v>
      </c>
      <c r="G129" s="96">
        <v>21</v>
      </c>
      <c r="H129" s="115" t="s">
        <v>273</v>
      </c>
      <c r="I129" s="98" t="s">
        <v>3839</v>
      </c>
      <c r="J129" s="169" t="s">
        <v>3840</v>
      </c>
      <c r="K129" s="99" t="s">
        <v>3841</v>
      </c>
      <c r="L129" s="51">
        <v>0</v>
      </c>
      <c r="M129" s="51">
        <v>0</v>
      </c>
      <c r="N129" s="155">
        <f t="shared" si="5"/>
        <v>0</v>
      </c>
      <c r="O129" s="51">
        <v>6</v>
      </c>
      <c r="P129" s="51">
        <v>0</v>
      </c>
      <c r="Q129" s="155">
        <f t="shared" si="6"/>
        <v>6</v>
      </c>
      <c r="R129" s="155">
        <f t="shared" si="7"/>
        <v>6</v>
      </c>
      <c r="S129" s="78" t="s">
        <v>3821</v>
      </c>
      <c r="T129" s="78" t="s">
        <v>3839</v>
      </c>
      <c r="U129" s="190">
        <v>0</v>
      </c>
      <c r="V129" s="191"/>
      <c r="W129" s="77" t="s">
        <v>4507</v>
      </c>
      <c r="X129" s="78" t="s">
        <v>203</v>
      </c>
      <c r="Y129" s="191"/>
      <c r="Z129" s="190">
        <v>6</v>
      </c>
      <c r="AA129" s="191"/>
      <c r="AB129" s="77" t="s">
        <v>4507</v>
      </c>
      <c r="AC129" s="78" t="s">
        <v>203</v>
      </c>
      <c r="AD129" s="191"/>
      <c r="AE129" s="52">
        <v>0</v>
      </c>
      <c r="AF129" s="77" t="s">
        <v>4507</v>
      </c>
      <c r="AG129" s="78" t="s">
        <v>203</v>
      </c>
      <c r="AH129" s="191"/>
    </row>
    <row r="130" spans="1:34" s="79" customFormat="1" ht="58" customHeight="1" thickTop="1" thickBot="1">
      <c r="A130" s="50">
        <v>116</v>
      </c>
      <c r="B130" s="96">
        <v>0</v>
      </c>
      <c r="C130" s="96">
        <v>0</v>
      </c>
      <c r="D130" s="96">
        <v>0</v>
      </c>
      <c r="E130" s="96">
        <v>0</v>
      </c>
      <c r="F130" s="96">
        <v>0</v>
      </c>
      <c r="G130" s="96">
        <v>21</v>
      </c>
      <c r="H130" s="115" t="s">
        <v>273</v>
      </c>
      <c r="I130" s="98" t="s">
        <v>3842</v>
      </c>
      <c r="J130" s="169" t="s">
        <v>2674</v>
      </c>
      <c r="K130" s="99" t="s">
        <v>3833</v>
      </c>
      <c r="L130" s="51">
        <v>0</v>
      </c>
      <c r="M130" s="51">
        <v>0</v>
      </c>
      <c r="N130" s="155">
        <f t="shared" si="5"/>
        <v>0</v>
      </c>
      <c r="O130" s="51">
        <v>6</v>
      </c>
      <c r="P130" s="51">
        <v>0</v>
      </c>
      <c r="Q130" s="155">
        <f t="shared" si="6"/>
        <v>6</v>
      </c>
      <c r="R130" s="155">
        <f t="shared" si="7"/>
        <v>6</v>
      </c>
      <c r="S130" s="78" t="s">
        <v>3821</v>
      </c>
      <c r="T130" s="78" t="s">
        <v>3842</v>
      </c>
      <c r="U130" s="190">
        <v>0</v>
      </c>
      <c r="V130" s="191"/>
      <c r="W130" s="77" t="s">
        <v>4507</v>
      </c>
      <c r="X130" s="78" t="s">
        <v>203</v>
      </c>
      <c r="Y130" s="191"/>
      <c r="Z130" s="190">
        <v>6</v>
      </c>
      <c r="AA130" s="191"/>
      <c r="AB130" s="77" t="s">
        <v>4507</v>
      </c>
      <c r="AC130" s="78" t="s">
        <v>203</v>
      </c>
      <c r="AD130" s="191"/>
      <c r="AE130" s="52">
        <v>0</v>
      </c>
      <c r="AF130" s="77" t="s">
        <v>4507</v>
      </c>
      <c r="AG130" s="78" t="s">
        <v>203</v>
      </c>
      <c r="AH130" s="191"/>
    </row>
    <row r="131" spans="1:34" s="79" customFormat="1" ht="58" customHeight="1" thickTop="1" thickBot="1">
      <c r="A131" s="50">
        <v>117</v>
      </c>
      <c r="B131" s="96">
        <v>0</v>
      </c>
      <c r="C131" s="96">
        <v>0</v>
      </c>
      <c r="D131" s="96">
        <v>0</v>
      </c>
      <c r="E131" s="96">
        <v>0</v>
      </c>
      <c r="F131" s="96">
        <v>0</v>
      </c>
      <c r="G131" s="96">
        <v>21</v>
      </c>
      <c r="H131" s="115" t="s">
        <v>273</v>
      </c>
      <c r="I131" s="98" t="s">
        <v>3843</v>
      </c>
      <c r="J131" s="169" t="s">
        <v>3836</v>
      </c>
      <c r="K131" s="99" t="s">
        <v>3833</v>
      </c>
      <c r="L131" s="51">
        <v>0</v>
      </c>
      <c r="M131" s="51">
        <v>0</v>
      </c>
      <c r="N131" s="155">
        <f t="shared" si="5"/>
        <v>0</v>
      </c>
      <c r="O131" s="51">
        <v>0</v>
      </c>
      <c r="P131" s="51">
        <v>1</v>
      </c>
      <c r="Q131" s="155">
        <f t="shared" si="6"/>
        <v>1</v>
      </c>
      <c r="R131" s="155">
        <f t="shared" si="7"/>
        <v>1</v>
      </c>
      <c r="S131" s="78" t="s">
        <v>3821</v>
      </c>
      <c r="T131" s="78" t="s">
        <v>3843</v>
      </c>
      <c r="U131" s="190">
        <v>0</v>
      </c>
      <c r="V131" s="191"/>
      <c r="W131" s="77" t="s">
        <v>4507</v>
      </c>
      <c r="X131" s="78" t="s">
        <v>203</v>
      </c>
      <c r="Y131" s="191"/>
      <c r="Z131" s="190">
        <v>1</v>
      </c>
      <c r="AA131" s="191"/>
      <c r="AB131" s="77" t="s">
        <v>4507</v>
      </c>
      <c r="AC131" s="78" t="s">
        <v>203</v>
      </c>
      <c r="AD131" s="191"/>
      <c r="AE131" s="52">
        <v>0</v>
      </c>
      <c r="AF131" s="77" t="s">
        <v>4507</v>
      </c>
      <c r="AG131" s="78" t="s">
        <v>203</v>
      </c>
      <c r="AH131" s="191"/>
    </row>
    <row r="132" spans="1:34" s="79" customFormat="1" ht="58" customHeight="1" thickTop="1" thickBot="1">
      <c r="A132" s="50">
        <v>118</v>
      </c>
      <c r="B132" s="96">
        <v>0</v>
      </c>
      <c r="C132" s="96">
        <v>0</v>
      </c>
      <c r="D132" s="96">
        <v>0</v>
      </c>
      <c r="E132" s="96">
        <v>0</v>
      </c>
      <c r="F132" s="96">
        <v>0</v>
      </c>
      <c r="G132" s="96">
        <v>21</v>
      </c>
      <c r="H132" s="115" t="s">
        <v>273</v>
      </c>
      <c r="I132" s="98" t="s">
        <v>3844</v>
      </c>
      <c r="J132" s="169" t="s">
        <v>3840</v>
      </c>
      <c r="K132" s="99" t="s">
        <v>3782</v>
      </c>
      <c r="L132" s="51">
        <v>2</v>
      </c>
      <c r="M132" s="51">
        <v>2</v>
      </c>
      <c r="N132" s="155">
        <f t="shared" si="5"/>
        <v>4</v>
      </c>
      <c r="O132" s="51">
        <v>2</v>
      </c>
      <c r="P132" s="51">
        <v>2</v>
      </c>
      <c r="Q132" s="155">
        <f t="shared" si="6"/>
        <v>4</v>
      </c>
      <c r="R132" s="155">
        <f t="shared" si="7"/>
        <v>8</v>
      </c>
      <c r="S132" s="78" t="s">
        <v>3845</v>
      </c>
      <c r="T132" s="78" t="s">
        <v>3844</v>
      </c>
      <c r="U132" s="190">
        <v>4</v>
      </c>
      <c r="V132" s="191"/>
      <c r="W132" s="77" t="s">
        <v>4507</v>
      </c>
      <c r="X132" s="78" t="s">
        <v>203</v>
      </c>
      <c r="Y132" s="191"/>
      <c r="Z132" s="190">
        <v>4</v>
      </c>
      <c r="AA132" s="191"/>
      <c r="AB132" s="77" t="s">
        <v>4507</v>
      </c>
      <c r="AC132" s="78" t="s">
        <v>203</v>
      </c>
      <c r="AD132" s="191"/>
      <c r="AE132" s="52">
        <v>0</v>
      </c>
      <c r="AF132" s="77" t="s">
        <v>4507</v>
      </c>
      <c r="AG132" s="78" t="s">
        <v>203</v>
      </c>
      <c r="AH132" s="191"/>
    </row>
    <row r="133" spans="1:34" s="79" customFormat="1" ht="58" customHeight="1" thickTop="1" thickBot="1">
      <c r="A133" s="50">
        <v>119</v>
      </c>
      <c r="B133" s="96">
        <v>0</v>
      </c>
      <c r="C133" s="96">
        <v>0</v>
      </c>
      <c r="D133" s="96">
        <v>0</v>
      </c>
      <c r="E133" s="96">
        <v>0</v>
      </c>
      <c r="F133" s="96">
        <v>0</v>
      </c>
      <c r="G133" s="96">
        <v>21</v>
      </c>
      <c r="H133" s="115" t="s">
        <v>273</v>
      </c>
      <c r="I133" s="98" t="s">
        <v>3846</v>
      </c>
      <c r="J133" s="169" t="s">
        <v>3840</v>
      </c>
      <c r="K133" s="99" t="s">
        <v>3782</v>
      </c>
      <c r="L133" s="51">
        <v>0</v>
      </c>
      <c r="M133" s="51">
        <v>1</v>
      </c>
      <c r="N133" s="155">
        <f t="shared" si="5"/>
        <v>1</v>
      </c>
      <c r="O133" s="51">
        <v>0</v>
      </c>
      <c r="P133" s="51">
        <v>1</v>
      </c>
      <c r="Q133" s="155">
        <f t="shared" si="6"/>
        <v>1</v>
      </c>
      <c r="R133" s="155">
        <f t="shared" si="7"/>
        <v>2</v>
      </c>
      <c r="S133" s="78" t="s">
        <v>3821</v>
      </c>
      <c r="T133" s="78" t="s">
        <v>3846</v>
      </c>
      <c r="U133" s="190">
        <v>1</v>
      </c>
      <c r="V133" s="191"/>
      <c r="W133" s="77" t="s">
        <v>4507</v>
      </c>
      <c r="X133" s="78" t="s">
        <v>203</v>
      </c>
      <c r="Y133" s="191"/>
      <c r="Z133" s="190">
        <v>1</v>
      </c>
      <c r="AA133" s="191"/>
      <c r="AB133" s="77" t="s">
        <v>4507</v>
      </c>
      <c r="AC133" s="78" t="s">
        <v>203</v>
      </c>
      <c r="AD133" s="191"/>
      <c r="AE133" s="52">
        <v>0</v>
      </c>
      <c r="AF133" s="77" t="s">
        <v>4507</v>
      </c>
      <c r="AG133" s="78" t="s">
        <v>203</v>
      </c>
      <c r="AH133" s="191"/>
    </row>
    <row r="134" spans="1:34" s="79" customFormat="1" ht="58" customHeight="1" thickTop="1" thickBot="1">
      <c r="A134" s="50">
        <v>120</v>
      </c>
      <c r="B134" s="96">
        <v>0</v>
      </c>
      <c r="C134" s="96">
        <v>0</v>
      </c>
      <c r="D134" s="96">
        <v>0</v>
      </c>
      <c r="E134" s="96">
        <v>0</v>
      </c>
      <c r="F134" s="96">
        <v>0</v>
      </c>
      <c r="G134" s="96">
        <v>21</v>
      </c>
      <c r="H134" s="115" t="s">
        <v>273</v>
      </c>
      <c r="I134" s="98" t="s">
        <v>3847</v>
      </c>
      <c r="J134" s="169" t="s">
        <v>3840</v>
      </c>
      <c r="K134" s="99" t="s">
        <v>3782</v>
      </c>
      <c r="L134" s="51">
        <v>2</v>
      </c>
      <c r="M134" s="51">
        <v>2</v>
      </c>
      <c r="N134" s="155">
        <f t="shared" si="5"/>
        <v>4</v>
      </c>
      <c r="O134" s="51">
        <v>2</v>
      </c>
      <c r="P134" s="51">
        <v>2</v>
      </c>
      <c r="Q134" s="155">
        <f t="shared" si="6"/>
        <v>4</v>
      </c>
      <c r="R134" s="155">
        <f t="shared" si="7"/>
        <v>8</v>
      </c>
      <c r="S134" s="78" t="s">
        <v>3821</v>
      </c>
      <c r="T134" s="78" t="s">
        <v>3847</v>
      </c>
      <c r="U134" s="190">
        <v>4</v>
      </c>
      <c r="V134" s="191"/>
      <c r="W134" s="77" t="s">
        <v>4507</v>
      </c>
      <c r="X134" s="78" t="s">
        <v>203</v>
      </c>
      <c r="Y134" s="191"/>
      <c r="Z134" s="190">
        <v>4</v>
      </c>
      <c r="AA134" s="191"/>
      <c r="AB134" s="77" t="s">
        <v>4507</v>
      </c>
      <c r="AC134" s="78" t="s">
        <v>203</v>
      </c>
      <c r="AD134" s="191"/>
      <c r="AE134" s="52">
        <v>0</v>
      </c>
      <c r="AF134" s="77" t="s">
        <v>4507</v>
      </c>
      <c r="AG134" s="78" t="s">
        <v>203</v>
      </c>
      <c r="AH134" s="191"/>
    </row>
    <row r="135" spans="1:34" s="79" customFormat="1" ht="58" customHeight="1" thickTop="1" thickBot="1">
      <c r="A135" s="50">
        <v>121</v>
      </c>
      <c r="B135" s="96">
        <v>0</v>
      </c>
      <c r="C135" s="96">
        <v>0</v>
      </c>
      <c r="D135" s="96">
        <v>0</v>
      </c>
      <c r="E135" s="96">
        <v>0</v>
      </c>
      <c r="F135" s="96">
        <v>0</v>
      </c>
      <c r="G135" s="96">
        <v>21</v>
      </c>
      <c r="H135" s="115" t="s">
        <v>273</v>
      </c>
      <c r="I135" s="98" t="s">
        <v>3848</v>
      </c>
      <c r="J135" s="169" t="s">
        <v>3840</v>
      </c>
      <c r="K135" s="99" t="s">
        <v>3782</v>
      </c>
      <c r="L135" s="51">
        <v>0</v>
      </c>
      <c r="M135" s="51">
        <v>1</v>
      </c>
      <c r="N135" s="155">
        <f t="shared" si="5"/>
        <v>1</v>
      </c>
      <c r="O135" s="51">
        <v>1</v>
      </c>
      <c r="P135" s="51">
        <v>0</v>
      </c>
      <c r="Q135" s="155">
        <f t="shared" si="6"/>
        <v>1</v>
      </c>
      <c r="R135" s="155">
        <f t="shared" si="7"/>
        <v>2</v>
      </c>
      <c r="S135" s="78" t="s">
        <v>3821</v>
      </c>
      <c r="T135" s="78" t="s">
        <v>3848</v>
      </c>
      <c r="U135" s="190">
        <v>1</v>
      </c>
      <c r="V135" s="191"/>
      <c r="W135" s="77" t="s">
        <v>4507</v>
      </c>
      <c r="X135" s="78" t="s">
        <v>203</v>
      </c>
      <c r="Y135" s="191"/>
      <c r="Z135" s="190">
        <v>1</v>
      </c>
      <c r="AA135" s="191"/>
      <c r="AB135" s="77" t="s">
        <v>4507</v>
      </c>
      <c r="AC135" s="78" t="s">
        <v>203</v>
      </c>
      <c r="AD135" s="191"/>
      <c r="AE135" s="52">
        <v>0</v>
      </c>
      <c r="AF135" s="77" t="s">
        <v>4507</v>
      </c>
      <c r="AG135" s="78" t="s">
        <v>203</v>
      </c>
      <c r="AH135" s="191"/>
    </row>
    <row r="136" spans="1:34" s="79" customFormat="1" ht="58" customHeight="1" thickTop="1" thickBot="1">
      <c r="A136" s="50">
        <v>122</v>
      </c>
      <c r="B136" s="96">
        <v>0</v>
      </c>
      <c r="C136" s="96">
        <v>0</v>
      </c>
      <c r="D136" s="96">
        <v>0</v>
      </c>
      <c r="E136" s="96">
        <v>0</v>
      </c>
      <c r="F136" s="96">
        <v>0</v>
      </c>
      <c r="G136" s="96">
        <v>21</v>
      </c>
      <c r="H136" s="115" t="s">
        <v>273</v>
      </c>
      <c r="I136" s="98" t="s">
        <v>3849</v>
      </c>
      <c r="J136" s="169" t="s">
        <v>3840</v>
      </c>
      <c r="K136" s="99" t="s">
        <v>3782</v>
      </c>
      <c r="L136" s="51">
        <v>0</v>
      </c>
      <c r="M136" s="51">
        <v>1</v>
      </c>
      <c r="N136" s="155">
        <f t="shared" si="5"/>
        <v>1</v>
      </c>
      <c r="O136" s="51">
        <v>0</v>
      </c>
      <c r="P136" s="51">
        <v>0</v>
      </c>
      <c r="Q136" s="155">
        <f t="shared" si="6"/>
        <v>0</v>
      </c>
      <c r="R136" s="155">
        <f t="shared" si="7"/>
        <v>1</v>
      </c>
      <c r="S136" s="78" t="s">
        <v>3821</v>
      </c>
      <c r="T136" s="78" t="s">
        <v>3849</v>
      </c>
      <c r="U136" s="190">
        <v>1</v>
      </c>
      <c r="V136" s="191"/>
      <c r="W136" s="77" t="s">
        <v>4507</v>
      </c>
      <c r="X136" s="78" t="s">
        <v>203</v>
      </c>
      <c r="Y136" s="191"/>
      <c r="Z136" s="190">
        <v>0</v>
      </c>
      <c r="AA136" s="191"/>
      <c r="AB136" s="77" t="s">
        <v>4507</v>
      </c>
      <c r="AC136" s="78" t="s">
        <v>203</v>
      </c>
      <c r="AD136" s="191"/>
      <c r="AE136" s="52">
        <v>0</v>
      </c>
      <c r="AF136" s="77" t="s">
        <v>4507</v>
      </c>
      <c r="AG136" s="78" t="s">
        <v>203</v>
      </c>
      <c r="AH136" s="191"/>
    </row>
    <row r="137" spans="1:34" s="79" customFormat="1" ht="58" customHeight="1" thickTop="1" thickBot="1">
      <c r="A137" s="50">
        <v>123</v>
      </c>
      <c r="B137" s="96">
        <v>0</v>
      </c>
      <c r="C137" s="96">
        <v>0</v>
      </c>
      <c r="D137" s="96">
        <v>0</v>
      </c>
      <c r="E137" s="96">
        <v>0</v>
      </c>
      <c r="F137" s="96">
        <v>0</v>
      </c>
      <c r="G137" s="96">
        <v>21</v>
      </c>
      <c r="H137" s="115" t="s">
        <v>273</v>
      </c>
      <c r="I137" s="98" t="s">
        <v>3850</v>
      </c>
      <c r="J137" s="169" t="s">
        <v>3840</v>
      </c>
      <c r="K137" s="99" t="s">
        <v>3782</v>
      </c>
      <c r="L137" s="51">
        <v>0</v>
      </c>
      <c r="M137" s="51">
        <v>1</v>
      </c>
      <c r="N137" s="155">
        <f t="shared" si="5"/>
        <v>1</v>
      </c>
      <c r="O137" s="51">
        <v>0</v>
      </c>
      <c r="P137" s="51">
        <v>0</v>
      </c>
      <c r="Q137" s="155">
        <f t="shared" si="6"/>
        <v>0</v>
      </c>
      <c r="R137" s="155">
        <f t="shared" si="7"/>
        <v>1</v>
      </c>
      <c r="S137" s="78" t="s">
        <v>3821</v>
      </c>
      <c r="T137" s="78" t="s">
        <v>3850</v>
      </c>
      <c r="U137" s="190">
        <v>1</v>
      </c>
      <c r="V137" s="191"/>
      <c r="W137" s="77" t="s">
        <v>4507</v>
      </c>
      <c r="X137" s="78" t="s">
        <v>203</v>
      </c>
      <c r="Y137" s="191"/>
      <c r="Z137" s="190">
        <v>0</v>
      </c>
      <c r="AA137" s="191"/>
      <c r="AB137" s="77" t="s">
        <v>4507</v>
      </c>
      <c r="AC137" s="78" t="s">
        <v>203</v>
      </c>
      <c r="AD137" s="191"/>
      <c r="AE137" s="52">
        <v>0</v>
      </c>
      <c r="AF137" s="77" t="s">
        <v>4507</v>
      </c>
      <c r="AG137" s="78" t="s">
        <v>203</v>
      </c>
      <c r="AH137" s="191"/>
    </row>
    <row r="138" spans="1:34" s="79" customFormat="1" ht="58" customHeight="1" thickTop="1" thickBot="1">
      <c r="A138" s="50">
        <v>124</v>
      </c>
      <c r="B138" s="96">
        <v>0</v>
      </c>
      <c r="C138" s="96">
        <v>0</v>
      </c>
      <c r="D138" s="96">
        <v>0</v>
      </c>
      <c r="E138" s="96">
        <v>0</v>
      </c>
      <c r="F138" s="96">
        <v>0</v>
      </c>
      <c r="G138" s="96">
        <v>21</v>
      </c>
      <c r="H138" s="115" t="s">
        <v>273</v>
      </c>
      <c r="I138" s="98" t="s">
        <v>3851</v>
      </c>
      <c r="J138" s="169" t="s">
        <v>3840</v>
      </c>
      <c r="K138" s="99" t="s">
        <v>3782</v>
      </c>
      <c r="L138" s="51">
        <v>1</v>
      </c>
      <c r="M138" s="51">
        <v>1</v>
      </c>
      <c r="N138" s="155">
        <f t="shared" si="5"/>
        <v>2</v>
      </c>
      <c r="O138" s="51">
        <v>1</v>
      </c>
      <c r="P138" s="51">
        <v>1</v>
      </c>
      <c r="Q138" s="155">
        <f t="shared" si="6"/>
        <v>2</v>
      </c>
      <c r="R138" s="155">
        <f t="shared" si="7"/>
        <v>4</v>
      </c>
      <c r="S138" s="78" t="s">
        <v>3852</v>
      </c>
      <c r="T138" s="78" t="s">
        <v>3851</v>
      </c>
      <c r="U138" s="190">
        <v>2</v>
      </c>
      <c r="V138" s="191"/>
      <c r="W138" s="77" t="s">
        <v>4507</v>
      </c>
      <c r="X138" s="78" t="s">
        <v>203</v>
      </c>
      <c r="Y138" s="191"/>
      <c r="Z138" s="190">
        <v>2</v>
      </c>
      <c r="AA138" s="191"/>
      <c r="AB138" s="77" t="s">
        <v>4507</v>
      </c>
      <c r="AC138" s="78" t="s">
        <v>203</v>
      </c>
      <c r="AD138" s="191"/>
      <c r="AE138" s="52">
        <v>0</v>
      </c>
      <c r="AF138" s="77" t="s">
        <v>4507</v>
      </c>
      <c r="AG138" s="78" t="s">
        <v>203</v>
      </c>
      <c r="AH138" s="191"/>
    </row>
    <row r="139" spans="1:34" s="79" customFormat="1" ht="58" customHeight="1" thickTop="1" thickBot="1">
      <c r="A139" s="50">
        <v>125</v>
      </c>
      <c r="B139" s="96">
        <v>0</v>
      </c>
      <c r="C139" s="96">
        <v>0</v>
      </c>
      <c r="D139" s="96">
        <v>0</v>
      </c>
      <c r="E139" s="96">
        <v>0</v>
      </c>
      <c r="F139" s="96">
        <v>0</v>
      </c>
      <c r="G139" s="96">
        <v>21</v>
      </c>
      <c r="H139" s="115" t="s">
        <v>273</v>
      </c>
      <c r="I139" s="98" t="s">
        <v>3853</v>
      </c>
      <c r="J139" s="169" t="s">
        <v>3840</v>
      </c>
      <c r="K139" s="99" t="s">
        <v>3782</v>
      </c>
      <c r="L139" s="51">
        <v>0</v>
      </c>
      <c r="M139" s="51">
        <v>0</v>
      </c>
      <c r="N139" s="155">
        <f t="shared" si="5"/>
        <v>0</v>
      </c>
      <c r="O139" s="51">
        <v>0</v>
      </c>
      <c r="P139" s="51">
        <v>1</v>
      </c>
      <c r="Q139" s="155">
        <f t="shared" si="6"/>
        <v>1</v>
      </c>
      <c r="R139" s="155">
        <f t="shared" si="7"/>
        <v>1</v>
      </c>
      <c r="S139" s="78" t="s">
        <v>3854</v>
      </c>
      <c r="T139" s="78" t="s">
        <v>3853</v>
      </c>
      <c r="U139" s="190">
        <v>0</v>
      </c>
      <c r="V139" s="191"/>
      <c r="W139" s="77" t="s">
        <v>4507</v>
      </c>
      <c r="X139" s="78" t="s">
        <v>203</v>
      </c>
      <c r="Y139" s="191"/>
      <c r="Z139" s="190">
        <v>1</v>
      </c>
      <c r="AA139" s="191"/>
      <c r="AB139" s="77" t="s">
        <v>4507</v>
      </c>
      <c r="AC139" s="78" t="s">
        <v>203</v>
      </c>
      <c r="AD139" s="191"/>
      <c r="AE139" s="52">
        <v>0</v>
      </c>
      <c r="AF139" s="77" t="s">
        <v>4507</v>
      </c>
      <c r="AG139" s="78" t="s">
        <v>203</v>
      </c>
      <c r="AH139" s="191"/>
    </row>
    <row r="140" spans="1:34" s="79" customFormat="1" ht="58" customHeight="1" thickTop="1" thickBot="1">
      <c r="A140" s="50">
        <v>126</v>
      </c>
      <c r="B140" s="96">
        <v>0</v>
      </c>
      <c r="C140" s="96">
        <v>0</v>
      </c>
      <c r="D140" s="96">
        <v>0</v>
      </c>
      <c r="E140" s="96">
        <v>0</v>
      </c>
      <c r="F140" s="96">
        <v>0</v>
      </c>
      <c r="G140" s="96">
        <v>21</v>
      </c>
      <c r="H140" s="115" t="s">
        <v>273</v>
      </c>
      <c r="I140" s="98" t="s">
        <v>3855</v>
      </c>
      <c r="J140" s="169" t="s">
        <v>3840</v>
      </c>
      <c r="K140" s="99" t="s">
        <v>3782</v>
      </c>
      <c r="L140" s="51">
        <v>0</v>
      </c>
      <c r="M140" s="51">
        <v>1</v>
      </c>
      <c r="N140" s="155">
        <f t="shared" si="5"/>
        <v>1</v>
      </c>
      <c r="O140" s="51">
        <v>0</v>
      </c>
      <c r="P140" s="51">
        <v>1</v>
      </c>
      <c r="Q140" s="155">
        <f t="shared" si="6"/>
        <v>1</v>
      </c>
      <c r="R140" s="155">
        <f t="shared" si="7"/>
        <v>2</v>
      </c>
      <c r="S140" s="78" t="s">
        <v>3854</v>
      </c>
      <c r="T140" s="78" t="s">
        <v>3855</v>
      </c>
      <c r="U140" s="190">
        <v>1</v>
      </c>
      <c r="V140" s="191"/>
      <c r="W140" s="77" t="s">
        <v>4507</v>
      </c>
      <c r="X140" s="78" t="s">
        <v>203</v>
      </c>
      <c r="Y140" s="191"/>
      <c r="Z140" s="190">
        <v>1</v>
      </c>
      <c r="AA140" s="191"/>
      <c r="AB140" s="77" t="s">
        <v>4507</v>
      </c>
      <c r="AC140" s="78" t="s">
        <v>203</v>
      </c>
      <c r="AD140" s="191"/>
      <c r="AE140" s="52">
        <v>0</v>
      </c>
      <c r="AF140" s="77" t="s">
        <v>4507</v>
      </c>
      <c r="AG140" s="78" t="s">
        <v>203</v>
      </c>
      <c r="AH140" s="191"/>
    </row>
    <row r="141" spans="1:34" s="79" customFormat="1" ht="58" customHeight="1" thickTop="1" thickBot="1">
      <c r="A141" s="50">
        <v>127</v>
      </c>
      <c r="B141" s="96">
        <v>0</v>
      </c>
      <c r="C141" s="96">
        <v>0</v>
      </c>
      <c r="D141" s="96">
        <v>0</v>
      </c>
      <c r="E141" s="96">
        <v>0</v>
      </c>
      <c r="F141" s="96">
        <v>0</v>
      </c>
      <c r="G141" s="96">
        <v>21</v>
      </c>
      <c r="H141" s="115" t="s">
        <v>273</v>
      </c>
      <c r="I141" s="98" t="s">
        <v>3856</v>
      </c>
      <c r="J141" s="169" t="s">
        <v>498</v>
      </c>
      <c r="K141" s="99" t="s">
        <v>616</v>
      </c>
      <c r="L141" s="51">
        <v>0</v>
      </c>
      <c r="M141" s="51">
        <v>0</v>
      </c>
      <c r="N141" s="155">
        <f t="shared" si="5"/>
        <v>0</v>
      </c>
      <c r="O141" s="51">
        <v>0</v>
      </c>
      <c r="P141" s="51">
        <v>1</v>
      </c>
      <c r="Q141" s="155">
        <f t="shared" si="6"/>
        <v>1</v>
      </c>
      <c r="R141" s="155">
        <f t="shared" si="7"/>
        <v>1</v>
      </c>
      <c r="S141" s="78" t="s">
        <v>3854</v>
      </c>
      <c r="T141" s="78" t="s">
        <v>3856</v>
      </c>
      <c r="U141" s="190">
        <v>0</v>
      </c>
      <c r="V141" s="191"/>
      <c r="W141" s="77" t="s">
        <v>4507</v>
      </c>
      <c r="X141" s="78" t="s">
        <v>203</v>
      </c>
      <c r="Y141" s="191"/>
      <c r="Z141" s="190">
        <v>1</v>
      </c>
      <c r="AA141" s="191"/>
      <c r="AB141" s="77" t="s">
        <v>4507</v>
      </c>
      <c r="AC141" s="78" t="s">
        <v>203</v>
      </c>
      <c r="AD141" s="191"/>
      <c r="AE141" s="52">
        <v>0</v>
      </c>
      <c r="AF141" s="77" t="s">
        <v>4507</v>
      </c>
      <c r="AG141" s="78" t="s">
        <v>203</v>
      </c>
      <c r="AH141" s="191"/>
    </row>
    <row r="142" spans="1:34" s="79" customFormat="1" ht="58" customHeight="1" thickTop="1" thickBot="1">
      <c r="A142" s="50">
        <v>128</v>
      </c>
      <c r="B142" s="96">
        <v>0</v>
      </c>
      <c r="C142" s="96">
        <v>0</v>
      </c>
      <c r="D142" s="96">
        <v>0</v>
      </c>
      <c r="E142" s="96">
        <v>0</v>
      </c>
      <c r="F142" s="96">
        <v>0</v>
      </c>
      <c r="G142" s="96">
        <v>21</v>
      </c>
      <c r="H142" s="115" t="s">
        <v>273</v>
      </c>
      <c r="I142" s="98" t="s">
        <v>3857</v>
      </c>
      <c r="J142" s="169" t="s">
        <v>3840</v>
      </c>
      <c r="K142" s="99" t="s">
        <v>3782</v>
      </c>
      <c r="L142" s="51">
        <v>0</v>
      </c>
      <c r="M142" s="51">
        <v>0</v>
      </c>
      <c r="N142" s="155">
        <f t="shared" si="5"/>
        <v>0</v>
      </c>
      <c r="O142" s="51">
        <v>0</v>
      </c>
      <c r="P142" s="51">
        <v>1</v>
      </c>
      <c r="Q142" s="155">
        <f t="shared" si="6"/>
        <v>1</v>
      </c>
      <c r="R142" s="155">
        <f t="shared" si="7"/>
        <v>1</v>
      </c>
      <c r="S142" s="78" t="s">
        <v>3858</v>
      </c>
      <c r="T142" s="78" t="s">
        <v>3857</v>
      </c>
      <c r="U142" s="190">
        <v>0</v>
      </c>
      <c r="V142" s="191"/>
      <c r="W142" s="77" t="s">
        <v>4507</v>
      </c>
      <c r="X142" s="78" t="s">
        <v>203</v>
      </c>
      <c r="Y142" s="191"/>
      <c r="Z142" s="190">
        <v>1</v>
      </c>
      <c r="AA142" s="191"/>
      <c r="AB142" s="77" t="s">
        <v>4507</v>
      </c>
      <c r="AC142" s="78" t="s">
        <v>203</v>
      </c>
      <c r="AD142" s="191"/>
      <c r="AE142" s="52">
        <v>0</v>
      </c>
      <c r="AF142" s="77" t="s">
        <v>4507</v>
      </c>
      <c r="AG142" s="78" t="s">
        <v>203</v>
      </c>
      <c r="AH142" s="191"/>
    </row>
    <row r="143" spans="1:34" s="79" customFormat="1" ht="58" customHeight="1" thickTop="1" thickBot="1">
      <c r="A143" s="50">
        <v>129</v>
      </c>
      <c r="B143" s="96">
        <v>0</v>
      </c>
      <c r="C143" s="96">
        <v>0</v>
      </c>
      <c r="D143" s="96">
        <v>0</v>
      </c>
      <c r="E143" s="96">
        <v>0</v>
      </c>
      <c r="F143" s="96">
        <v>0</v>
      </c>
      <c r="G143" s="96">
        <v>21</v>
      </c>
      <c r="H143" s="115" t="s">
        <v>273</v>
      </c>
      <c r="I143" s="98" t="s">
        <v>3859</v>
      </c>
      <c r="J143" s="169" t="s">
        <v>3860</v>
      </c>
      <c r="K143" s="99" t="s">
        <v>505</v>
      </c>
      <c r="L143" s="51">
        <v>0</v>
      </c>
      <c r="M143" s="51">
        <v>1</v>
      </c>
      <c r="N143" s="155">
        <f t="shared" si="5"/>
        <v>1</v>
      </c>
      <c r="O143" s="51">
        <v>0</v>
      </c>
      <c r="P143" s="51">
        <v>0</v>
      </c>
      <c r="Q143" s="155">
        <f t="shared" si="6"/>
        <v>0</v>
      </c>
      <c r="R143" s="155">
        <f t="shared" si="7"/>
        <v>1</v>
      </c>
      <c r="S143" s="78" t="s">
        <v>3817</v>
      </c>
      <c r="T143" s="78" t="s">
        <v>3859</v>
      </c>
      <c r="U143" s="190">
        <v>1</v>
      </c>
      <c r="V143" s="191"/>
      <c r="W143" s="77" t="s">
        <v>4507</v>
      </c>
      <c r="X143" s="78" t="s">
        <v>203</v>
      </c>
      <c r="Y143" s="191"/>
      <c r="Z143" s="190">
        <v>0</v>
      </c>
      <c r="AA143" s="191"/>
      <c r="AB143" s="77" t="s">
        <v>4507</v>
      </c>
      <c r="AC143" s="78" t="s">
        <v>203</v>
      </c>
      <c r="AD143" s="191"/>
      <c r="AE143" s="52">
        <v>0</v>
      </c>
      <c r="AF143" s="77" t="s">
        <v>4507</v>
      </c>
      <c r="AG143" s="78" t="s">
        <v>203</v>
      </c>
      <c r="AH143" s="191"/>
    </row>
    <row r="144" spans="1:34" s="79" customFormat="1" ht="58" customHeight="1" thickTop="1" thickBot="1">
      <c r="A144" s="50">
        <v>130</v>
      </c>
      <c r="B144" s="96">
        <v>0</v>
      </c>
      <c r="C144" s="96">
        <v>0</v>
      </c>
      <c r="D144" s="96">
        <v>0</v>
      </c>
      <c r="E144" s="96">
        <v>0</v>
      </c>
      <c r="F144" s="96">
        <v>0</v>
      </c>
      <c r="G144" s="96">
        <v>21</v>
      </c>
      <c r="H144" s="115" t="s">
        <v>273</v>
      </c>
      <c r="I144" s="98" t="s">
        <v>3861</v>
      </c>
      <c r="J144" s="169" t="s">
        <v>3798</v>
      </c>
      <c r="K144" s="99" t="s">
        <v>3782</v>
      </c>
      <c r="L144" s="51">
        <v>0</v>
      </c>
      <c r="M144" s="51">
        <v>0</v>
      </c>
      <c r="N144" s="155">
        <f t="shared" ref="N144:N168" si="8">L144+M144</f>
        <v>0</v>
      </c>
      <c r="O144" s="51">
        <v>0</v>
      </c>
      <c r="P144" s="51">
        <v>1</v>
      </c>
      <c r="Q144" s="155">
        <f t="shared" ref="Q144:Q168" si="9">O144+P144</f>
        <v>1</v>
      </c>
      <c r="R144" s="155">
        <f t="shared" ref="R144:R168" si="10">N144+Q144</f>
        <v>1</v>
      </c>
      <c r="S144" s="78" t="s">
        <v>3852</v>
      </c>
      <c r="T144" s="78" t="s">
        <v>3861</v>
      </c>
      <c r="U144" s="190">
        <v>0</v>
      </c>
      <c r="V144" s="191"/>
      <c r="W144" s="77" t="s">
        <v>4507</v>
      </c>
      <c r="X144" s="78" t="s">
        <v>203</v>
      </c>
      <c r="Y144" s="191"/>
      <c r="Z144" s="190">
        <v>1</v>
      </c>
      <c r="AA144" s="191"/>
      <c r="AB144" s="77" t="s">
        <v>4507</v>
      </c>
      <c r="AC144" s="78" t="s">
        <v>203</v>
      </c>
      <c r="AD144" s="191"/>
      <c r="AE144" s="52">
        <v>0</v>
      </c>
      <c r="AF144" s="77" t="s">
        <v>4507</v>
      </c>
      <c r="AG144" s="78" t="s">
        <v>203</v>
      </c>
      <c r="AH144" s="191"/>
    </row>
    <row r="145" spans="1:34" s="79" customFormat="1" ht="58" customHeight="1" thickTop="1" thickBot="1">
      <c r="A145" s="50">
        <v>131</v>
      </c>
      <c r="B145" s="96">
        <v>0</v>
      </c>
      <c r="C145" s="96">
        <v>0</v>
      </c>
      <c r="D145" s="96">
        <v>0</v>
      </c>
      <c r="E145" s="96">
        <v>0</v>
      </c>
      <c r="F145" s="96">
        <v>0</v>
      </c>
      <c r="G145" s="96">
        <v>21</v>
      </c>
      <c r="H145" s="115" t="s">
        <v>273</v>
      </c>
      <c r="I145" s="98" t="s">
        <v>3862</v>
      </c>
      <c r="J145" s="169" t="s">
        <v>3798</v>
      </c>
      <c r="K145" s="99" t="s">
        <v>3782</v>
      </c>
      <c r="L145" s="51">
        <v>1</v>
      </c>
      <c r="M145" s="51">
        <v>1</v>
      </c>
      <c r="N145" s="155">
        <f t="shared" si="8"/>
        <v>2</v>
      </c>
      <c r="O145" s="51">
        <v>2</v>
      </c>
      <c r="P145" s="51">
        <v>1</v>
      </c>
      <c r="Q145" s="155">
        <f t="shared" si="9"/>
        <v>3</v>
      </c>
      <c r="R145" s="155">
        <f t="shared" si="10"/>
        <v>5</v>
      </c>
      <c r="S145" s="78" t="s">
        <v>3854</v>
      </c>
      <c r="T145" s="78" t="s">
        <v>3862</v>
      </c>
      <c r="U145" s="190">
        <v>2</v>
      </c>
      <c r="V145" s="191"/>
      <c r="W145" s="77" t="s">
        <v>4507</v>
      </c>
      <c r="X145" s="78" t="s">
        <v>203</v>
      </c>
      <c r="Y145" s="191"/>
      <c r="Z145" s="190">
        <v>3</v>
      </c>
      <c r="AA145" s="191"/>
      <c r="AB145" s="77" t="s">
        <v>4507</v>
      </c>
      <c r="AC145" s="78" t="s">
        <v>203</v>
      </c>
      <c r="AD145" s="191"/>
      <c r="AE145" s="52">
        <v>0</v>
      </c>
      <c r="AF145" s="77" t="s">
        <v>4507</v>
      </c>
      <c r="AG145" s="78" t="s">
        <v>203</v>
      </c>
      <c r="AH145" s="191"/>
    </row>
    <row r="146" spans="1:34" s="79" customFormat="1" ht="58" customHeight="1" thickTop="1" thickBot="1">
      <c r="A146" s="50">
        <v>132</v>
      </c>
      <c r="B146" s="96">
        <v>0</v>
      </c>
      <c r="C146" s="96">
        <v>0</v>
      </c>
      <c r="D146" s="96">
        <v>0</v>
      </c>
      <c r="E146" s="96">
        <v>0</v>
      </c>
      <c r="F146" s="96">
        <v>0</v>
      </c>
      <c r="G146" s="96">
        <v>21</v>
      </c>
      <c r="H146" s="115" t="s">
        <v>273</v>
      </c>
      <c r="I146" s="98" t="s">
        <v>3863</v>
      </c>
      <c r="J146" s="169" t="s">
        <v>3840</v>
      </c>
      <c r="K146" s="99" t="s">
        <v>3782</v>
      </c>
      <c r="L146" s="51">
        <v>1</v>
      </c>
      <c r="M146" s="51">
        <v>2</v>
      </c>
      <c r="N146" s="155">
        <f t="shared" si="8"/>
        <v>3</v>
      </c>
      <c r="O146" s="51">
        <v>2</v>
      </c>
      <c r="P146" s="51">
        <v>1</v>
      </c>
      <c r="Q146" s="155">
        <f t="shared" si="9"/>
        <v>3</v>
      </c>
      <c r="R146" s="155">
        <f t="shared" si="10"/>
        <v>6</v>
      </c>
      <c r="S146" s="78" t="s">
        <v>3821</v>
      </c>
      <c r="T146" s="78" t="s">
        <v>3863</v>
      </c>
      <c r="U146" s="190">
        <v>3</v>
      </c>
      <c r="V146" s="191"/>
      <c r="W146" s="77" t="s">
        <v>4507</v>
      </c>
      <c r="X146" s="78" t="s">
        <v>203</v>
      </c>
      <c r="Y146" s="191"/>
      <c r="Z146" s="190">
        <v>3</v>
      </c>
      <c r="AA146" s="191"/>
      <c r="AB146" s="77" t="s">
        <v>4507</v>
      </c>
      <c r="AC146" s="78" t="s">
        <v>203</v>
      </c>
      <c r="AD146" s="191"/>
      <c r="AE146" s="52">
        <v>0</v>
      </c>
      <c r="AF146" s="77" t="s">
        <v>4507</v>
      </c>
      <c r="AG146" s="78" t="s">
        <v>203</v>
      </c>
      <c r="AH146" s="191"/>
    </row>
    <row r="147" spans="1:34" s="79" customFormat="1" ht="58" customHeight="1" thickTop="1" thickBot="1">
      <c r="A147" s="50">
        <v>133</v>
      </c>
      <c r="B147" s="96">
        <v>0</v>
      </c>
      <c r="C147" s="96">
        <v>0</v>
      </c>
      <c r="D147" s="96">
        <v>0</v>
      </c>
      <c r="E147" s="96">
        <v>0</v>
      </c>
      <c r="F147" s="96">
        <v>0</v>
      </c>
      <c r="G147" s="96">
        <v>21</v>
      </c>
      <c r="H147" s="115" t="s">
        <v>273</v>
      </c>
      <c r="I147" s="98" t="s">
        <v>3864</v>
      </c>
      <c r="J147" s="169" t="s">
        <v>3815</v>
      </c>
      <c r="K147" s="99" t="s">
        <v>3782</v>
      </c>
      <c r="L147" s="51">
        <v>0</v>
      </c>
      <c r="M147" s="51">
        <v>0</v>
      </c>
      <c r="N147" s="155">
        <f t="shared" si="8"/>
        <v>0</v>
      </c>
      <c r="O147" s="51">
        <v>0</v>
      </c>
      <c r="P147" s="51">
        <v>1</v>
      </c>
      <c r="Q147" s="155">
        <f t="shared" si="9"/>
        <v>1</v>
      </c>
      <c r="R147" s="155">
        <f t="shared" si="10"/>
        <v>1</v>
      </c>
      <c r="S147" s="78" t="s">
        <v>3817</v>
      </c>
      <c r="T147" s="78" t="s">
        <v>3864</v>
      </c>
      <c r="U147" s="190">
        <v>0</v>
      </c>
      <c r="V147" s="191"/>
      <c r="W147" s="77" t="s">
        <v>4507</v>
      </c>
      <c r="X147" s="78" t="s">
        <v>203</v>
      </c>
      <c r="Y147" s="191"/>
      <c r="Z147" s="190">
        <v>1</v>
      </c>
      <c r="AA147" s="191"/>
      <c r="AB147" s="77" t="s">
        <v>4507</v>
      </c>
      <c r="AC147" s="78" t="s">
        <v>203</v>
      </c>
      <c r="AD147" s="191"/>
      <c r="AE147" s="52">
        <v>0</v>
      </c>
      <c r="AF147" s="77" t="s">
        <v>4507</v>
      </c>
      <c r="AG147" s="78" t="s">
        <v>203</v>
      </c>
      <c r="AH147" s="191"/>
    </row>
    <row r="148" spans="1:34" s="79" customFormat="1" ht="58" customHeight="1" thickTop="1" thickBot="1">
      <c r="A148" s="50">
        <v>134</v>
      </c>
      <c r="B148" s="96">
        <v>0</v>
      </c>
      <c r="C148" s="96">
        <v>0</v>
      </c>
      <c r="D148" s="96">
        <v>0</v>
      </c>
      <c r="E148" s="96">
        <v>0</v>
      </c>
      <c r="F148" s="96">
        <v>0</v>
      </c>
      <c r="G148" s="96">
        <v>21</v>
      </c>
      <c r="H148" s="115" t="s">
        <v>273</v>
      </c>
      <c r="I148" s="98" t="s">
        <v>3865</v>
      </c>
      <c r="J148" s="169" t="s">
        <v>3775</v>
      </c>
      <c r="K148" s="99" t="s">
        <v>3776</v>
      </c>
      <c r="L148" s="51">
        <v>5</v>
      </c>
      <c r="M148" s="51">
        <v>5</v>
      </c>
      <c r="N148" s="155">
        <f t="shared" si="8"/>
        <v>10</v>
      </c>
      <c r="O148" s="51">
        <v>5</v>
      </c>
      <c r="P148" s="51">
        <v>5</v>
      </c>
      <c r="Q148" s="155">
        <f t="shared" si="9"/>
        <v>10</v>
      </c>
      <c r="R148" s="155">
        <f t="shared" si="10"/>
        <v>20</v>
      </c>
      <c r="S148" s="78" t="s">
        <v>3866</v>
      </c>
      <c r="T148" s="78" t="s">
        <v>3865</v>
      </c>
      <c r="U148" s="190">
        <v>10</v>
      </c>
      <c r="V148" s="191"/>
      <c r="W148" s="77" t="s">
        <v>4507</v>
      </c>
      <c r="X148" s="78" t="s">
        <v>203</v>
      </c>
      <c r="Y148" s="191"/>
      <c r="Z148" s="190">
        <v>10</v>
      </c>
      <c r="AA148" s="191"/>
      <c r="AB148" s="77" t="s">
        <v>4507</v>
      </c>
      <c r="AC148" s="78" t="s">
        <v>203</v>
      </c>
      <c r="AD148" s="191"/>
      <c r="AE148" s="52">
        <v>0</v>
      </c>
      <c r="AF148" s="77" t="s">
        <v>4507</v>
      </c>
      <c r="AG148" s="78" t="s">
        <v>203</v>
      </c>
      <c r="AH148" s="191"/>
    </row>
    <row r="149" spans="1:34" s="79" customFormat="1" ht="58" customHeight="1" thickTop="1" thickBot="1">
      <c r="A149" s="50">
        <v>135</v>
      </c>
      <c r="B149" s="96">
        <v>0</v>
      </c>
      <c r="C149" s="96">
        <v>0</v>
      </c>
      <c r="D149" s="96">
        <v>0</v>
      </c>
      <c r="E149" s="96">
        <v>0</v>
      </c>
      <c r="F149" s="96">
        <v>0</v>
      </c>
      <c r="G149" s="96">
        <v>21</v>
      </c>
      <c r="H149" s="115" t="s">
        <v>273</v>
      </c>
      <c r="I149" s="98" t="s">
        <v>3867</v>
      </c>
      <c r="J149" s="169" t="s">
        <v>3775</v>
      </c>
      <c r="K149" s="99" t="s">
        <v>3776</v>
      </c>
      <c r="L149" s="51">
        <v>45</v>
      </c>
      <c r="M149" s="51">
        <v>45</v>
      </c>
      <c r="N149" s="155">
        <f t="shared" si="8"/>
        <v>90</v>
      </c>
      <c r="O149" s="51">
        <v>45</v>
      </c>
      <c r="P149" s="51">
        <v>45</v>
      </c>
      <c r="Q149" s="155">
        <f t="shared" si="9"/>
        <v>90</v>
      </c>
      <c r="R149" s="155">
        <f t="shared" si="10"/>
        <v>180</v>
      </c>
      <c r="S149" s="78" t="s">
        <v>3866</v>
      </c>
      <c r="T149" s="78" t="s">
        <v>3867</v>
      </c>
      <c r="U149" s="190">
        <v>90</v>
      </c>
      <c r="V149" s="191"/>
      <c r="W149" s="77" t="s">
        <v>4507</v>
      </c>
      <c r="X149" s="78" t="s">
        <v>203</v>
      </c>
      <c r="Y149" s="191"/>
      <c r="Z149" s="190">
        <v>90</v>
      </c>
      <c r="AA149" s="191"/>
      <c r="AB149" s="77" t="s">
        <v>4507</v>
      </c>
      <c r="AC149" s="78" t="s">
        <v>203</v>
      </c>
      <c r="AD149" s="191"/>
      <c r="AE149" s="52">
        <v>0</v>
      </c>
      <c r="AF149" s="77" t="s">
        <v>4507</v>
      </c>
      <c r="AG149" s="78" t="s">
        <v>203</v>
      </c>
      <c r="AH149" s="191"/>
    </row>
    <row r="150" spans="1:34" s="79" customFormat="1" ht="58" customHeight="1" thickTop="1" thickBot="1">
      <c r="A150" s="50">
        <v>136</v>
      </c>
      <c r="B150" s="96">
        <v>0</v>
      </c>
      <c r="C150" s="96">
        <v>0</v>
      </c>
      <c r="D150" s="96">
        <v>0</v>
      </c>
      <c r="E150" s="96">
        <v>0</v>
      </c>
      <c r="F150" s="96">
        <v>0</v>
      </c>
      <c r="G150" s="96">
        <v>21</v>
      </c>
      <c r="H150" s="115" t="s">
        <v>273</v>
      </c>
      <c r="I150" s="98" t="s">
        <v>3868</v>
      </c>
      <c r="J150" s="169" t="s">
        <v>3824</v>
      </c>
      <c r="K150" s="99" t="s">
        <v>505</v>
      </c>
      <c r="L150" s="51">
        <v>0</v>
      </c>
      <c r="M150" s="51">
        <v>0</v>
      </c>
      <c r="N150" s="155">
        <f t="shared" si="8"/>
        <v>0</v>
      </c>
      <c r="O150" s="51">
        <v>0</v>
      </c>
      <c r="P150" s="51">
        <v>2</v>
      </c>
      <c r="Q150" s="155">
        <f t="shared" si="9"/>
        <v>2</v>
      </c>
      <c r="R150" s="155">
        <f t="shared" si="10"/>
        <v>2</v>
      </c>
      <c r="S150" s="78" t="s">
        <v>3778</v>
      </c>
      <c r="T150" s="78" t="s">
        <v>3868</v>
      </c>
      <c r="U150" s="190">
        <v>0</v>
      </c>
      <c r="V150" s="191"/>
      <c r="W150" s="77" t="s">
        <v>4507</v>
      </c>
      <c r="X150" s="78" t="s">
        <v>203</v>
      </c>
      <c r="Y150" s="191"/>
      <c r="Z150" s="190">
        <v>2</v>
      </c>
      <c r="AA150" s="191"/>
      <c r="AB150" s="77" t="s">
        <v>4507</v>
      </c>
      <c r="AC150" s="78" t="s">
        <v>203</v>
      </c>
      <c r="AD150" s="191"/>
      <c r="AE150" s="52">
        <v>0</v>
      </c>
      <c r="AF150" s="77" t="s">
        <v>4507</v>
      </c>
      <c r="AG150" s="78" t="s">
        <v>203</v>
      </c>
      <c r="AH150" s="191"/>
    </row>
    <row r="151" spans="1:34" s="79" customFormat="1" ht="58" customHeight="1" thickTop="1" thickBot="1">
      <c r="A151" s="50">
        <v>137</v>
      </c>
      <c r="B151" s="96">
        <v>0</v>
      </c>
      <c r="C151" s="96">
        <v>0</v>
      </c>
      <c r="D151" s="96">
        <v>0</v>
      </c>
      <c r="E151" s="96">
        <v>0</v>
      </c>
      <c r="F151" s="96">
        <v>0</v>
      </c>
      <c r="G151" s="96">
        <v>21</v>
      </c>
      <c r="H151" s="115" t="s">
        <v>273</v>
      </c>
      <c r="I151" s="98" t="s">
        <v>3869</v>
      </c>
      <c r="J151" s="169" t="s">
        <v>1498</v>
      </c>
      <c r="K151" s="99" t="s">
        <v>3782</v>
      </c>
      <c r="L151" s="51">
        <v>0</v>
      </c>
      <c r="M151" s="51">
        <v>0</v>
      </c>
      <c r="N151" s="155">
        <f t="shared" si="8"/>
        <v>0</v>
      </c>
      <c r="O151" s="51">
        <v>2</v>
      </c>
      <c r="P151" s="51"/>
      <c r="Q151" s="155">
        <f t="shared" si="9"/>
        <v>2</v>
      </c>
      <c r="R151" s="155">
        <f t="shared" si="10"/>
        <v>2</v>
      </c>
      <c r="S151" s="78" t="s">
        <v>3858</v>
      </c>
      <c r="T151" s="78" t="s">
        <v>3870</v>
      </c>
      <c r="U151" s="190">
        <v>0</v>
      </c>
      <c r="V151" s="191"/>
      <c r="W151" s="77" t="s">
        <v>4507</v>
      </c>
      <c r="X151" s="78" t="s">
        <v>203</v>
      </c>
      <c r="Y151" s="191"/>
      <c r="Z151" s="190">
        <v>2</v>
      </c>
      <c r="AA151" s="191"/>
      <c r="AB151" s="77" t="s">
        <v>4507</v>
      </c>
      <c r="AC151" s="78" t="s">
        <v>203</v>
      </c>
      <c r="AD151" s="191"/>
      <c r="AE151" s="52">
        <v>0</v>
      </c>
      <c r="AF151" s="77" t="s">
        <v>4507</v>
      </c>
      <c r="AG151" s="78" t="s">
        <v>203</v>
      </c>
      <c r="AH151" s="191"/>
    </row>
    <row r="152" spans="1:34" s="79" customFormat="1" ht="58" customHeight="1" thickTop="1" thickBot="1">
      <c r="A152" s="50">
        <v>138</v>
      </c>
      <c r="B152" s="96">
        <v>0</v>
      </c>
      <c r="C152" s="96">
        <v>0</v>
      </c>
      <c r="D152" s="96">
        <v>0</v>
      </c>
      <c r="E152" s="96">
        <v>0</v>
      </c>
      <c r="F152" s="96">
        <v>0</v>
      </c>
      <c r="G152" s="96">
        <v>21</v>
      </c>
      <c r="H152" s="115" t="s">
        <v>273</v>
      </c>
      <c r="I152" s="98" t="s">
        <v>3871</v>
      </c>
      <c r="J152" s="169" t="s">
        <v>3797</v>
      </c>
      <c r="K152" s="99" t="s">
        <v>3782</v>
      </c>
      <c r="L152" s="51">
        <v>0</v>
      </c>
      <c r="M152" s="51">
        <v>1</v>
      </c>
      <c r="N152" s="155">
        <f t="shared" si="8"/>
        <v>1</v>
      </c>
      <c r="O152" s="51">
        <v>0</v>
      </c>
      <c r="P152" s="51">
        <v>1</v>
      </c>
      <c r="Q152" s="155">
        <f t="shared" si="9"/>
        <v>1</v>
      </c>
      <c r="R152" s="155">
        <f t="shared" si="10"/>
        <v>2</v>
      </c>
      <c r="S152" s="78" t="s">
        <v>3858</v>
      </c>
      <c r="T152" s="78" t="s">
        <v>3871</v>
      </c>
      <c r="U152" s="190">
        <v>1</v>
      </c>
      <c r="V152" s="191"/>
      <c r="W152" s="77" t="s">
        <v>4507</v>
      </c>
      <c r="X152" s="78" t="s">
        <v>203</v>
      </c>
      <c r="Y152" s="191"/>
      <c r="Z152" s="190">
        <v>1</v>
      </c>
      <c r="AA152" s="191"/>
      <c r="AB152" s="77" t="s">
        <v>4507</v>
      </c>
      <c r="AC152" s="78" t="s">
        <v>203</v>
      </c>
      <c r="AD152" s="191"/>
      <c r="AE152" s="52">
        <v>0</v>
      </c>
      <c r="AF152" s="77" t="s">
        <v>4507</v>
      </c>
      <c r="AG152" s="78" t="s">
        <v>203</v>
      </c>
      <c r="AH152" s="191"/>
    </row>
    <row r="153" spans="1:34" s="79" customFormat="1" ht="58" customHeight="1" thickTop="1" thickBot="1">
      <c r="A153" s="50">
        <v>139</v>
      </c>
      <c r="B153" s="96">
        <v>0</v>
      </c>
      <c r="C153" s="96">
        <v>0</v>
      </c>
      <c r="D153" s="96">
        <v>0</v>
      </c>
      <c r="E153" s="96">
        <v>0</v>
      </c>
      <c r="F153" s="96">
        <v>0</v>
      </c>
      <c r="G153" s="96">
        <v>21</v>
      </c>
      <c r="H153" s="115" t="s">
        <v>273</v>
      </c>
      <c r="I153" s="98" t="s">
        <v>4518</v>
      </c>
      <c r="J153" s="169" t="s">
        <v>4519</v>
      </c>
      <c r="K153" s="99" t="s">
        <v>4520</v>
      </c>
      <c r="L153" s="51">
        <v>0</v>
      </c>
      <c r="M153" s="51">
        <v>63</v>
      </c>
      <c r="N153" s="155">
        <f t="shared" si="8"/>
        <v>63</v>
      </c>
      <c r="O153" s="51">
        <v>0</v>
      </c>
      <c r="P153" s="51">
        <v>0</v>
      </c>
      <c r="Q153" s="155">
        <f t="shared" si="9"/>
        <v>0</v>
      </c>
      <c r="R153" s="155">
        <f t="shared" si="10"/>
        <v>63</v>
      </c>
      <c r="S153" s="78" t="s">
        <v>3866</v>
      </c>
      <c r="T153" s="78" t="s">
        <v>3871</v>
      </c>
      <c r="U153" s="190">
        <v>63</v>
      </c>
      <c r="V153" s="191"/>
      <c r="W153" s="77" t="s">
        <v>4507</v>
      </c>
      <c r="X153" s="78" t="s">
        <v>203</v>
      </c>
      <c r="Y153" s="191"/>
      <c r="Z153" s="190">
        <v>0</v>
      </c>
      <c r="AA153" s="191"/>
      <c r="AB153" s="77" t="s">
        <v>4507</v>
      </c>
      <c r="AC153" s="78" t="s">
        <v>203</v>
      </c>
      <c r="AD153" s="191"/>
      <c r="AE153" s="52">
        <v>0</v>
      </c>
      <c r="AF153" s="77" t="s">
        <v>4507</v>
      </c>
      <c r="AG153" s="78" t="s">
        <v>203</v>
      </c>
      <c r="AH153" s="191"/>
    </row>
    <row r="154" spans="1:34" s="79" customFormat="1" ht="58" customHeight="1" thickTop="1" thickBot="1">
      <c r="A154" s="50">
        <v>140</v>
      </c>
      <c r="B154" s="96">
        <v>0</v>
      </c>
      <c r="C154" s="96">
        <v>0</v>
      </c>
      <c r="D154" s="96">
        <v>0</v>
      </c>
      <c r="E154" s="96">
        <v>0</v>
      </c>
      <c r="F154" s="96">
        <v>0</v>
      </c>
      <c r="G154" s="96">
        <v>21</v>
      </c>
      <c r="H154" s="115" t="s">
        <v>273</v>
      </c>
      <c r="I154" s="98" t="s">
        <v>4521</v>
      </c>
      <c r="J154" s="169" t="s">
        <v>4522</v>
      </c>
      <c r="K154" s="99" t="s">
        <v>4520</v>
      </c>
      <c r="L154" s="51">
        <v>0</v>
      </c>
      <c r="M154" s="51">
        <v>63</v>
      </c>
      <c r="N154" s="155">
        <f t="shared" si="8"/>
        <v>63</v>
      </c>
      <c r="O154" s="51">
        <v>0</v>
      </c>
      <c r="P154" s="51">
        <v>0</v>
      </c>
      <c r="Q154" s="155">
        <f t="shared" si="9"/>
        <v>0</v>
      </c>
      <c r="R154" s="155">
        <f t="shared" si="10"/>
        <v>63</v>
      </c>
      <c r="S154" s="78" t="s">
        <v>3866</v>
      </c>
      <c r="T154" s="78" t="s">
        <v>3871</v>
      </c>
      <c r="U154" s="190">
        <v>63</v>
      </c>
      <c r="V154" s="191"/>
      <c r="W154" s="77" t="s">
        <v>4507</v>
      </c>
      <c r="X154" s="78" t="s">
        <v>203</v>
      </c>
      <c r="Y154" s="191"/>
      <c r="Z154" s="190">
        <v>0</v>
      </c>
      <c r="AA154" s="191"/>
      <c r="AB154" s="77" t="s">
        <v>4507</v>
      </c>
      <c r="AC154" s="78" t="s">
        <v>203</v>
      </c>
      <c r="AD154" s="191"/>
      <c r="AE154" s="52">
        <v>0</v>
      </c>
      <c r="AF154" s="77" t="s">
        <v>4507</v>
      </c>
      <c r="AG154" s="78" t="s">
        <v>203</v>
      </c>
      <c r="AH154" s="191"/>
    </row>
    <row r="155" spans="1:34" s="79" customFormat="1" ht="58" customHeight="1" thickTop="1" thickBot="1">
      <c r="A155" s="50">
        <v>141</v>
      </c>
      <c r="B155" s="96">
        <v>0</v>
      </c>
      <c r="C155" s="96">
        <v>0</v>
      </c>
      <c r="D155" s="96">
        <v>0</v>
      </c>
      <c r="E155" s="96">
        <v>0</v>
      </c>
      <c r="F155" s="96">
        <v>0</v>
      </c>
      <c r="G155" s="96">
        <v>21</v>
      </c>
      <c r="H155" s="115" t="s">
        <v>273</v>
      </c>
      <c r="I155" s="98" t="s">
        <v>4523</v>
      </c>
      <c r="J155" s="169" t="s">
        <v>4524</v>
      </c>
      <c r="K155" s="99" t="s">
        <v>1288</v>
      </c>
      <c r="L155" s="51">
        <v>0</v>
      </c>
      <c r="M155" s="51">
        <v>0</v>
      </c>
      <c r="N155" s="155">
        <f t="shared" si="8"/>
        <v>0</v>
      </c>
      <c r="O155" s="51">
        <v>4</v>
      </c>
      <c r="P155" s="51">
        <v>4</v>
      </c>
      <c r="Q155" s="155">
        <f t="shared" si="9"/>
        <v>8</v>
      </c>
      <c r="R155" s="155">
        <f t="shared" si="10"/>
        <v>8</v>
      </c>
      <c r="S155" s="78"/>
      <c r="T155" s="78" t="s">
        <v>3871</v>
      </c>
      <c r="U155" s="190">
        <v>0</v>
      </c>
      <c r="V155" s="191"/>
      <c r="W155" s="77" t="s">
        <v>4507</v>
      </c>
      <c r="X155" s="78" t="s">
        <v>203</v>
      </c>
      <c r="Y155" s="191"/>
      <c r="Z155" s="190">
        <v>8</v>
      </c>
      <c r="AA155" s="191"/>
      <c r="AB155" s="77" t="s">
        <v>4507</v>
      </c>
      <c r="AC155" s="78" t="s">
        <v>203</v>
      </c>
      <c r="AD155" s="191"/>
      <c r="AE155" s="52">
        <v>0</v>
      </c>
      <c r="AF155" s="77" t="s">
        <v>4507</v>
      </c>
      <c r="AG155" s="78" t="s">
        <v>203</v>
      </c>
      <c r="AH155" s="191"/>
    </row>
    <row r="156" spans="1:34" s="79" customFormat="1" ht="58" customHeight="1" thickTop="1" thickBot="1">
      <c r="A156" s="50">
        <v>142</v>
      </c>
      <c r="B156" s="96">
        <v>0</v>
      </c>
      <c r="C156" s="96">
        <v>0</v>
      </c>
      <c r="D156" s="96">
        <v>0</v>
      </c>
      <c r="E156" s="96">
        <v>0</v>
      </c>
      <c r="F156" s="96">
        <v>0</v>
      </c>
      <c r="G156" s="96">
        <v>21</v>
      </c>
      <c r="H156" s="115" t="s">
        <v>273</v>
      </c>
      <c r="I156" s="98" t="s">
        <v>4525</v>
      </c>
      <c r="J156" s="169" t="s">
        <v>1498</v>
      </c>
      <c r="K156" s="99" t="s">
        <v>4526</v>
      </c>
      <c r="L156" s="51">
        <v>0</v>
      </c>
      <c r="M156" s="51">
        <v>2</v>
      </c>
      <c r="N156" s="155">
        <f t="shared" si="8"/>
        <v>2</v>
      </c>
      <c r="O156" s="51">
        <v>0</v>
      </c>
      <c r="P156" s="51">
        <v>4</v>
      </c>
      <c r="Q156" s="155">
        <f t="shared" si="9"/>
        <v>4</v>
      </c>
      <c r="R156" s="155">
        <f t="shared" si="10"/>
        <v>6</v>
      </c>
      <c r="S156" s="78" t="s">
        <v>3852</v>
      </c>
      <c r="T156" s="78" t="s">
        <v>3871</v>
      </c>
      <c r="U156" s="190">
        <v>2</v>
      </c>
      <c r="V156" s="191"/>
      <c r="W156" s="77" t="s">
        <v>4507</v>
      </c>
      <c r="X156" s="78" t="s">
        <v>203</v>
      </c>
      <c r="Y156" s="191"/>
      <c r="Z156" s="190">
        <v>4</v>
      </c>
      <c r="AA156" s="191"/>
      <c r="AB156" s="77" t="s">
        <v>4507</v>
      </c>
      <c r="AC156" s="78" t="s">
        <v>203</v>
      </c>
      <c r="AD156" s="191"/>
      <c r="AE156" s="52">
        <v>0</v>
      </c>
      <c r="AF156" s="77" t="s">
        <v>4507</v>
      </c>
      <c r="AG156" s="78" t="s">
        <v>203</v>
      </c>
      <c r="AH156" s="191"/>
    </row>
    <row r="157" spans="1:34" s="79" customFormat="1" ht="58" customHeight="1" thickTop="1" thickBot="1">
      <c r="A157" s="50">
        <v>143</v>
      </c>
      <c r="B157" s="96">
        <v>0</v>
      </c>
      <c r="C157" s="96">
        <v>0</v>
      </c>
      <c r="D157" s="96">
        <v>0</v>
      </c>
      <c r="E157" s="96">
        <v>0</v>
      </c>
      <c r="F157" s="96">
        <v>0</v>
      </c>
      <c r="G157" s="96">
        <v>21</v>
      </c>
      <c r="H157" s="115" t="s">
        <v>273</v>
      </c>
      <c r="I157" s="98" t="s">
        <v>4527</v>
      </c>
      <c r="J157" s="169" t="s">
        <v>1524</v>
      </c>
      <c r="K157" s="99" t="s">
        <v>1288</v>
      </c>
      <c r="L157" s="51">
        <v>0</v>
      </c>
      <c r="M157" s="51">
        <v>24</v>
      </c>
      <c r="N157" s="155">
        <f t="shared" si="8"/>
        <v>24</v>
      </c>
      <c r="O157" s="51">
        <v>0</v>
      </c>
      <c r="P157" s="51">
        <v>0</v>
      </c>
      <c r="Q157" s="155">
        <f t="shared" si="9"/>
        <v>0</v>
      </c>
      <c r="R157" s="155">
        <f t="shared" si="10"/>
        <v>24</v>
      </c>
      <c r="S157" s="78" t="s">
        <v>3852</v>
      </c>
      <c r="T157" s="78" t="s">
        <v>3871</v>
      </c>
      <c r="U157" s="190">
        <v>24</v>
      </c>
      <c r="V157" s="191"/>
      <c r="W157" s="77" t="s">
        <v>4507</v>
      </c>
      <c r="X157" s="78" t="s">
        <v>203</v>
      </c>
      <c r="Y157" s="191"/>
      <c r="Z157" s="190">
        <v>0</v>
      </c>
      <c r="AA157" s="191"/>
      <c r="AB157" s="77" t="s">
        <v>4507</v>
      </c>
      <c r="AC157" s="78" t="s">
        <v>203</v>
      </c>
      <c r="AD157" s="191"/>
      <c r="AE157" s="52">
        <v>0</v>
      </c>
      <c r="AF157" s="77" t="s">
        <v>4507</v>
      </c>
      <c r="AG157" s="78" t="s">
        <v>203</v>
      </c>
      <c r="AH157" s="191"/>
    </row>
    <row r="158" spans="1:34" s="79" customFormat="1" ht="58" customHeight="1" thickTop="1" thickBot="1">
      <c r="A158" s="50">
        <v>144</v>
      </c>
      <c r="B158" s="96">
        <v>0</v>
      </c>
      <c r="C158" s="96">
        <v>0</v>
      </c>
      <c r="D158" s="96">
        <v>0</v>
      </c>
      <c r="E158" s="96">
        <v>0</v>
      </c>
      <c r="F158" s="96">
        <v>0</v>
      </c>
      <c r="G158" s="96">
        <v>21</v>
      </c>
      <c r="H158" s="115" t="s">
        <v>273</v>
      </c>
      <c r="I158" s="98" t="s">
        <v>4528</v>
      </c>
      <c r="J158" s="169" t="s">
        <v>1498</v>
      </c>
      <c r="K158" s="99" t="s">
        <v>4526</v>
      </c>
      <c r="L158" s="51">
        <v>0</v>
      </c>
      <c r="M158" s="51">
        <v>0</v>
      </c>
      <c r="N158" s="155">
        <f t="shared" si="8"/>
        <v>0</v>
      </c>
      <c r="O158" s="51">
        <v>0</v>
      </c>
      <c r="P158" s="51">
        <v>9</v>
      </c>
      <c r="Q158" s="155">
        <f t="shared" si="9"/>
        <v>9</v>
      </c>
      <c r="R158" s="155">
        <f t="shared" si="10"/>
        <v>9</v>
      </c>
      <c r="S158" s="78" t="s">
        <v>3852</v>
      </c>
      <c r="T158" s="78" t="s">
        <v>3871</v>
      </c>
      <c r="U158" s="190">
        <v>0</v>
      </c>
      <c r="V158" s="191"/>
      <c r="W158" s="77" t="s">
        <v>4507</v>
      </c>
      <c r="X158" s="78" t="s">
        <v>203</v>
      </c>
      <c r="Y158" s="191"/>
      <c r="Z158" s="190">
        <v>9</v>
      </c>
      <c r="AA158" s="191"/>
      <c r="AB158" s="77" t="s">
        <v>4507</v>
      </c>
      <c r="AC158" s="78" t="s">
        <v>203</v>
      </c>
      <c r="AD158" s="191"/>
      <c r="AE158" s="52">
        <v>0</v>
      </c>
      <c r="AF158" s="77" t="s">
        <v>4507</v>
      </c>
      <c r="AG158" s="78" t="s">
        <v>203</v>
      </c>
      <c r="AH158" s="191"/>
    </row>
    <row r="159" spans="1:34" s="79" customFormat="1" ht="58" customHeight="1" thickTop="1" thickBot="1">
      <c r="A159" s="50">
        <v>145</v>
      </c>
      <c r="B159" s="96">
        <v>0</v>
      </c>
      <c r="C159" s="96">
        <v>0</v>
      </c>
      <c r="D159" s="96">
        <v>0</v>
      </c>
      <c r="E159" s="96">
        <v>0</v>
      </c>
      <c r="F159" s="96">
        <v>0</v>
      </c>
      <c r="G159" s="96">
        <v>21</v>
      </c>
      <c r="H159" s="115" t="s">
        <v>273</v>
      </c>
      <c r="I159" s="98" t="s">
        <v>4529</v>
      </c>
      <c r="J159" s="169" t="s">
        <v>1498</v>
      </c>
      <c r="K159" s="99" t="s">
        <v>4526</v>
      </c>
      <c r="L159" s="51">
        <v>0</v>
      </c>
      <c r="M159" s="51">
        <v>0</v>
      </c>
      <c r="N159" s="155">
        <f t="shared" si="8"/>
        <v>0</v>
      </c>
      <c r="O159" s="51">
        <v>0</v>
      </c>
      <c r="P159" s="51">
        <v>6</v>
      </c>
      <c r="Q159" s="155">
        <f t="shared" si="9"/>
        <v>6</v>
      </c>
      <c r="R159" s="155">
        <f t="shared" si="10"/>
        <v>6</v>
      </c>
      <c r="S159" s="78" t="s">
        <v>4530</v>
      </c>
      <c r="T159" s="78" t="s">
        <v>3871</v>
      </c>
      <c r="U159" s="190">
        <v>0</v>
      </c>
      <c r="V159" s="191"/>
      <c r="W159" s="77" t="s">
        <v>4507</v>
      </c>
      <c r="X159" s="78" t="s">
        <v>203</v>
      </c>
      <c r="Y159" s="191"/>
      <c r="Z159" s="190">
        <v>6</v>
      </c>
      <c r="AA159" s="191"/>
      <c r="AB159" s="77" t="s">
        <v>4507</v>
      </c>
      <c r="AC159" s="78" t="s">
        <v>203</v>
      </c>
      <c r="AD159" s="191"/>
      <c r="AE159" s="52">
        <v>0</v>
      </c>
      <c r="AF159" s="77" t="s">
        <v>4507</v>
      </c>
      <c r="AG159" s="78" t="s">
        <v>203</v>
      </c>
      <c r="AH159" s="191"/>
    </row>
    <row r="160" spans="1:34" s="79" customFormat="1" ht="58" customHeight="1" thickTop="1" thickBot="1">
      <c r="A160" s="50">
        <v>146</v>
      </c>
      <c r="B160" s="96">
        <v>0</v>
      </c>
      <c r="C160" s="96">
        <v>0</v>
      </c>
      <c r="D160" s="96">
        <v>0</v>
      </c>
      <c r="E160" s="96">
        <v>0</v>
      </c>
      <c r="F160" s="96">
        <v>0</v>
      </c>
      <c r="G160" s="96" t="s">
        <v>124</v>
      </c>
      <c r="H160" s="115" t="s">
        <v>323</v>
      </c>
      <c r="I160" s="98" t="s">
        <v>3872</v>
      </c>
      <c r="J160" s="169" t="s">
        <v>497</v>
      </c>
      <c r="K160" s="99" t="s">
        <v>744</v>
      </c>
      <c r="L160" s="51">
        <v>0</v>
      </c>
      <c r="M160" s="51">
        <v>1</v>
      </c>
      <c r="N160" s="155">
        <f t="shared" si="8"/>
        <v>1</v>
      </c>
      <c r="O160" s="51">
        <v>0</v>
      </c>
      <c r="P160" s="51">
        <v>1</v>
      </c>
      <c r="Q160" s="155">
        <f t="shared" si="9"/>
        <v>1</v>
      </c>
      <c r="R160" s="155">
        <f t="shared" si="10"/>
        <v>2</v>
      </c>
      <c r="S160" s="78" t="s">
        <v>3873</v>
      </c>
      <c r="T160" s="78" t="s">
        <v>203</v>
      </c>
      <c r="U160" s="190">
        <v>1</v>
      </c>
      <c r="V160" s="191"/>
      <c r="W160" s="77" t="s">
        <v>4507</v>
      </c>
      <c r="X160" s="78" t="s">
        <v>203</v>
      </c>
      <c r="Y160" s="191"/>
      <c r="Z160" s="190">
        <v>1</v>
      </c>
      <c r="AA160" s="191"/>
      <c r="AB160" s="77" t="s">
        <v>4507</v>
      </c>
      <c r="AC160" s="78" t="s">
        <v>203</v>
      </c>
      <c r="AD160" s="191"/>
      <c r="AE160" s="52">
        <v>0</v>
      </c>
      <c r="AF160" s="77" t="s">
        <v>4507</v>
      </c>
      <c r="AG160" s="78" t="s">
        <v>203</v>
      </c>
      <c r="AH160" s="191"/>
    </row>
    <row r="161" spans="1:34" s="79" customFormat="1" ht="58" customHeight="1" thickTop="1" thickBot="1">
      <c r="A161" s="50">
        <v>147</v>
      </c>
      <c r="B161" s="96">
        <v>0</v>
      </c>
      <c r="C161" s="96">
        <v>0</v>
      </c>
      <c r="D161" s="96">
        <v>0</v>
      </c>
      <c r="E161" s="96">
        <v>0</v>
      </c>
      <c r="F161" s="96">
        <v>0</v>
      </c>
      <c r="G161" s="96" t="s">
        <v>124</v>
      </c>
      <c r="H161" s="115" t="s">
        <v>323</v>
      </c>
      <c r="I161" s="98" t="s">
        <v>3874</v>
      </c>
      <c r="J161" s="169" t="s">
        <v>497</v>
      </c>
      <c r="K161" s="99" t="s">
        <v>744</v>
      </c>
      <c r="L161" s="51">
        <v>0</v>
      </c>
      <c r="M161" s="51">
        <v>1</v>
      </c>
      <c r="N161" s="155">
        <f t="shared" si="8"/>
        <v>1</v>
      </c>
      <c r="O161" s="51">
        <v>0</v>
      </c>
      <c r="P161" s="51">
        <v>1</v>
      </c>
      <c r="Q161" s="155">
        <f t="shared" si="9"/>
        <v>1</v>
      </c>
      <c r="R161" s="155">
        <f t="shared" si="10"/>
        <v>2</v>
      </c>
      <c r="S161" s="78" t="s">
        <v>3873</v>
      </c>
      <c r="T161" s="78" t="s">
        <v>203</v>
      </c>
      <c r="U161" s="190">
        <v>1</v>
      </c>
      <c r="V161" s="191"/>
      <c r="W161" s="77" t="s">
        <v>4507</v>
      </c>
      <c r="X161" s="78" t="s">
        <v>203</v>
      </c>
      <c r="Y161" s="191"/>
      <c r="Z161" s="190">
        <v>1</v>
      </c>
      <c r="AA161" s="191"/>
      <c r="AB161" s="77" t="s">
        <v>4507</v>
      </c>
      <c r="AC161" s="78" t="s">
        <v>203</v>
      </c>
      <c r="AD161" s="191"/>
      <c r="AE161" s="52">
        <v>0</v>
      </c>
      <c r="AF161" s="77" t="s">
        <v>4507</v>
      </c>
      <c r="AG161" s="78" t="s">
        <v>203</v>
      </c>
      <c r="AH161" s="191"/>
    </row>
    <row r="162" spans="1:34" s="79" customFormat="1" ht="58" customHeight="1" thickTop="1" thickBot="1">
      <c r="A162" s="50">
        <v>148</v>
      </c>
      <c r="B162" s="96">
        <v>0</v>
      </c>
      <c r="C162" s="96">
        <v>0</v>
      </c>
      <c r="D162" s="96">
        <v>0</v>
      </c>
      <c r="E162" s="96">
        <v>0</v>
      </c>
      <c r="F162" s="96">
        <v>0</v>
      </c>
      <c r="G162" s="96" t="s">
        <v>124</v>
      </c>
      <c r="H162" s="115" t="s">
        <v>323</v>
      </c>
      <c r="I162" s="98" t="s">
        <v>3875</v>
      </c>
      <c r="J162" s="169" t="s">
        <v>497</v>
      </c>
      <c r="K162" s="99" t="s">
        <v>744</v>
      </c>
      <c r="L162" s="51">
        <v>0</v>
      </c>
      <c r="M162" s="51">
        <v>2</v>
      </c>
      <c r="N162" s="155">
        <f t="shared" si="8"/>
        <v>2</v>
      </c>
      <c r="O162" s="51">
        <v>0</v>
      </c>
      <c r="P162" s="51">
        <v>2</v>
      </c>
      <c r="Q162" s="155">
        <f t="shared" si="9"/>
        <v>2</v>
      </c>
      <c r="R162" s="155">
        <f t="shared" si="10"/>
        <v>4</v>
      </c>
      <c r="S162" s="78" t="s">
        <v>3873</v>
      </c>
      <c r="T162" s="78" t="s">
        <v>203</v>
      </c>
      <c r="U162" s="190">
        <v>2</v>
      </c>
      <c r="V162" s="191"/>
      <c r="W162" s="77" t="s">
        <v>4507</v>
      </c>
      <c r="X162" s="78" t="s">
        <v>203</v>
      </c>
      <c r="Y162" s="191"/>
      <c r="Z162" s="190">
        <v>2</v>
      </c>
      <c r="AA162" s="191"/>
      <c r="AB162" s="77" t="s">
        <v>4507</v>
      </c>
      <c r="AC162" s="78" t="s">
        <v>203</v>
      </c>
      <c r="AD162" s="191"/>
      <c r="AE162" s="52">
        <v>0</v>
      </c>
      <c r="AF162" s="77" t="s">
        <v>4507</v>
      </c>
      <c r="AG162" s="78" t="s">
        <v>203</v>
      </c>
      <c r="AH162" s="191"/>
    </row>
    <row r="163" spans="1:34" s="79" customFormat="1" ht="58" customHeight="1" thickTop="1" thickBot="1">
      <c r="A163" s="50">
        <v>149</v>
      </c>
      <c r="B163" s="96">
        <v>0</v>
      </c>
      <c r="C163" s="96">
        <v>0</v>
      </c>
      <c r="D163" s="96">
        <v>0</v>
      </c>
      <c r="E163" s="96">
        <v>0</v>
      </c>
      <c r="F163" s="96">
        <v>0</v>
      </c>
      <c r="G163" s="96" t="s">
        <v>124</v>
      </c>
      <c r="H163" s="115" t="s">
        <v>323</v>
      </c>
      <c r="I163" s="98" t="s">
        <v>4531</v>
      </c>
      <c r="J163" s="169" t="s">
        <v>482</v>
      </c>
      <c r="K163" s="99" t="s">
        <v>4532</v>
      </c>
      <c r="L163" s="51">
        <v>0</v>
      </c>
      <c r="M163" s="51">
        <v>2</v>
      </c>
      <c r="N163" s="155">
        <f t="shared" si="8"/>
        <v>2</v>
      </c>
      <c r="O163" s="51">
        <v>0</v>
      </c>
      <c r="P163" s="51">
        <v>2</v>
      </c>
      <c r="Q163" s="155">
        <f t="shared" si="9"/>
        <v>2</v>
      </c>
      <c r="R163" s="155">
        <f t="shared" si="10"/>
        <v>4</v>
      </c>
      <c r="S163" s="78" t="s">
        <v>3873</v>
      </c>
      <c r="T163" s="78" t="s">
        <v>203</v>
      </c>
      <c r="U163" s="190">
        <v>2</v>
      </c>
      <c r="V163" s="191"/>
      <c r="W163" s="77" t="s">
        <v>4507</v>
      </c>
      <c r="X163" s="78" t="s">
        <v>203</v>
      </c>
      <c r="Y163" s="191"/>
      <c r="Z163" s="190">
        <v>2</v>
      </c>
      <c r="AA163" s="191"/>
      <c r="AB163" s="77" t="s">
        <v>4507</v>
      </c>
      <c r="AC163" s="78" t="s">
        <v>203</v>
      </c>
      <c r="AD163" s="191"/>
      <c r="AE163" s="52">
        <v>0</v>
      </c>
      <c r="AF163" s="77" t="s">
        <v>4507</v>
      </c>
      <c r="AG163" s="78" t="s">
        <v>203</v>
      </c>
      <c r="AH163" s="191"/>
    </row>
    <row r="164" spans="1:34" s="79" customFormat="1" ht="58" customHeight="1" thickTop="1" thickBot="1">
      <c r="A164" s="50">
        <v>150</v>
      </c>
      <c r="B164" s="96">
        <v>0</v>
      </c>
      <c r="C164" s="96">
        <v>0</v>
      </c>
      <c r="D164" s="96">
        <v>0</v>
      </c>
      <c r="E164" s="96">
        <v>0</v>
      </c>
      <c r="F164" s="96">
        <v>0</v>
      </c>
      <c r="G164" s="96" t="s">
        <v>124</v>
      </c>
      <c r="H164" s="115" t="s">
        <v>2649</v>
      </c>
      <c r="I164" s="98" t="s">
        <v>3876</v>
      </c>
      <c r="J164" s="169" t="s">
        <v>482</v>
      </c>
      <c r="K164" s="99" t="s">
        <v>763</v>
      </c>
      <c r="L164" s="51">
        <v>2</v>
      </c>
      <c r="M164" s="51">
        <v>3</v>
      </c>
      <c r="N164" s="155">
        <f t="shared" si="8"/>
        <v>5</v>
      </c>
      <c r="O164" s="51">
        <v>3</v>
      </c>
      <c r="P164" s="51">
        <v>3</v>
      </c>
      <c r="Q164" s="155">
        <f t="shared" si="9"/>
        <v>6</v>
      </c>
      <c r="R164" s="155">
        <f t="shared" si="10"/>
        <v>11</v>
      </c>
      <c r="S164" s="78" t="s">
        <v>3877</v>
      </c>
      <c r="T164" s="78" t="s">
        <v>203</v>
      </c>
      <c r="U164" s="190">
        <v>5</v>
      </c>
      <c r="V164" s="191"/>
      <c r="W164" s="77" t="s">
        <v>4507</v>
      </c>
      <c r="X164" s="78" t="s">
        <v>203</v>
      </c>
      <c r="Y164" s="191"/>
      <c r="Z164" s="190">
        <v>6</v>
      </c>
      <c r="AA164" s="191"/>
      <c r="AB164" s="77" t="s">
        <v>4507</v>
      </c>
      <c r="AC164" s="78" t="s">
        <v>203</v>
      </c>
      <c r="AD164" s="191"/>
      <c r="AE164" s="52">
        <v>0</v>
      </c>
      <c r="AF164" s="77" t="s">
        <v>4507</v>
      </c>
      <c r="AG164" s="78" t="s">
        <v>203</v>
      </c>
      <c r="AH164" s="191"/>
    </row>
    <row r="165" spans="1:34" s="79" customFormat="1" ht="58" customHeight="1" thickTop="1" thickBot="1">
      <c r="A165" s="50">
        <v>151</v>
      </c>
      <c r="B165" s="96">
        <v>0</v>
      </c>
      <c r="C165" s="96">
        <v>0</v>
      </c>
      <c r="D165" s="96">
        <v>0</v>
      </c>
      <c r="E165" s="96">
        <v>0</v>
      </c>
      <c r="F165" s="96">
        <v>0</v>
      </c>
      <c r="G165" s="96" t="s">
        <v>124</v>
      </c>
      <c r="H165" s="115" t="s">
        <v>323</v>
      </c>
      <c r="I165" s="98" t="s">
        <v>4533</v>
      </c>
      <c r="J165" s="169" t="s">
        <v>482</v>
      </c>
      <c r="K165" s="99" t="s">
        <v>4526</v>
      </c>
      <c r="L165" s="51">
        <v>0</v>
      </c>
      <c r="M165" s="51">
        <v>2</v>
      </c>
      <c r="N165" s="155">
        <f t="shared" si="8"/>
        <v>2</v>
      </c>
      <c r="O165" s="51">
        <v>0</v>
      </c>
      <c r="P165" s="51">
        <v>2</v>
      </c>
      <c r="Q165" s="155">
        <f t="shared" si="9"/>
        <v>2</v>
      </c>
      <c r="R165" s="155">
        <f t="shared" si="10"/>
        <v>4</v>
      </c>
      <c r="S165" s="78" t="s">
        <v>3877</v>
      </c>
      <c r="T165" s="78" t="s">
        <v>203</v>
      </c>
      <c r="U165" s="190">
        <v>2</v>
      </c>
      <c r="V165" s="191"/>
      <c r="W165" s="77" t="s">
        <v>4507</v>
      </c>
      <c r="X165" s="78" t="s">
        <v>203</v>
      </c>
      <c r="Y165" s="191"/>
      <c r="Z165" s="190">
        <v>2</v>
      </c>
      <c r="AA165" s="191"/>
      <c r="AB165" s="77" t="s">
        <v>4507</v>
      </c>
      <c r="AC165" s="78" t="s">
        <v>203</v>
      </c>
      <c r="AD165" s="191"/>
      <c r="AE165" s="52">
        <v>0</v>
      </c>
      <c r="AF165" s="77" t="s">
        <v>4507</v>
      </c>
      <c r="AG165" s="78" t="s">
        <v>203</v>
      </c>
      <c r="AH165" s="191"/>
    </row>
    <row r="166" spans="1:34" s="79" customFormat="1" ht="58" customHeight="1" thickTop="1" thickBot="1">
      <c r="A166" s="50">
        <v>152</v>
      </c>
      <c r="B166" s="96">
        <v>0</v>
      </c>
      <c r="C166" s="96">
        <v>0</v>
      </c>
      <c r="D166" s="96">
        <v>0</v>
      </c>
      <c r="E166" s="96">
        <v>0</v>
      </c>
      <c r="F166" s="96">
        <v>0</v>
      </c>
      <c r="G166" s="96" t="s">
        <v>124</v>
      </c>
      <c r="H166" s="115" t="s">
        <v>273</v>
      </c>
      <c r="I166" s="98" t="s">
        <v>4534</v>
      </c>
      <c r="J166" s="169" t="s">
        <v>1061</v>
      </c>
      <c r="K166" s="99" t="s">
        <v>4535</v>
      </c>
      <c r="L166" s="51">
        <v>0</v>
      </c>
      <c r="M166" s="51">
        <v>0</v>
      </c>
      <c r="N166" s="155">
        <f t="shared" si="8"/>
        <v>0</v>
      </c>
      <c r="O166" s="51">
        <v>0</v>
      </c>
      <c r="P166" s="51">
        <v>5</v>
      </c>
      <c r="Q166" s="155">
        <f t="shared" si="9"/>
        <v>5</v>
      </c>
      <c r="R166" s="155">
        <f t="shared" si="10"/>
        <v>5</v>
      </c>
      <c r="S166" s="78" t="s">
        <v>3877</v>
      </c>
      <c r="T166" s="78" t="s">
        <v>203</v>
      </c>
      <c r="U166" s="190">
        <v>0</v>
      </c>
      <c r="V166" s="191"/>
      <c r="W166" s="77" t="s">
        <v>4507</v>
      </c>
      <c r="X166" s="78" t="s">
        <v>203</v>
      </c>
      <c r="Y166" s="191"/>
      <c r="Z166" s="190">
        <v>5</v>
      </c>
      <c r="AA166" s="191"/>
      <c r="AB166" s="77" t="s">
        <v>4507</v>
      </c>
      <c r="AC166" s="78" t="s">
        <v>203</v>
      </c>
      <c r="AD166" s="191"/>
      <c r="AE166" s="52">
        <v>0</v>
      </c>
      <c r="AF166" s="77" t="s">
        <v>4507</v>
      </c>
      <c r="AG166" s="78" t="s">
        <v>203</v>
      </c>
      <c r="AH166" s="191"/>
    </row>
    <row r="167" spans="1:34" s="79" customFormat="1" ht="58" customHeight="1" thickTop="1" thickBot="1">
      <c r="A167" s="50">
        <v>153</v>
      </c>
      <c r="B167" s="96">
        <v>0</v>
      </c>
      <c r="C167" s="96">
        <v>0</v>
      </c>
      <c r="D167" s="96">
        <v>0</v>
      </c>
      <c r="E167" s="96">
        <v>0</v>
      </c>
      <c r="F167" s="96">
        <v>0</v>
      </c>
      <c r="G167" s="96" t="s">
        <v>124</v>
      </c>
      <c r="H167" s="115" t="s">
        <v>273</v>
      </c>
      <c r="I167" s="98" t="s">
        <v>4536</v>
      </c>
      <c r="J167" s="169" t="s">
        <v>1061</v>
      </c>
      <c r="K167" s="99" t="s">
        <v>4535</v>
      </c>
      <c r="L167" s="51">
        <v>0</v>
      </c>
      <c r="M167" s="51">
        <v>0</v>
      </c>
      <c r="N167" s="155">
        <f t="shared" si="8"/>
        <v>0</v>
      </c>
      <c r="O167" s="51">
        <v>0</v>
      </c>
      <c r="P167" s="51">
        <v>5</v>
      </c>
      <c r="Q167" s="155">
        <f t="shared" si="9"/>
        <v>5</v>
      </c>
      <c r="R167" s="155">
        <f t="shared" si="10"/>
        <v>5</v>
      </c>
      <c r="S167" s="78" t="s">
        <v>3877</v>
      </c>
      <c r="T167" s="78" t="s">
        <v>203</v>
      </c>
      <c r="U167" s="190">
        <v>0</v>
      </c>
      <c r="V167" s="191"/>
      <c r="W167" s="77" t="s">
        <v>4507</v>
      </c>
      <c r="X167" s="78" t="s">
        <v>203</v>
      </c>
      <c r="Y167" s="191"/>
      <c r="Z167" s="190">
        <v>5</v>
      </c>
      <c r="AA167" s="191"/>
      <c r="AB167" s="77" t="s">
        <v>4507</v>
      </c>
      <c r="AC167" s="78" t="s">
        <v>203</v>
      </c>
      <c r="AD167" s="191"/>
      <c r="AE167" s="52">
        <v>0</v>
      </c>
      <c r="AF167" s="77" t="s">
        <v>4507</v>
      </c>
      <c r="AG167" s="78" t="s">
        <v>203</v>
      </c>
      <c r="AH167" s="191"/>
    </row>
    <row r="168" spans="1:34" s="79" customFormat="1" ht="58" customHeight="1" thickTop="1" thickBot="1">
      <c r="A168" s="50">
        <v>154</v>
      </c>
      <c r="B168" s="96">
        <v>0</v>
      </c>
      <c r="C168" s="96">
        <v>0</v>
      </c>
      <c r="D168" s="96">
        <v>0</v>
      </c>
      <c r="E168" s="96">
        <v>0</v>
      </c>
      <c r="F168" s="96">
        <v>0</v>
      </c>
      <c r="G168" s="96" t="s">
        <v>124</v>
      </c>
      <c r="H168" s="115" t="s">
        <v>273</v>
      </c>
      <c r="I168" s="98" t="s">
        <v>4537</v>
      </c>
      <c r="J168" s="169" t="s">
        <v>1061</v>
      </c>
      <c r="K168" s="99" t="s">
        <v>4535</v>
      </c>
      <c r="L168" s="51">
        <v>0</v>
      </c>
      <c r="M168" s="51">
        <v>0</v>
      </c>
      <c r="N168" s="155">
        <f t="shared" si="8"/>
        <v>0</v>
      </c>
      <c r="O168" s="51">
        <v>0</v>
      </c>
      <c r="P168" s="51">
        <v>5</v>
      </c>
      <c r="Q168" s="155">
        <f t="shared" si="9"/>
        <v>5</v>
      </c>
      <c r="R168" s="155">
        <f t="shared" si="10"/>
        <v>5</v>
      </c>
      <c r="S168" s="78" t="s">
        <v>3877</v>
      </c>
      <c r="T168" s="78" t="s">
        <v>203</v>
      </c>
      <c r="U168" s="190">
        <v>0</v>
      </c>
      <c r="V168" s="191"/>
      <c r="W168" s="77" t="s">
        <v>4507</v>
      </c>
      <c r="X168" s="78" t="s">
        <v>203</v>
      </c>
      <c r="Y168" s="191"/>
      <c r="Z168" s="190">
        <v>5</v>
      </c>
      <c r="AA168" s="191"/>
      <c r="AB168" s="77" t="s">
        <v>4507</v>
      </c>
      <c r="AC168" s="78" t="s">
        <v>203</v>
      </c>
      <c r="AD168" s="191"/>
      <c r="AE168" s="52">
        <v>0</v>
      </c>
      <c r="AF168" s="77" t="s">
        <v>4507</v>
      </c>
      <c r="AG168" s="78" t="s">
        <v>203</v>
      </c>
      <c r="AH168" s="191"/>
    </row>
    <row r="169" spans="1:34" customFormat="1" ht="16" thickTop="1">
      <c r="A169" s="229" t="s">
        <v>4538</v>
      </c>
      <c r="B169" s="229"/>
      <c r="C169" s="229"/>
      <c r="D169" s="229"/>
      <c r="E169" s="229"/>
      <c r="F169" s="229"/>
      <c r="G169" s="229"/>
      <c r="H169" s="254"/>
      <c r="I169" s="255"/>
      <c r="J169" s="255"/>
      <c r="K169" s="255"/>
      <c r="L169" s="255"/>
      <c r="M169" s="255"/>
      <c r="N169" s="255"/>
      <c r="O169" s="255"/>
      <c r="P169" s="255"/>
      <c r="Q169" s="255"/>
      <c r="R169" s="255"/>
      <c r="S169" s="229"/>
      <c r="T169" s="229"/>
      <c r="U169" s="229"/>
      <c r="V169" s="229"/>
      <c r="W169" s="229"/>
      <c r="X169" s="229"/>
      <c r="Y169" s="229"/>
      <c r="Z169" s="229"/>
      <c r="AA169" s="229"/>
      <c r="AB169" s="229"/>
      <c r="AC169" s="229"/>
      <c r="AD169" s="229"/>
      <c r="AE169" s="229"/>
      <c r="AF169" s="229"/>
      <c r="AG169" s="229"/>
      <c r="AH169" s="230"/>
    </row>
    <row r="170" spans="1:34" customFormat="1" ht="56" thickBot="1">
      <c r="A170" s="50">
        <f>A164+1</f>
        <v>151</v>
      </c>
      <c r="B170" s="96" t="s">
        <v>248</v>
      </c>
      <c r="C170" s="96">
        <v>0</v>
      </c>
      <c r="D170" s="96">
        <v>0</v>
      </c>
      <c r="E170" s="96">
        <v>0</v>
      </c>
      <c r="F170" s="96">
        <v>0</v>
      </c>
      <c r="G170" s="96">
        <v>18</v>
      </c>
      <c r="H170" s="115" t="s">
        <v>273</v>
      </c>
      <c r="I170" s="98" t="s">
        <v>92</v>
      </c>
      <c r="J170" s="169" t="s">
        <v>497</v>
      </c>
      <c r="K170" s="99" t="s">
        <v>993</v>
      </c>
      <c r="L170" s="51">
        <v>0</v>
      </c>
      <c r="M170" s="51">
        <v>0</v>
      </c>
      <c r="N170" s="155">
        <f>L170+M170</f>
        <v>0</v>
      </c>
      <c r="O170" s="51">
        <v>0</v>
      </c>
      <c r="P170" s="51">
        <v>0</v>
      </c>
      <c r="Q170" s="155">
        <f>O170+P170</f>
        <v>0</v>
      </c>
      <c r="R170" s="155">
        <f>N170+Q170</f>
        <v>0</v>
      </c>
      <c r="S170" s="78" t="s">
        <v>3733</v>
      </c>
      <c r="T170" s="78" t="s">
        <v>203</v>
      </c>
      <c r="U170" s="190">
        <f t="shared" ref="U170:U207" si="11">N170</f>
        <v>0</v>
      </c>
      <c r="V170" s="191"/>
      <c r="W170" s="77" t="str">
        <f t="shared" ref="W170:W207" si="12">IF(V170="","No hay ejecución",IF(AND(U170&gt;0), V170/U170,"No hay Programación"))</f>
        <v>No hay ejecución</v>
      </c>
      <c r="X170" s="78" t="str">
        <f t="shared" ref="X170:X207" si="13">IF(W170="No hay ejecución","NA",IF(W170&gt;=90%,"De acuerdo a lo programado",IF(W170&gt;=70%,"Atraso Leve",IF(W170&lt;70%,"En Riesgo de no Cumplimiento"))))</f>
        <v>NA</v>
      </c>
      <c r="Y170" s="191"/>
      <c r="Z170" s="190">
        <f t="shared" ref="Z170:Z207" si="14">+Q170</f>
        <v>0</v>
      </c>
      <c r="AA170" s="191"/>
      <c r="AB170" s="77" t="str">
        <f t="shared" ref="AB170:AB207" si="15">IF(AA170="","No hay ejecución",IF(AND(Z170&gt;0), AA170/Z170,"No hay Programación"))</f>
        <v>No hay ejecución</v>
      </c>
      <c r="AC170" s="78" t="str">
        <f t="shared" ref="AC170:AC207" si="16">IF(AB170="No hay ejecución","NA",IF(AB170&gt;=90%,"De acuerdo a lo programado",IF(AB170&gt;=70%,"Atraso Leve",IF(AB170&lt;70%,"En Riesgo de no Cumplimiento"))))</f>
        <v>NA</v>
      </c>
      <c r="AD170" s="191"/>
      <c r="AE170" s="52">
        <f t="shared" ref="AE170:AE207" si="17">V170+AA170</f>
        <v>0</v>
      </c>
      <c r="AF170" s="77" t="str">
        <f t="shared" ref="AF170:AF207" si="18">IF(AE170=0,"No hay ejecución",IF(AND(AE170&gt;0), AE170/R170,"No hay Programación"))</f>
        <v>No hay ejecución</v>
      </c>
      <c r="AG170" s="78" t="str">
        <f t="shared" ref="AG170:AG207" si="19">IF(AF170="No hay ejecución","NA",IF(AF170&gt;=90%,"De acuerdo a lo programado",IF(AF170&gt;=70%,"Atraso Leve",IF(AF170&lt;70%,"Incumplimiento"))))</f>
        <v>NA</v>
      </c>
      <c r="AH170" s="191"/>
    </row>
    <row r="171" spans="1:34" customFormat="1" ht="57" thickTop="1" thickBot="1">
      <c r="A171" s="50">
        <f>A170+1</f>
        <v>152</v>
      </c>
      <c r="B171" s="96" t="s">
        <v>233</v>
      </c>
      <c r="C171" s="96">
        <v>0</v>
      </c>
      <c r="D171" s="96">
        <v>0</v>
      </c>
      <c r="E171" s="96">
        <v>0</v>
      </c>
      <c r="F171" s="96">
        <v>0</v>
      </c>
      <c r="G171" s="96">
        <v>22</v>
      </c>
      <c r="H171" s="115" t="s">
        <v>273</v>
      </c>
      <c r="I171" s="98" t="s">
        <v>2554</v>
      </c>
      <c r="J171" s="169" t="s">
        <v>1014</v>
      </c>
      <c r="K171" s="99" t="s">
        <v>2389</v>
      </c>
      <c r="L171" s="51">
        <v>0</v>
      </c>
      <c r="M171" s="51">
        <v>0</v>
      </c>
      <c r="N171" s="155">
        <f t="shared" ref="N171:N207" si="20">L171+M171</f>
        <v>0</v>
      </c>
      <c r="O171" s="51">
        <v>0</v>
      </c>
      <c r="P171" s="51">
        <v>0</v>
      </c>
      <c r="Q171" s="155">
        <f t="shared" ref="Q171:Q207" si="21">O171+P171</f>
        <v>0</v>
      </c>
      <c r="R171" s="155">
        <f t="shared" ref="R171:R207" si="22">N171+Q171</f>
        <v>0</v>
      </c>
      <c r="S171" s="78" t="s">
        <v>3733</v>
      </c>
      <c r="T171" s="78" t="s">
        <v>203</v>
      </c>
      <c r="U171" s="190">
        <f t="shared" si="11"/>
        <v>0</v>
      </c>
      <c r="V171" s="191"/>
      <c r="W171" s="77" t="str">
        <f t="shared" si="12"/>
        <v>No hay ejecución</v>
      </c>
      <c r="X171" s="78" t="str">
        <f t="shared" si="13"/>
        <v>NA</v>
      </c>
      <c r="Y171" s="191"/>
      <c r="Z171" s="190">
        <f t="shared" si="14"/>
        <v>0</v>
      </c>
      <c r="AA171" s="191"/>
      <c r="AB171" s="77" t="str">
        <f t="shared" si="15"/>
        <v>No hay ejecución</v>
      </c>
      <c r="AC171" s="78" t="str">
        <f t="shared" si="16"/>
        <v>NA</v>
      </c>
      <c r="AD171" s="191"/>
      <c r="AE171" s="52">
        <f t="shared" si="17"/>
        <v>0</v>
      </c>
      <c r="AF171" s="77" t="str">
        <f t="shared" si="18"/>
        <v>No hay ejecución</v>
      </c>
      <c r="AG171" s="78" t="str">
        <f t="shared" si="19"/>
        <v>NA</v>
      </c>
      <c r="AH171" s="191"/>
    </row>
    <row r="172" spans="1:34" customFormat="1" ht="35" thickTop="1" thickBot="1">
      <c r="A172" s="50">
        <f t="shared" ref="A172:A207" si="23">A171+1</f>
        <v>153</v>
      </c>
      <c r="B172" s="96" t="s">
        <v>233</v>
      </c>
      <c r="C172" s="96">
        <v>0</v>
      </c>
      <c r="D172" s="96">
        <v>0</v>
      </c>
      <c r="E172" s="96">
        <v>0</v>
      </c>
      <c r="F172" s="96">
        <v>0</v>
      </c>
      <c r="G172" s="96">
        <v>22</v>
      </c>
      <c r="H172" s="115" t="s">
        <v>273</v>
      </c>
      <c r="I172" s="98" t="s">
        <v>3878</v>
      </c>
      <c r="J172" s="169" t="s">
        <v>1014</v>
      </c>
      <c r="K172" s="99" t="s">
        <v>2389</v>
      </c>
      <c r="L172" s="51">
        <v>0</v>
      </c>
      <c r="M172" s="51">
        <v>0</v>
      </c>
      <c r="N172" s="155">
        <f t="shared" si="20"/>
        <v>0</v>
      </c>
      <c r="O172" s="51">
        <v>0</v>
      </c>
      <c r="P172" s="51">
        <v>0</v>
      </c>
      <c r="Q172" s="155">
        <f t="shared" si="21"/>
        <v>0</v>
      </c>
      <c r="R172" s="155">
        <f t="shared" si="22"/>
        <v>0</v>
      </c>
      <c r="S172" s="78" t="s">
        <v>3733</v>
      </c>
      <c r="T172" s="78" t="s">
        <v>203</v>
      </c>
      <c r="U172" s="190">
        <f t="shared" si="11"/>
        <v>0</v>
      </c>
      <c r="V172" s="191"/>
      <c r="W172" s="77" t="str">
        <f t="shared" si="12"/>
        <v>No hay ejecución</v>
      </c>
      <c r="X172" s="78" t="str">
        <f t="shared" si="13"/>
        <v>NA</v>
      </c>
      <c r="Y172" s="191"/>
      <c r="Z172" s="190">
        <f t="shared" si="14"/>
        <v>0</v>
      </c>
      <c r="AA172" s="191"/>
      <c r="AB172" s="77" t="str">
        <f t="shared" si="15"/>
        <v>No hay ejecución</v>
      </c>
      <c r="AC172" s="78" t="str">
        <f t="shared" si="16"/>
        <v>NA</v>
      </c>
      <c r="AD172" s="191"/>
      <c r="AE172" s="52">
        <f t="shared" si="17"/>
        <v>0</v>
      </c>
      <c r="AF172" s="77" t="str">
        <f t="shared" si="18"/>
        <v>No hay ejecución</v>
      </c>
      <c r="AG172" s="78" t="str">
        <f t="shared" si="19"/>
        <v>NA</v>
      </c>
      <c r="AH172" s="191"/>
    </row>
    <row r="173" spans="1:34" customFormat="1" ht="68" thickTop="1" thickBot="1">
      <c r="A173" s="50">
        <f t="shared" si="23"/>
        <v>154</v>
      </c>
      <c r="B173" s="96" t="s">
        <v>233</v>
      </c>
      <c r="C173" s="96">
        <v>0</v>
      </c>
      <c r="D173" s="96">
        <v>0</v>
      </c>
      <c r="E173" s="96">
        <v>0</v>
      </c>
      <c r="F173" s="96">
        <v>0</v>
      </c>
      <c r="G173" s="96">
        <v>22</v>
      </c>
      <c r="H173" s="115" t="s">
        <v>273</v>
      </c>
      <c r="I173" s="98" t="s">
        <v>2557</v>
      </c>
      <c r="J173" s="169" t="s">
        <v>1014</v>
      </c>
      <c r="K173" s="99" t="s">
        <v>2389</v>
      </c>
      <c r="L173" s="51">
        <v>0</v>
      </c>
      <c r="M173" s="51">
        <v>0</v>
      </c>
      <c r="N173" s="155">
        <f t="shared" si="20"/>
        <v>0</v>
      </c>
      <c r="O173" s="51">
        <v>0</v>
      </c>
      <c r="P173" s="51">
        <v>0</v>
      </c>
      <c r="Q173" s="155">
        <f t="shared" si="21"/>
        <v>0</v>
      </c>
      <c r="R173" s="155">
        <f t="shared" si="22"/>
        <v>0</v>
      </c>
      <c r="S173" s="78" t="s">
        <v>3733</v>
      </c>
      <c r="T173" s="78" t="s">
        <v>203</v>
      </c>
      <c r="U173" s="190">
        <f t="shared" si="11"/>
        <v>0</v>
      </c>
      <c r="V173" s="191"/>
      <c r="W173" s="77" t="str">
        <f t="shared" si="12"/>
        <v>No hay ejecución</v>
      </c>
      <c r="X173" s="78" t="str">
        <f t="shared" si="13"/>
        <v>NA</v>
      </c>
      <c r="Y173" s="191"/>
      <c r="Z173" s="190">
        <f t="shared" si="14"/>
        <v>0</v>
      </c>
      <c r="AA173" s="191"/>
      <c r="AB173" s="77" t="str">
        <f t="shared" si="15"/>
        <v>No hay ejecución</v>
      </c>
      <c r="AC173" s="78" t="str">
        <f t="shared" si="16"/>
        <v>NA</v>
      </c>
      <c r="AD173" s="191"/>
      <c r="AE173" s="52">
        <f t="shared" si="17"/>
        <v>0</v>
      </c>
      <c r="AF173" s="77" t="str">
        <f t="shared" si="18"/>
        <v>No hay ejecución</v>
      </c>
      <c r="AG173" s="78" t="str">
        <f t="shared" si="19"/>
        <v>NA</v>
      </c>
      <c r="AH173" s="191"/>
    </row>
    <row r="174" spans="1:34" customFormat="1" ht="35" thickTop="1" thickBot="1">
      <c r="A174" s="50">
        <f t="shared" si="23"/>
        <v>155</v>
      </c>
      <c r="B174" s="96" t="s">
        <v>233</v>
      </c>
      <c r="C174" s="96">
        <v>0</v>
      </c>
      <c r="D174" s="96">
        <v>0</v>
      </c>
      <c r="E174" s="96">
        <v>0</v>
      </c>
      <c r="F174" s="96">
        <v>0</v>
      </c>
      <c r="G174" s="96">
        <v>22</v>
      </c>
      <c r="H174" s="115" t="s">
        <v>273</v>
      </c>
      <c r="I174" s="98" t="s">
        <v>3879</v>
      </c>
      <c r="J174" s="169" t="s">
        <v>482</v>
      </c>
      <c r="K174" s="99" t="s">
        <v>622</v>
      </c>
      <c r="L174" s="51">
        <v>0</v>
      </c>
      <c r="M174" s="51">
        <v>0</v>
      </c>
      <c r="N174" s="155">
        <f t="shared" si="20"/>
        <v>0</v>
      </c>
      <c r="O174" s="51">
        <v>0</v>
      </c>
      <c r="P174" s="51">
        <v>0</v>
      </c>
      <c r="Q174" s="155">
        <f t="shared" si="21"/>
        <v>0</v>
      </c>
      <c r="R174" s="155">
        <f t="shared" si="22"/>
        <v>0</v>
      </c>
      <c r="S174" s="78" t="s">
        <v>3733</v>
      </c>
      <c r="T174" s="78" t="s">
        <v>203</v>
      </c>
      <c r="U174" s="190">
        <f t="shared" si="11"/>
        <v>0</v>
      </c>
      <c r="V174" s="191"/>
      <c r="W174" s="77" t="str">
        <f t="shared" si="12"/>
        <v>No hay ejecución</v>
      </c>
      <c r="X174" s="78" t="str">
        <f t="shared" si="13"/>
        <v>NA</v>
      </c>
      <c r="Y174" s="191"/>
      <c r="Z174" s="190">
        <f t="shared" si="14"/>
        <v>0</v>
      </c>
      <c r="AA174" s="191"/>
      <c r="AB174" s="77" t="str">
        <f t="shared" si="15"/>
        <v>No hay ejecución</v>
      </c>
      <c r="AC174" s="78" t="str">
        <f t="shared" si="16"/>
        <v>NA</v>
      </c>
      <c r="AD174" s="191"/>
      <c r="AE174" s="52">
        <f t="shared" si="17"/>
        <v>0</v>
      </c>
      <c r="AF174" s="77" t="str">
        <f t="shared" si="18"/>
        <v>No hay ejecución</v>
      </c>
      <c r="AG174" s="78" t="str">
        <f t="shared" si="19"/>
        <v>NA</v>
      </c>
      <c r="AH174" s="191"/>
    </row>
    <row r="175" spans="1:34" customFormat="1" ht="24" thickTop="1" thickBot="1">
      <c r="A175" s="50">
        <f t="shared" si="23"/>
        <v>156</v>
      </c>
      <c r="B175" s="96" t="s">
        <v>233</v>
      </c>
      <c r="C175" s="96">
        <v>0</v>
      </c>
      <c r="D175" s="96">
        <v>0</v>
      </c>
      <c r="E175" s="96">
        <v>0</v>
      </c>
      <c r="F175" s="96">
        <v>0</v>
      </c>
      <c r="G175" s="96">
        <v>22</v>
      </c>
      <c r="H175" s="115" t="s">
        <v>273</v>
      </c>
      <c r="I175" s="98" t="s">
        <v>3880</v>
      </c>
      <c r="J175" s="169" t="s">
        <v>1014</v>
      </c>
      <c r="K175" s="99" t="s">
        <v>763</v>
      </c>
      <c r="L175" s="51">
        <v>0</v>
      </c>
      <c r="M175" s="51">
        <v>0</v>
      </c>
      <c r="N175" s="155">
        <f t="shared" si="20"/>
        <v>0</v>
      </c>
      <c r="O175" s="51">
        <v>0</v>
      </c>
      <c r="P175" s="51">
        <v>0</v>
      </c>
      <c r="Q175" s="155">
        <f t="shared" si="21"/>
        <v>0</v>
      </c>
      <c r="R175" s="155">
        <f t="shared" si="22"/>
        <v>0</v>
      </c>
      <c r="S175" s="78" t="s">
        <v>3733</v>
      </c>
      <c r="T175" s="78" t="s">
        <v>203</v>
      </c>
      <c r="U175" s="190">
        <f t="shared" si="11"/>
        <v>0</v>
      </c>
      <c r="V175" s="191"/>
      <c r="W175" s="77" t="str">
        <f t="shared" si="12"/>
        <v>No hay ejecución</v>
      </c>
      <c r="X175" s="78" t="str">
        <f t="shared" si="13"/>
        <v>NA</v>
      </c>
      <c r="Y175" s="191"/>
      <c r="Z175" s="190">
        <f t="shared" si="14"/>
        <v>0</v>
      </c>
      <c r="AA175" s="191"/>
      <c r="AB175" s="77" t="str">
        <f t="shared" si="15"/>
        <v>No hay ejecución</v>
      </c>
      <c r="AC175" s="78" t="str">
        <f t="shared" si="16"/>
        <v>NA</v>
      </c>
      <c r="AD175" s="191"/>
      <c r="AE175" s="52">
        <f t="shared" si="17"/>
        <v>0</v>
      </c>
      <c r="AF175" s="77" t="str">
        <f t="shared" si="18"/>
        <v>No hay ejecución</v>
      </c>
      <c r="AG175" s="78" t="str">
        <f t="shared" si="19"/>
        <v>NA</v>
      </c>
      <c r="AH175" s="191"/>
    </row>
    <row r="176" spans="1:34" customFormat="1" ht="35" thickTop="1" thickBot="1">
      <c r="A176" s="50">
        <f t="shared" si="23"/>
        <v>157</v>
      </c>
      <c r="B176" s="96" t="s">
        <v>233</v>
      </c>
      <c r="C176" s="96">
        <v>0</v>
      </c>
      <c r="D176" s="96">
        <v>0</v>
      </c>
      <c r="E176" s="96">
        <v>0</v>
      </c>
      <c r="F176" s="96">
        <v>0</v>
      </c>
      <c r="G176" s="96">
        <v>22</v>
      </c>
      <c r="H176" s="115" t="s">
        <v>3499</v>
      </c>
      <c r="I176" s="98" t="s">
        <v>3881</v>
      </c>
      <c r="J176" s="169" t="s">
        <v>1287</v>
      </c>
      <c r="K176" s="99" t="s">
        <v>1288</v>
      </c>
      <c r="L176" s="51">
        <v>0</v>
      </c>
      <c r="M176" s="51">
        <v>0</v>
      </c>
      <c r="N176" s="155">
        <f t="shared" si="20"/>
        <v>0</v>
      </c>
      <c r="O176" s="51">
        <v>0</v>
      </c>
      <c r="P176" s="51">
        <v>0</v>
      </c>
      <c r="Q176" s="155">
        <f t="shared" si="21"/>
        <v>0</v>
      </c>
      <c r="R176" s="155">
        <f t="shared" si="22"/>
        <v>0</v>
      </c>
      <c r="S176" s="78" t="s">
        <v>3733</v>
      </c>
      <c r="T176" s="78" t="s">
        <v>203</v>
      </c>
      <c r="U176" s="190">
        <f t="shared" si="11"/>
        <v>0</v>
      </c>
      <c r="V176" s="191"/>
      <c r="W176" s="77" t="str">
        <f t="shared" si="12"/>
        <v>No hay ejecución</v>
      </c>
      <c r="X176" s="78" t="str">
        <f t="shared" si="13"/>
        <v>NA</v>
      </c>
      <c r="Y176" s="191"/>
      <c r="Z176" s="190">
        <f t="shared" si="14"/>
        <v>0</v>
      </c>
      <c r="AA176" s="191"/>
      <c r="AB176" s="77" t="str">
        <f t="shared" si="15"/>
        <v>No hay ejecución</v>
      </c>
      <c r="AC176" s="78" t="str">
        <f t="shared" si="16"/>
        <v>NA</v>
      </c>
      <c r="AD176" s="191"/>
      <c r="AE176" s="52">
        <f t="shared" si="17"/>
        <v>0</v>
      </c>
      <c r="AF176" s="77" t="str">
        <f t="shared" si="18"/>
        <v>No hay ejecución</v>
      </c>
      <c r="AG176" s="78" t="str">
        <f t="shared" si="19"/>
        <v>NA</v>
      </c>
      <c r="AH176" s="191"/>
    </row>
    <row r="177" spans="1:34" customFormat="1" ht="46" thickTop="1" thickBot="1">
      <c r="A177" s="50">
        <f t="shared" si="23"/>
        <v>158</v>
      </c>
      <c r="B177" s="96" t="s">
        <v>233</v>
      </c>
      <c r="C177" s="96">
        <v>0</v>
      </c>
      <c r="D177" s="96">
        <v>0</v>
      </c>
      <c r="E177" s="96">
        <v>0</v>
      </c>
      <c r="F177" s="96">
        <v>0</v>
      </c>
      <c r="G177" s="96">
        <v>22</v>
      </c>
      <c r="H177" s="115" t="s">
        <v>273</v>
      </c>
      <c r="I177" s="98" t="s">
        <v>3882</v>
      </c>
      <c r="J177" s="169" t="s">
        <v>482</v>
      </c>
      <c r="K177" s="99" t="s">
        <v>622</v>
      </c>
      <c r="L177" s="51">
        <v>0</v>
      </c>
      <c r="M177" s="51">
        <v>0</v>
      </c>
      <c r="N177" s="155">
        <f t="shared" si="20"/>
        <v>0</v>
      </c>
      <c r="O177" s="51">
        <v>0</v>
      </c>
      <c r="P177" s="51">
        <v>0</v>
      </c>
      <c r="Q177" s="155">
        <f t="shared" si="21"/>
        <v>0</v>
      </c>
      <c r="R177" s="155">
        <f t="shared" si="22"/>
        <v>0</v>
      </c>
      <c r="S177" s="78" t="s">
        <v>3733</v>
      </c>
      <c r="T177" s="78" t="s">
        <v>203</v>
      </c>
      <c r="U177" s="190">
        <f t="shared" si="11"/>
        <v>0</v>
      </c>
      <c r="V177" s="191"/>
      <c r="W177" s="77" t="str">
        <f t="shared" si="12"/>
        <v>No hay ejecución</v>
      </c>
      <c r="X177" s="78" t="str">
        <f t="shared" si="13"/>
        <v>NA</v>
      </c>
      <c r="Y177" s="191"/>
      <c r="Z177" s="190">
        <f t="shared" si="14"/>
        <v>0</v>
      </c>
      <c r="AA177" s="191"/>
      <c r="AB177" s="77" t="str">
        <f t="shared" si="15"/>
        <v>No hay ejecución</v>
      </c>
      <c r="AC177" s="78" t="str">
        <f t="shared" si="16"/>
        <v>NA</v>
      </c>
      <c r="AD177" s="191"/>
      <c r="AE177" s="52">
        <f t="shared" si="17"/>
        <v>0</v>
      </c>
      <c r="AF177" s="77" t="str">
        <f t="shared" si="18"/>
        <v>No hay ejecución</v>
      </c>
      <c r="AG177" s="78" t="str">
        <f t="shared" si="19"/>
        <v>NA</v>
      </c>
      <c r="AH177" s="191"/>
    </row>
    <row r="178" spans="1:34" customFormat="1" ht="79" thickTop="1" thickBot="1">
      <c r="A178" s="50">
        <f t="shared" si="23"/>
        <v>159</v>
      </c>
      <c r="B178" s="96" t="s">
        <v>233</v>
      </c>
      <c r="C178" s="96">
        <v>0</v>
      </c>
      <c r="D178" s="96">
        <v>0</v>
      </c>
      <c r="E178" s="96">
        <v>0</v>
      </c>
      <c r="F178" s="96">
        <v>0</v>
      </c>
      <c r="G178" s="96">
        <v>22</v>
      </c>
      <c r="H178" s="115" t="s">
        <v>273</v>
      </c>
      <c r="I178" s="98" t="s">
        <v>2449</v>
      </c>
      <c r="J178" s="169" t="s">
        <v>482</v>
      </c>
      <c r="K178" s="99" t="s">
        <v>622</v>
      </c>
      <c r="L178" s="51">
        <v>0</v>
      </c>
      <c r="M178" s="51">
        <v>0</v>
      </c>
      <c r="N178" s="155">
        <f t="shared" si="20"/>
        <v>0</v>
      </c>
      <c r="O178" s="51">
        <v>0</v>
      </c>
      <c r="P178" s="51">
        <v>0</v>
      </c>
      <c r="Q178" s="155">
        <f t="shared" si="21"/>
        <v>0</v>
      </c>
      <c r="R178" s="155">
        <f t="shared" si="22"/>
        <v>0</v>
      </c>
      <c r="S178" s="78" t="s">
        <v>3733</v>
      </c>
      <c r="T178" s="78" t="s">
        <v>203</v>
      </c>
      <c r="U178" s="190">
        <f t="shared" si="11"/>
        <v>0</v>
      </c>
      <c r="V178" s="191"/>
      <c r="W178" s="77" t="str">
        <f t="shared" si="12"/>
        <v>No hay ejecución</v>
      </c>
      <c r="X178" s="78" t="str">
        <f t="shared" si="13"/>
        <v>NA</v>
      </c>
      <c r="Y178" s="191"/>
      <c r="Z178" s="190">
        <f t="shared" si="14"/>
        <v>0</v>
      </c>
      <c r="AA178" s="191"/>
      <c r="AB178" s="77" t="str">
        <f t="shared" si="15"/>
        <v>No hay ejecución</v>
      </c>
      <c r="AC178" s="78" t="str">
        <f t="shared" si="16"/>
        <v>NA</v>
      </c>
      <c r="AD178" s="191"/>
      <c r="AE178" s="52">
        <f t="shared" si="17"/>
        <v>0</v>
      </c>
      <c r="AF178" s="77" t="str">
        <f t="shared" si="18"/>
        <v>No hay ejecución</v>
      </c>
      <c r="AG178" s="78" t="str">
        <f t="shared" si="19"/>
        <v>NA</v>
      </c>
      <c r="AH178" s="191"/>
    </row>
    <row r="179" spans="1:34" customFormat="1" ht="46" thickTop="1" thickBot="1">
      <c r="A179" s="50">
        <f t="shared" si="23"/>
        <v>160</v>
      </c>
      <c r="B179" s="96" t="s">
        <v>233</v>
      </c>
      <c r="C179" s="96">
        <v>0</v>
      </c>
      <c r="D179" s="96">
        <v>0</v>
      </c>
      <c r="E179" s="96">
        <v>0</v>
      </c>
      <c r="F179" s="96">
        <v>0</v>
      </c>
      <c r="G179" s="96">
        <v>22</v>
      </c>
      <c r="H179" s="115" t="s">
        <v>273</v>
      </c>
      <c r="I179" s="98" t="s">
        <v>2452</v>
      </c>
      <c r="J179" s="169" t="s">
        <v>482</v>
      </c>
      <c r="K179" s="99" t="s">
        <v>622</v>
      </c>
      <c r="L179" s="51">
        <v>0</v>
      </c>
      <c r="M179" s="51">
        <v>0</v>
      </c>
      <c r="N179" s="155">
        <f t="shared" si="20"/>
        <v>0</v>
      </c>
      <c r="O179" s="51">
        <v>0</v>
      </c>
      <c r="P179" s="51">
        <v>0</v>
      </c>
      <c r="Q179" s="155">
        <f t="shared" si="21"/>
        <v>0</v>
      </c>
      <c r="R179" s="155">
        <f t="shared" si="22"/>
        <v>0</v>
      </c>
      <c r="S179" s="78" t="s">
        <v>3733</v>
      </c>
      <c r="T179" s="78" t="s">
        <v>203</v>
      </c>
      <c r="U179" s="190">
        <f t="shared" si="11"/>
        <v>0</v>
      </c>
      <c r="V179" s="191"/>
      <c r="W179" s="77" t="str">
        <f t="shared" si="12"/>
        <v>No hay ejecución</v>
      </c>
      <c r="X179" s="78" t="str">
        <f t="shared" si="13"/>
        <v>NA</v>
      </c>
      <c r="Y179" s="191"/>
      <c r="Z179" s="190">
        <f t="shared" si="14"/>
        <v>0</v>
      </c>
      <c r="AA179" s="191"/>
      <c r="AB179" s="77" t="str">
        <f t="shared" si="15"/>
        <v>No hay ejecución</v>
      </c>
      <c r="AC179" s="78" t="str">
        <f t="shared" si="16"/>
        <v>NA</v>
      </c>
      <c r="AD179" s="191"/>
      <c r="AE179" s="52">
        <f t="shared" si="17"/>
        <v>0</v>
      </c>
      <c r="AF179" s="77" t="str">
        <f t="shared" si="18"/>
        <v>No hay ejecución</v>
      </c>
      <c r="AG179" s="78" t="str">
        <f t="shared" si="19"/>
        <v>NA</v>
      </c>
      <c r="AH179" s="191"/>
    </row>
    <row r="180" spans="1:34" customFormat="1" ht="46" thickTop="1" thickBot="1">
      <c r="A180" s="50">
        <f t="shared" si="23"/>
        <v>161</v>
      </c>
      <c r="B180" s="96" t="s">
        <v>233</v>
      </c>
      <c r="C180" s="96">
        <v>0</v>
      </c>
      <c r="D180" s="96">
        <v>0</v>
      </c>
      <c r="E180" s="96">
        <v>0</v>
      </c>
      <c r="F180" s="96">
        <v>0</v>
      </c>
      <c r="G180" s="96">
        <v>22</v>
      </c>
      <c r="H180" s="115" t="s">
        <v>273</v>
      </c>
      <c r="I180" s="98" t="s">
        <v>3883</v>
      </c>
      <c r="J180" s="169" t="s">
        <v>1014</v>
      </c>
      <c r="K180" s="99" t="s">
        <v>1288</v>
      </c>
      <c r="L180" s="51">
        <v>0</v>
      </c>
      <c r="M180" s="51">
        <v>0</v>
      </c>
      <c r="N180" s="155">
        <f t="shared" si="20"/>
        <v>0</v>
      </c>
      <c r="O180" s="51">
        <v>0</v>
      </c>
      <c r="P180" s="51">
        <v>0</v>
      </c>
      <c r="Q180" s="155">
        <f t="shared" si="21"/>
        <v>0</v>
      </c>
      <c r="R180" s="155">
        <f t="shared" si="22"/>
        <v>0</v>
      </c>
      <c r="S180" s="78" t="s">
        <v>3733</v>
      </c>
      <c r="T180" s="78" t="s">
        <v>203</v>
      </c>
      <c r="U180" s="190">
        <f t="shared" si="11"/>
        <v>0</v>
      </c>
      <c r="V180" s="191"/>
      <c r="W180" s="77" t="str">
        <f t="shared" si="12"/>
        <v>No hay ejecución</v>
      </c>
      <c r="X180" s="78" t="str">
        <f t="shared" si="13"/>
        <v>NA</v>
      </c>
      <c r="Y180" s="191"/>
      <c r="Z180" s="190">
        <f t="shared" si="14"/>
        <v>0</v>
      </c>
      <c r="AA180" s="191"/>
      <c r="AB180" s="77" t="str">
        <f t="shared" si="15"/>
        <v>No hay ejecución</v>
      </c>
      <c r="AC180" s="78" t="str">
        <f t="shared" si="16"/>
        <v>NA</v>
      </c>
      <c r="AD180" s="191"/>
      <c r="AE180" s="52">
        <f t="shared" si="17"/>
        <v>0</v>
      </c>
      <c r="AF180" s="77" t="str">
        <f t="shared" si="18"/>
        <v>No hay ejecución</v>
      </c>
      <c r="AG180" s="78" t="str">
        <f t="shared" si="19"/>
        <v>NA</v>
      </c>
      <c r="AH180" s="191"/>
    </row>
    <row r="181" spans="1:34" customFormat="1" ht="17" thickTop="1" thickBot="1">
      <c r="A181" s="50">
        <f t="shared" si="23"/>
        <v>162</v>
      </c>
      <c r="B181" s="96" t="s">
        <v>233</v>
      </c>
      <c r="C181" s="96">
        <v>0</v>
      </c>
      <c r="D181" s="96">
        <v>0</v>
      </c>
      <c r="E181" s="96">
        <v>0</v>
      </c>
      <c r="F181" s="96">
        <v>0</v>
      </c>
      <c r="G181" s="96">
        <v>22</v>
      </c>
      <c r="H181" s="115" t="s">
        <v>273</v>
      </c>
      <c r="I181" s="98" t="s">
        <v>3884</v>
      </c>
      <c r="J181" s="169" t="s">
        <v>1014</v>
      </c>
      <c r="K181" s="99" t="s">
        <v>1288</v>
      </c>
      <c r="L181" s="51">
        <v>0</v>
      </c>
      <c r="M181" s="51">
        <v>0</v>
      </c>
      <c r="N181" s="155">
        <f t="shared" si="20"/>
        <v>0</v>
      </c>
      <c r="O181" s="51">
        <v>0</v>
      </c>
      <c r="P181" s="51">
        <v>0</v>
      </c>
      <c r="Q181" s="155">
        <f t="shared" si="21"/>
        <v>0</v>
      </c>
      <c r="R181" s="155">
        <f t="shared" si="22"/>
        <v>0</v>
      </c>
      <c r="S181" s="78" t="s">
        <v>3733</v>
      </c>
      <c r="T181" s="78" t="s">
        <v>203</v>
      </c>
      <c r="U181" s="190">
        <f t="shared" si="11"/>
        <v>0</v>
      </c>
      <c r="V181" s="191"/>
      <c r="W181" s="77" t="str">
        <f t="shared" si="12"/>
        <v>No hay ejecución</v>
      </c>
      <c r="X181" s="78" t="str">
        <f t="shared" si="13"/>
        <v>NA</v>
      </c>
      <c r="Y181" s="191"/>
      <c r="Z181" s="190">
        <f t="shared" si="14"/>
        <v>0</v>
      </c>
      <c r="AA181" s="191"/>
      <c r="AB181" s="77" t="str">
        <f t="shared" si="15"/>
        <v>No hay ejecución</v>
      </c>
      <c r="AC181" s="78" t="str">
        <f t="shared" si="16"/>
        <v>NA</v>
      </c>
      <c r="AD181" s="191"/>
      <c r="AE181" s="52">
        <f t="shared" si="17"/>
        <v>0</v>
      </c>
      <c r="AF181" s="77" t="str">
        <f t="shared" si="18"/>
        <v>No hay ejecución</v>
      </c>
      <c r="AG181" s="78" t="str">
        <f t="shared" si="19"/>
        <v>NA</v>
      </c>
      <c r="AH181" s="191"/>
    </row>
    <row r="182" spans="1:34" customFormat="1" ht="17" thickTop="1" thickBot="1">
      <c r="A182" s="50">
        <f t="shared" si="23"/>
        <v>163</v>
      </c>
      <c r="B182" s="96" t="s">
        <v>233</v>
      </c>
      <c r="C182" s="96">
        <v>0</v>
      </c>
      <c r="D182" s="96">
        <v>0</v>
      </c>
      <c r="E182" s="96">
        <v>0</v>
      </c>
      <c r="F182" s="96">
        <v>0</v>
      </c>
      <c r="G182" s="96">
        <v>22</v>
      </c>
      <c r="H182" s="115" t="s">
        <v>273</v>
      </c>
      <c r="I182" s="98" t="s">
        <v>3885</v>
      </c>
      <c r="J182" s="169" t="s">
        <v>482</v>
      </c>
      <c r="K182" s="99" t="s">
        <v>622</v>
      </c>
      <c r="L182" s="51">
        <v>0</v>
      </c>
      <c r="M182" s="51">
        <v>0</v>
      </c>
      <c r="N182" s="155">
        <f t="shared" si="20"/>
        <v>0</v>
      </c>
      <c r="O182" s="51">
        <v>0</v>
      </c>
      <c r="P182" s="51">
        <v>0</v>
      </c>
      <c r="Q182" s="155">
        <f t="shared" si="21"/>
        <v>0</v>
      </c>
      <c r="R182" s="155">
        <f t="shared" si="22"/>
        <v>0</v>
      </c>
      <c r="S182" s="78" t="s">
        <v>3733</v>
      </c>
      <c r="T182" s="78" t="s">
        <v>203</v>
      </c>
      <c r="U182" s="190">
        <f t="shared" si="11"/>
        <v>0</v>
      </c>
      <c r="V182" s="191"/>
      <c r="W182" s="77" t="str">
        <f t="shared" si="12"/>
        <v>No hay ejecución</v>
      </c>
      <c r="X182" s="78" t="str">
        <f t="shared" si="13"/>
        <v>NA</v>
      </c>
      <c r="Y182" s="191"/>
      <c r="Z182" s="190">
        <f t="shared" si="14"/>
        <v>0</v>
      </c>
      <c r="AA182" s="191"/>
      <c r="AB182" s="77" t="str">
        <f t="shared" si="15"/>
        <v>No hay ejecución</v>
      </c>
      <c r="AC182" s="78" t="str">
        <f t="shared" si="16"/>
        <v>NA</v>
      </c>
      <c r="AD182" s="191"/>
      <c r="AE182" s="52">
        <f t="shared" si="17"/>
        <v>0</v>
      </c>
      <c r="AF182" s="77" t="str">
        <f t="shared" si="18"/>
        <v>No hay ejecución</v>
      </c>
      <c r="AG182" s="78" t="str">
        <f t="shared" si="19"/>
        <v>NA</v>
      </c>
      <c r="AH182" s="191"/>
    </row>
    <row r="183" spans="1:34" customFormat="1" ht="17" thickTop="1" thickBot="1">
      <c r="A183" s="50">
        <f t="shared" si="23"/>
        <v>164</v>
      </c>
      <c r="B183" s="96" t="s">
        <v>233</v>
      </c>
      <c r="C183" s="96">
        <v>0</v>
      </c>
      <c r="D183" s="96">
        <v>0</v>
      </c>
      <c r="E183" s="96">
        <v>0</v>
      </c>
      <c r="F183" s="96">
        <v>0</v>
      </c>
      <c r="G183" s="96">
        <v>22</v>
      </c>
      <c r="H183" s="115" t="s">
        <v>273</v>
      </c>
      <c r="I183" s="98" t="s">
        <v>3886</v>
      </c>
      <c r="J183" s="169" t="s">
        <v>482</v>
      </c>
      <c r="K183" s="99" t="s">
        <v>622</v>
      </c>
      <c r="L183" s="51">
        <v>0</v>
      </c>
      <c r="M183" s="51">
        <v>0</v>
      </c>
      <c r="N183" s="155">
        <f t="shared" si="20"/>
        <v>0</v>
      </c>
      <c r="O183" s="51">
        <v>0</v>
      </c>
      <c r="P183" s="51">
        <v>0</v>
      </c>
      <c r="Q183" s="155">
        <f t="shared" si="21"/>
        <v>0</v>
      </c>
      <c r="R183" s="155">
        <f t="shared" si="22"/>
        <v>0</v>
      </c>
      <c r="S183" s="78" t="s">
        <v>3733</v>
      </c>
      <c r="T183" s="78" t="s">
        <v>203</v>
      </c>
      <c r="U183" s="190">
        <f t="shared" si="11"/>
        <v>0</v>
      </c>
      <c r="V183" s="191"/>
      <c r="W183" s="77" t="str">
        <f t="shared" si="12"/>
        <v>No hay ejecución</v>
      </c>
      <c r="X183" s="78" t="str">
        <f t="shared" si="13"/>
        <v>NA</v>
      </c>
      <c r="Y183" s="191"/>
      <c r="Z183" s="190">
        <f t="shared" si="14"/>
        <v>0</v>
      </c>
      <c r="AA183" s="191"/>
      <c r="AB183" s="77" t="str">
        <f t="shared" si="15"/>
        <v>No hay ejecución</v>
      </c>
      <c r="AC183" s="78" t="str">
        <f t="shared" si="16"/>
        <v>NA</v>
      </c>
      <c r="AD183" s="191"/>
      <c r="AE183" s="52">
        <f t="shared" si="17"/>
        <v>0</v>
      </c>
      <c r="AF183" s="77" t="str">
        <f t="shared" si="18"/>
        <v>No hay ejecución</v>
      </c>
      <c r="AG183" s="78" t="str">
        <f t="shared" si="19"/>
        <v>NA</v>
      </c>
      <c r="AH183" s="191"/>
    </row>
    <row r="184" spans="1:34" customFormat="1" ht="17" thickTop="1" thickBot="1">
      <c r="A184" s="50">
        <f t="shared" si="23"/>
        <v>165</v>
      </c>
      <c r="B184" s="96" t="s">
        <v>233</v>
      </c>
      <c r="C184" s="96">
        <v>0</v>
      </c>
      <c r="D184" s="96">
        <v>0</v>
      </c>
      <c r="E184" s="96">
        <v>0</v>
      </c>
      <c r="F184" s="96">
        <v>0</v>
      </c>
      <c r="G184" s="96">
        <v>22</v>
      </c>
      <c r="H184" s="115" t="s">
        <v>273</v>
      </c>
      <c r="I184" s="98" t="s">
        <v>3887</v>
      </c>
      <c r="J184" s="169" t="s">
        <v>482</v>
      </c>
      <c r="K184" s="99" t="s">
        <v>622</v>
      </c>
      <c r="L184" s="51">
        <v>0</v>
      </c>
      <c r="M184" s="51">
        <v>0</v>
      </c>
      <c r="N184" s="155">
        <f t="shared" si="20"/>
        <v>0</v>
      </c>
      <c r="O184" s="51">
        <v>0</v>
      </c>
      <c r="P184" s="51">
        <v>0</v>
      </c>
      <c r="Q184" s="155">
        <f t="shared" si="21"/>
        <v>0</v>
      </c>
      <c r="R184" s="155">
        <f t="shared" si="22"/>
        <v>0</v>
      </c>
      <c r="S184" s="78" t="s">
        <v>3733</v>
      </c>
      <c r="T184" s="78" t="s">
        <v>203</v>
      </c>
      <c r="U184" s="190">
        <f t="shared" si="11"/>
        <v>0</v>
      </c>
      <c r="V184" s="191"/>
      <c r="W184" s="77" t="str">
        <f t="shared" si="12"/>
        <v>No hay ejecución</v>
      </c>
      <c r="X184" s="78" t="str">
        <f t="shared" si="13"/>
        <v>NA</v>
      </c>
      <c r="Y184" s="191"/>
      <c r="Z184" s="190">
        <f t="shared" si="14"/>
        <v>0</v>
      </c>
      <c r="AA184" s="191"/>
      <c r="AB184" s="77" t="str">
        <f t="shared" si="15"/>
        <v>No hay ejecución</v>
      </c>
      <c r="AC184" s="78" t="str">
        <f t="shared" si="16"/>
        <v>NA</v>
      </c>
      <c r="AD184" s="191"/>
      <c r="AE184" s="52">
        <f t="shared" si="17"/>
        <v>0</v>
      </c>
      <c r="AF184" s="77" t="str">
        <f t="shared" si="18"/>
        <v>No hay ejecución</v>
      </c>
      <c r="AG184" s="78" t="str">
        <f t="shared" si="19"/>
        <v>NA</v>
      </c>
      <c r="AH184" s="191"/>
    </row>
    <row r="185" spans="1:34" customFormat="1" ht="57" thickTop="1" thickBot="1">
      <c r="A185" s="50">
        <f t="shared" si="23"/>
        <v>166</v>
      </c>
      <c r="B185" s="96" t="s">
        <v>233</v>
      </c>
      <c r="C185" s="96">
        <v>0</v>
      </c>
      <c r="D185" s="96">
        <v>0</v>
      </c>
      <c r="E185" s="96">
        <v>0</v>
      </c>
      <c r="F185" s="96">
        <v>0</v>
      </c>
      <c r="G185" s="96">
        <v>22</v>
      </c>
      <c r="H185" s="115" t="s">
        <v>312</v>
      </c>
      <c r="I185" s="98" t="s">
        <v>3888</v>
      </c>
      <c r="J185" s="169" t="s">
        <v>497</v>
      </c>
      <c r="K185" s="99" t="s">
        <v>744</v>
      </c>
      <c r="L185" s="51">
        <v>0</v>
      </c>
      <c r="M185" s="51">
        <v>0</v>
      </c>
      <c r="N185" s="155">
        <f t="shared" si="20"/>
        <v>0</v>
      </c>
      <c r="O185" s="51">
        <v>0</v>
      </c>
      <c r="P185" s="51">
        <v>0</v>
      </c>
      <c r="Q185" s="155">
        <f t="shared" si="21"/>
        <v>0</v>
      </c>
      <c r="R185" s="155">
        <f t="shared" si="22"/>
        <v>0</v>
      </c>
      <c r="S185" s="78" t="s">
        <v>3733</v>
      </c>
      <c r="T185" s="78" t="s">
        <v>203</v>
      </c>
      <c r="U185" s="190">
        <f t="shared" si="11"/>
        <v>0</v>
      </c>
      <c r="V185" s="191"/>
      <c r="W185" s="77" t="str">
        <f t="shared" si="12"/>
        <v>No hay ejecución</v>
      </c>
      <c r="X185" s="78" t="str">
        <f t="shared" si="13"/>
        <v>NA</v>
      </c>
      <c r="Y185" s="191"/>
      <c r="Z185" s="190">
        <f t="shared" si="14"/>
        <v>0</v>
      </c>
      <c r="AA185" s="191"/>
      <c r="AB185" s="77" t="str">
        <f t="shared" si="15"/>
        <v>No hay ejecución</v>
      </c>
      <c r="AC185" s="78" t="str">
        <f t="shared" si="16"/>
        <v>NA</v>
      </c>
      <c r="AD185" s="191"/>
      <c r="AE185" s="52">
        <f t="shared" si="17"/>
        <v>0</v>
      </c>
      <c r="AF185" s="77" t="str">
        <f t="shared" si="18"/>
        <v>No hay ejecución</v>
      </c>
      <c r="AG185" s="78" t="str">
        <f t="shared" si="19"/>
        <v>NA</v>
      </c>
      <c r="AH185" s="191"/>
    </row>
    <row r="186" spans="1:34" customFormat="1" ht="24" thickTop="1" thickBot="1">
      <c r="A186" s="50">
        <f t="shared" si="23"/>
        <v>167</v>
      </c>
      <c r="B186" s="96" t="s">
        <v>233</v>
      </c>
      <c r="C186" s="96">
        <v>0</v>
      </c>
      <c r="D186" s="96">
        <v>0</v>
      </c>
      <c r="E186" s="96">
        <v>0</v>
      </c>
      <c r="F186" s="96">
        <v>0</v>
      </c>
      <c r="G186" s="96">
        <v>22</v>
      </c>
      <c r="H186" s="115" t="s">
        <v>312</v>
      </c>
      <c r="I186" s="98" t="s">
        <v>3889</v>
      </c>
      <c r="J186" s="169" t="s">
        <v>497</v>
      </c>
      <c r="K186" s="99" t="s">
        <v>744</v>
      </c>
      <c r="L186" s="51">
        <v>0</v>
      </c>
      <c r="M186" s="51">
        <v>0</v>
      </c>
      <c r="N186" s="155">
        <f t="shared" si="20"/>
        <v>0</v>
      </c>
      <c r="O186" s="51">
        <v>0</v>
      </c>
      <c r="P186" s="51">
        <v>0</v>
      </c>
      <c r="Q186" s="155">
        <f t="shared" si="21"/>
        <v>0</v>
      </c>
      <c r="R186" s="155">
        <f t="shared" si="22"/>
        <v>0</v>
      </c>
      <c r="S186" s="78" t="s">
        <v>3733</v>
      </c>
      <c r="T186" s="78" t="s">
        <v>203</v>
      </c>
      <c r="U186" s="190">
        <f t="shared" si="11"/>
        <v>0</v>
      </c>
      <c r="V186" s="191"/>
      <c r="W186" s="77" t="str">
        <f t="shared" si="12"/>
        <v>No hay ejecución</v>
      </c>
      <c r="X186" s="78" t="str">
        <f t="shared" si="13"/>
        <v>NA</v>
      </c>
      <c r="Y186" s="191"/>
      <c r="Z186" s="190">
        <f t="shared" si="14"/>
        <v>0</v>
      </c>
      <c r="AA186" s="191"/>
      <c r="AB186" s="77" t="str">
        <f t="shared" si="15"/>
        <v>No hay ejecución</v>
      </c>
      <c r="AC186" s="78" t="str">
        <f t="shared" si="16"/>
        <v>NA</v>
      </c>
      <c r="AD186" s="191"/>
      <c r="AE186" s="52">
        <f t="shared" si="17"/>
        <v>0</v>
      </c>
      <c r="AF186" s="77" t="str">
        <f t="shared" si="18"/>
        <v>No hay ejecución</v>
      </c>
      <c r="AG186" s="78" t="str">
        <f t="shared" si="19"/>
        <v>NA</v>
      </c>
      <c r="AH186" s="191"/>
    </row>
    <row r="187" spans="1:34" customFormat="1" ht="24" thickTop="1" thickBot="1">
      <c r="A187" s="50">
        <f t="shared" si="23"/>
        <v>168</v>
      </c>
      <c r="B187" s="96" t="s">
        <v>233</v>
      </c>
      <c r="C187" s="96">
        <v>0</v>
      </c>
      <c r="D187" s="96">
        <v>0</v>
      </c>
      <c r="E187" s="96">
        <v>0</v>
      </c>
      <c r="F187" s="96">
        <v>0</v>
      </c>
      <c r="G187" s="96">
        <v>22</v>
      </c>
      <c r="H187" s="115" t="s">
        <v>312</v>
      </c>
      <c r="I187" s="98" t="s">
        <v>3890</v>
      </c>
      <c r="J187" s="169" t="s">
        <v>497</v>
      </c>
      <c r="K187" s="99" t="s">
        <v>744</v>
      </c>
      <c r="L187" s="51">
        <v>0</v>
      </c>
      <c r="M187" s="51">
        <v>0</v>
      </c>
      <c r="N187" s="155">
        <f t="shared" si="20"/>
        <v>0</v>
      </c>
      <c r="O187" s="51">
        <v>0</v>
      </c>
      <c r="P187" s="51">
        <v>0</v>
      </c>
      <c r="Q187" s="155">
        <f t="shared" si="21"/>
        <v>0</v>
      </c>
      <c r="R187" s="155">
        <f t="shared" si="22"/>
        <v>0</v>
      </c>
      <c r="S187" s="78" t="s">
        <v>3733</v>
      </c>
      <c r="T187" s="78" t="s">
        <v>203</v>
      </c>
      <c r="U187" s="190">
        <f t="shared" si="11"/>
        <v>0</v>
      </c>
      <c r="V187" s="191"/>
      <c r="W187" s="77" t="str">
        <f t="shared" si="12"/>
        <v>No hay ejecución</v>
      </c>
      <c r="X187" s="78" t="str">
        <f t="shared" si="13"/>
        <v>NA</v>
      </c>
      <c r="Y187" s="191"/>
      <c r="Z187" s="190">
        <f t="shared" si="14"/>
        <v>0</v>
      </c>
      <c r="AA187" s="191"/>
      <c r="AB187" s="77" t="str">
        <f t="shared" si="15"/>
        <v>No hay ejecución</v>
      </c>
      <c r="AC187" s="78" t="str">
        <f t="shared" si="16"/>
        <v>NA</v>
      </c>
      <c r="AD187" s="191"/>
      <c r="AE187" s="52">
        <f t="shared" si="17"/>
        <v>0</v>
      </c>
      <c r="AF187" s="77" t="str">
        <f t="shared" si="18"/>
        <v>No hay ejecución</v>
      </c>
      <c r="AG187" s="78" t="str">
        <f t="shared" si="19"/>
        <v>NA</v>
      </c>
      <c r="AH187" s="191"/>
    </row>
    <row r="188" spans="1:34" customFormat="1" ht="46" thickTop="1" thickBot="1">
      <c r="A188" s="50">
        <f t="shared" si="23"/>
        <v>169</v>
      </c>
      <c r="B188" s="96" t="s">
        <v>233</v>
      </c>
      <c r="C188" s="96">
        <v>0</v>
      </c>
      <c r="D188" s="96">
        <v>0</v>
      </c>
      <c r="E188" s="96">
        <v>0</v>
      </c>
      <c r="F188" s="96">
        <v>0</v>
      </c>
      <c r="G188" s="96">
        <v>22</v>
      </c>
      <c r="H188" s="115" t="s">
        <v>312</v>
      </c>
      <c r="I188" s="98" t="s">
        <v>3891</v>
      </c>
      <c r="J188" s="169" t="s">
        <v>497</v>
      </c>
      <c r="K188" s="99" t="s">
        <v>744</v>
      </c>
      <c r="L188" s="51">
        <v>0</v>
      </c>
      <c r="M188" s="51">
        <v>0</v>
      </c>
      <c r="N188" s="155">
        <f t="shared" si="20"/>
        <v>0</v>
      </c>
      <c r="O188" s="51">
        <v>0</v>
      </c>
      <c r="P188" s="51">
        <v>0</v>
      </c>
      <c r="Q188" s="155">
        <f t="shared" si="21"/>
        <v>0</v>
      </c>
      <c r="R188" s="155">
        <f t="shared" si="22"/>
        <v>0</v>
      </c>
      <c r="S188" s="78" t="s">
        <v>3733</v>
      </c>
      <c r="T188" s="78" t="s">
        <v>203</v>
      </c>
      <c r="U188" s="190">
        <f t="shared" si="11"/>
        <v>0</v>
      </c>
      <c r="V188" s="191"/>
      <c r="W188" s="77" t="str">
        <f t="shared" si="12"/>
        <v>No hay ejecución</v>
      </c>
      <c r="X188" s="78" t="str">
        <f t="shared" si="13"/>
        <v>NA</v>
      </c>
      <c r="Y188" s="191"/>
      <c r="Z188" s="190">
        <f t="shared" si="14"/>
        <v>0</v>
      </c>
      <c r="AA188" s="191"/>
      <c r="AB188" s="77" t="str">
        <f t="shared" si="15"/>
        <v>No hay ejecución</v>
      </c>
      <c r="AC188" s="78" t="str">
        <f t="shared" si="16"/>
        <v>NA</v>
      </c>
      <c r="AD188" s="191"/>
      <c r="AE188" s="52">
        <f t="shared" si="17"/>
        <v>0</v>
      </c>
      <c r="AF188" s="77" t="str">
        <f t="shared" si="18"/>
        <v>No hay ejecución</v>
      </c>
      <c r="AG188" s="78" t="str">
        <f t="shared" si="19"/>
        <v>NA</v>
      </c>
      <c r="AH188" s="191"/>
    </row>
    <row r="189" spans="1:34" customFormat="1" ht="57" thickTop="1" thickBot="1">
      <c r="A189" s="50">
        <f t="shared" si="23"/>
        <v>170</v>
      </c>
      <c r="B189" s="96" t="s">
        <v>233</v>
      </c>
      <c r="C189" s="96">
        <v>0</v>
      </c>
      <c r="D189" s="96">
        <v>0</v>
      </c>
      <c r="E189" s="96">
        <v>0</v>
      </c>
      <c r="F189" s="96">
        <v>0</v>
      </c>
      <c r="G189" s="96">
        <v>22</v>
      </c>
      <c r="H189" s="115" t="s">
        <v>312</v>
      </c>
      <c r="I189" s="98" t="s">
        <v>3892</v>
      </c>
      <c r="J189" s="169" t="s">
        <v>497</v>
      </c>
      <c r="K189" s="99" t="s">
        <v>744</v>
      </c>
      <c r="L189" s="51">
        <v>0</v>
      </c>
      <c r="M189" s="51">
        <v>0</v>
      </c>
      <c r="N189" s="155">
        <f t="shared" si="20"/>
        <v>0</v>
      </c>
      <c r="O189" s="51">
        <v>0</v>
      </c>
      <c r="P189" s="51">
        <v>0</v>
      </c>
      <c r="Q189" s="155">
        <f t="shared" si="21"/>
        <v>0</v>
      </c>
      <c r="R189" s="155">
        <f t="shared" si="22"/>
        <v>0</v>
      </c>
      <c r="S189" s="78" t="s">
        <v>3733</v>
      </c>
      <c r="T189" s="78" t="s">
        <v>203</v>
      </c>
      <c r="U189" s="190">
        <f t="shared" si="11"/>
        <v>0</v>
      </c>
      <c r="V189" s="191"/>
      <c r="W189" s="77" t="str">
        <f t="shared" si="12"/>
        <v>No hay ejecución</v>
      </c>
      <c r="X189" s="78" t="str">
        <f t="shared" si="13"/>
        <v>NA</v>
      </c>
      <c r="Y189" s="191"/>
      <c r="Z189" s="190">
        <f t="shared" si="14"/>
        <v>0</v>
      </c>
      <c r="AA189" s="191"/>
      <c r="AB189" s="77" t="str">
        <f t="shared" si="15"/>
        <v>No hay ejecución</v>
      </c>
      <c r="AC189" s="78" t="str">
        <f t="shared" si="16"/>
        <v>NA</v>
      </c>
      <c r="AD189" s="191"/>
      <c r="AE189" s="52">
        <f t="shared" si="17"/>
        <v>0</v>
      </c>
      <c r="AF189" s="77" t="str">
        <f t="shared" si="18"/>
        <v>No hay ejecución</v>
      </c>
      <c r="AG189" s="78" t="str">
        <f t="shared" si="19"/>
        <v>NA</v>
      </c>
      <c r="AH189" s="191"/>
    </row>
    <row r="190" spans="1:34" customFormat="1" ht="24" thickTop="1" thickBot="1">
      <c r="A190" s="50">
        <f t="shared" si="23"/>
        <v>171</v>
      </c>
      <c r="B190" s="96" t="s">
        <v>233</v>
      </c>
      <c r="C190" s="96">
        <v>0</v>
      </c>
      <c r="D190" s="96">
        <v>0</v>
      </c>
      <c r="E190" s="96">
        <v>0</v>
      </c>
      <c r="F190" s="96">
        <v>0</v>
      </c>
      <c r="G190" s="96">
        <v>22</v>
      </c>
      <c r="H190" s="115" t="s">
        <v>358</v>
      </c>
      <c r="I190" s="98" t="s">
        <v>3893</v>
      </c>
      <c r="J190" s="169" t="s">
        <v>1061</v>
      </c>
      <c r="K190" s="99" t="s">
        <v>1421</v>
      </c>
      <c r="L190" s="51">
        <v>0</v>
      </c>
      <c r="M190" s="51">
        <v>0</v>
      </c>
      <c r="N190" s="155">
        <f t="shared" si="20"/>
        <v>0</v>
      </c>
      <c r="O190" s="51">
        <v>0</v>
      </c>
      <c r="P190" s="51">
        <v>0</v>
      </c>
      <c r="Q190" s="155">
        <f t="shared" si="21"/>
        <v>0</v>
      </c>
      <c r="R190" s="155">
        <f t="shared" si="22"/>
        <v>0</v>
      </c>
      <c r="S190" s="78" t="s">
        <v>3733</v>
      </c>
      <c r="T190" s="78" t="s">
        <v>203</v>
      </c>
      <c r="U190" s="190">
        <f t="shared" si="11"/>
        <v>0</v>
      </c>
      <c r="V190" s="191"/>
      <c r="W190" s="77" t="str">
        <f t="shared" si="12"/>
        <v>No hay ejecución</v>
      </c>
      <c r="X190" s="78" t="str">
        <f t="shared" si="13"/>
        <v>NA</v>
      </c>
      <c r="Y190" s="191"/>
      <c r="Z190" s="190">
        <f t="shared" si="14"/>
        <v>0</v>
      </c>
      <c r="AA190" s="191"/>
      <c r="AB190" s="77" t="str">
        <f t="shared" si="15"/>
        <v>No hay ejecución</v>
      </c>
      <c r="AC190" s="78" t="str">
        <f t="shared" si="16"/>
        <v>NA</v>
      </c>
      <c r="AD190" s="191"/>
      <c r="AE190" s="52">
        <f t="shared" si="17"/>
        <v>0</v>
      </c>
      <c r="AF190" s="77" t="str">
        <f t="shared" si="18"/>
        <v>No hay ejecución</v>
      </c>
      <c r="AG190" s="78" t="str">
        <f t="shared" si="19"/>
        <v>NA</v>
      </c>
      <c r="AH190" s="191"/>
    </row>
    <row r="191" spans="1:34" customFormat="1" ht="24" thickTop="1" thickBot="1">
      <c r="A191" s="50">
        <f t="shared" si="23"/>
        <v>172</v>
      </c>
      <c r="B191" s="96" t="s">
        <v>233</v>
      </c>
      <c r="C191" s="96">
        <v>0</v>
      </c>
      <c r="D191" s="96">
        <v>0</v>
      </c>
      <c r="E191" s="96">
        <v>0</v>
      </c>
      <c r="F191" s="96">
        <v>0</v>
      </c>
      <c r="G191" s="96">
        <v>22</v>
      </c>
      <c r="H191" s="115" t="s">
        <v>358</v>
      </c>
      <c r="I191" s="98" t="s">
        <v>3894</v>
      </c>
      <c r="J191" s="169" t="s">
        <v>1014</v>
      </c>
      <c r="K191" s="99" t="s">
        <v>1421</v>
      </c>
      <c r="L191" s="51">
        <v>0</v>
      </c>
      <c r="M191" s="51">
        <v>0</v>
      </c>
      <c r="N191" s="155">
        <f t="shared" si="20"/>
        <v>0</v>
      </c>
      <c r="O191" s="51">
        <v>0</v>
      </c>
      <c r="P191" s="51">
        <v>0</v>
      </c>
      <c r="Q191" s="155">
        <f t="shared" si="21"/>
        <v>0</v>
      </c>
      <c r="R191" s="155">
        <f t="shared" si="22"/>
        <v>0</v>
      </c>
      <c r="S191" s="78" t="s">
        <v>3733</v>
      </c>
      <c r="T191" s="78" t="s">
        <v>203</v>
      </c>
      <c r="U191" s="190">
        <f t="shared" si="11"/>
        <v>0</v>
      </c>
      <c r="V191" s="191"/>
      <c r="W191" s="77" t="str">
        <f t="shared" si="12"/>
        <v>No hay ejecución</v>
      </c>
      <c r="X191" s="78" t="str">
        <f t="shared" si="13"/>
        <v>NA</v>
      </c>
      <c r="Y191" s="191"/>
      <c r="Z191" s="190">
        <f t="shared" si="14"/>
        <v>0</v>
      </c>
      <c r="AA191" s="191"/>
      <c r="AB191" s="77" t="str">
        <f t="shared" si="15"/>
        <v>No hay ejecución</v>
      </c>
      <c r="AC191" s="78" t="str">
        <f t="shared" si="16"/>
        <v>NA</v>
      </c>
      <c r="AD191" s="191"/>
      <c r="AE191" s="52">
        <f t="shared" si="17"/>
        <v>0</v>
      </c>
      <c r="AF191" s="77" t="str">
        <f t="shared" si="18"/>
        <v>No hay ejecución</v>
      </c>
      <c r="AG191" s="78" t="str">
        <f t="shared" si="19"/>
        <v>NA</v>
      </c>
      <c r="AH191" s="191"/>
    </row>
    <row r="192" spans="1:34" customFormat="1" ht="35" thickTop="1" thickBot="1">
      <c r="A192" s="50">
        <f t="shared" si="23"/>
        <v>173</v>
      </c>
      <c r="B192" s="96" t="s">
        <v>233</v>
      </c>
      <c r="C192" s="96">
        <v>0</v>
      </c>
      <c r="D192" s="96">
        <v>0</v>
      </c>
      <c r="E192" s="96">
        <v>0</v>
      </c>
      <c r="F192" s="96">
        <v>0</v>
      </c>
      <c r="G192" s="96">
        <v>22</v>
      </c>
      <c r="H192" s="115" t="s">
        <v>2649</v>
      </c>
      <c r="I192" s="98" t="s">
        <v>3717</v>
      </c>
      <c r="J192" s="169" t="s">
        <v>3232</v>
      </c>
      <c r="K192" s="99" t="s">
        <v>4526</v>
      </c>
      <c r="L192" s="51">
        <v>0</v>
      </c>
      <c r="M192" s="51">
        <v>0</v>
      </c>
      <c r="N192" s="155">
        <f t="shared" si="20"/>
        <v>0</v>
      </c>
      <c r="O192" s="51">
        <v>0</v>
      </c>
      <c r="P192" s="51">
        <v>21</v>
      </c>
      <c r="Q192" s="155">
        <f t="shared" si="21"/>
        <v>21</v>
      </c>
      <c r="R192" s="155">
        <f t="shared" si="22"/>
        <v>21</v>
      </c>
      <c r="S192" s="78" t="s">
        <v>3733</v>
      </c>
      <c r="T192" s="78" t="s">
        <v>203</v>
      </c>
      <c r="U192" s="190">
        <f t="shared" si="11"/>
        <v>0</v>
      </c>
      <c r="V192" s="191"/>
      <c r="W192" s="77" t="str">
        <f t="shared" si="12"/>
        <v>No hay ejecución</v>
      </c>
      <c r="X192" s="78" t="str">
        <f t="shared" si="13"/>
        <v>NA</v>
      </c>
      <c r="Y192" s="191"/>
      <c r="Z192" s="190">
        <f t="shared" si="14"/>
        <v>21</v>
      </c>
      <c r="AA192" s="191"/>
      <c r="AB192" s="77" t="str">
        <f t="shared" si="15"/>
        <v>No hay ejecución</v>
      </c>
      <c r="AC192" s="78" t="str">
        <f t="shared" si="16"/>
        <v>NA</v>
      </c>
      <c r="AD192" s="191"/>
      <c r="AE192" s="52">
        <f t="shared" si="17"/>
        <v>0</v>
      </c>
      <c r="AF192" s="77" t="str">
        <f t="shared" si="18"/>
        <v>No hay ejecución</v>
      </c>
      <c r="AG192" s="78" t="str">
        <f t="shared" si="19"/>
        <v>NA</v>
      </c>
      <c r="AH192" s="191"/>
    </row>
    <row r="193" spans="1:34" customFormat="1" ht="17" thickTop="1" thickBot="1">
      <c r="A193" s="50">
        <f t="shared" si="23"/>
        <v>174</v>
      </c>
      <c r="B193" s="96">
        <v>0</v>
      </c>
      <c r="C193" s="96">
        <v>0</v>
      </c>
      <c r="D193" s="96">
        <v>0</v>
      </c>
      <c r="E193" s="96">
        <v>0</v>
      </c>
      <c r="F193" s="96">
        <v>0</v>
      </c>
      <c r="G193" s="96">
        <v>21</v>
      </c>
      <c r="H193" s="115" t="s">
        <v>273</v>
      </c>
      <c r="I193" s="98" t="s">
        <v>3895</v>
      </c>
      <c r="J193" s="169" t="s">
        <v>3840</v>
      </c>
      <c r="K193" s="99" t="s">
        <v>3782</v>
      </c>
      <c r="L193" s="51">
        <v>0</v>
      </c>
      <c r="M193" s="51">
        <v>0</v>
      </c>
      <c r="N193" s="155">
        <f t="shared" si="20"/>
        <v>0</v>
      </c>
      <c r="O193" s="51">
        <v>0</v>
      </c>
      <c r="P193" s="51">
        <v>0</v>
      </c>
      <c r="Q193" s="155">
        <f t="shared" si="21"/>
        <v>0</v>
      </c>
      <c r="R193" s="155">
        <f t="shared" si="22"/>
        <v>0</v>
      </c>
      <c r="S193" s="78" t="s">
        <v>3854</v>
      </c>
      <c r="T193" s="78" t="s">
        <v>3895</v>
      </c>
      <c r="U193" s="190">
        <f t="shared" si="11"/>
        <v>0</v>
      </c>
      <c r="V193" s="191"/>
      <c r="W193" s="77" t="str">
        <f t="shared" si="12"/>
        <v>No hay ejecución</v>
      </c>
      <c r="X193" s="78" t="str">
        <f t="shared" si="13"/>
        <v>NA</v>
      </c>
      <c r="Y193" s="191"/>
      <c r="Z193" s="190">
        <f t="shared" si="14"/>
        <v>0</v>
      </c>
      <c r="AA193" s="191"/>
      <c r="AB193" s="77" t="str">
        <f t="shared" si="15"/>
        <v>No hay ejecución</v>
      </c>
      <c r="AC193" s="78" t="str">
        <f t="shared" si="16"/>
        <v>NA</v>
      </c>
      <c r="AD193" s="191"/>
      <c r="AE193" s="52">
        <f t="shared" si="17"/>
        <v>0</v>
      </c>
      <c r="AF193" s="77" t="str">
        <f t="shared" si="18"/>
        <v>No hay ejecución</v>
      </c>
      <c r="AG193" s="78" t="str">
        <f t="shared" si="19"/>
        <v>NA</v>
      </c>
      <c r="AH193" s="191"/>
    </row>
    <row r="194" spans="1:34" customFormat="1" ht="17" thickTop="1" thickBot="1">
      <c r="A194" s="50">
        <f t="shared" si="23"/>
        <v>175</v>
      </c>
      <c r="B194" s="96">
        <v>0</v>
      </c>
      <c r="C194" s="96">
        <v>0</v>
      </c>
      <c r="D194" s="96">
        <v>0</v>
      </c>
      <c r="E194" s="96">
        <v>0</v>
      </c>
      <c r="F194" s="96">
        <v>0</v>
      </c>
      <c r="G194" s="96">
        <v>21</v>
      </c>
      <c r="H194" s="115" t="s">
        <v>273</v>
      </c>
      <c r="I194" s="98" t="s">
        <v>3896</v>
      </c>
      <c r="J194" s="169" t="s">
        <v>3840</v>
      </c>
      <c r="K194" s="99" t="s">
        <v>3782</v>
      </c>
      <c r="L194" s="51">
        <v>0</v>
      </c>
      <c r="M194" s="51">
        <v>0</v>
      </c>
      <c r="N194" s="155">
        <f t="shared" si="20"/>
        <v>0</v>
      </c>
      <c r="O194" s="51">
        <v>0</v>
      </c>
      <c r="P194" s="51">
        <v>0</v>
      </c>
      <c r="Q194" s="155">
        <f t="shared" si="21"/>
        <v>0</v>
      </c>
      <c r="R194" s="155">
        <f t="shared" si="22"/>
        <v>0</v>
      </c>
      <c r="S194" s="78" t="s">
        <v>3858</v>
      </c>
      <c r="T194" s="78" t="s">
        <v>3896</v>
      </c>
      <c r="U194" s="190">
        <f t="shared" si="11"/>
        <v>0</v>
      </c>
      <c r="V194" s="191"/>
      <c r="W194" s="77" t="str">
        <f t="shared" si="12"/>
        <v>No hay ejecución</v>
      </c>
      <c r="X194" s="78" t="str">
        <f t="shared" si="13"/>
        <v>NA</v>
      </c>
      <c r="Y194" s="191"/>
      <c r="Z194" s="190">
        <f t="shared" si="14"/>
        <v>0</v>
      </c>
      <c r="AA194" s="191"/>
      <c r="AB194" s="77" t="str">
        <f t="shared" si="15"/>
        <v>No hay ejecución</v>
      </c>
      <c r="AC194" s="78" t="str">
        <f t="shared" si="16"/>
        <v>NA</v>
      </c>
      <c r="AD194" s="191"/>
      <c r="AE194" s="52">
        <f t="shared" si="17"/>
        <v>0</v>
      </c>
      <c r="AF194" s="77" t="str">
        <f t="shared" si="18"/>
        <v>No hay ejecución</v>
      </c>
      <c r="AG194" s="78" t="str">
        <f t="shared" si="19"/>
        <v>NA</v>
      </c>
      <c r="AH194" s="191"/>
    </row>
    <row r="195" spans="1:34" customFormat="1" ht="24" thickTop="1" thickBot="1">
      <c r="A195" s="50">
        <f t="shared" si="23"/>
        <v>176</v>
      </c>
      <c r="B195" s="96">
        <v>0</v>
      </c>
      <c r="C195" s="96">
        <v>0</v>
      </c>
      <c r="D195" s="96">
        <v>0</v>
      </c>
      <c r="E195" s="96">
        <v>0</v>
      </c>
      <c r="F195" s="96">
        <v>0</v>
      </c>
      <c r="G195" s="96">
        <v>21</v>
      </c>
      <c r="H195" s="115" t="s">
        <v>273</v>
      </c>
      <c r="I195" s="98" t="s">
        <v>3897</v>
      </c>
      <c r="J195" s="169" t="s">
        <v>3840</v>
      </c>
      <c r="K195" s="99" t="s">
        <v>3782</v>
      </c>
      <c r="L195" s="51">
        <v>0</v>
      </c>
      <c r="M195" s="51">
        <v>0</v>
      </c>
      <c r="N195" s="155">
        <f t="shared" si="20"/>
        <v>0</v>
      </c>
      <c r="O195" s="51">
        <v>0</v>
      </c>
      <c r="P195" s="51">
        <v>0</v>
      </c>
      <c r="Q195" s="155">
        <f t="shared" si="21"/>
        <v>0</v>
      </c>
      <c r="R195" s="155">
        <f t="shared" si="22"/>
        <v>0</v>
      </c>
      <c r="S195" s="78" t="s">
        <v>3854</v>
      </c>
      <c r="T195" s="78" t="s">
        <v>3897</v>
      </c>
      <c r="U195" s="190">
        <f t="shared" si="11"/>
        <v>0</v>
      </c>
      <c r="V195" s="191"/>
      <c r="W195" s="77" t="str">
        <f t="shared" si="12"/>
        <v>No hay ejecución</v>
      </c>
      <c r="X195" s="78" t="str">
        <f t="shared" si="13"/>
        <v>NA</v>
      </c>
      <c r="Y195" s="191"/>
      <c r="Z195" s="190">
        <f t="shared" si="14"/>
        <v>0</v>
      </c>
      <c r="AA195" s="191"/>
      <c r="AB195" s="77" t="str">
        <f t="shared" si="15"/>
        <v>No hay ejecución</v>
      </c>
      <c r="AC195" s="78" t="str">
        <f t="shared" si="16"/>
        <v>NA</v>
      </c>
      <c r="AD195" s="191"/>
      <c r="AE195" s="52">
        <f t="shared" si="17"/>
        <v>0</v>
      </c>
      <c r="AF195" s="77" t="str">
        <f t="shared" si="18"/>
        <v>No hay ejecución</v>
      </c>
      <c r="AG195" s="78" t="str">
        <f t="shared" si="19"/>
        <v>NA</v>
      </c>
      <c r="AH195" s="191"/>
    </row>
    <row r="196" spans="1:34" customFormat="1" ht="35" thickTop="1" thickBot="1">
      <c r="A196" s="50">
        <f t="shared" si="23"/>
        <v>177</v>
      </c>
      <c r="B196" s="96">
        <v>0</v>
      </c>
      <c r="C196" s="96">
        <v>0</v>
      </c>
      <c r="D196" s="96">
        <v>0</v>
      </c>
      <c r="E196" s="96">
        <v>0</v>
      </c>
      <c r="F196" s="96">
        <v>0</v>
      </c>
      <c r="G196" s="96">
        <v>21</v>
      </c>
      <c r="H196" s="115" t="s">
        <v>273</v>
      </c>
      <c r="I196" s="98" t="s">
        <v>3898</v>
      </c>
      <c r="J196" s="169" t="s">
        <v>1524</v>
      </c>
      <c r="K196" s="99" t="s">
        <v>3899</v>
      </c>
      <c r="L196" s="51">
        <v>0</v>
      </c>
      <c r="M196" s="51">
        <v>0</v>
      </c>
      <c r="N196" s="155">
        <f t="shared" si="20"/>
        <v>0</v>
      </c>
      <c r="O196" s="51">
        <v>0</v>
      </c>
      <c r="P196" s="51">
        <v>0</v>
      </c>
      <c r="Q196" s="155">
        <f t="shared" si="21"/>
        <v>0</v>
      </c>
      <c r="R196" s="155">
        <f t="shared" si="22"/>
        <v>0</v>
      </c>
      <c r="S196" s="78" t="s">
        <v>3854</v>
      </c>
      <c r="T196" s="78" t="s">
        <v>3898</v>
      </c>
      <c r="U196" s="190">
        <f t="shared" si="11"/>
        <v>0</v>
      </c>
      <c r="V196" s="191"/>
      <c r="W196" s="77" t="str">
        <f t="shared" si="12"/>
        <v>No hay ejecución</v>
      </c>
      <c r="X196" s="78" t="str">
        <f t="shared" si="13"/>
        <v>NA</v>
      </c>
      <c r="Y196" s="191"/>
      <c r="Z196" s="190">
        <f t="shared" si="14"/>
        <v>0</v>
      </c>
      <c r="AA196" s="191"/>
      <c r="AB196" s="77" t="str">
        <f t="shared" si="15"/>
        <v>No hay ejecución</v>
      </c>
      <c r="AC196" s="78" t="str">
        <f t="shared" si="16"/>
        <v>NA</v>
      </c>
      <c r="AD196" s="191"/>
      <c r="AE196" s="52">
        <f t="shared" si="17"/>
        <v>0</v>
      </c>
      <c r="AF196" s="77" t="str">
        <f t="shared" si="18"/>
        <v>No hay ejecución</v>
      </c>
      <c r="AG196" s="78" t="str">
        <f t="shared" si="19"/>
        <v>NA</v>
      </c>
      <c r="AH196" s="191"/>
    </row>
    <row r="197" spans="1:34" customFormat="1" ht="24" thickTop="1" thickBot="1">
      <c r="A197" s="50">
        <f t="shared" si="23"/>
        <v>178</v>
      </c>
      <c r="B197" s="96">
        <v>0</v>
      </c>
      <c r="C197" s="96">
        <v>0</v>
      </c>
      <c r="D197" s="96">
        <v>0</v>
      </c>
      <c r="E197" s="96">
        <v>0</v>
      </c>
      <c r="F197" s="96">
        <v>0</v>
      </c>
      <c r="G197" s="96">
        <v>21</v>
      </c>
      <c r="H197" s="115" t="s">
        <v>273</v>
      </c>
      <c r="I197" s="98" t="s">
        <v>3900</v>
      </c>
      <c r="J197" s="169" t="s">
        <v>3840</v>
      </c>
      <c r="K197" s="99" t="s">
        <v>3782</v>
      </c>
      <c r="L197" s="51">
        <v>0</v>
      </c>
      <c r="M197" s="51">
        <v>0</v>
      </c>
      <c r="N197" s="155">
        <f t="shared" si="20"/>
        <v>0</v>
      </c>
      <c r="O197" s="51">
        <v>0</v>
      </c>
      <c r="P197" s="51">
        <v>0</v>
      </c>
      <c r="Q197" s="155">
        <f t="shared" si="21"/>
        <v>0</v>
      </c>
      <c r="R197" s="155">
        <f t="shared" si="22"/>
        <v>0</v>
      </c>
      <c r="S197" s="78" t="s">
        <v>3817</v>
      </c>
      <c r="T197" s="78" t="s">
        <v>3900</v>
      </c>
      <c r="U197" s="190">
        <f t="shared" si="11"/>
        <v>0</v>
      </c>
      <c r="V197" s="191"/>
      <c r="W197" s="77" t="str">
        <f t="shared" si="12"/>
        <v>No hay ejecución</v>
      </c>
      <c r="X197" s="78" t="str">
        <f t="shared" si="13"/>
        <v>NA</v>
      </c>
      <c r="Y197" s="191"/>
      <c r="Z197" s="190">
        <f t="shared" si="14"/>
        <v>0</v>
      </c>
      <c r="AA197" s="191"/>
      <c r="AB197" s="77" t="str">
        <f t="shared" si="15"/>
        <v>No hay ejecución</v>
      </c>
      <c r="AC197" s="78" t="str">
        <f t="shared" si="16"/>
        <v>NA</v>
      </c>
      <c r="AD197" s="191"/>
      <c r="AE197" s="52">
        <f t="shared" si="17"/>
        <v>0</v>
      </c>
      <c r="AF197" s="77" t="str">
        <f t="shared" si="18"/>
        <v>No hay ejecución</v>
      </c>
      <c r="AG197" s="78" t="str">
        <f t="shared" si="19"/>
        <v>NA</v>
      </c>
      <c r="AH197" s="191"/>
    </row>
    <row r="198" spans="1:34" customFormat="1" ht="24" thickTop="1" thickBot="1">
      <c r="A198" s="50">
        <f t="shared" si="23"/>
        <v>179</v>
      </c>
      <c r="B198" s="96">
        <v>0</v>
      </c>
      <c r="C198" s="96">
        <v>0</v>
      </c>
      <c r="D198" s="96">
        <v>0</v>
      </c>
      <c r="E198" s="96">
        <v>0</v>
      </c>
      <c r="F198" s="96">
        <v>0</v>
      </c>
      <c r="G198" s="96">
        <v>21</v>
      </c>
      <c r="H198" s="115" t="s">
        <v>273</v>
      </c>
      <c r="I198" s="98" t="s">
        <v>3901</v>
      </c>
      <c r="J198" s="169" t="s">
        <v>3840</v>
      </c>
      <c r="K198" s="99" t="s">
        <v>3782</v>
      </c>
      <c r="L198" s="51">
        <v>0</v>
      </c>
      <c r="M198" s="51">
        <v>0</v>
      </c>
      <c r="N198" s="155">
        <f t="shared" si="20"/>
        <v>0</v>
      </c>
      <c r="O198" s="51">
        <v>0</v>
      </c>
      <c r="P198" s="51">
        <v>0</v>
      </c>
      <c r="Q198" s="155">
        <f t="shared" si="21"/>
        <v>0</v>
      </c>
      <c r="R198" s="155">
        <f t="shared" si="22"/>
        <v>0</v>
      </c>
      <c r="S198" s="78" t="s">
        <v>3852</v>
      </c>
      <c r="T198" s="78" t="s">
        <v>3901</v>
      </c>
      <c r="U198" s="190">
        <f t="shared" si="11"/>
        <v>0</v>
      </c>
      <c r="V198" s="191"/>
      <c r="W198" s="77" t="str">
        <f t="shared" si="12"/>
        <v>No hay ejecución</v>
      </c>
      <c r="X198" s="78" t="str">
        <f t="shared" si="13"/>
        <v>NA</v>
      </c>
      <c r="Y198" s="191"/>
      <c r="Z198" s="190">
        <f t="shared" si="14"/>
        <v>0</v>
      </c>
      <c r="AA198" s="191"/>
      <c r="AB198" s="77" t="str">
        <f t="shared" si="15"/>
        <v>No hay ejecución</v>
      </c>
      <c r="AC198" s="78" t="str">
        <f t="shared" si="16"/>
        <v>NA</v>
      </c>
      <c r="AD198" s="191"/>
      <c r="AE198" s="52">
        <f t="shared" si="17"/>
        <v>0</v>
      </c>
      <c r="AF198" s="77" t="str">
        <f t="shared" si="18"/>
        <v>No hay ejecución</v>
      </c>
      <c r="AG198" s="78" t="str">
        <f t="shared" si="19"/>
        <v>NA</v>
      </c>
      <c r="AH198" s="191"/>
    </row>
    <row r="199" spans="1:34" customFormat="1" ht="46" thickTop="1" thickBot="1">
      <c r="A199" s="50">
        <f t="shared" si="23"/>
        <v>180</v>
      </c>
      <c r="B199" s="96">
        <v>0</v>
      </c>
      <c r="C199" s="96">
        <v>0</v>
      </c>
      <c r="D199" s="96">
        <v>0</v>
      </c>
      <c r="E199" s="96">
        <v>0</v>
      </c>
      <c r="F199" s="96">
        <v>0</v>
      </c>
      <c r="G199" s="96">
        <v>21</v>
      </c>
      <c r="H199" s="115" t="s">
        <v>273</v>
      </c>
      <c r="I199" s="98" t="s">
        <v>3902</v>
      </c>
      <c r="J199" s="169" t="s">
        <v>1524</v>
      </c>
      <c r="K199" s="99" t="s">
        <v>3903</v>
      </c>
      <c r="L199" s="51">
        <v>0</v>
      </c>
      <c r="M199" s="51">
        <v>0</v>
      </c>
      <c r="N199" s="155">
        <f t="shared" si="20"/>
        <v>0</v>
      </c>
      <c r="O199" s="51">
        <v>0</v>
      </c>
      <c r="P199" s="51">
        <v>0</v>
      </c>
      <c r="Q199" s="155">
        <f t="shared" si="21"/>
        <v>0</v>
      </c>
      <c r="R199" s="155">
        <f t="shared" si="22"/>
        <v>0</v>
      </c>
      <c r="S199" s="78" t="s">
        <v>3854</v>
      </c>
      <c r="T199" s="78" t="s">
        <v>3902</v>
      </c>
      <c r="U199" s="190">
        <f t="shared" si="11"/>
        <v>0</v>
      </c>
      <c r="V199" s="191"/>
      <c r="W199" s="77" t="str">
        <f t="shared" si="12"/>
        <v>No hay ejecución</v>
      </c>
      <c r="X199" s="78" t="str">
        <f t="shared" si="13"/>
        <v>NA</v>
      </c>
      <c r="Y199" s="191"/>
      <c r="Z199" s="190">
        <f t="shared" si="14"/>
        <v>0</v>
      </c>
      <c r="AA199" s="191"/>
      <c r="AB199" s="77" t="str">
        <f t="shared" si="15"/>
        <v>No hay ejecución</v>
      </c>
      <c r="AC199" s="78" t="str">
        <f t="shared" si="16"/>
        <v>NA</v>
      </c>
      <c r="AD199" s="191"/>
      <c r="AE199" s="52">
        <f t="shared" si="17"/>
        <v>0</v>
      </c>
      <c r="AF199" s="77" t="str">
        <f t="shared" si="18"/>
        <v>No hay ejecución</v>
      </c>
      <c r="AG199" s="78" t="str">
        <f t="shared" si="19"/>
        <v>NA</v>
      </c>
      <c r="AH199" s="191"/>
    </row>
    <row r="200" spans="1:34" customFormat="1" ht="46" thickTop="1" thickBot="1">
      <c r="A200" s="50">
        <f t="shared" si="23"/>
        <v>181</v>
      </c>
      <c r="B200" s="96">
        <v>0</v>
      </c>
      <c r="C200" s="96">
        <v>0</v>
      </c>
      <c r="D200" s="96">
        <v>0</v>
      </c>
      <c r="E200" s="96">
        <v>0</v>
      </c>
      <c r="F200" s="96">
        <v>0</v>
      </c>
      <c r="G200" s="96">
        <v>21</v>
      </c>
      <c r="H200" s="115" t="s">
        <v>273</v>
      </c>
      <c r="I200" s="98" t="s">
        <v>3904</v>
      </c>
      <c r="J200" s="169" t="s">
        <v>1524</v>
      </c>
      <c r="K200" s="99" t="s">
        <v>3903</v>
      </c>
      <c r="L200" s="51">
        <v>0</v>
      </c>
      <c r="M200" s="51">
        <v>0</v>
      </c>
      <c r="N200" s="155">
        <f t="shared" si="20"/>
        <v>0</v>
      </c>
      <c r="O200" s="51">
        <v>0</v>
      </c>
      <c r="P200" s="51">
        <v>0</v>
      </c>
      <c r="Q200" s="155">
        <f t="shared" si="21"/>
        <v>0</v>
      </c>
      <c r="R200" s="155">
        <f t="shared" si="22"/>
        <v>0</v>
      </c>
      <c r="S200" s="78" t="s">
        <v>3858</v>
      </c>
      <c r="T200" s="78" t="s">
        <v>3904</v>
      </c>
      <c r="U200" s="190">
        <f t="shared" si="11"/>
        <v>0</v>
      </c>
      <c r="V200" s="191"/>
      <c r="W200" s="77" t="str">
        <f t="shared" si="12"/>
        <v>No hay ejecución</v>
      </c>
      <c r="X200" s="78" t="str">
        <f t="shared" si="13"/>
        <v>NA</v>
      </c>
      <c r="Y200" s="191"/>
      <c r="Z200" s="190">
        <f t="shared" si="14"/>
        <v>0</v>
      </c>
      <c r="AA200" s="191"/>
      <c r="AB200" s="77" t="str">
        <f t="shared" si="15"/>
        <v>No hay ejecución</v>
      </c>
      <c r="AC200" s="78" t="str">
        <f t="shared" si="16"/>
        <v>NA</v>
      </c>
      <c r="AD200" s="191"/>
      <c r="AE200" s="52">
        <f t="shared" si="17"/>
        <v>0</v>
      </c>
      <c r="AF200" s="77" t="str">
        <f t="shared" si="18"/>
        <v>No hay ejecución</v>
      </c>
      <c r="AG200" s="78" t="str">
        <f t="shared" si="19"/>
        <v>NA</v>
      </c>
      <c r="AH200" s="191"/>
    </row>
    <row r="201" spans="1:34" customFormat="1" ht="17" thickTop="1" thickBot="1">
      <c r="A201" s="50">
        <f t="shared" si="23"/>
        <v>182</v>
      </c>
      <c r="B201" s="96">
        <v>0</v>
      </c>
      <c r="C201" s="96">
        <v>0</v>
      </c>
      <c r="D201" s="96">
        <v>0</v>
      </c>
      <c r="E201" s="96">
        <v>0</v>
      </c>
      <c r="F201" s="96">
        <v>0</v>
      </c>
      <c r="G201" s="96">
        <v>21</v>
      </c>
      <c r="H201" s="115" t="s">
        <v>273</v>
      </c>
      <c r="I201" s="98" t="s">
        <v>3905</v>
      </c>
      <c r="J201" s="169" t="s">
        <v>3840</v>
      </c>
      <c r="K201" s="99" t="s">
        <v>3782</v>
      </c>
      <c r="L201" s="51">
        <v>0</v>
      </c>
      <c r="M201" s="51">
        <v>0</v>
      </c>
      <c r="N201" s="155">
        <f t="shared" si="20"/>
        <v>0</v>
      </c>
      <c r="O201" s="51">
        <v>0</v>
      </c>
      <c r="P201" s="51">
        <v>0</v>
      </c>
      <c r="Q201" s="155">
        <f t="shared" si="21"/>
        <v>0</v>
      </c>
      <c r="R201" s="155">
        <f t="shared" si="22"/>
        <v>0</v>
      </c>
      <c r="S201" s="78" t="s">
        <v>3854</v>
      </c>
      <c r="T201" s="78" t="s">
        <v>3905</v>
      </c>
      <c r="U201" s="190">
        <f t="shared" si="11"/>
        <v>0</v>
      </c>
      <c r="V201" s="191"/>
      <c r="W201" s="77" t="str">
        <f t="shared" si="12"/>
        <v>No hay ejecución</v>
      </c>
      <c r="X201" s="78" t="str">
        <f t="shared" si="13"/>
        <v>NA</v>
      </c>
      <c r="Y201" s="191"/>
      <c r="Z201" s="190">
        <f t="shared" si="14"/>
        <v>0</v>
      </c>
      <c r="AA201" s="191"/>
      <c r="AB201" s="77" t="str">
        <f t="shared" si="15"/>
        <v>No hay ejecución</v>
      </c>
      <c r="AC201" s="78" t="str">
        <f t="shared" si="16"/>
        <v>NA</v>
      </c>
      <c r="AD201" s="191"/>
      <c r="AE201" s="52">
        <f t="shared" si="17"/>
        <v>0</v>
      </c>
      <c r="AF201" s="77" t="str">
        <f t="shared" si="18"/>
        <v>No hay ejecución</v>
      </c>
      <c r="AG201" s="78" t="str">
        <f t="shared" si="19"/>
        <v>NA</v>
      </c>
      <c r="AH201" s="191"/>
    </row>
    <row r="202" spans="1:34" customFormat="1" ht="24" thickTop="1" thickBot="1">
      <c r="A202" s="50">
        <f t="shared" si="23"/>
        <v>183</v>
      </c>
      <c r="B202" s="96">
        <v>0</v>
      </c>
      <c r="C202" s="96">
        <v>0</v>
      </c>
      <c r="D202" s="96">
        <v>0</v>
      </c>
      <c r="E202" s="96">
        <v>0</v>
      </c>
      <c r="F202" s="96">
        <v>0</v>
      </c>
      <c r="G202" s="96">
        <v>21</v>
      </c>
      <c r="H202" s="115" t="s">
        <v>273</v>
      </c>
      <c r="I202" s="98" t="s">
        <v>3906</v>
      </c>
      <c r="J202" s="169" t="s">
        <v>3840</v>
      </c>
      <c r="K202" s="99" t="s">
        <v>3782</v>
      </c>
      <c r="L202" s="51">
        <v>0</v>
      </c>
      <c r="M202" s="51">
        <v>0</v>
      </c>
      <c r="N202" s="155">
        <f t="shared" si="20"/>
        <v>0</v>
      </c>
      <c r="O202" s="51">
        <v>0</v>
      </c>
      <c r="P202" s="51">
        <v>0</v>
      </c>
      <c r="Q202" s="155">
        <f t="shared" si="21"/>
        <v>0</v>
      </c>
      <c r="R202" s="155">
        <f t="shared" si="22"/>
        <v>0</v>
      </c>
      <c r="S202" s="78" t="s">
        <v>3854</v>
      </c>
      <c r="T202" s="78" t="s">
        <v>3906</v>
      </c>
      <c r="U202" s="190">
        <f t="shared" si="11"/>
        <v>0</v>
      </c>
      <c r="V202" s="191"/>
      <c r="W202" s="77" t="str">
        <f t="shared" si="12"/>
        <v>No hay ejecución</v>
      </c>
      <c r="X202" s="78" t="str">
        <f t="shared" si="13"/>
        <v>NA</v>
      </c>
      <c r="Y202" s="191"/>
      <c r="Z202" s="190">
        <f t="shared" si="14"/>
        <v>0</v>
      </c>
      <c r="AA202" s="191"/>
      <c r="AB202" s="77" t="str">
        <f t="shared" si="15"/>
        <v>No hay ejecución</v>
      </c>
      <c r="AC202" s="78" t="str">
        <f t="shared" si="16"/>
        <v>NA</v>
      </c>
      <c r="AD202" s="191"/>
      <c r="AE202" s="52">
        <f t="shared" si="17"/>
        <v>0</v>
      </c>
      <c r="AF202" s="77" t="str">
        <f t="shared" si="18"/>
        <v>No hay ejecución</v>
      </c>
      <c r="AG202" s="78" t="str">
        <f t="shared" si="19"/>
        <v>NA</v>
      </c>
      <c r="AH202" s="191"/>
    </row>
    <row r="203" spans="1:34" customFormat="1" ht="24" thickTop="1" thickBot="1">
      <c r="A203" s="50">
        <f t="shared" si="23"/>
        <v>184</v>
      </c>
      <c r="B203" s="96">
        <v>0</v>
      </c>
      <c r="C203" s="96">
        <v>0</v>
      </c>
      <c r="D203" s="96">
        <v>0</v>
      </c>
      <c r="E203" s="96">
        <v>0</v>
      </c>
      <c r="F203" s="96">
        <v>0</v>
      </c>
      <c r="G203" s="96">
        <v>21</v>
      </c>
      <c r="H203" s="115" t="s">
        <v>273</v>
      </c>
      <c r="I203" s="98" t="s">
        <v>3907</v>
      </c>
      <c r="J203" s="169" t="s">
        <v>1524</v>
      </c>
      <c r="K203" s="99" t="s">
        <v>3782</v>
      </c>
      <c r="L203" s="51">
        <v>0</v>
      </c>
      <c r="M203" s="51">
        <v>0</v>
      </c>
      <c r="N203" s="155">
        <f t="shared" si="20"/>
        <v>0</v>
      </c>
      <c r="O203" s="51">
        <v>0</v>
      </c>
      <c r="P203" s="51">
        <v>0</v>
      </c>
      <c r="Q203" s="155">
        <f t="shared" si="21"/>
        <v>0</v>
      </c>
      <c r="R203" s="155">
        <f t="shared" si="22"/>
        <v>0</v>
      </c>
      <c r="S203" s="78" t="s">
        <v>3778</v>
      </c>
      <c r="T203" s="78" t="s">
        <v>3907</v>
      </c>
      <c r="U203" s="190">
        <f t="shared" si="11"/>
        <v>0</v>
      </c>
      <c r="V203" s="191"/>
      <c r="W203" s="77" t="str">
        <f t="shared" si="12"/>
        <v>No hay ejecución</v>
      </c>
      <c r="X203" s="78" t="str">
        <f t="shared" si="13"/>
        <v>NA</v>
      </c>
      <c r="Y203" s="191"/>
      <c r="Z203" s="190">
        <f t="shared" si="14"/>
        <v>0</v>
      </c>
      <c r="AA203" s="191"/>
      <c r="AB203" s="77" t="str">
        <f t="shared" si="15"/>
        <v>No hay ejecución</v>
      </c>
      <c r="AC203" s="78" t="str">
        <f t="shared" si="16"/>
        <v>NA</v>
      </c>
      <c r="AD203" s="191"/>
      <c r="AE203" s="52">
        <f t="shared" si="17"/>
        <v>0</v>
      </c>
      <c r="AF203" s="77" t="str">
        <f t="shared" si="18"/>
        <v>No hay ejecución</v>
      </c>
      <c r="AG203" s="78" t="str">
        <f t="shared" si="19"/>
        <v>NA</v>
      </c>
      <c r="AH203" s="191"/>
    </row>
    <row r="204" spans="1:34" customFormat="1" ht="17" thickTop="1" thickBot="1">
      <c r="A204" s="50"/>
      <c r="B204" s="96"/>
      <c r="C204" s="96"/>
      <c r="D204" s="96"/>
      <c r="E204" s="96"/>
      <c r="F204" s="96"/>
      <c r="G204" s="96"/>
      <c r="H204" s="115" t="s">
        <v>273</v>
      </c>
      <c r="I204" s="98" t="s">
        <v>4539</v>
      </c>
      <c r="J204" s="98" t="s">
        <v>4540</v>
      </c>
      <c r="K204" s="99" t="s">
        <v>3782</v>
      </c>
      <c r="L204" s="51">
        <v>0</v>
      </c>
      <c r="M204" s="51">
        <v>0</v>
      </c>
      <c r="N204" s="155">
        <f t="shared" si="20"/>
        <v>0</v>
      </c>
      <c r="O204" s="51">
        <v>0</v>
      </c>
      <c r="P204" s="51">
        <v>0</v>
      </c>
      <c r="Q204" s="155">
        <f t="shared" si="21"/>
        <v>0</v>
      </c>
      <c r="R204" s="155">
        <f t="shared" si="22"/>
        <v>0</v>
      </c>
      <c r="S204" s="78"/>
      <c r="T204" s="78"/>
      <c r="U204" s="190"/>
      <c r="V204" s="191"/>
      <c r="W204" s="77"/>
      <c r="X204" s="78"/>
      <c r="Y204" s="191"/>
      <c r="Z204" s="190"/>
      <c r="AA204" s="191"/>
      <c r="AB204" s="77"/>
      <c r="AC204" s="78"/>
      <c r="AD204" s="191"/>
      <c r="AE204" s="52"/>
      <c r="AF204" s="77"/>
      <c r="AG204" s="78"/>
      <c r="AH204" s="191"/>
    </row>
    <row r="205" spans="1:34" customFormat="1" ht="24" thickTop="1" thickBot="1">
      <c r="A205" s="50">
        <f>A203+1</f>
        <v>185</v>
      </c>
      <c r="B205" s="96" t="s">
        <v>233</v>
      </c>
      <c r="C205" s="96">
        <v>0</v>
      </c>
      <c r="D205" s="96">
        <v>0</v>
      </c>
      <c r="E205" s="96">
        <v>0</v>
      </c>
      <c r="F205" s="96">
        <v>0</v>
      </c>
      <c r="G205" s="96">
        <v>22</v>
      </c>
      <c r="H205" s="115" t="s">
        <v>3908</v>
      </c>
      <c r="I205" s="98" t="s">
        <v>3909</v>
      </c>
      <c r="J205" s="169" t="s">
        <v>482</v>
      </c>
      <c r="K205" s="99" t="s">
        <v>993</v>
      </c>
      <c r="L205" s="51">
        <v>0</v>
      </c>
      <c r="M205" s="51">
        <v>0</v>
      </c>
      <c r="N205" s="155">
        <f t="shared" si="20"/>
        <v>0</v>
      </c>
      <c r="O205" s="51">
        <v>0</v>
      </c>
      <c r="P205" s="51">
        <v>0</v>
      </c>
      <c r="Q205" s="155">
        <f t="shared" si="21"/>
        <v>0</v>
      </c>
      <c r="R205" s="155">
        <f t="shared" si="22"/>
        <v>0</v>
      </c>
      <c r="S205" s="78" t="s">
        <v>3910</v>
      </c>
      <c r="T205" s="78" t="s">
        <v>203</v>
      </c>
      <c r="U205" s="190">
        <f t="shared" si="11"/>
        <v>0</v>
      </c>
      <c r="V205" s="191"/>
      <c r="W205" s="77" t="str">
        <f t="shared" si="12"/>
        <v>No hay ejecución</v>
      </c>
      <c r="X205" s="78" t="str">
        <f t="shared" si="13"/>
        <v>NA</v>
      </c>
      <c r="Y205" s="191"/>
      <c r="Z205" s="190">
        <f t="shared" si="14"/>
        <v>0</v>
      </c>
      <c r="AA205" s="191"/>
      <c r="AB205" s="77" t="str">
        <f t="shared" si="15"/>
        <v>No hay ejecución</v>
      </c>
      <c r="AC205" s="78" t="str">
        <f t="shared" si="16"/>
        <v>NA</v>
      </c>
      <c r="AD205" s="191"/>
      <c r="AE205" s="52">
        <f t="shared" si="17"/>
        <v>0</v>
      </c>
      <c r="AF205" s="77" t="str">
        <f t="shared" si="18"/>
        <v>No hay ejecución</v>
      </c>
      <c r="AG205" s="78" t="str">
        <f t="shared" si="19"/>
        <v>NA</v>
      </c>
      <c r="AH205" s="191"/>
    </row>
    <row r="206" spans="1:34" customFormat="1" ht="24" thickTop="1" thickBot="1">
      <c r="A206" s="50">
        <f t="shared" si="23"/>
        <v>186</v>
      </c>
      <c r="B206" s="96" t="s">
        <v>233</v>
      </c>
      <c r="C206" s="96">
        <v>0</v>
      </c>
      <c r="D206" s="96">
        <v>0</v>
      </c>
      <c r="E206" s="96">
        <v>0</v>
      </c>
      <c r="F206" s="96">
        <v>0</v>
      </c>
      <c r="G206" s="96">
        <v>22</v>
      </c>
      <c r="H206" s="115" t="s">
        <v>3908</v>
      </c>
      <c r="I206" s="98" t="s">
        <v>3911</v>
      </c>
      <c r="J206" s="169" t="s">
        <v>482</v>
      </c>
      <c r="K206" s="99" t="s">
        <v>993</v>
      </c>
      <c r="L206" s="51">
        <v>0</v>
      </c>
      <c r="M206" s="51">
        <v>0</v>
      </c>
      <c r="N206" s="155">
        <f t="shared" si="20"/>
        <v>0</v>
      </c>
      <c r="O206" s="51">
        <v>0</v>
      </c>
      <c r="P206" s="51">
        <v>0</v>
      </c>
      <c r="Q206" s="155">
        <f t="shared" si="21"/>
        <v>0</v>
      </c>
      <c r="R206" s="155">
        <f t="shared" si="22"/>
        <v>0</v>
      </c>
      <c r="S206" s="78" t="s">
        <v>3910</v>
      </c>
      <c r="T206" s="78" t="s">
        <v>203</v>
      </c>
      <c r="U206" s="190">
        <f t="shared" si="11"/>
        <v>0</v>
      </c>
      <c r="V206" s="191"/>
      <c r="W206" s="77" t="str">
        <f t="shared" si="12"/>
        <v>No hay ejecución</v>
      </c>
      <c r="X206" s="78" t="str">
        <f t="shared" si="13"/>
        <v>NA</v>
      </c>
      <c r="Y206" s="191"/>
      <c r="Z206" s="190">
        <f t="shared" si="14"/>
        <v>0</v>
      </c>
      <c r="AA206" s="191"/>
      <c r="AB206" s="77" t="str">
        <f t="shared" si="15"/>
        <v>No hay ejecución</v>
      </c>
      <c r="AC206" s="78" t="str">
        <f t="shared" si="16"/>
        <v>NA</v>
      </c>
      <c r="AD206" s="191"/>
      <c r="AE206" s="52">
        <f t="shared" si="17"/>
        <v>0</v>
      </c>
      <c r="AF206" s="77" t="str">
        <f t="shared" si="18"/>
        <v>No hay ejecución</v>
      </c>
      <c r="AG206" s="78" t="str">
        <f t="shared" si="19"/>
        <v>NA</v>
      </c>
      <c r="AH206" s="191"/>
    </row>
    <row r="207" spans="1:34" customFormat="1" ht="24" thickTop="1" thickBot="1">
      <c r="A207" s="50">
        <f t="shared" si="23"/>
        <v>187</v>
      </c>
      <c r="B207" s="96" t="s">
        <v>2862</v>
      </c>
      <c r="C207" s="96">
        <v>0</v>
      </c>
      <c r="D207" s="96">
        <v>0</v>
      </c>
      <c r="E207" s="96">
        <v>0</v>
      </c>
      <c r="F207" s="96">
        <v>0</v>
      </c>
      <c r="G207" s="96">
        <v>22</v>
      </c>
      <c r="H207" s="115" t="s">
        <v>3908</v>
      </c>
      <c r="I207" s="98" t="s">
        <v>3912</v>
      </c>
      <c r="J207" s="169" t="s">
        <v>482</v>
      </c>
      <c r="K207" s="99" t="s">
        <v>993</v>
      </c>
      <c r="L207" s="51">
        <v>0</v>
      </c>
      <c r="M207" s="51">
        <v>0</v>
      </c>
      <c r="N207" s="155">
        <f t="shared" si="20"/>
        <v>0</v>
      </c>
      <c r="O207" s="51">
        <v>0</v>
      </c>
      <c r="P207" s="51">
        <v>0</v>
      </c>
      <c r="Q207" s="155">
        <f t="shared" si="21"/>
        <v>0</v>
      </c>
      <c r="R207" s="155">
        <f t="shared" si="22"/>
        <v>0</v>
      </c>
      <c r="S207" s="78" t="s">
        <v>3910</v>
      </c>
      <c r="T207" s="78" t="s">
        <v>203</v>
      </c>
      <c r="U207" s="190">
        <f t="shared" si="11"/>
        <v>0</v>
      </c>
      <c r="V207" s="191"/>
      <c r="W207" s="77" t="str">
        <f t="shared" si="12"/>
        <v>No hay ejecución</v>
      </c>
      <c r="X207" s="78" t="str">
        <f t="shared" si="13"/>
        <v>NA</v>
      </c>
      <c r="Y207" s="191"/>
      <c r="Z207" s="190">
        <f t="shared" si="14"/>
        <v>0</v>
      </c>
      <c r="AA207" s="191"/>
      <c r="AB207" s="77" t="str">
        <f t="shared" si="15"/>
        <v>No hay ejecución</v>
      </c>
      <c r="AC207" s="78" t="str">
        <f t="shared" si="16"/>
        <v>NA</v>
      </c>
      <c r="AD207" s="191"/>
      <c r="AE207" s="52">
        <f t="shared" si="17"/>
        <v>0</v>
      </c>
      <c r="AF207" s="77" t="str">
        <f t="shared" si="18"/>
        <v>No hay ejecución</v>
      </c>
      <c r="AG207" s="78" t="str">
        <f t="shared" si="19"/>
        <v>NA</v>
      </c>
      <c r="AH207" s="191"/>
    </row>
    <row r="208" spans="1:34" ht="12" thickTop="1" thickBot="1">
      <c r="A208" s="53"/>
      <c r="B208" s="53"/>
      <c r="C208" s="53"/>
      <c r="D208" s="53"/>
      <c r="E208" s="53"/>
      <c r="F208" s="53"/>
      <c r="G208" s="53"/>
      <c r="H208" s="53"/>
      <c r="I208" s="53"/>
      <c r="J208" s="56"/>
      <c r="K208" s="56"/>
      <c r="L208" s="55"/>
      <c r="M208" s="55"/>
      <c r="N208" s="55"/>
      <c r="O208" s="55"/>
      <c r="P208" s="55"/>
      <c r="Q208" s="55"/>
      <c r="R208" s="55"/>
      <c r="S208" s="55"/>
      <c r="T208" s="55"/>
    </row>
    <row r="209" spans="1:20" ht="13" customHeight="1" thickTop="1" thickBot="1">
      <c r="A209" s="425" t="s">
        <v>574</v>
      </c>
      <c r="B209" s="426"/>
      <c r="C209" s="426"/>
      <c r="D209" s="426"/>
      <c r="E209" s="426"/>
      <c r="F209" s="426"/>
      <c r="G209" s="426"/>
      <c r="H209" s="118" t="s">
        <v>3913</v>
      </c>
      <c r="I209" s="53"/>
      <c r="J209" s="56"/>
      <c r="K209" s="56"/>
      <c r="L209" s="55"/>
      <c r="M209" s="55"/>
      <c r="N209" s="55"/>
      <c r="O209" s="55"/>
      <c r="P209" s="55"/>
      <c r="Q209" s="55"/>
      <c r="R209" s="55"/>
      <c r="S209" s="55"/>
      <c r="T209" s="55"/>
    </row>
    <row r="210" spans="1:20" ht="10.5" customHeight="1" thickTop="1" thickBot="1">
      <c r="A210" s="57"/>
      <c r="B210" s="57"/>
      <c r="C210" s="57"/>
      <c r="D210" s="57"/>
      <c r="E210" s="57"/>
      <c r="F210" s="57"/>
      <c r="G210" s="57"/>
      <c r="H210" s="58"/>
      <c r="I210" s="53"/>
      <c r="J210" s="56"/>
      <c r="K210" s="56"/>
      <c r="L210" s="55"/>
      <c r="M210" s="55"/>
      <c r="N210" s="55"/>
      <c r="O210" s="55"/>
      <c r="P210" s="55"/>
      <c r="Q210" s="55"/>
      <c r="R210" s="55"/>
      <c r="S210" s="55"/>
      <c r="T210" s="55"/>
    </row>
    <row r="211" spans="1:20" ht="13" customHeight="1" thickTop="1" thickBot="1">
      <c r="A211" s="417" t="s">
        <v>576</v>
      </c>
      <c r="B211" s="418"/>
      <c r="C211" s="418"/>
      <c r="D211" s="418"/>
      <c r="E211" s="418"/>
      <c r="F211" s="418"/>
      <c r="G211" s="418"/>
      <c r="H211" s="113" t="s">
        <v>4541</v>
      </c>
      <c r="I211" s="53"/>
      <c r="J211" s="56"/>
      <c r="K211" s="56"/>
      <c r="L211" s="55"/>
      <c r="M211" s="55"/>
      <c r="N211" s="55"/>
      <c r="O211" s="55"/>
      <c r="P211" s="55"/>
      <c r="Q211" s="55"/>
      <c r="R211" s="55"/>
      <c r="S211" s="55"/>
      <c r="T211" s="55"/>
    </row>
    <row r="212" spans="1:20" ht="12" thickTop="1" thickBot="1">
      <c r="A212" s="60"/>
      <c r="B212" s="60"/>
      <c r="C212" s="60"/>
      <c r="D212" s="60"/>
      <c r="E212" s="60"/>
      <c r="F212" s="60"/>
      <c r="G212" s="59"/>
      <c r="H212" s="61"/>
      <c r="I212" s="53"/>
      <c r="J212" s="56"/>
      <c r="K212" s="56"/>
      <c r="L212" s="55"/>
      <c r="M212" s="55"/>
      <c r="N212" s="55"/>
      <c r="O212" s="55"/>
      <c r="P212" s="55"/>
      <c r="Q212" s="55"/>
      <c r="R212" s="55"/>
      <c r="S212" s="55"/>
      <c r="T212" s="55"/>
    </row>
    <row r="213" spans="1:20" ht="12" thickTop="1" thickBot="1">
      <c r="A213" s="62" t="s">
        <v>577</v>
      </c>
      <c r="B213" s="53"/>
      <c r="C213" s="53"/>
      <c r="D213" s="63"/>
      <c r="E213" s="53"/>
      <c r="F213" s="53"/>
      <c r="G213" s="53"/>
      <c r="H213" s="53"/>
      <c r="I213" s="53"/>
      <c r="J213" s="56"/>
      <c r="K213" s="56"/>
      <c r="L213" s="55"/>
      <c r="M213" s="55"/>
      <c r="N213" s="55"/>
      <c r="O213" s="55"/>
      <c r="P213" s="55"/>
      <c r="Q213" s="55"/>
      <c r="R213" s="55"/>
      <c r="S213" s="55"/>
      <c r="T213" s="55"/>
    </row>
    <row r="214" spans="1:20" ht="12" customHeight="1" thickTop="1" thickBot="1">
      <c r="A214" s="70">
        <v>1</v>
      </c>
      <c r="B214" s="53" t="s">
        <v>578</v>
      </c>
      <c r="C214" s="53"/>
      <c r="D214" s="63"/>
      <c r="E214" s="53"/>
      <c r="F214" s="53"/>
      <c r="G214" s="53"/>
      <c r="H214" s="53"/>
      <c r="I214" s="53"/>
      <c r="J214" s="56"/>
      <c r="K214" s="56"/>
      <c r="L214" s="55"/>
      <c r="M214" s="55"/>
      <c r="N214" s="55"/>
      <c r="O214" s="55"/>
      <c r="P214" s="55"/>
      <c r="Q214" s="55"/>
      <c r="R214" s="55"/>
      <c r="S214" s="55"/>
      <c r="T214" s="55"/>
    </row>
    <row r="215" spans="1:20" ht="13" customHeight="1" thickTop="1" thickBot="1">
      <c r="A215" s="70">
        <v>2</v>
      </c>
      <c r="B215" s="53" t="s">
        <v>579</v>
      </c>
      <c r="C215" s="53"/>
      <c r="D215" s="63"/>
      <c r="E215" s="53"/>
      <c r="F215" s="53"/>
      <c r="G215" s="53"/>
      <c r="H215" s="53"/>
      <c r="I215" s="53"/>
      <c r="J215" s="56"/>
      <c r="K215" s="56"/>
      <c r="L215" s="55"/>
      <c r="M215" s="55"/>
      <c r="N215" s="55"/>
      <c r="O215" s="55"/>
      <c r="P215" s="55"/>
      <c r="Q215" s="55"/>
      <c r="R215" s="55"/>
      <c r="S215" s="55"/>
      <c r="T215" s="55"/>
    </row>
    <row r="216" spans="1:20" ht="13" customHeight="1" thickTop="1" thickBot="1">
      <c r="A216" s="70">
        <v>3</v>
      </c>
      <c r="B216" s="53" t="s">
        <v>580</v>
      </c>
      <c r="C216" s="53"/>
      <c r="D216" s="63"/>
      <c r="E216" s="53"/>
      <c r="F216" s="53"/>
      <c r="G216" s="53"/>
      <c r="H216" s="53"/>
      <c r="I216" s="53"/>
      <c r="L216" s="55"/>
      <c r="M216" s="55"/>
      <c r="N216" s="55"/>
      <c r="O216" s="55"/>
      <c r="P216" s="55"/>
      <c r="Q216" s="55"/>
      <c r="R216" s="55"/>
      <c r="S216" s="55"/>
      <c r="T216" s="55"/>
    </row>
    <row r="217" spans="1:20" ht="13" customHeight="1" thickTop="1" thickBot="1">
      <c r="A217" s="70">
        <v>4</v>
      </c>
      <c r="B217" s="53" t="s">
        <v>581</v>
      </c>
      <c r="C217" s="53"/>
      <c r="D217" s="64"/>
      <c r="E217" s="53"/>
      <c r="F217" s="53"/>
      <c r="G217" s="53"/>
      <c r="H217" s="53"/>
      <c r="I217" s="53"/>
      <c r="J217" s="65"/>
      <c r="K217" s="65"/>
      <c r="L217" s="55"/>
      <c r="M217" s="55"/>
      <c r="N217" s="55"/>
      <c r="O217" s="55"/>
      <c r="P217" s="55"/>
      <c r="Q217" s="55"/>
      <c r="R217" s="55"/>
      <c r="S217" s="55"/>
      <c r="T217" s="55"/>
    </row>
    <row r="218" spans="1:20" ht="13" customHeight="1" thickTop="1" thickBot="1">
      <c r="A218" s="70">
        <v>5</v>
      </c>
      <c r="B218" s="53" t="s">
        <v>582</v>
      </c>
      <c r="C218" s="53"/>
      <c r="D218" s="64"/>
      <c r="E218" s="53"/>
      <c r="F218" s="53"/>
      <c r="G218" s="53"/>
      <c r="H218" s="53"/>
      <c r="I218" s="53"/>
      <c r="J218" s="54"/>
      <c r="K218" s="54"/>
      <c r="L218" s="55"/>
      <c r="M218" s="55"/>
      <c r="N218" s="55"/>
      <c r="O218" s="55"/>
      <c r="P218" s="55"/>
      <c r="Q218" s="55"/>
      <c r="R218" s="55"/>
      <c r="S218" s="55"/>
      <c r="T218" s="55"/>
    </row>
    <row r="219" spans="1:20" ht="13" customHeight="1" thickTop="1" thickBot="1">
      <c r="A219" s="70">
        <v>6</v>
      </c>
      <c r="B219" s="53" t="s">
        <v>583</v>
      </c>
      <c r="C219" s="53"/>
      <c r="D219" s="64"/>
      <c r="E219" s="53"/>
      <c r="F219" s="53"/>
      <c r="G219" s="53"/>
      <c r="H219" s="53"/>
      <c r="I219" s="53"/>
      <c r="J219" s="54"/>
      <c r="K219" s="54"/>
      <c r="L219" s="55"/>
      <c r="M219" s="55"/>
      <c r="N219" s="55"/>
      <c r="O219" s="55"/>
      <c r="P219" s="55"/>
      <c r="Q219" s="55"/>
      <c r="R219" s="55"/>
      <c r="S219" s="55"/>
      <c r="T219" s="55"/>
    </row>
    <row r="220" spans="1:20" ht="13" customHeight="1" thickTop="1">
      <c r="A220" s="70">
        <v>7</v>
      </c>
      <c r="B220" s="53" t="s">
        <v>584</v>
      </c>
      <c r="C220" s="53"/>
      <c r="D220" s="64"/>
      <c r="E220" s="53"/>
      <c r="F220" s="53"/>
      <c r="G220" s="53"/>
      <c r="H220" s="53"/>
      <c r="I220" s="53"/>
      <c r="J220" s="56"/>
      <c r="K220" s="56"/>
      <c r="L220" s="61"/>
      <c r="M220" s="61"/>
      <c r="N220" s="61"/>
      <c r="O220" s="61"/>
      <c r="P220" s="61"/>
      <c r="Q220" s="61"/>
      <c r="R220" s="61"/>
      <c r="S220" s="61"/>
      <c r="T220" s="61"/>
    </row>
    <row r="221" spans="1:20" ht="13" customHeight="1">
      <c r="A221" s="70">
        <v>8</v>
      </c>
      <c r="B221" s="53" t="s">
        <v>585</v>
      </c>
      <c r="C221" s="53"/>
      <c r="D221" s="64"/>
      <c r="E221" s="53"/>
      <c r="F221" s="53"/>
      <c r="G221" s="53"/>
      <c r="H221" s="53"/>
      <c r="I221" s="53"/>
      <c r="J221" s="56"/>
      <c r="K221" s="56"/>
      <c r="L221" s="61"/>
      <c r="M221" s="61"/>
      <c r="N221" s="61"/>
      <c r="O221" s="61"/>
      <c r="P221" s="61"/>
      <c r="Q221" s="61"/>
      <c r="R221" s="61"/>
      <c r="S221" s="61"/>
      <c r="T221" s="61"/>
    </row>
    <row r="222" spans="1:20" ht="13" customHeight="1">
      <c r="A222" s="70">
        <v>9</v>
      </c>
      <c r="B222" s="65" t="s">
        <v>586</v>
      </c>
      <c r="E222" s="53"/>
      <c r="F222" s="53"/>
      <c r="G222" s="53"/>
      <c r="H222" s="53"/>
      <c r="I222" s="53"/>
      <c r="J222" s="56"/>
      <c r="K222" s="56"/>
      <c r="L222" s="61"/>
      <c r="M222" s="61"/>
      <c r="N222" s="61"/>
      <c r="O222" s="61"/>
      <c r="P222" s="61"/>
      <c r="Q222" s="61"/>
      <c r="R222" s="61"/>
      <c r="S222" s="61"/>
      <c r="T222" s="61"/>
    </row>
    <row r="223" spans="1:20" ht="13" customHeight="1">
      <c r="A223" s="70">
        <v>10</v>
      </c>
      <c r="B223" s="53" t="s">
        <v>587</v>
      </c>
      <c r="C223" s="70"/>
      <c r="D223" s="53"/>
      <c r="G223" s="53"/>
      <c r="H223" s="53"/>
      <c r="I223" s="53"/>
      <c r="J223" s="56"/>
      <c r="K223" s="56"/>
      <c r="L223" s="61"/>
      <c r="M223" s="61"/>
      <c r="N223" s="61"/>
      <c r="O223" s="61"/>
      <c r="P223" s="61"/>
      <c r="Q223" s="61"/>
      <c r="R223" s="61"/>
      <c r="S223" s="61"/>
      <c r="T223" s="61"/>
    </row>
    <row r="224" spans="1:20" ht="13" customHeight="1">
      <c r="A224" s="70">
        <v>11</v>
      </c>
      <c r="B224" s="71" t="s">
        <v>588</v>
      </c>
      <c r="C224" s="70"/>
      <c r="D224" s="53"/>
      <c r="E224" s="53"/>
      <c r="F224" s="53"/>
      <c r="G224" s="53"/>
      <c r="H224" s="53"/>
      <c r="I224" s="53"/>
      <c r="J224" s="56"/>
      <c r="K224" s="56"/>
      <c r="L224" s="61"/>
      <c r="M224" s="61"/>
      <c r="N224" s="61"/>
      <c r="O224" s="61"/>
      <c r="P224" s="61"/>
      <c r="Q224" s="61"/>
      <c r="R224" s="61"/>
      <c r="S224" s="61"/>
      <c r="T224" s="61"/>
    </row>
    <row r="225" spans="1:20" ht="13" customHeight="1">
      <c r="A225" s="70">
        <v>12</v>
      </c>
      <c r="B225" s="71" t="s">
        <v>589</v>
      </c>
      <c r="C225" s="70"/>
      <c r="D225" s="53"/>
      <c r="E225" s="53"/>
      <c r="F225" s="53"/>
      <c r="G225" s="53"/>
      <c r="H225" s="53"/>
      <c r="I225" s="53"/>
      <c r="J225" s="56"/>
      <c r="K225" s="56"/>
      <c r="L225" s="61"/>
      <c r="M225" s="61"/>
      <c r="N225" s="61"/>
      <c r="O225" s="61"/>
      <c r="P225" s="61"/>
      <c r="Q225" s="61"/>
      <c r="R225" s="61"/>
      <c r="S225" s="61"/>
      <c r="T225" s="61"/>
    </row>
    <row r="226" spans="1:20" ht="13" customHeight="1">
      <c r="A226" s="70">
        <v>13</v>
      </c>
      <c r="B226" s="71" t="s">
        <v>590</v>
      </c>
      <c r="C226" s="70"/>
      <c r="D226" s="53"/>
      <c r="E226" s="53"/>
      <c r="F226" s="53"/>
      <c r="G226" s="53"/>
      <c r="H226" s="53"/>
      <c r="I226" s="53"/>
      <c r="J226" s="56"/>
      <c r="K226" s="56"/>
      <c r="L226" s="61"/>
      <c r="M226" s="61"/>
      <c r="N226" s="61"/>
      <c r="O226" s="61"/>
      <c r="P226" s="61"/>
      <c r="Q226" s="61"/>
      <c r="R226" s="61"/>
      <c r="S226" s="61"/>
      <c r="T226" s="61"/>
    </row>
    <row r="227" spans="1:20" ht="13" customHeight="1">
      <c r="A227" s="70">
        <v>14</v>
      </c>
      <c r="B227" s="53" t="s">
        <v>591</v>
      </c>
      <c r="C227" s="70"/>
      <c r="D227" s="53"/>
      <c r="E227" s="53"/>
      <c r="F227" s="53"/>
      <c r="G227" s="53"/>
      <c r="H227" s="53"/>
      <c r="I227" s="53"/>
      <c r="J227" s="56"/>
      <c r="K227" s="56"/>
      <c r="L227" s="61"/>
      <c r="M227" s="61"/>
      <c r="N227" s="61"/>
      <c r="O227" s="61"/>
      <c r="P227" s="61"/>
      <c r="Q227" s="61"/>
      <c r="R227" s="61"/>
      <c r="S227" s="61"/>
      <c r="T227" s="61"/>
    </row>
    <row r="228" spans="1:20" ht="13" customHeight="1">
      <c r="A228" s="70">
        <v>15</v>
      </c>
      <c r="B228" s="71" t="s">
        <v>592</v>
      </c>
      <c r="C228" s="70"/>
      <c r="D228" s="53"/>
      <c r="E228" s="53"/>
      <c r="F228" s="53"/>
      <c r="G228" s="53"/>
      <c r="H228" s="53"/>
      <c r="I228" s="53"/>
      <c r="J228" s="56"/>
      <c r="K228" s="56"/>
      <c r="L228" s="61"/>
      <c r="M228" s="61"/>
      <c r="N228" s="61"/>
      <c r="O228" s="61"/>
      <c r="P228" s="61"/>
      <c r="Q228" s="61"/>
      <c r="R228" s="61"/>
      <c r="S228" s="61"/>
      <c r="T228" s="61"/>
    </row>
  </sheetData>
  <mergeCells count="44">
    <mergeCell ref="AG13:AG14"/>
    <mergeCell ref="AH13:AH1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D13:AD14"/>
    <mergeCell ref="AE13:AE14"/>
    <mergeCell ref="AF13:AF14"/>
    <mergeCell ref="A8:G8"/>
    <mergeCell ref="A1:H1"/>
    <mergeCell ref="A2:H2"/>
    <mergeCell ref="A4:G4"/>
    <mergeCell ref="A6:G6"/>
    <mergeCell ref="A7:G7"/>
    <mergeCell ref="A9:G9"/>
    <mergeCell ref="A11:A14"/>
    <mergeCell ref="B11:G11"/>
    <mergeCell ref="H11:T11"/>
    <mergeCell ref="B12:B14"/>
    <mergeCell ref="C12:C14"/>
    <mergeCell ref="D12:D14"/>
    <mergeCell ref="S12:S14"/>
    <mergeCell ref="T12:T14"/>
    <mergeCell ref="J13:J14"/>
    <mergeCell ref="K13:K14"/>
    <mergeCell ref="L13:Q13"/>
    <mergeCell ref="A209:G209"/>
    <mergeCell ref="A211:G211"/>
    <mergeCell ref="H12:H14"/>
    <mergeCell ref="I12:I14"/>
    <mergeCell ref="J12:R12"/>
    <mergeCell ref="E12:E14"/>
    <mergeCell ref="F12:F14"/>
    <mergeCell ref="G12:G14"/>
  </mergeCells>
  <phoneticPr fontId="27"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41DA2-9C20-4FEC-88DF-7838529F72E2}">
  <sheetPr codeName="Hoja34"/>
  <dimension ref="A1:R38"/>
  <sheetViews>
    <sheetView workbookViewId="0">
      <pane ySplit="5" topLeftCell="A6" activePane="bottomLeft" state="frozen"/>
      <selection pane="bottomLeft" activeCell="A6" sqref="A6"/>
    </sheetView>
  </sheetViews>
  <sheetFormatPr baseColWidth="10" defaultColWidth="11.5" defaultRowHeight="15"/>
  <cols>
    <col min="1" max="1" width="29.5" bestFit="1" customWidth="1"/>
    <col min="2" max="2" width="29.5" customWidth="1"/>
    <col min="3" max="3" width="25.5" customWidth="1"/>
    <col min="4" max="4" width="27.5" customWidth="1"/>
    <col min="5" max="5" width="5" bestFit="1" customWidth="1"/>
    <col min="6" max="6" width="5.1640625" bestFit="1" customWidth="1"/>
    <col min="7" max="7" width="3.5" bestFit="1" customWidth="1"/>
    <col min="8" max="8" width="5" bestFit="1" customWidth="1"/>
    <col min="9" max="9" width="5.1640625" bestFit="1" customWidth="1"/>
    <col min="10" max="10" width="3.5" bestFit="1" customWidth="1"/>
    <col min="13" max="13" width="16.5" customWidth="1"/>
    <col min="17" max="17" width="20" customWidth="1"/>
  </cols>
  <sheetData>
    <row r="1" spans="1:18">
      <c r="A1" s="462" t="s">
        <v>3914</v>
      </c>
      <c r="B1" s="463"/>
      <c r="C1" s="464"/>
      <c r="D1" s="464"/>
      <c r="E1" s="464"/>
      <c r="F1" s="464"/>
      <c r="G1" s="464"/>
      <c r="H1" s="464"/>
      <c r="I1" s="464"/>
      <c r="J1" s="464"/>
      <c r="K1" s="464"/>
      <c r="L1" s="464"/>
      <c r="M1" s="464"/>
      <c r="N1" s="464"/>
      <c r="O1" s="465"/>
      <c r="P1" s="465"/>
      <c r="Q1" s="466"/>
    </row>
    <row r="2" spans="1:18">
      <c r="A2" s="454" t="s">
        <v>3915</v>
      </c>
      <c r="B2" s="454" t="s">
        <v>3916</v>
      </c>
      <c r="C2" s="467" t="s">
        <v>3917</v>
      </c>
      <c r="D2" s="467" t="s">
        <v>3918</v>
      </c>
      <c r="E2" s="467" t="s">
        <v>3919</v>
      </c>
      <c r="F2" s="467"/>
      <c r="G2" s="467"/>
      <c r="H2" s="467"/>
      <c r="I2" s="467"/>
      <c r="J2" s="467"/>
      <c r="K2" s="467"/>
      <c r="L2" s="467"/>
      <c r="M2" s="467" t="s">
        <v>3920</v>
      </c>
      <c r="N2" s="467" t="s">
        <v>3921</v>
      </c>
      <c r="O2" s="458" t="s">
        <v>3922</v>
      </c>
      <c r="P2" s="459"/>
      <c r="Q2" s="469" t="s">
        <v>3923</v>
      </c>
    </row>
    <row r="3" spans="1:18">
      <c r="A3" s="454"/>
      <c r="B3" s="454"/>
      <c r="C3" s="467"/>
      <c r="D3" s="467"/>
      <c r="E3" s="452" t="s">
        <v>3924</v>
      </c>
      <c r="F3" s="452"/>
      <c r="G3" s="452"/>
      <c r="H3" s="452" t="s">
        <v>3925</v>
      </c>
      <c r="I3" s="452"/>
      <c r="J3" s="452"/>
      <c r="K3" s="452" t="s">
        <v>475</v>
      </c>
      <c r="L3" s="452" t="s">
        <v>3926</v>
      </c>
      <c r="M3" s="467"/>
      <c r="N3" s="467"/>
      <c r="O3" s="460"/>
      <c r="P3" s="461"/>
      <c r="Q3" s="469"/>
    </row>
    <row r="4" spans="1:18">
      <c r="A4" s="454"/>
      <c r="B4" s="454"/>
      <c r="C4" s="467"/>
      <c r="D4" s="467"/>
      <c r="E4" s="452" t="s">
        <v>3927</v>
      </c>
      <c r="F4" s="452"/>
      <c r="G4" s="452"/>
      <c r="H4" s="452" t="s">
        <v>3927</v>
      </c>
      <c r="I4" s="452"/>
      <c r="J4" s="452"/>
      <c r="K4" s="452"/>
      <c r="L4" s="452"/>
      <c r="M4" s="467"/>
      <c r="N4" s="467"/>
      <c r="O4" s="456" t="s">
        <v>3928</v>
      </c>
      <c r="P4" s="456" t="s">
        <v>3929</v>
      </c>
      <c r="Q4" s="469"/>
      <c r="R4" s="5"/>
    </row>
    <row r="5" spans="1:18" ht="16" thickBot="1">
      <c r="A5" s="455"/>
      <c r="B5" s="455"/>
      <c r="C5" s="468"/>
      <c r="D5" s="468"/>
      <c r="E5" s="11" t="s">
        <v>3930</v>
      </c>
      <c r="F5" s="11" t="s">
        <v>3931</v>
      </c>
      <c r="G5" s="11" t="s">
        <v>3932</v>
      </c>
      <c r="H5" s="11" t="s">
        <v>3930</v>
      </c>
      <c r="I5" s="11" t="s">
        <v>3931</v>
      </c>
      <c r="J5" s="11" t="s">
        <v>3932</v>
      </c>
      <c r="K5" s="453"/>
      <c r="L5" s="453"/>
      <c r="M5" s="468"/>
      <c r="N5" s="468"/>
      <c r="O5" s="457"/>
      <c r="P5" s="457"/>
      <c r="Q5" s="470"/>
      <c r="R5" s="5"/>
    </row>
    <row r="6" spans="1:18" ht="16" thickBot="1">
      <c r="A6" s="9"/>
      <c r="B6" s="9"/>
      <c r="C6" s="7"/>
      <c r="D6" s="8"/>
      <c r="E6" s="4"/>
      <c r="F6" s="4"/>
      <c r="G6" s="4"/>
      <c r="H6" s="4"/>
      <c r="I6" s="4"/>
      <c r="J6" s="4"/>
      <c r="K6" s="2">
        <f>SUM(E6:J6)</f>
        <v>0</v>
      </c>
      <c r="L6" s="2"/>
      <c r="M6" s="7"/>
      <c r="N6" s="7"/>
      <c r="O6" s="7"/>
      <c r="P6" s="7"/>
      <c r="Q6" s="7"/>
      <c r="R6" s="5"/>
    </row>
    <row r="7" spans="1:18" ht="17" thickTop="1" thickBot="1">
      <c r="A7" s="6"/>
      <c r="B7" s="6"/>
      <c r="C7" s="6"/>
      <c r="D7" s="10"/>
      <c r="E7" s="1"/>
      <c r="F7" s="1"/>
      <c r="G7" s="1"/>
      <c r="H7" s="1"/>
      <c r="I7" s="1"/>
      <c r="J7" s="1"/>
      <c r="K7" s="3">
        <f t="shared" ref="K7:K16" si="0">SUM(E7:J7)</f>
        <v>0</v>
      </c>
      <c r="L7" s="3"/>
      <c r="M7" s="6"/>
      <c r="N7" s="6"/>
      <c r="O7" s="6"/>
      <c r="P7" s="6"/>
      <c r="Q7" s="6"/>
      <c r="R7" s="5"/>
    </row>
    <row r="8" spans="1:18" ht="17" thickTop="1" thickBot="1">
      <c r="A8" s="7"/>
      <c r="B8" s="7"/>
      <c r="C8" s="7"/>
      <c r="D8" s="8"/>
      <c r="E8" s="4"/>
      <c r="F8" s="4"/>
      <c r="G8" s="4"/>
      <c r="H8" s="4"/>
      <c r="I8" s="4"/>
      <c r="J8" s="4"/>
      <c r="K8" s="2">
        <f t="shared" si="0"/>
        <v>0</v>
      </c>
      <c r="L8" s="2"/>
      <c r="M8" s="7"/>
      <c r="N8" s="7"/>
      <c r="O8" s="7"/>
      <c r="P8" s="7"/>
      <c r="Q8" s="7"/>
      <c r="R8" s="5"/>
    </row>
    <row r="9" spans="1:18" ht="17" thickTop="1" thickBot="1">
      <c r="A9" s="6"/>
      <c r="B9" s="6"/>
      <c r="C9" s="6"/>
      <c r="D9" s="10"/>
      <c r="E9" s="1"/>
      <c r="F9" s="1"/>
      <c r="G9" s="1"/>
      <c r="H9" s="1"/>
      <c r="I9" s="1"/>
      <c r="J9" s="1"/>
      <c r="K9" s="3">
        <f t="shared" si="0"/>
        <v>0</v>
      </c>
      <c r="L9" s="3"/>
      <c r="M9" s="6"/>
      <c r="N9" s="6"/>
      <c r="O9" s="6"/>
      <c r="P9" s="6"/>
      <c r="Q9" s="6"/>
      <c r="R9" s="5"/>
    </row>
    <row r="10" spans="1:18" ht="17" thickTop="1" thickBot="1">
      <c r="A10" s="7"/>
      <c r="B10" s="7"/>
      <c r="C10" s="7"/>
      <c r="D10" s="8"/>
      <c r="E10" s="4"/>
      <c r="F10" s="4"/>
      <c r="G10" s="4"/>
      <c r="H10" s="4"/>
      <c r="I10" s="4"/>
      <c r="J10" s="4"/>
      <c r="K10" s="2">
        <f t="shared" si="0"/>
        <v>0</v>
      </c>
      <c r="L10" s="2"/>
      <c r="M10" s="7"/>
      <c r="N10" s="7"/>
      <c r="O10" s="7"/>
      <c r="P10" s="7"/>
      <c r="Q10" s="7"/>
      <c r="R10" s="5"/>
    </row>
    <row r="11" spans="1:18" ht="17" thickTop="1" thickBot="1">
      <c r="A11" s="6"/>
      <c r="B11" s="6"/>
      <c r="C11" s="6"/>
      <c r="D11" s="10"/>
      <c r="E11" s="1"/>
      <c r="F11" s="1"/>
      <c r="G11" s="1"/>
      <c r="H11" s="1"/>
      <c r="I11" s="1"/>
      <c r="J11" s="1"/>
      <c r="K11" s="3">
        <f t="shared" si="0"/>
        <v>0</v>
      </c>
      <c r="L11" s="3"/>
      <c r="M11" s="6"/>
      <c r="N11" s="6"/>
      <c r="O11" s="6"/>
      <c r="P11" s="6"/>
      <c r="Q11" s="6"/>
      <c r="R11" s="5"/>
    </row>
    <row r="12" spans="1:18" ht="17" thickTop="1" thickBot="1">
      <c r="A12" s="7"/>
      <c r="B12" s="7"/>
      <c r="C12" s="7"/>
      <c r="D12" s="8"/>
      <c r="E12" s="4"/>
      <c r="F12" s="4"/>
      <c r="G12" s="4"/>
      <c r="H12" s="4"/>
      <c r="I12" s="4"/>
      <c r="J12" s="4"/>
      <c r="K12" s="2">
        <f t="shared" si="0"/>
        <v>0</v>
      </c>
      <c r="L12" s="2"/>
      <c r="M12" s="7"/>
      <c r="N12" s="7"/>
      <c r="O12" s="7"/>
      <c r="P12" s="7"/>
      <c r="Q12" s="7"/>
      <c r="R12" s="5"/>
    </row>
    <row r="13" spans="1:18" ht="17" thickTop="1" thickBot="1">
      <c r="A13" s="6"/>
      <c r="B13" s="6"/>
      <c r="C13" s="6"/>
      <c r="D13" s="10"/>
      <c r="E13" s="1"/>
      <c r="F13" s="1"/>
      <c r="G13" s="1"/>
      <c r="H13" s="1"/>
      <c r="I13" s="1"/>
      <c r="J13" s="1"/>
      <c r="K13" s="3">
        <f t="shared" si="0"/>
        <v>0</v>
      </c>
      <c r="L13" s="3"/>
      <c r="M13" s="6"/>
      <c r="N13" s="6"/>
      <c r="O13" s="6"/>
      <c r="P13" s="6"/>
      <c r="Q13" s="6"/>
      <c r="R13" s="5"/>
    </row>
    <row r="14" spans="1:18" ht="17" thickTop="1" thickBot="1">
      <c r="A14" s="7"/>
      <c r="B14" s="7"/>
      <c r="C14" s="7"/>
      <c r="D14" s="8"/>
      <c r="E14" s="4"/>
      <c r="F14" s="4"/>
      <c r="G14" s="4"/>
      <c r="H14" s="4"/>
      <c r="I14" s="4"/>
      <c r="J14" s="4"/>
      <c r="K14" s="2">
        <f t="shared" si="0"/>
        <v>0</v>
      </c>
      <c r="L14" s="2"/>
      <c r="M14" s="7"/>
      <c r="N14" s="7"/>
      <c r="O14" s="7"/>
      <c r="P14" s="7"/>
      <c r="Q14" s="7"/>
      <c r="R14" s="5"/>
    </row>
    <row r="15" spans="1:18" ht="17" thickTop="1" thickBot="1">
      <c r="A15" s="6"/>
      <c r="B15" s="6"/>
      <c r="C15" s="6"/>
      <c r="D15" s="10"/>
      <c r="E15" s="1"/>
      <c r="F15" s="1"/>
      <c r="G15" s="1"/>
      <c r="H15" s="1"/>
      <c r="I15" s="1"/>
      <c r="J15" s="1"/>
      <c r="K15" s="3">
        <f t="shared" si="0"/>
        <v>0</v>
      </c>
      <c r="L15" s="3"/>
      <c r="M15" s="6"/>
      <c r="N15" s="6"/>
      <c r="O15" s="6"/>
      <c r="P15" s="6"/>
      <c r="Q15" s="6"/>
      <c r="R15" s="5"/>
    </row>
    <row r="16" spans="1:18" ht="17" thickTop="1" thickBot="1">
      <c r="A16" s="7"/>
      <c r="B16" s="7"/>
      <c r="C16" s="7"/>
      <c r="D16" s="8"/>
      <c r="E16" s="4"/>
      <c r="F16" s="4"/>
      <c r="G16" s="4"/>
      <c r="H16" s="4"/>
      <c r="I16" s="4"/>
      <c r="J16" s="4"/>
      <c r="K16" s="2">
        <f t="shared" si="0"/>
        <v>0</v>
      </c>
      <c r="L16" s="2"/>
      <c r="M16" s="7"/>
      <c r="N16" s="7"/>
      <c r="O16" s="7"/>
      <c r="P16" s="7"/>
      <c r="Q16" s="7"/>
      <c r="R16" s="5"/>
    </row>
    <row r="17" spans="1:17" ht="17" thickTop="1" thickBot="1">
      <c r="A17" s="6"/>
      <c r="B17" s="6"/>
      <c r="C17" s="6"/>
      <c r="D17" s="10"/>
      <c r="E17" s="1"/>
      <c r="F17" s="1"/>
      <c r="G17" s="1"/>
      <c r="H17" s="1"/>
      <c r="I17" s="1"/>
      <c r="J17" s="1"/>
      <c r="K17" s="3">
        <f t="shared" ref="K17:K32" si="1">SUM(E17:J17)</f>
        <v>0</v>
      </c>
      <c r="L17" s="3"/>
      <c r="M17" s="6"/>
      <c r="N17" s="6"/>
      <c r="O17" s="6"/>
      <c r="P17" s="6"/>
      <c r="Q17" s="6"/>
    </row>
    <row r="18" spans="1:17" ht="17" thickTop="1" thickBot="1">
      <c r="A18" s="7"/>
      <c r="B18" s="7"/>
      <c r="C18" s="7"/>
      <c r="D18" s="8"/>
      <c r="E18" s="4"/>
      <c r="F18" s="4"/>
      <c r="G18" s="4"/>
      <c r="H18" s="4"/>
      <c r="I18" s="4"/>
      <c r="J18" s="4"/>
      <c r="K18" s="2">
        <f t="shared" si="1"/>
        <v>0</v>
      </c>
      <c r="L18" s="2"/>
      <c r="M18" s="7"/>
      <c r="N18" s="7"/>
      <c r="O18" s="7"/>
      <c r="P18" s="7"/>
      <c r="Q18" s="7"/>
    </row>
    <row r="19" spans="1:17" ht="17" thickTop="1" thickBot="1">
      <c r="A19" s="6"/>
      <c r="B19" s="6"/>
      <c r="C19" s="6"/>
      <c r="D19" s="10"/>
      <c r="E19" s="1"/>
      <c r="F19" s="1"/>
      <c r="G19" s="1"/>
      <c r="H19" s="1"/>
      <c r="I19" s="1"/>
      <c r="J19" s="1"/>
      <c r="K19" s="3">
        <f t="shared" si="1"/>
        <v>0</v>
      </c>
      <c r="L19" s="3"/>
      <c r="M19" s="6"/>
      <c r="N19" s="6"/>
      <c r="O19" s="6"/>
      <c r="P19" s="6"/>
      <c r="Q19" s="6"/>
    </row>
    <row r="20" spans="1:17" ht="17" thickTop="1" thickBot="1">
      <c r="A20" s="7"/>
      <c r="B20" s="7"/>
      <c r="C20" s="7"/>
      <c r="D20" s="8"/>
      <c r="E20" s="4"/>
      <c r="F20" s="4"/>
      <c r="G20" s="4"/>
      <c r="H20" s="4"/>
      <c r="I20" s="4"/>
      <c r="J20" s="4"/>
      <c r="K20" s="2">
        <f t="shared" si="1"/>
        <v>0</v>
      </c>
      <c r="L20" s="2"/>
      <c r="M20" s="7"/>
      <c r="N20" s="7"/>
      <c r="O20" s="7"/>
      <c r="P20" s="7"/>
      <c r="Q20" s="7"/>
    </row>
    <row r="21" spans="1:17" ht="17" thickTop="1" thickBot="1">
      <c r="A21" s="6"/>
      <c r="B21" s="6"/>
      <c r="C21" s="6"/>
      <c r="D21" s="10"/>
      <c r="E21" s="1"/>
      <c r="F21" s="1"/>
      <c r="G21" s="1"/>
      <c r="H21" s="1"/>
      <c r="I21" s="1"/>
      <c r="J21" s="1"/>
      <c r="K21" s="3">
        <f t="shared" si="1"/>
        <v>0</v>
      </c>
      <c r="L21" s="3"/>
      <c r="M21" s="6"/>
      <c r="N21" s="6"/>
      <c r="O21" s="6"/>
      <c r="P21" s="6"/>
      <c r="Q21" s="6"/>
    </row>
    <row r="22" spans="1:17" ht="17" thickTop="1" thickBot="1">
      <c r="A22" s="7"/>
      <c r="B22" s="7"/>
      <c r="C22" s="7"/>
      <c r="D22" s="8"/>
      <c r="E22" s="4"/>
      <c r="F22" s="4"/>
      <c r="G22" s="4"/>
      <c r="H22" s="4"/>
      <c r="I22" s="4"/>
      <c r="J22" s="4"/>
      <c r="K22" s="2">
        <f t="shared" si="1"/>
        <v>0</v>
      </c>
      <c r="L22" s="2"/>
      <c r="M22" s="7"/>
      <c r="N22" s="7"/>
      <c r="O22" s="7"/>
      <c r="P22" s="7"/>
      <c r="Q22" s="7"/>
    </row>
    <row r="23" spans="1:17" ht="17" thickTop="1" thickBot="1">
      <c r="A23" s="6"/>
      <c r="B23" s="6"/>
      <c r="C23" s="6"/>
      <c r="D23" s="10"/>
      <c r="E23" s="1"/>
      <c r="F23" s="1"/>
      <c r="G23" s="1"/>
      <c r="H23" s="1"/>
      <c r="I23" s="1"/>
      <c r="J23" s="1"/>
      <c r="K23" s="3">
        <f t="shared" si="1"/>
        <v>0</v>
      </c>
      <c r="L23" s="3"/>
      <c r="M23" s="6"/>
      <c r="N23" s="6"/>
      <c r="O23" s="6"/>
      <c r="P23" s="6"/>
      <c r="Q23" s="6"/>
    </row>
    <row r="24" spans="1:17" ht="17" thickTop="1" thickBot="1">
      <c r="A24" s="7"/>
      <c r="B24" s="7"/>
      <c r="C24" s="7"/>
      <c r="D24" s="8"/>
      <c r="E24" s="4"/>
      <c r="F24" s="4"/>
      <c r="G24" s="4"/>
      <c r="H24" s="4"/>
      <c r="I24" s="4"/>
      <c r="J24" s="4"/>
      <c r="K24" s="2">
        <f t="shared" si="1"/>
        <v>0</v>
      </c>
      <c r="L24" s="2"/>
      <c r="M24" s="7"/>
      <c r="N24" s="7"/>
      <c r="O24" s="7"/>
      <c r="P24" s="7"/>
      <c r="Q24" s="7"/>
    </row>
    <row r="25" spans="1:17" ht="17" thickTop="1" thickBot="1">
      <c r="A25" s="6"/>
      <c r="B25" s="6"/>
      <c r="C25" s="6"/>
      <c r="D25" s="10"/>
      <c r="E25" s="1"/>
      <c r="F25" s="1"/>
      <c r="G25" s="1"/>
      <c r="H25" s="1"/>
      <c r="I25" s="1"/>
      <c r="J25" s="1"/>
      <c r="K25" s="3">
        <f t="shared" si="1"/>
        <v>0</v>
      </c>
      <c r="L25" s="3"/>
      <c r="M25" s="6"/>
      <c r="N25" s="6"/>
      <c r="O25" s="6"/>
      <c r="P25" s="6"/>
      <c r="Q25" s="6"/>
    </row>
    <row r="26" spans="1:17" ht="17" thickTop="1" thickBot="1">
      <c r="A26" s="7"/>
      <c r="B26" s="7"/>
      <c r="C26" s="7"/>
      <c r="D26" s="8"/>
      <c r="E26" s="4"/>
      <c r="F26" s="4"/>
      <c r="G26" s="4"/>
      <c r="H26" s="4"/>
      <c r="I26" s="4"/>
      <c r="J26" s="4"/>
      <c r="K26" s="2">
        <f t="shared" si="1"/>
        <v>0</v>
      </c>
      <c r="L26" s="2"/>
      <c r="M26" s="7"/>
      <c r="N26" s="7"/>
      <c r="O26" s="7"/>
      <c r="P26" s="7"/>
      <c r="Q26" s="7"/>
    </row>
    <row r="27" spans="1:17" ht="17" thickTop="1" thickBot="1">
      <c r="A27" s="6"/>
      <c r="B27" s="6"/>
      <c r="C27" s="6"/>
      <c r="D27" s="10"/>
      <c r="E27" s="1"/>
      <c r="F27" s="1"/>
      <c r="G27" s="1"/>
      <c r="H27" s="1"/>
      <c r="I27" s="1"/>
      <c r="J27" s="1"/>
      <c r="K27" s="3">
        <f t="shared" si="1"/>
        <v>0</v>
      </c>
      <c r="L27" s="3"/>
      <c r="M27" s="6"/>
      <c r="N27" s="6"/>
      <c r="O27" s="6"/>
      <c r="P27" s="6"/>
      <c r="Q27" s="6"/>
    </row>
    <row r="28" spans="1:17" ht="17" thickTop="1" thickBot="1">
      <c r="A28" s="7"/>
      <c r="B28" s="7"/>
      <c r="C28" s="7"/>
      <c r="D28" s="8"/>
      <c r="E28" s="4"/>
      <c r="F28" s="4"/>
      <c r="G28" s="4"/>
      <c r="H28" s="4"/>
      <c r="I28" s="4"/>
      <c r="J28" s="4"/>
      <c r="K28" s="2">
        <f t="shared" si="1"/>
        <v>0</v>
      </c>
      <c r="L28" s="2"/>
      <c r="M28" s="7"/>
      <c r="N28" s="7"/>
      <c r="O28" s="7"/>
      <c r="P28" s="7"/>
      <c r="Q28" s="7"/>
    </row>
    <row r="29" spans="1:17" ht="17" thickTop="1" thickBot="1">
      <c r="A29" s="6"/>
      <c r="B29" s="6"/>
      <c r="C29" s="6"/>
      <c r="D29" s="10"/>
      <c r="E29" s="1"/>
      <c r="F29" s="1"/>
      <c r="G29" s="1"/>
      <c r="H29" s="1"/>
      <c r="I29" s="1"/>
      <c r="J29" s="1"/>
      <c r="K29" s="3">
        <f t="shared" si="1"/>
        <v>0</v>
      </c>
      <c r="L29" s="3"/>
      <c r="M29" s="6"/>
      <c r="N29" s="6"/>
      <c r="O29" s="6"/>
      <c r="P29" s="6"/>
      <c r="Q29" s="6"/>
    </row>
    <row r="30" spans="1:17" ht="17" thickTop="1" thickBot="1">
      <c r="A30" s="7"/>
      <c r="B30" s="7"/>
      <c r="C30" s="7"/>
      <c r="D30" s="8"/>
      <c r="E30" s="4"/>
      <c r="F30" s="4"/>
      <c r="G30" s="4"/>
      <c r="H30" s="4"/>
      <c r="I30" s="4"/>
      <c r="J30" s="4"/>
      <c r="K30" s="2">
        <f t="shared" si="1"/>
        <v>0</v>
      </c>
      <c r="L30" s="2"/>
      <c r="M30" s="7"/>
      <c r="N30" s="7"/>
      <c r="O30" s="7"/>
      <c r="P30" s="7"/>
      <c r="Q30" s="7"/>
    </row>
    <row r="31" spans="1:17" ht="17" thickTop="1" thickBot="1">
      <c r="A31" s="6"/>
      <c r="B31" s="6"/>
      <c r="C31" s="6"/>
      <c r="D31" s="10"/>
      <c r="E31" s="1"/>
      <c r="F31" s="1"/>
      <c r="G31" s="1"/>
      <c r="H31" s="1"/>
      <c r="I31" s="1"/>
      <c r="J31" s="1"/>
      <c r="K31" s="3">
        <f t="shared" si="1"/>
        <v>0</v>
      </c>
      <c r="L31" s="3"/>
      <c r="M31" s="6"/>
      <c r="N31" s="6"/>
      <c r="O31" s="6"/>
      <c r="P31" s="6"/>
      <c r="Q31" s="6"/>
    </row>
    <row r="32" spans="1:17" ht="17" thickTop="1" thickBot="1">
      <c r="A32" s="7"/>
      <c r="B32" s="7"/>
      <c r="C32" s="7"/>
      <c r="D32" s="8"/>
      <c r="E32" s="4"/>
      <c r="F32" s="4"/>
      <c r="G32" s="4"/>
      <c r="H32" s="4"/>
      <c r="I32" s="4"/>
      <c r="J32" s="4"/>
      <c r="K32" s="2">
        <f t="shared" si="1"/>
        <v>0</v>
      </c>
      <c r="L32" s="2"/>
      <c r="M32" s="7"/>
      <c r="N32" s="7"/>
      <c r="O32" s="7"/>
      <c r="P32" s="7"/>
      <c r="Q32" s="7"/>
    </row>
    <row r="33" spans="1:17" ht="17" thickTop="1" thickBot="1">
      <c r="A33" s="6"/>
      <c r="B33" s="6"/>
      <c r="C33" s="6"/>
      <c r="D33" s="10"/>
      <c r="E33" s="1"/>
      <c r="F33" s="1"/>
      <c r="G33" s="1"/>
      <c r="H33" s="1"/>
      <c r="I33" s="1"/>
      <c r="J33" s="1"/>
      <c r="K33" s="3">
        <f t="shared" ref="K33:K36" si="2">SUM(E33:J33)</f>
        <v>0</v>
      </c>
      <c r="L33" s="3"/>
      <c r="M33" s="6"/>
      <c r="N33" s="6"/>
      <c r="O33" s="6"/>
      <c r="P33" s="6"/>
      <c r="Q33" s="6"/>
    </row>
    <row r="34" spans="1:17" ht="17" thickTop="1" thickBot="1">
      <c r="A34" s="7"/>
      <c r="B34" s="7"/>
      <c r="C34" s="7"/>
      <c r="D34" s="8"/>
      <c r="E34" s="4"/>
      <c r="F34" s="4"/>
      <c r="G34" s="4"/>
      <c r="H34" s="4"/>
      <c r="I34" s="4"/>
      <c r="J34" s="4"/>
      <c r="K34" s="2">
        <f t="shared" si="2"/>
        <v>0</v>
      </c>
      <c r="L34" s="2"/>
      <c r="M34" s="7"/>
      <c r="N34" s="7"/>
      <c r="O34" s="7"/>
      <c r="P34" s="7"/>
      <c r="Q34" s="7"/>
    </row>
    <row r="35" spans="1:17" ht="17" thickTop="1" thickBot="1">
      <c r="A35" s="6"/>
      <c r="B35" s="6"/>
      <c r="C35" s="6"/>
      <c r="D35" s="10"/>
      <c r="E35" s="1"/>
      <c r="F35" s="1"/>
      <c r="G35" s="1"/>
      <c r="H35" s="1"/>
      <c r="I35" s="1"/>
      <c r="J35" s="1"/>
      <c r="K35" s="3">
        <f t="shared" si="2"/>
        <v>0</v>
      </c>
      <c r="L35" s="3"/>
      <c r="M35" s="6"/>
      <c r="N35" s="6"/>
      <c r="O35" s="6"/>
      <c r="P35" s="6"/>
      <c r="Q35" s="6"/>
    </row>
    <row r="36" spans="1:17" ht="17" thickTop="1" thickBot="1">
      <c r="A36" s="7"/>
      <c r="B36" s="7"/>
      <c r="C36" s="7"/>
      <c r="D36" s="8"/>
      <c r="E36" s="4"/>
      <c r="F36" s="4"/>
      <c r="G36" s="4"/>
      <c r="H36" s="4"/>
      <c r="I36" s="4"/>
      <c r="J36" s="4"/>
      <c r="K36" s="2">
        <f t="shared" si="2"/>
        <v>0</v>
      </c>
      <c r="L36" s="2"/>
      <c r="M36" s="7"/>
      <c r="N36" s="7"/>
      <c r="O36" s="7"/>
      <c r="P36" s="7"/>
      <c r="Q36" s="7"/>
    </row>
    <row r="37" spans="1:17" ht="16" thickTop="1"/>
    <row r="38" spans="1:17" s="12" customFormat="1">
      <c r="A38" s="12" t="s">
        <v>3933</v>
      </c>
    </row>
  </sheetData>
  <mergeCells count="18">
    <mergeCell ref="A1:Q1"/>
    <mergeCell ref="A2:A5"/>
    <mergeCell ref="C2:C5"/>
    <mergeCell ref="D2:D5"/>
    <mergeCell ref="M2:M5"/>
    <mergeCell ref="N2:N5"/>
    <mergeCell ref="Q2:Q5"/>
    <mergeCell ref="L3:L5"/>
    <mergeCell ref="E2:L2"/>
    <mergeCell ref="E3:G3"/>
    <mergeCell ref="H3:J3"/>
    <mergeCell ref="E4:G4"/>
    <mergeCell ref="H4:J4"/>
    <mergeCell ref="K3:K5"/>
    <mergeCell ref="B2:B5"/>
    <mergeCell ref="O4:O5"/>
    <mergeCell ref="P4:P5"/>
    <mergeCell ref="O2:P3"/>
  </mergeCells>
  <pageMargins left="0.7" right="0.7" top="0.75" bottom="0.75" header="0.3" footer="0.3"/>
  <pageSetup paperSize="9" orientation="portrait" r:id="rId1"/>
  <ignoredErrors>
    <ignoredError sqref="G5 J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B0F20-4BD7-7B42-9753-22CC6ADBD640}">
  <sheetPr codeName="Hoja4"/>
  <dimension ref="A1:G107"/>
  <sheetViews>
    <sheetView showGridLines="0" topLeftCell="A5" zoomScale="90" zoomScaleNormal="90" workbookViewId="0">
      <selection activeCell="A6" sqref="A6"/>
    </sheetView>
  </sheetViews>
  <sheetFormatPr baseColWidth="10" defaultColWidth="11.5" defaultRowHeight="15"/>
  <cols>
    <col min="1" max="1" width="82.5" customWidth="1"/>
    <col min="2" max="2" width="41.83203125" customWidth="1"/>
    <col min="3" max="3" width="11.1640625" customWidth="1"/>
    <col min="4" max="4" width="10.5" customWidth="1"/>
    <col min="5" max="5" width="39.5" customWidth="1"/>
    <col min="6" max="6" width="7.5" bestFit="1" customWidth="1"/>
    <col min="7" max="7" width="56.5" customWidth="1"/>
    <col min="8" max="8" width="17" customWidth="1"/>
    <col min="10" max="10" width="32" bestFit="1" customWidth="1"/>
    <col min="12" max="12" width="53.5" bestFit="1" customWidth="1"/>
  </cols>
  <sheetData>
    <row r="1" spans="1:4">
      <c r="A1" s="346" t="s">
        <v>204</v>
      </c>
      <c r="B1" s="347"/>
      <c r="C1" s="347"/>
      <c r="D1" s="348"/>
    </row>
    <row r="2" spans="1:4">
      <c r="A2" s="363" t="s">
        <v>205</v>
      </c>
      <c r="B2" s="363"/>
      <c r="C2" s="363"/>
      <c r="D2" s="363"/>
    </row>
    <row r="3" spans="1:4" ht="32">
      <c r="A3" s="24" t="s">
        <v>32</v>
      </c>
      <c r="B3" s="24" t="s">
        <v>206</v>
      </c>
      <c r="C3" s="24" t="s">
        <v>207</v>
      </c>
      <c r="D3" s="24" t="s">
        <v>208</v>
      </c>
    </row>
    <row r="4" spans="1:4" ht="58" customHeight="1">
      <c r="A4" s="25" t="s">
        <v>38</v>
      </c>
      <c r="B4" s="23" t="s">
        <v>209</v>
      </c>
      <c r="C4" s="26" t="s">
        <v>203</v>
      </c>
      <c r="D4" s="18">
        <v>0</v>
      </c>
    </row>
    <row r="5" spans="1:4" ht="59.25" customHeight="1">
      <c r="A5" s="25" t="s">
        <v>210</v>
      </c>
      <c r="B5" s="23" t="s">
        <v>211</v>
      </c>
      <c r="C5" s="23"/>
      <c r="D5" s="18" t="s">
        <v>212</v>
      </c>
    </row>
    <row r="6" spans="1:4" ht="59.25" customHeight="1">
      <c r="A6" s="25" t="s">
        <v>213</v>
      </c>
      <c r="B6" s="23" t="s">
        <v>214</v>
      </c>
      <c r="C6" s="23"/>
      <c r="D6" s="18" t="s">
        <v>215</v>
      </c>
    </row>
    <row r="7" spans="1:4" ht="59.25" customHeight="1">
      <c r="A7" s="25" t="s">
        <v>216</v>
      </c>
      <c r="B7" s="23" t="s">
        <v>217</v>
      </c>
      <c r="C7" s="23"/>
      <c r="D7" s="18" t="s">
        <v>218</v>
      </c>
    </row>
    <row r="8" spans="1:4" ht="59.25" customHeight="1">
      <c r="A8" s="25" t="s">
        <v>219</v>
      </c>
      <c r="B8" s="23" t="s">
        <v>220</v>
      </c>
      <c r="C8" s="23"/>
      <c r="D8" s="18" t="s">
        <v>221</v>
      </c>
    </row>
    <row r="9" spans="1:4" ht="59.25" customHeight="1">
      <c r="A9" s="25" t="s">
        <v>222</v>
      </c>
      <c r="B9" s="23" t="s">
        <v>223</v>
      </c>
      <c r="C9" s="23"/>
      <c r="D9" s="18" t="s">
        <v>224</v>
      </c>
    </row>
    <row r="10" spans="1:4" ht="59.25" customHeight="1">
      <c r="A10" s="25" t="s">
        <v>225</v>
      </c>
      <c r="B10" s="27" t="s">
        <v>226</v>
      </c>
      <c r="C10" s="23"/>
      <c r="D10" s="18" t="s">
        <v>227</v>
      </c>
    </row>
    <row r="11" spans="1:4" ht="59.25" customHeight="1">
      <c r="A11" s="25" t="s">
        <v>228</v>
      </c>
      <c r="B11" s="23" t="s">
        <v>229</v>
      </c>
      <c r="C11" s="23"/>
      <c r="D11" s="18" t="s">
        <v>230</v>
      </c>
    </row>
    <row r="12" spans="1:4" ht="59.25" customHeight="1">
      <c r="A12" s="25" t="s">
        <v>231</v>
      </c>
      <c r="B12" s="27" t="s">
        <v>232</v>
      </c>
      <c r="C12" s="23"/>
      <c r="D12" s="18" t="s">
        <v>233</v>
      </c>
    </row>
    <row r="13" spans="1:4" ht="59.25" customHeight="1">
      <c r="A13" s="25" t="s">
        <v>234</v>
      </c>
      <c r="B13" s="23" t="s">
        <v>235</v>
      </c>
      <c r="C13" s="23"/>
      <c r="D13" s="18" t="s">
        <v>236</v>
      </c>
    </row>
    <row r="14" spans="1:4" ht="59.25" customHeight="1">
      <c r="A14" s="25" t="s">
        <v>237</v>
      </c>
      <c r="B14" s="27" t="s">
        <v>238</v>
      </c>
      <c r="C14" s="23"/>
      <c r="D14" s="18" t="s">
        <v>239</v>
      </c>
    </row>
    <row r="15" spans="1:4" ht="59.25" customHeight="1">
      <c r="A15" s="25" t="s">
        <v>240</v>
      </c>
      <c r="B15" s="23" t="s">
        <v>241</v>
      </c>
      <c r="C15" s="23"/>
      <c r="D15" s="18" t="s">
        <v>242</v>
      </c>
    </row>
    <row r="16" spans="1:4" ht="59.25" customHeight="1">
      <c r="A16" s="25" t="s">
        <v>243</v>
      </c>
      <c r="B16" s="23" t="s">
        <v>244</v>
      </c>
      <c r="C16" s="23"/>
      <c r="D16" s="18" t="s">
        <v>245</v>
      </c>
    </row>
    <row r="17" spans="1:7" ht="59.25" customHeight="1">
      <c r="A17" s="25" t="s">
        <v>246</v>
      </c>
      <c r="B17" s="23" t="s">
        <v>247</v>
      </c>
      <c r="C17" s="23"/>
      <c r="D17" s="18" t="s">
        <v>248</v>
      </c>
    </row>
    <row r="18" spans="1:7" ht="59.25" customHeight="1">
      <c r="A18" s="25" t="s">
        <v>249</v>
      </c>
      <c r="B18" s="23" t="s">
        <v>250</v>
      </c>
      <c r="C18" s="23"/>
      <c r="D18" s="18" t="s">
        <v>251</v>
      </c>
    </row>
    <row r="19" spans="1:7" ht="59.25" customHeight="1">
      <c r="A19" s="25" t="s">
        <v>252</v>
      </c>
      <c r="B19" s="23" t="s">
        <v>253</v>
      </c>
      <c r="C19" s="23"/>
      <c r="D19" s="18" t="s">
        <v>254</v>
      </c>
    </row>
    <row r="20" spans="1:7" ht="59.25" customHeight="1">
      <c r="A20" s="25" t="s">
        <v>255</v>
      </c>
      <c r="B20" s="27" t="s">
        <v>256</v>
      </c>
      <c r="C20" s="23"/>
      <c r="D20" s="18" t="s">
        <v>257</v>
      </c>
    </row>
    <row r="21" spans="1:7" ht="59.25" customHeight="1">
      <c r="A21" s="25" t="s">
        <v>258</v>
      </c>
      <c r="B21" s="23" t="s">
        <v>259</v>
      </c>
      <c r="C21" s="23"/>
      <c r="D21" s="18" t="s">
        <v>260</v>
      </c>
    </row>
    <row r="23" spans="1:7" ht="16" customHeight="1">
      <c r="A23" s="349" t="s">
        <v>261</v>
      </c>
      <c r="B23" s="350"/>
      <c r="C23" s="350"/>
      <c r="D23" s="350"/>
      <c r="E23" s="350"/>
      <c r="F23" s="350"/>
      <c r="G23" s="351"/>
    </row>
    <row r="24" spans="1:7">
      <c r="A24" s="17" t="s">
        <v>262</v>
      </c>
      <c r="B24" s="363" t="s">
        <v>263</v>
      </c>
      <c r="C24" s="363"/>
      <c r="D24" s="363"/>
      <c r="E24" s="363"/>
      <c r="F24" s="363"/>
      <c r="G24" s="363"/>
    </row>
    <row r="25" spans="1:7">
      <c r="A25" s="74" t="str">
        <f>+E27</f>
        <v>Gestión de Extensión Agropecuaria</v>
      </c>
      <c r="B25" s="364" t="s">
        <v>264</v>
      </c>
      <c r="C25" s="365"/>
      <c r="D25" s="369" t="s">
        <v>265</v>
      </c>
      <c r="E25" s="369"/>
      <c r="F25" s="364" t="s">
        <v>266</v>
      </c>
      <c r="G25" s="365"/>
    </row>
    <row r="26" spans="1:7">
      <c r="A26" s="73" t="s">
        <v>267</v>
      </c>
      <c r="B26" s="366"/>
      <c r="C26" s="367"/>
      <c r="D26" s="22" t="s">
        <v>268</v>
      </c>
      <c r="E26" s="22" t="s">
        <v>269</v>
      </c>
      <c r="F26" s="366"/>
      <c r="G26" s="367"/>
    </row>
    <row r="27" spans="1:7">
      <c r="A27" s="73" t="s">
        <v>270</v>
      </c>
      <c r="B27" s="357" t="s">
        <v>271</v>
      </c>
      <c r="C27" s="358"/>
      <c r="D27" s="352" t="s">
        <v>272</v>
      </c>
      <c r="E27" s="352" t="s">
        <v>273</v>
      </c>
      <c r="F27" s="352" t="s">
        <v>274</v>
      </c>
      <c r="G27" s="355" t="s">
        <v>273</v>
      </c>
    </row>
    <row r="28" spans="1:7">
      <c r="A28" s="73" t="s">
        <v>275</v>
      </c>
      <c r="B28" s="359"/>
      <c r="C28" s="360"/>
      <c r="D28" s="354"/>
      <c r="E28" s="354"/>
      <c r="F28" s="354"/>
      <c r="G28" s="356"/>
    </row>
    <row r="29" spans="1:7">
      <c r="A29" s="73" t="s">
        <v>276</v>
      </c>
      <c r="B29" s="359"/>
      <c r="C29" s="360"/>
      <c r="D29" s="352" t="s">
        <v>277</v>
      </c>
      <c r="E29" s="352" t="s">
        <v>278</v>
      </c>
      <c r="F29" s="19" t="s">
        <v>279</v>
      </c>
      <c r="G29" s="28" t="s">
        <v>280</v>
      </c>
    </row>
    <row r="30" spans="1:7">
      <c r="A30" s="73" t="s">
        <v>281</v>
      </c>
      <c r="B30" s="359"/>
      <c r="C30" s="360"/>
      <c r="D30" s="353"/>
      <c r="E30" s="353"/>
      <c r="F30" s="19" t="s">
        <v>282</v>
      </c>
      <c r="G30" s="28" t="s">
        <v>283</v>
      </c>
    </row>
    <row r="31" spans="1:7">
      <c r="A31" s="73" t="s">
        <v>284</v>
      </c>
      <c r="B31" s="359"/>
      <c r="C31" s="360"/>
      <c r="D31" s="353"/>
      <c r="E31" s="353"/>
      <c r="F31" s="19" t="s">
        <v>285</v>
      </c>
      <c r="G31" s="28" t="s">
        <v>286</v>
      </c>
    </row>
    <row r="32" spans="1:7">
      <c r="A32" s="73" t="s">
        <v>287</v>
      </c>
      <c r="B32" s="357" t="s">
        <v>288</v>
      </c>
      <c r="C32" s="358"/>
      <c r="D32" s="352" t="s">
        <v>289</v>
      </c>
      <c r="E32" s="352" t="s">
        <v>290</v>
      </c>
      <c r="F32" s="19" t="s">
        <v>289</v>
      </c>
      <c r="G32" s="28" t="s">
        <v>291</v>
      </c>
    </row>
    <row r="33" spans="1:7">
      <c r="A33" s="73" t="s">
        <v>292</v>
      </c>
      <c r="B33" s="359"/>
      <c r="C33" s="360"/>
      <c r="D33" s="353"/>
      <c r="E33" s="353"/>
      <c r="F33" s="19" t="s">
        <v>293</v>
      </c>
      <c r="G33" s="28" t="s">
        <v>294</v>
      </c>
    </row>
    <row r="34" spans="1:7">
      <c r="A34" s="73" t="s">
        <v>295</v>
      </c>
      <c r="B34" s="359"/>
      <c r="C34" s="360"/>
      <c r="D34" s="353"/>
      <c r="E34" s="353"/>
      <c r="F34" s="19" t="s">
        <v>296</v>
      </c>
      <c r="G34" s="28" t="s">
        <v>297</v>
      </c>
    </row>
    <row r="35" spans="1:7">
      <c r="A35" s="73" t="s">
        <v>298</v>
      </c>
      <c r="B35" s="359"/>
      <c r="C35" s="360"/>
      <c r="D35" s="354"/>
      <c r="E35" s="354"/>
      <c r="F35" s="19" t="s">
        <v>299</v>
      </c>
      <c r="G35" s="28" t="s">
        <v>300</v>
      </c>
    </row>
    <row r="36" spans="1:7">
      <c r="A36" s="73" t="s">
        <v>301</v>
      </c>
      <c r="B36" s="359"/>
      <c r="C36" s="360"/>
      <c r="D36" s="352" t="s">
        <v>302</v>
      </c>
      <c r="E36" s="352" t="s">
        <v>303</v>
      </c>
      <c r="F36" s="19" t="s">
        <v>304</v>
      </c>
      <c r="G36" s="28" t="s">
        <v>305</v>
      </c>
    </row>
    <row r="37" spans="1:7">
      <c r="A37" s="73" t="s">
        <v>306</v>
      </c>
      <c r="B37" s="359"/>
      <c r="C37" s="360"/>
      <c r="D37" s="353"/>
      <c r="E37" s="353"/>
      <c r="F37" s="19" t="s">
        <v>307</v>
      </c>
      <c r="G37" s="28" t="s">
        <v>308</v>
      </c>
    </row>
    <row r="38" spans="1:7">
      <c r="A38" s="73" t="s">
        <v>309</v>
      </c>
      <c r="B38" s="359"/>
      <c r="C38" s="360"/>
      <c r="D38" s="353"/>
      <c r="E38" s="353"/>
      <c r="F38" s="19" t="s">
        <v>310</v>
      </c>
      <c r="G38" s="28" t="s">
        <v>311</v>
      </c>
    </row>
    <row r="39" spans="1:7">
      <c r="A39" s="73" t="s">
        <v>312</v>
      </c>
      <c r="B39" s="359"/>
      <c r="C39" s="360"/>
      <c r="D39" s="19" t="s">
        <v>313</v>
      </c>
      <c r="E39" s="21" t="s">
        <v>314</v>
      </c>
      <c r="F39" s="19" t="s">
        <v>315</v>
      </c>
      <c r="G39" s="28" t="s">
        <v>314</v>
      </c>
    </row>
    <row r="40" spans="1:7">
      <c r="A40" s="73" t="s">
        <v>316</v>
      </c>
      <c r="B40" s="359"/>
      <c r="C40" s="360"/>
      <c r="D40" s="19" t="s">
        <v>317</v>
      </c>
      <c r="E40" s="21" t="s">
        <v>318</v>
      </c>
      <c r="F40" s="19" t="s">
        <v>319</v>
      </c>
      <c r="G40" s="29" t="s">
        <v>320</v>
      </c>
    </row>
    <row r="41" spans="1:7">
      <c r="A41" s="73" t="s">
        <v>321</v>
      </c>
      <c r="B41" s="361"/>
      <c r="C41" s="362"/>
      <c r="D41" s="19" t="s">
        <v>322</v>
      </c>
      <c r="E41" s="21" t="s">
        <v>323</v>
      </c>
      <c r="F41" s="19" t="s">
        <v>324</v>
      </c>
      <c r="G41" s="28" t="s">
        <v>325</v>
      </c>
    </row>
    <row r="42" spans="1:7">
      <c r="A42" s="73" t="s">
        <v>326</v>
      </c>
      <c r="B42" s="368" t="s">
        <v>327</v>
      </c>
      <c r="C42" s="368"/>
      <c r="D42" s="19" t="s">
        <v>328</v>
      </c>
      <c r="E42" s="21" t="s">
        <v>329</v>
      </c>
      <c r="F42" s="19" t="s">
        <v>330</v>
      </c>
      <c r="G42" s="28" t="s">
        <v>329</v>
      </c>
    </row>
    <row r="43" spans="1:7">
      <c r="A43" s="73" t="s">
        <v>331</v>
      </c>
      <c r="B43" s="368"/>
      <c r="C43" s="368"/>
      <c r="D43" s="19" t="s">
        <v>332</v>
      </c>
      <c r="E43" s="21" t="s">
        <v>333</v>
      </c>
      <c r="F43" s="19" t="s">
        <v>334</v>
      </c>
      <c r="G43" s="28" t="s">
        <v>335</v>
      </c>
    </row>
    <row r="44" spans="1:7">
      <c r="A44" s="73" t="s">
        <v>336</v>
      </c>
      <c r="B44" s="368"/>
      <c r="C44" s="368"/>
      <c r="D44" s="19" t="s">
        <v>337</v>
      </c>
      <c r="E44" s="21" t="s">
        <v>338</v>
      </c>
      <c r="F44" s="19" t="s">
        <v>339</v>
      </c>
      <c r="G44" s="28" t="s">
        <v>340</v>
      </c>
    </row>
    <row r="45" spans="1:7">
      <c r="A45" s="73" t="s">
        <v>341</v>
      </c>
      <c r="B45" s="368"/>
      <c r="C45" s="368"/>
      <c r="D45" s="19" t="s">
        <v>342</v>
      </c>
      <c r="E45" s="21" t="s">
        <v>343</v>
      </c>
      <c r="F45" s="19" t="s">
        <v>344</v>
      </c>
      <c r="G45" s="28" t="s">
        <v>345</v>
      </c>
    </row>
    <row r="46" spans="1:7">
      <c r="A46" s="73" t="s">
        <v>346</v>
      </c>
      <c r="B46" s="368"/>
      <c r="C46" s="368"/>
      <c r="D46" s="19" t="s">
        <v>347</v>
      </c>
      <c r="E46" s="21" t="s">
        <v>348</v>
      </c>
      <c r="F46" s="19" t="s">
        <v>347</v>
      </c>
      <c r="G46" s="20" t="s">
        <v>347</v>
      </c>
    </row>
    <row r="47" spans="1:7">
      <c r="A47" s="73" t="s">
        <v>349</v>
      </c>
      <c r="B47" s="368" t="s">
        <v>350</v>
      </c>
      <c r="C47" s="368"/>
      <c r="D47" s="370" t="s">
        <v>351</v>
      </c>
      <c r="E47" s="370" t="s">
        <v>352</v>
      </c>
      <c r="F47" s="19" t="s">
        <v>353</v>
      </c>
      <c r="G47" s="28" t="s">
        <v>354</v>
      </c>
    </row>
    <row r="48" spans="1:7">
      <c r="A48" s="73" t="s">
        <v>355</v>
      </c>
      <c r="B48" s="368"/>
      <c r="C48" s="368"/>
      <c r="D48" s="370"/>
      <c r="E48" s="370"/>
      <c r="F48" s="19" t="s">
        <v>356</v>
      </c>
      <c r="G48" s="28" t="s">
        <v>357</v>
      </c>
    </row>
    <row r="49" spans="1:7">
      <c r="A49" s="73" t="s">
        <v>358</v>
      </c>
      <c r="B49" s="368"/>
      <c r="C49" s="368"/>
      <c r="D49" s="370"/>
      <c r="E49" s="370"/>
      <c r="F49" s="19" t="s">
        <v>359</v>
      </c>
      <c r="G49" s="28" t="s">
        <v>360</v>
      </c>
    </row>
    <row r="50" spans="1:7">
      <c r="A50" s="73" t="s">
        <v>361</v>
      </c>
      <c r="B50" s="368"/>
      <c r="C50" s="368"/>
      <c r="D50" s="352" t="s">
        <v>362</v>
      </c>
      <c r="E50" s="352" t="s">
        <v>363</v>
      </c>
      <c r="F50" s="19" t="s">
        <v>364</v>
      </c>
      <c r="G50" s="28" t="s">
        <v>365</v>
      </c>
    </row>
    <row r="51" spans="1:7">
      <c r="A51" s="73" t="s">
        <v>366</v>
      </c>
      <c r="B51" s="368"/>
      <c r="C51" s="368"/>
      <c r="D51" s="353"/>
      <c r="E51" s="353"/>
      <c r="F51" s="19" t="s">
        <v>367</v>
      </c>
      <c r="G51" s="28" t="s">
        <v>368</v>
      </c>
    </row>
    <row r="52" spans="1:7">
      <c r="A52" s="73" t="s">
        <v>369</v>
      </c>
      <c r="B52" s="368"/>
      <c r="C52" s="368"/>
      <c r="D52" s="353"/>
      <c r="E52" s="353"/>
      <c r="F52" s="19" t="s">
        <v>370</v>
      </c>
      <c r="G52" s="28" t="s">
        <v>371</v>
      </c>
    </row>
    <row r="53" spans="1:7">
      <c r="A53" s="73" t="s">
        <v>372</v>
      </c>
      <c r="B53" s="368"/>
      <c r="C53" s="368"/>
      <c r="D53" s="353"/>
      <c r="E53" s="353"/>
      <c r="F53" s="19" t="s">
        <v>373</v>
      </c>
      <c r="G53" s="28" t="s">
        <v>374</v>
      </c>
    </row>
    <row r="54" spans="1:7">
      <c r="A54" s="73" t="s">
        <v>375</v>
      </c>
      <c r="B54" s="368"/>
      <c r="C54" s="368"/>
      <c r="D54" s="353"/>
      <c r="E54" s="353"/>
      <c r="F54" s="19" t="s">
        <v>376</v>
      </c>
      <c r="G54" s="28" t="s">
        <v>377</v>
      </c>
    </row>
    <row r="55" spans="1:7">
      <c r="A55" s="73" t="s">
        <v>378</v>
      </c>
      <c r="B55" s="368"/>
      <c r="C55" s="368"/>
      <c r="D55" s="354"/>
      <c r="E55" s="354"/>
      <c r="F55" s="19" t="s">
        <v>379</v>
      </c>
      <c r="G55" s="28" t="s">
        <v>380</v>
      </c>
    </row>
    <row r="56" spans="1:7">
      <c r="A56" s="73" t="s">
        <v>381</v>
      </c>
      <c r="B56" s="368"/>
      <c r="C56" s="368"/>
      <c r="D56" s="352" t="s">
        <v>382</v>
      </c>
      <c r="E56" s="352" t="s">
        <v>383</v>
      </c>
      <c r="F56" s="19" t="s">
        <v>384</v>
      </c>
      <c r="G56" s="28" t="s">
        <v>385</v>
      </c>
    </row>
    <row r="57" spans="1:7">
      <c r="A57" s="73" t="s">
        <v>386</v>
      </c>
      <c r="B57" s="368"/>
      <c r="C57" s="368"/>
      <c r="D57" s="353"/>
      <c r="E57" s="353"/>
      <c r="F57" s="19" t="s">
        <v>387</v>
      </c>
      <c r="G57" s="28" t="s">
        <v>388</v>
      </c>
    </row>
    <row r="58" spans="1:7">
      <c r="A58" s="73" t="s">
        <v>389</v>
      </c>
      <c r="B58" s="368"/>
      <c r="C58" s="368"/>
      <c r="D58" s="353"/>
      <c r="E58" s="353"/>
      <c r="F58" s="19" t="s">
        <v>390</v>
      </c>
      <c r="G58" s="28" t="s">
        <v>391</v>
      </c>
    </row>
    <row r="59" spans="1:7">
      <c r="A59" s="73" t="s">
        <v>392</v>
      </c>
      <c r="B59" s="368"/>
      <c r="C59" s="368"/>
      <c r="D59" s="354"/>
      <c r="E59" s="354"/>
      <c r="F59" s="19" t="s">
        <v>393</v>
      </c>
      <c r="G59" s="28" t="s">
        <v>394</v>
      </c>
    </row>
    <row r="60" spans="1:7">
      <c r="A60" s="73" t="s">
        <v>395</v>
      </c>
      <c r="B60" s="368"/>
      <c r="C60" s="368"/>
      <c r="D60" s="352" t="s">
        <v>396</v>
      </c>
      <c r="E60" s="21" t="s">
        <v>397</v>
      </c>
      <c r="F60" s="19" t="s">
        <v>398</v>
      </c>
      <c r="G60" s="28" t="s">
        <v>397</v>
      </c>
    </row>
    <row r="61" spans="1:7">
      <c r="A61" s="73" t="s">
        <v>399</v>
      </c>
      <c r="B61" s="368"/>
      <c r="C61" s="368"/>
      <c r="D61" s="354"/>
      <c r="E61" s="21" t="s">
        <v>400</v>
      </c>
      <c r="F61" s="19" t="s">
        <v>401</v>
      </c>
      <c r="G61" s="28" t="s">
        <v>400</v>
      </c>
    </row>
    <row r="62" spans="1:7">
      <c r="A62" s="73" t="s">
        <v>402</v>
      </c>
      <c r="B62" s="368"/>
      <c r="C62" s="368"/>
      <c r="D62" s="352" t="s">
        <v>403</v>
      </c>
      <c r="E62" s="352" t="s">
        <v>404</v>
      </c>
      <c r="F62" s="19" t="s">
        <v>405</v>
      </c>
      <c r="G62" s="28" t="s">
        <v>406</v>
      </c>
    </row>
    <row r="63" spans="1:7">
      <c r="A63" s="73" t="s">
        <v>407</v>
      </c>
      <c r="B63" s="368"/>
      <c r="C63" s="368"/>
      <c r="D63" s="354"/>
      <c r="E63" s="354"/>
      <c r="F63" s="19" t="s">
        <v>408</v>
      </c>
      <c r="G63" s="28" t="s">
        <v>409</v>
      </c>
    </row>
    <row r="64" spans="1:7">
      <c r="A64" s="73" t="s">
        <v>410</v>
      </c>
    </row>
    <row r="65" spans="1:1">
      <c r="A65" s="73" t="s">
        <v>411</v>
      </c>
    </row>
    <row r="66" spans="1:1">
      <c r="A66" s="73" t="s">
        <v>412</v>
      </c>
    </row>
    <row r="67" spans="1:1">
      <c r="A67" s="73" t="s">
        <v>413</v>
      </c>
    </row>
    <row r="68" spans="1:1">
      <c r="A68" s="73" t="s">
        <v>414</v>
      </c>
    </row>
    <row r="69" spans="1:1">
      <c r="A69" s="73" t="s">
        <v>389</v>
      </c>
    </row>
    <row r="70" spans="1:1">
      <c r="A70" s="73" t="s">
        <v>415</v>
      </c>
    </row>
    <row r="71" spans="1:1">
      <c r="A71" s="73" t="s">
        <v>416</v>
      </c>
    </row>
    <row r="72" spans="1:1" ht="17">
      <c r="A72" s="73" t="s">
        <v>417</v>
      </c>
    </row>
    <row r="73" spans="1:1">
      <c r="A73" s="73" t="s">
        <v>418</v>
      </c>
    </row>
    <row r="74" spans="1:1">
      <c r="A74" s="74" t="str">
        <f>+E29</f>
        <v xml:space="preserve">Gestión de Proyectos </v>
      </c>
    </row>
    <row r="75" spans="1:1">
      <c r="A75" s="74" t="str">
        <f>+E32</f>
        <v xml:space="preserve">Gestión de la Calidad </v>
      </c>
    </row>
    <row r="76" spans="1:1">
      <c r="A76" s="74" t="str">
        <f>+E36</f>
        <v>Gestión para la Auditoría Interna</v>
      </c>
    </row>
    <row r="77" spans="1:1">
      <c r="A77" s="74" t="str">
        <f t="shared" ref="A77:A85" si="0">+E39</f>
        <v>Gestión de Control Interno</v>
      </c>
    </row>
    <row r="78" spans="1:1">
      <c r="A78" s="74" t="str">
        <f t="shared" si="0"/>
        <v>Gestión de la Contraloría de Servicios</v>
      </c>
    </row>
    <row r="79" spans="1:1">
      <c r="A79" s="74" t="str">
        <f t="shared" si="0"/>
        <v>Gestión de la Planificación</v>
      </c>
    </row>
    <row r="80" spans="1:1">
      <c r="A80" s="74" t="str">
        <f t="shared" si="0"/>
        <v>Gestión de las Tecnologías de la Información</v>
      </c>
    </row>
    <row r="81" spans="1:2">
      <c r="A81" s="74" t="str">
        <f t="shared" si="0"/>
        <v>Gestión Jurídica</v>
      </c>
    </row>
    <row r="82" spans="1:2">
      <c r="A82" s="74" t="str">
        <f t="shared" si="0"/>
        <v>Gestión de la Comunicación Institucional</v>
      </c>
    </row>
    <row r="83" spans="1:2">
      <c r="A83" s="74" t="str">
        <f t="shared" si="0"/>
        <v>Gestión de Asuntos Internacionales.</v>
      </c>
    </row>
    <row r="84" spans="1:2">
      <c r="A84" s="74" t="str">
        <f t="shared" si="0"/>
        <v>Gestión para la Planificación Sectorial</v>
      </c>
    </row>
    <row r="85" spans="1:2">
      <c r="A85" s="74" t="str">
        <f t="shared" si="0"/>
        <v>Gestión Financiera</v>
      </c>
    </row>
    <row r="86" spans="1:2">
      <c r="A86" s="74" t="str">
        <f>+E50</f>
        <v>Gestión del Recurso Humano.</v>
      </c>
    </row>
    <row r="87" spans="1:2">
      <c r="A87" s="74" t="str">
        <f>+E56</f>
        <v>Gestión de la Contratación Administrativa</v>
      </c>
    </row>
    <row r="88" spans="1:2">
      <c r="A88" s="74" t="str">
        <f>+E60</f>
        <v>Gestión de Inmobiliaria</v>
      </c>
    </row>
    <row r="89" spans="1:2">
      <c r="A89" s="74" t="str">
        <f>+E61</f>
        <v>Gestión de los Servicios</v>
      </c>
    </row>
    <row r="90" spans="1:2">
      <c r="A90" s="74" t="str">
        <f>+E62</f>
        <v>Gestión Archivística Institucional</v>
      </c>
    </row>
    <row r="91" spans="1:2">
      <c r="A91" s="74" t="s">
        <v>419</v>
      </c>
    </row>
    <row r="92" spans="1:2">
      <c r="B92" s="75"/>
    </row>
    <row r="93" spans="1:2">
      <c r="A93" s="17" t="s">
        <v>420</v>
      </c>
      <c r="B93" s="17" t="s">
        <v>421</v>
      </c>
    </row>
    <row r="94" spans="1:2">
      <c r="A94" s="17" t="s">
        <v>422</v>
      </c>
      <c r="B94" s="18" t="s">
        <v>175</v>
      </c>
    </row>
    <row r="95" spans="1:2">
      <c r="A95" s="18" t="s">
        <v>20</v>
      </c>
      <c r="B95" s="18" t="s">
        <v>161</v>
      </c>
    </row>
    <row r="96" spans="1:2">
      <c r="A96" s="18" t="s">
        <v>18</v>
      </c>
      <c r="B96" s="18" t="s">
        <v>178</v>
      </c>
    </row>
    <row r="97" spans="1:2">
      <c r="A97" s="18" t="s">
        <v>189</v>
      </c>
      <c r="B97" s="18" t="s">
        <v>180</v>
      </c>
    </row>
    <row r="98" spans="1:2">
      <c r="A98" s="18" t="s">
        <v>201</v>
      </c>
      <c r="B98" s="18" t="s">
        <v>182</v>
      </c>
    </row>
    <row r="99" spans="1:2" ht="32">
      <c r="B99" s="31" t="s">
        <v>195</v>
      </c>
    </row>
    <row r="100" spans="1:2" ht="16">
      <c r="B100" s="31" t="s">
        <v>197</v>
      </c>
    </row>
    <row r="101" spans="1:2">
      <c r="B101" s="18" t="s">
        <v>203</v>
      </c>
    </row>
    <row r="105" spans="1:2">
      <c r="A105" t="s">
        <v>423</v>
      </c>
    </row>
    <row r="107" spans="1:2">
      <c r="A107" t="s">
        <v>424</v>
      </c>
    </row>
  </sheetData>
  <autoFilter ref="A24:A47" xr:uid="{507B0F20-4BD7-7B42-9753-22CC6ADBD640}"/>
  <mergeCells count="30">
    <mergeCell ref="B42:C46"/>
    <mergeCell ref="D25:E25"/>
    <mergeCell ref="D36:D38"/>
    <mergeCell ref="E36:E38"/>
    <mergeCell ref="E47:E49"/>
    <mergeCell ref="D47:D49"/>
    <mergeCell ref="B47:C63"/>
    <mergeCell ref="D62:D63"/>
    <mergeCell ref="D50:D55"/>
    <mergeCell ref="E50:E55"/>
    <mergeCell ref="D56:D59"/>
    <mergeCell ref="E56:E59"/>
    <mergeCell ref="E62:E63"/>
    <mergeCell ref="D60:D61"/>
    <mergeCell ref="A1:D1"/>
    <mergeCell ref="A23:G23"/>
    <mergeCell ref="D32:D35"/>
    <mergeCell ref="E32:E35"/>
    <mergeCell ref="F27:F28"/>
    <mergeCell ref="G27:G28"/>
    <mergeCell ref="B27:C31"/>
    <mergeCell ref="D29:D31"/>
    <mergeCell ref="E29:E31"/>
    <mergeCell ref="B32:C41"/>
    <mergeCell ref="D27:D28"/>
    <mergeCell ref="A2:D2"/>
    <mergeCell ref="B24:G24"/>
    <mergeCell ref="B25:C26"/>
    <mergeCell ref="F25:G26"/>
    <mergeCell ref="E27:E28"/>
  </mergeCells>
  <hyperlinks>
    <hyperlink ref="G27" r:id="rId1" xr:uid="{F4DFD75D-F6BB-E545-84B3-F96AE0228C70}"/>
    <hyperlink ref="G29" r:id="rId2" xr:uid="{2B7CC9D8-A4C1-E544-9F66-D7C69D1F96D4}"/>
    <hyperlink ref="G30" r:id="rId3" xr:uid="{FEC90C20-8CE1-0447-A243-D2123F86DF2A}"/>
    <hyperlink ref="G31" r:id="rId4" xr:uid="{14B8DF35-48AF-FA48-A10A-A606025D1045}"/>
    <hyperlink ref="G32" r:id="rId5" xr:uid="{CB666A96-5FFD-5147-A7E6-433243D2AE06}"/>
    <hyperlink ref="G33" r:id="rId6" xr:uid="{57996EAB-71D1-634E-8C6B-E980FE926E99}"/>
    <hyperlink ref="G34" r:id="rId7" xr:uid="{14957D77-BA12-C846-8222-F3B79338B866}"/>
    <hyperlink ref="G35" r:id="rId8" xr:uid="{5AEE569F-3A8A-9B43-94D2-411838DD0F82}"/>
    <hyperlink ref="G36" r:id="rId9" xr:uid="{6A710694-6DF8-474C-9834-67369EF743F1}"/>
    <hyperlink ref="G37" r:id="rId10" display=" Atención de Hechos Irregulares" xr:uid="{21C21519-1F26-3545-B4DC-230CFC00444F}"/>
    <hyperlink ref="G38" r:id="rId11" xr:uid="{62E825FA-2E2D-3742-B890-F0DD547188DF}"/>
    <hyperlink ref="G39" r:id="rId12" xr:uid="{97C01259-F4D8-2E4A-88FD-A69D571287F4}"/>
    <hyperlink ref="G41" r:id="rId13" xr:uid="{4133F50C-8CCE-C54D-8099-72EDAED8ACD0}"/>
    <hyperlink ref="G40" r:id="rId14" xr:uid="{AD8B4289-43EE-C643-A418-407AB8B43C4F}"/>
    <hyperlink ref="G42" r:id="rId15" xr:uid="{8608E5B9-D6EB-0E46-8954-807323335619}"/>
    <hyperlink ref="G43" r:id="rId16" xr:uid="{B35DB4C8-CB9B-FE45-B9B9-A0B564C415F3}"/>
    <hyperlink ref="G44" r:id="rId17" xr:uid="{E57E710A-9BC5-894F-85A9-9EBC24F4D256}"/>
    <hyperlink ref="G45" r:id="rId18" xr:uid="{7A23CCD6-4E23-5442-A86C-7AC093AA5D8C}"/>
    <hyperlink ref="G47" r:id="rId19" xr:uid="{27DF8C92-6117-4F4F-99B0-559486C75730}"/>
    <hyperlink ref="G48" r:id="rId20" display="Programación y Ejecución presupuestria" xr:uid="{F83D6D55-2412-3D49-8B0C-5BF47FFF010A}"/>
    <hyperlink ref="G49" r:id="rId21" xr:uid="{9EE73F11-5D4B-8541-9674-48B28CC202F6}"/>
    <hyperlink ref="G50" r:id="rId22" xr:uid="{F93B3937-0A05-F14E-A6D1-D3EEF747BAD8}"/>
    <hyperlink ref="G51" r:id="rId23" xr:uid="{336EA04A-B2C8-0142-BB86-45C8F34698F5}"/>
    <hyperlink ref="G52" r:id="rId24" xr:uid="{45C152B2-EAC2-D74A-B27B-F6221E7DD935}"/>
    <hyperlink ref="G53" r:id="rId25" xr:uid="{72784688-06F8-D947-AAAB-CA69613A5FCF}"/>
    <hyperlink ref="G54" r:id="rId26" xr:uid="{448A3DD7-AD6B-4145-A522-CBC42A514B9D}"/>
    <hyperlink ref="G55" r:id="rId27" xr:uid="{93FD9896-3537-F64A-8769-FDA3C57C0548}"/>
    <hyperlink ref="G56" r:id="rId28" display=" Gestión de la programación para la adquisición de bienes y servicios" xr:uid="{B11B3158-DE1B-EF4C-9F88-114F89903F26}"/>
    <hyperlink ref="G57" r:id="rId29" display="Gestión para la adquisición de bienes y servicios y remates" xr:uid="{32D392FA-2CC4-044A-9B62-D5BACBDC295A}"/>
    <hyperlink ref="G58" r:id="rId30" xr:uid="{ED1E1A24-1ACA-6B48-884A-EC0D63F1AFA8}"/>
    <hyperlink ref="G59" r:id="rId31" xr:uid="{A9F1B8BA-AA61-114B-8F32-1328C8AA79B6}"/>
    <hyperlink ref="G60" r:id="rId32" xr:uid="{6D61B34E-2515-BC4A-B002-CD949A937410}"/>
    <hyperlink ref="G61" r:id="rId33" xr:uid="{784BEE41-2A09-DD4D-A9EA-6EF6C01A1C4F}"/>
    <hyperlink ref="G62" r:id="rId34" display="Servicios Archivisticos Internos" xr:uid="{7E177F0B-D244-FB48-BBC7-9F7698DE90A9}"/>
    <hyperlink ref="G63" r:id="rId35" xr:uid="{1F064E5A-8CAC-2141-9FC2-C3354B1277D8}"/>
  </hyperlinks>
  <pageMargins left="0.7" right="0.7" top="0.75" bottom="0.75" header="0.3" footer="0.3"/>
  <pageSetup orientation="portrait" r:id="rId36"/>
  <drawing r:id="rId3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6C142-1F79-7440-B9C8-1A929D24A148}">
  <sheetPr codeName="Hoja5">
    <tabColor rgb="FF00B0F0"/>
  </sheetPr>
  <dimension ref="A1:Z56"/>
  <sheetViews>
    <sheetView showGridLines="0" zoomScaleNormal="100" workbookViewId="0">
      <selection sqref="A1:Z1"/>
    </sheetView>
  </sheetViews>
  <sheetFormatPr baseColWidth="10" defaultColWidth="11.5" defaultRowHeight="15"/>
  <cols>
    <col min="1" max="1" width="2.5" customWidth="1"/>
    <col min="2" max="2" width="12.5" customWidth="1"/>
    <col min="3" max="4" width="3.5" customWidth="1"/>
    <col min="5" max="5" width="11.5" customWidth="1"/>
    <col min="22" max="22" width="6.83203125" customWidth="1"/>
    <col min="23" max="23" width="10.83203125" customWidth="1"/>
  </cols>
  <sheetData>
    <row r="1" spans="1:26" ht="29">
      <c r="A1" s="371" t="s">
        <v>425</v>
      </c>
      <c r="B1" s="371"/>
      <c r="C1" s="371"/>
      <c r="D1" s="371"/>
      <c r="E1" s="371"/>
      <c r="F1" s="371"/>
      <c r="G1" s="371"/>
      <c r="H1" s="371"/>
      <c r="I1" s="371"/>
      <c r="J1" s="371"/>
      <c r="K1" s="371"/>
      <c r="L1" s="371"/>
      <c r="M1" s="371"/>
      <c r="N1" s="371"/>
      <c r="O1" s="371"/>
      <c r="P1" s="371"/>
      <c r="Q1" s="371"/>
      <c r="R1" s="371"/>
      <c r="S1" s="371"/>
      <c r="T1" s="371"/>
      <c r="U1" s="371"/>
      <c r="V1" s="371"/>
      <c r="W1" s="371"/>
      <c r="X1" s="371"/>
      <c r="Y1" s="371"/>
      <c r="Z1" s="371"/>
    </row>
    <row r="2" spans="1:26" ht="18" customHeight="1">
      <c r="I2" s="88"/>
    </row>
    <row r="3" spans="1:26" ht="34">
      <c r="I3" s="88"/>
    </row>
    <row r="12" spans="1:26">
      <c r="B12" s="44" t="s">
        <v>426</v>
      </c>
    </row>
    <row r="20" spans="2:9">
      <c r="I20" s="89" t="s">
        <v>427</v>
      </c>
    </row>
    <row r="22" spans="2:9">
      <c r="I22" s="89" t="s">
        <v>428</v>
      </c>
    </row>
    <row r="26" spans="2:9">
      <c r="B26" s="44" t="s">
        <v>429</v>
      </c>
    </row>
    <row r="30" spans="2:9">
      <c r="B30" s="44" t="s">
        <v>430</v>
      </c>
    </row>
    <row r="39" spans="2:7">
      <c r="B39" s="44" t="s">
        <v>431</v>
      </c>
    </row>
    <row r="43" spans="2:7">
      <c r="G43" s="44"/>
    </row>
    <row r="44" spans="2:7">
      <c r="G44" s="44"/>
    </row>
    <row r="47" spans="2:7">
      <c r="B47" s="372" t="s">
        <v>432</v>
      </c>
      <c r="C47" s="372"/>
      <c r="D47" s="90"/>
      <c r="E47" s="90"/>
    </row>
    <row r="48" spans="2:7">
      <c r="B48" s="372"/>
      <c r="C48" s="372"/>
      <c r="D48" s="90"/>
      <c r="E48" s="90"/>
    </row>
    <row r="49" spans="2:23">
      <c r="H49" s="373"/>
      <c r="I49" s="373"/>
      <c r="J49" s="373"/>
      <c r="K49" s="373"/>
      <c r="L49" s="373"/>
      <c r="M49" s="373"/>
      <c r="N49" s="373"/>
      <c r="O49" s="373"/>
      <c r="P49" s="373"/>
      <c r="Q49" s="373"/>
      <c r="R49" s="373"/>
      <c r="S49" s="373"/>
      <c r="T49" s="373"/>
      <c r="U49" s="373"/>
      <c r="V49" s="373"/>
      <c r="W49" s="373"/>
    </row>
    <row r="55" spans="2:23">
      <c r="B55" s="372" t="s">
        <v>433</v>
      </c>
      <c r="C55" s="372"/>
    </row>
    <row r="56" spans="2:23">
      <c r="B56" s="372"/>
      <c r="C56" s="372"/>
    </row>
  </sheetData>
  <sheetProtection formatCells="0" formatColumns="0" selectLockedCells="1" sort="0"/>
  <mergeCells count="4">
    <mergeCell ref="A1:Z1"/>
    <mergeCell ref="B47:C48"/>
    <mergeCell ref="H49:W49"/>
    <mergeCell ref="B55:C5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90C83-C51C-B94C-84CD-033FD358CB4A}">
  <dimension ref="A1:AH94"/>
  <sheetViews>
    <sheetView showGridLines="0" workbookViewId="0">
      <selection activeCell="Z15" sqref="Z15"/>
    </sheetView>
  </sheetViews>
  <sheetFormatPr baseColWidth="10" defaultColWidth="11.5" defaultRowHeight="10"/>
  <cols>
    <col min="1" max="1" width="4.83203125" style="47" customWidth="1"/>
    <col min="2" max="7" width="5" style="47" customWidth="1"/>
    <col min="8" max="8" width="24.5" style="47" customWidth="1"/>
    <col min="9" max="9" width="35.5" style="47" customWidth="1"/>
    <col min="10" max="10" width="17.5" style="47" customWidth="1"/>
    <col min="11" max="11" width="19.6640625" style="47" customWidth="1"/>
    <col min="12" max="14" width="6.33203125" style="47" customWidth="1"/>
    <col min="15" max="17" width="5.6640625" style="47" customWidth="1"/>
    <col min="18" max="18" width="6.6640625" style="47" bestFit="1" customWidth="1"/>
    <col min="19" max="19" width="16" style="91" customWidth="1"/>
    <col min="20" max="20" width="23.83203125" style="47" customWidth="1"/>
    <col min="21" max="16384" width="11.5" style="47"/>
  </cols>
  <sheetData>
    <row r="1" spans="1:34" ht="12">
      <c r="A1" s="376" t="s">
        <v>434</v>
      </c>
      <c r="B1" s="376"/>
      <c r="C1" s="376"/>
      <c r="D1" s="376"/>
      <c r="E1" s="376"/>
      <c r="F1" s="376"/>
      <c r="G1" s="376"/>
      <c r="H1" s="376"/>
    </row>
    <row r="2" spans="1:34" ht="16">
      <c r="A2" s="377" t="s">
        <v>435</v>
      </c>
      <c r="B2" s="377"/>
      <c r="C2" s="377"/>
      <c r="D2" s="377"/>
      <c r="E2" s="377"/>
      <c r="F2" s="377"/>
      <c r="G2" s="377"/>
      <c r="H2" s="377"/>
    </row>
    <row r="3" spans="1:34" ht="3" customHeight="1"/>
    <row r="4" spans="1:34" ht="12">
      <c r="A4" s="378" t="s">
        <v>436</v>
      </c>
      <c r="B4" s="378"/>
      <c r="C4" s="378"/>
      <c r="D4" s="378"/>
      <c r="E4" s="378"/>
      <c r="F4" s="378"/>
      <c r="G4" s="378"/>
    </row>
    <row r="6" spans="1:34" ht="11">
      <c r="A6" s="374" t="s">
        <v>437</v>
      </c>
      <c r="B6" s="375"/>
      <c r="C6" s="375"/>
      <c r="D6" s="375"/>
      <c r="E6" s="375"/>
      <c r="F6" s="375"/>
      <c r="G6" s="375"/>
      <c r="H6" s="114">
        <v>2023</v>
      </c>
    </row>
    <row r="7" spans="1:34" ht="11">
      <c r="A7" s="374" t="s">
        <v>438</v>
      </c>
      <c r="B7" s="375"/>
      <c r="C7" s="375"/>
      <c r="D7" s="375"/>
      <c r="E7" s="375"/>
      <c r="F7" s="375"/>
      <c r="G7" s="375"/>
      <c r="H7" s="114">
        <v>170</v>
      </c>
    </row>
    <row r="8" spans="1:34" ht="11">
      <c r="A8" s="374" t="s">
        <v>439</v>
      </c>
      <c r="B8" s="375"/>
      <c r="C8" s="375"/>
      <c r="D8" s="375"/>
      <c r="E8" s="375"/>
      <c r="F8" s="375"/>
      <c r="G8" s="375"/>
      <c r="H8" s="114" t="s">
        <v>440</v>
      </c>
    </row>
    <row r="9" spans="1:34" ht="11">
      <c r="A9" s="374" t="s">
        <v>441</v>
      </c>
      <c r="B9" s="375"/>
      <c r="C9" s="375"/>
      <c r="D9" s="375"/>
      <c r="E9" s="375"/>
      <c r="F9" s="375"/>
      <c r="G9" s="375"/>
      <c r="H9" s="114" t="s">
        <v>203</v>
      </c>
    </row>
    <row r="10" spans="1:34" ht="5.25" customHeight="1"/>
    <row r="11" spans="1:34"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34"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34"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34"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34" s="79" customFormat="1" ht="37" customHeight="1" thickBot="1">
      <c r="A15" s="50">
        <v>1</v>
      </c>
      <c r="B15" s="96">
        <v>0</v>
      </c>
      <c r="C15" s="96">
        <v>0</v>
      </c>
      <c r="D15" s="96">
        <v>0</v>
      </c>
      <c r="E15" s="96">
        <v>0</v>
      </c>
      <c r="F15" s="96">
        <v>0</v>
      </c>
      <c r="G15" s="96">
        <v>8</v>
      </c>
      <c r="H15" s="115" t="s">
        <v>476</v>
      </c>
      <c r="I15" s="98" t="s">
        <v>477</v>
      </c>
      <c r="J15" s="169" t="s">
        <v>478</v>
      </c>
      <c r="K15" s="99" t="s">
        <v>479</v>
      </c>
      <c r="L15" s="51">
        <v>2</v>
      </c>
      <c r="M15" s="51">
        <v>1</v>
      </c>
      <c r="N15" s="155">
        <f>L15+M15</f>
        <v>3</v>
      </c>
      <c r="O15" s="51">
        <v>2</v>
      </c>
      <c r="P15" s="51">
        <v>1</v>
      </c>
      <c r="Q15" s="155">
        <f>O15+P15</f>
        <v>3</v>
      </c>
      <c r="R15" s="155">
        <f>N15+Q15</f>
        <v>6</v>
      </c>
      <c r="S15" s="78" t="s">
        <v>480</v>
      </c>
      <c r="T15" s="78" t="s">
        <v>203</v>
      </c>
      <c r="U15" s="190">
        <f>N15</f>
        <v>3</v>
      </c>
      <c r="V15" s="191"/>
      <c r="W15" s="77" t="str">
        <f>IF(V15="","No hay ejecución",IF(AND(U15&gt;0), V15/U15,"No hay Programación"))</f>
        <v>No hay ejecución</v>
      </c>
      <c r="X15" s="78" t="str">
        <f t="shared" ref="X15:X56" si="0">IF(W15="No hay ejecución","NA",IF(W15&gt;=90%,"De acuerdo a lo programado",IF(W15&gt;=70%,"Atraso Leve",IF(W15&lt;70%,"En Riesgo de no Cumplimiento"))))</f>
        <v>NA</v>
      </c>
      <c r="Y15" s="191"/>
      <c r="Z15" s="190">
        <f>+Q15</f>
        <v>3</v>
      </c>
      <c r="AA15" s="191"/>
      <c r="AB15" s="77" t="str">
        <f>IF(AA15="","No hay ejecución",IF(AND(Z15&gt;0), AA15/Z15,"No hay Programación"))</f>
        <v>No hay ejecución</v>
      </c>
      <c r="AC15" s="78" t="str">
        <f t="shared" ref="AC15:AC56" si="1">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s="79" customFormat="1" ht="37" customHeight="1" thickTop="1" thickBot="1">
      <c r="A16" s="50">
        <v>2</v>
      </c>
      <c r="B16" s="96">
        <v>0</v>
      </c>
      <c r="C16" s="96">
        <v>0</v>
      </c>
      <c r="D16" s="96">
        <v>0</v>
      </c>
      <c r="E16" s="96">
        <v>0</v>
      </c>
      <c r="F16" s="96">
        <v>0</v>
      </c>
      <c r="G16" s="96">
        <v>8</v>
      </c>
      <c r="H16" s="115" t="s">
        <v>476</v>
      </c>
      <c r="I16" s="98" t="s">
        <v>481</v>
      </c>
      <c r="J16" s="169" t="s">
        <v>482</v>
      </c>
      <c r="K16" s="99" t="s">
        <v>483</v>
      </c>
      <c r="L16" s="51">
        <v>2</v>
      </c>
      <c r="M16" s="51">
        <v>1</v>
      </c>
      <c r="N16" s="155">
        <f t="shared" ref="N16:N51" si="2">L16+M16</f>
        <v>3</v>
      </c>
      <c r="O16" s="51">
        <v>2</v>
      </c>
      <c r="P16" s="51">
        <v>1</v>
      </c>
      <c r="Q16" s="155">
        <f t="shared" ref="Q16:Q51" si="3">O16+P16</f>
        <v>3</v>
      </c>
      <c r="R16" s="155">
        <f t="shared" ref="R16:R51" si="4">N16+Q16</f>
        <v>6</v>
      </c>
      <c r="S16" s="78" t="s">
        <v>480</v>
      </c>
      <c r="T16" s="78" t="s">
        <v>203</v>
      </c>
      <c r="U16" s="190">
        <f t="shared" ref="U16:U56" si="5">N16</f>
        <v>3</v>
      </c>
      <c r="V16" s="191"/>
      <c r="W16" s="77" t="str">
        <f t="shared" ref="W16:W56" si="6">IF(V16="","No hay ejecución",IF(AND(U16&gt;0), V16/U16,"No hay Programación"))</f>
        <v>No hay ejecución</v>
      </c>
      <c r="X16" s="78" t="str">
        <f t="shared" si="0"/>
        <v>NA</v>
      </c>
      <c r="Y16" s="191"/>
      <c r="Z16" s="190">
        <f t="shared" ref="Z16:Z56" si="7">+Q16</f>
        <v>3</v>
      </c>
      <c r="AA16" s="191"/>
      <c r="AB16" s="77" t="str">
        <f t="shared" ref="AB16:AB56" si="8">IF(AA16="","No hay ejecución",IF(AND(Z16&gt;0), AA16/Z16,"No hay Programación"))</f>
        <v>No hay ejecución</v>
      </c>
      <c r="AC16" s="78" t="str">
        <f t="shared" si="1"/>
        <v>NA</v>
      </c>
      <c r="AD16" s="191"/>
      <c r="AE16" s="52">
        <f t="shared" ref="AE16:AE56" si="9">V16+AA16</f>
        <v>0</v>
      </c>
      <c r="AF16" s="77" t="str">
        <f t="shared" ref="AF16:AF56" si="10">IF(AE16=0,"No hay ejecución",IF(AND(AE16&gt;0), AE16/R16,"No hay Programación"))</f>
        <v>No hay ejecución</v>
      </c>
      <c r="AG16" s="78" t="str">
        <f t="shared" ref="AG16:AG56" si="11">IF(AF16="No hay ejecución","NA",IF(AF16&gt;=90%,"De acuerdo a lo programado",IF(AF16&gt;=70%,"Atraso Leve",IF(AF16&lt;70%,"Incumplimiento"))))</f>
        <v>NA</v>
      </c>
      <c r="AH16" s="191"/>
    </row>
    <row r="17" spans="1:34" s="79" customFormat="1" ht="37" customHeight="1" thickTop="1" thickBot="1">
      <c r="A17" s="50">
        <v>3</v>
      </c>
      <c r="B17" s="96">
        <v>0</v>
      </c>
      <c r="C17" s="96">
        <v>0</v>
      </c>
      <c r="D17" s="96">
        <v>0</v>
      </c>
      <c r="E17" s="96">
        <v>0</v>
      </c>
      <c r="F17" s="96">
        <v>0</v>
      </c>
      <c r="G17" s="96">
        <v>8</v>
      </c>
      <c r="H17" s="115" t="s">
        <v>476</v>
      </c>
      <c r="I17" s="98" t="s">
        <v>484</v>
      </c>
      <c r="J17" s="169" t="s">
        <v>478</v>
      </c>
      <c r="K17" s="99" t="s">
        <v>3970</v>
      </c>
      <c r="L17" s="51">
        <v>8</v>
      </c>
      <c r="M17" s="51">
        <v>8</v>
      </c>
      <c r="N17" s="155">
        <f t="shared" si="2"/>
        <v>16</v>
      </c>
      <c r="O17" s="51">
        <v>8</v>
      </c>
      <c r="P17" s="51">
        <v>8</v>
      </c>
      <c r="Q17" s="155">
        <f t="shared" si="3"/>
        <v>16</v>
      </c>
      <c r="R17" s="155">
        <f t="shared" si="4"/>
        <v>32</v>
      </c>
      <c r="S17" s="78" t="s">
        <v>3971</v>
      </c>
      <c r="T17" s="78" t="s">
        <v>203</v>
      </c>
      <c r="U17" s="190">
        <f t="shared" si="5"/>
        <v>16</v>
      </c>
      <c r="V17" s="191"/>
      <c r="W17" s="77" t="str">
        <f t="shared" si="6"/>
        <v>No hay ejecución</v>
      </c>
      <c r="X17" s="78" t="str">
        <f t="shared" si="0"/>
        <v>NA</v>
      </c>
      <c r="Y17" s="191"/>
      <c r="Z17" s="190">
        <f t="shared" si="7"/>
        <v>16</v>
      </c>
      <c r="AA17" s="191"/>
      <c r="AB17" s="77" t="str">
        <f t="shared" si="8"/>
        <v>No hay ejecución</v>
      </c>
      <c r="AC17" s="78" t="str">
        <f t="shared" si="1"/>
        <v>NA</v>
      </c>
      <c r="AD17" s="191"/>
      <c r="AE17" s="52">
        <f t="shared" si="9"/>
        <v>0</v>
      </c>
      <c r="AF17" s="77" t="str">
        <f t="shared" si="10"/>
        <v>No hay ejecución</v>
      </c>
      <c r="AG17" s="78" t="str">
        <f t="shared" si="11"/>
        <v>NA</v>
      </c>
      <c r="AH17" s="191"/>
    </row>
    <row r="18" spans="1:34" s="79" customFormat="1" ht="37" customHeight="1" thickTop="1" thickBot="1">
      <c r="A18" s="50">
        <v>4</v>
      </c>
      <c r="B18" s="96">
        <v>0</v>
      </c>
      <c r="C18" s="96">
        <v>0</v>
      </c>
      <c r="D18" s="96">
        <v>0</v>
      </c>
      <c r="E18" s="96">
        <v>0</v>
      </c>
      <c r="F18" s="96">
        <v>0</v>
      </c>
      <c r="G18" s="96">
        <v>8</v>
      </c>
      <c r="H18" s="115" t="s">
        <v>476</v>
      </c>
      <c r="I18" s="98" t="s">
        <v>485</v>
      </c>
      <c r="J18" s="169" t="s">
        <v>486</v>
      </c>
      <c r="K18" s="99" t="s">
        <v>487</v>
      </c>
      <c r="L18" s="51">
        <v>4</v>
      </c>
      <c r="M18" s="51">
        <v>2</v>
      </c>
      <c r="N18" s="155">
        <f t="shared" si="2"/>
        <v>6</v>
      </c>
      <c r="O18" s="51">
        <v>4</v>
      </c>
      <c r="P18" s="51">
        <v>2</v>
      </c>
      <c r="Q18" s="155">
        <f t="shared" si="3"/>
        <v>6</v>
      </c>
      <c r="R18" s="155">
        <f t="shared" si="4"/>
        <v>12</v>
      </c>
      <c r="S18" s="78" t="s">
        <v>488</v>
      </c>
      <c r="T18" s="78" t="s">
        <v>203</v>
      </c>
      <c r="U18" s="190">
        <f t="shared" si="5"/>
        <v>6</v>
      </c>
      <c r="V18" s="191"/>
      <c r="W18" s="77" t="str">
        <f t="shared" si="6"/>
        <v>No hay ejecución</v>
      </c>
      <c r="X18" s="78" t="str">
        <f t="shared" si="0"/>
        <v>NA</v>
      </c>
      <c r="Y18" s="191"/>
      <c r="Z18" s="190">
        <f t="shared" si="7"/>
        <v>6</v>
      </c>
      <c r="AA18" s="191"/>
      <c r="AB18" s="77" t="str">
        <f t="shared" si="8"/>
        <v>No hay ejecución</v>
      </c>
      <c r="AC18" s="78" t="str">
        <f t="shared" si="1"/>
        <v>NA</v>
      </c>
      <c r="AD18" s="191"/>
      <c r="AE18" s="52">
        <f t="shared" si="9"/>
        <v>0</v>
      </c>
      <c r="AF18" s="77" t="str">
        <f t="shared" si="10"/>
        <v>No hay ejecución</v>
      </c>
      <c r="AG18" s="78" t="str">
        <f t="shared" si="11"/>
        <v>NA</v>
      </c>
      <c r="AH18" s="191"/>
    </row>
    <row r="19" spans="1:34" s="79" customFormat="1" ht="37" customHeight="1" thickTop="1" thickBot="1">
      <c r="A19" s="50">
        <v>5</v>
      </c>
      <c r="B19" s="96">
        <v>0</v>
      </c>
      <c r="C19" s="96">
        <v>0</v>
      </c>
      <c r="D19" s="96">
        <v>0</v>
      </c>
      <c r="E19" s="96">
        <v>0</v>
      </c>
      <c r="F19" s="96">
        <v>0</v>
      </c>
      <c r="G19" s="96">
        <v>8</v>
      </c>
      <c r="H19" s="115" t="s">
        <v>476</v>
      </c>
      <c r="I19" s="98" t="s">
        <v>489</v>
      </c>
      <c r="J19" s="169" t="s">
        <v>478</v>
      </c>
      <c r="K19" s="99" t="s">
        <v>490</v>
      </c>
      <c r="L19" s="51">
        <v>0</v>
      </c>
      <c r="M19" s="51">
        <v>1</v>
      </c>
      <c r="N19" s="155">
        <f t="shared" si="2"/>
        <v>1</v>
      </c>
      <c r="O19" s="51">
        <v>0</v>
      </c>
      <c r="P19" s="51">
        <v>1</v>
      </c>
      <c r="Q19" s="155">
        <f t="shared" si="3"/>
        <v>1</v>
      </c>
      <c r="R19" s="155">
        <f t="shared" si="4"/>
        <v>2</v>
      </c>
      <c r="S19" s="78" t="s">
        <v>491</v>
      </c>
      <c r="T19" s="78" t="s">
        <v>203</v>
      </c>
      <c r="U19" s="190">
        <f t="shared" si="5"/>
        <v>1</v>
      </c>
      <c r="V19" s="191"/>
      <c r="W19" s="77" t="str">
        <f t="shared" si="6"/>
        <v>No hay ejecución</v>
      </c>
      <c r="X19" s="78" t="str">
        <f t="shared" si="0"/>
        <v>NA</v>
      </c>
      <c r="Y19" s="191"/>
      <c r="Z19" s="190">
        <f t="shared" si="7"/>
        <v>1</v>
      </c>
      <c r="AA19" s="191"/>
      <c r="AB19" s="77" t="str">
        <f t="shared" si="8"/>
        <v>No hay ejecución</v>
      </c>
      <c r="AC19" s="78" t="str">
        <f t="shared" si="1"/>
        <v>NA</v>
      </c>
      <c r="AD19" s="191"/>
      <c r="AE19" s="52">
        <f t="shared" si="9"/>
        <v>0</v>
      </c>
      <c r="AF19" s="77" t="str">
        <f t="shared" si="10"/>
        <v>No hay ejecución</v>
      </c>
      <c r="AG19" s="78" t="str">
        <f t="shared" si="11"/>
        <v>NA</v>
      </c>
      <c r="AH19" s="191"/>
    </row>
    <row r="20" spans="1:34" s="79" customFormat="1" ht="37" customHeight="1" thickTop="1" thickBot="1">
      <c r="A20" s="50">
        <v>6</v>
      </c>
      <c r="B20" s="96" t="s">
        <v>215</v>
      </c>
      <c r="C20" s="96">
        <v>0</v>
      </c>
      <c r="D20" s="96">
        <v>0</v>
      </c>
      <c r="E20" s="96">
        <v>0</v>
      </c>
      <c r="F20" s="96">
        <v>0</v>
      </c>
      <c r="G20" s="96">
        <v>8</v>
      </c>
      <c r="H20" s="115" t="s">
        <v>492</v>
      </c>
      <c r="I20" s="98" t="s">
        <v>493</v>
      </c>
      <c r="J20" s="169" t="s">
        <v>494</v>
      </c>
      <c r="K20" s="99" t="s">
        <v>505</v>
      </c>
      <c r="L20" s="51">
        <v>4</v>
      </c>
      <c r="M20" s="51">
        <v>4</v>
      </c>
      <c r="N20" s="155">
        <f t="shared" si="2"/>
        <v>8</v>
      </c>
      <c r="O20" s="51">
        <v>0</v>
      </c>
      <c r="P20" s="51">
        <v>0</v>
      </c>
      <c r="Q20" s="155">
        <f t="shared" si="3"/>
        <v>0</v>
      </c>
      <c r="R20" s="155">
        <f t="shared" si="4"/>
        <v>8</v>
      </c>
      <c r="S20" s="78" t="s">
        <v>3972</v>
      </c>
      <c r="T20" s="78" t="s">
        <v>203</v>
      </c>
      <c r="U20" s="190">
        <f t="shared" si="5"/>
        <v>8</v>
      </c>
      <c r="V20" s="191"/>
      <c r="W20" s="77" t="str">
        <f t="shared" si="6"/>
        <v>No hay ejecución</v>
      </c>
      <c r="X20" s="78" t="str">
        <f t="shared" si="0"/>
        <v>NA</v>
      </c>
      <c r="Y20" s="191"/>
      <c r="Z20" s="190">
        <f t="shared" si="7"/>
        <v>0</v>
      </c>
      <c r="AA20" s="191"/>
      <c r="AB20" s="77" t="str">
        <f t="shared" si="8"/>
        <v>No hay ejecución</v>
      </c>
      <c r="AC20" s="78" t="str">
        <f t="shared" si="1"/>
        <v>NA</v>
      </c>
      <c r="AD20" s="191"/>
      <c r="AE20" s="52">
        <f t="shared" si="9"/>
        <v>0</v>
      </c>
      <c r="AF20" s="77" t="str">
        <f t="shared" si="10"/>
        <v>No hay ejecución</v>
      </c>
      <c r="AG20" s="78" t="str">
        <f t="shared" si="11"/>
        <v>NA</v>
      </c>
      <c r="AH20" s="191"/>
    </row>
    <row r="21" spans="1:34" s="79" customFormat="1" ht="37" customHeight="1" thickTop="1" thickBot="1">
      <c r="A21" s="50">
        <v>7</v>
      </c>
      <c r="B21" s="96">
        <v>0</v>
      </c>
      <c r="C21" s="96">
        <v>0</v>
      </c>
      <c r="D21" s="96">
        <v>0</v>
      </c>
      <c r="E21" s="96">
        <v>0</v>
      </c>
      <c r="F21" s="96">
        <v>0</v>
      </c>
      <c r="G21" s="96">
        <v>8</v>
      </c>
      <c r="H21" s="115" t="s">
        <v>492</v>
      </c>
      <c r="I21" s="98" t="s">
        <v>496</v>
      </c>
      <c r="J21" s="169" t="s">
        <v>497</v>
      </c>
      <c r="K21" s="99" t="s">
        <v>498</v>
      </c>
      <c r="L21" s="51">
        <v>0</v>
      </c>
      <c r="M21" s="51">
        <v>1</v>
      </c>
      <c r="N21" s="155">
        <f t="shared" si="2"/>
        <v>1</v>
      </c>
      <c r="O21" s="51">
        <v>0</v>
      </c>
      <c r="P21" s="51">
        <v>0</v>
      </c>
      <c r="Q21" s="155">
        <f t="shared" si="3"/>
        <v>0</v>
      </c>
      <c r="R21" s="155">
        <f t="shared" si="4"/>
        <v>1</v>
      </c>
      <c r="S21" s="78" t="s">
        <v>499</v>
      </c>
      <c r="T21" s="78" t="s">
        <v>203</v>
      </c>
      <c r="U21" s="190">
        <f t="shared" si="5"/>
        <v>1</v>
      </c>
      <c r="V21" s="191"/>
      <c r="W21" s="77" t="str">
        <f t="shared" si="6"/>
        <v>No hay ejecución</v>
      </c>
      <c r="X21" s="78" t="str">
        <f t="shared" si="0"/>
        <v>NA</v>
      </c>
      <c r="Y21" s="191"/>
      <c r="Z21" s="190">
        <f t="shared" si="7"/>
        <v>0</v>
      </c>
      <c r="AA21" s="191"/>
      <c r="AB21" s="77" t="str">
        <f t="shared" si="8"/>
        <v>No hay ejecución</v>
      </c>
      <c r="AC21" s="78" t="str">
        <f t="shared" si="1"/>
        <v>NA</v>
      </c>
      <c r="AD21" s="191"/>
      <c r="AE21" s="52">
        <f t="shared" si="9"/>
        <v>0</v>
      </c>
      <c r="AF21" s="77" t="str">
        <f t="shared" si="10"/>
        <v>No hay ejecución</v>
      </c>
      <c r="AG21" s="78" t="str">
        <f t="shared" si="11"/>
        <v>NA</v>
      </c>
      <c r="AH21" s="191"/>
    </row>
    <row r="22" spans="1:34" s="79" customFormat="1" ht="37" customHeight="1" thickTop="1" thickBot="1">
      <c r="A22" s="50">
        <v>8</v>
      </c>
      <c r="B22" s="96">
        <v>0</v>
      </c>
      <c r="C22" s="96">
        <v>0</v>
      </c>
      <c r="D22" s="96">
        <v>0</v>
      </c>
      <c r="E22" s="96">
        <v>0</v>
      </c>
      <c r="F22" s="96">
        <v>0</v>
      </c>
      <c r="G22" s="96">
        <v>8</v>
      </c>
      <c r="H22" s="115" t="s">
        <v>492</v>
      </c>
      <c r="I22" s="98" t="s">
        <v>500</v>
      </c>
      <c r="J22" s="169" t="s">
        <v>501</v>
      </c>
      <c r="K22" s="99" t="s">
        <v>502</v>
      </c>
      <c r="L22" s="51">
        <v>1</v>
      </c>
      <c r="M22" s="51">
        <v>0</v>
      </c>
      <c r="N22" s="155">
        <f t="shared" si="2"/>
        <v>1</v>
      </c>
      <c r="O22" s="51">
        <v>0</v>
      </c>
      <c r="P22" s="51">
        <v>0</v>
      </c>
      <c r="Q22" s="155">
        <f t="shared" si="3"/>
        <v>0</v>
      </c>
      <c r="R22" s="155">
        <f t="shared" si="4"/>
        <v>1</v>
      </c>
      <c r="S22" s="78" t="s">
        <v>503</v>
      </c>
      <c r="T22" s="78" t="s">
        <v>203</v>
      </c>
      <c r="U22" s="190">
        <f t="shared" si="5"/>
        <v>1</v>
      </c>
      <c r="V22" s="191"/>
      <c r="W22" s="77" t="str">
        <f t="shared" si="6"/>
        <v>No hay ejecución</v>
      </c>
      <c r="X22" s="78" t="str">
        <f t="shared" si="0"/>
        <v>NA</v>
      </c>
      <c r="Y22" s="191"/>
      <c r="Z22" s="190">
        <f t="shared" si="7"/>
        <v>0</v>
      </c>
      <c r="AA22" s="191"/>
      <c r="AB22" s="77" t="str">
        <f t="shared" si="8"/>
        <v>No hay ejecución</v>
      </c>
      <c r="AC22" s="78" t="str">
        <f t="shared" si="1"/>
        <v>NA</v>
      </c>
      <c r="AD22" s="191"/>
      <c r="AE22" s="52">
        <f t="shared" si="9"/>
        <v>0</v>
      </c>
      <c r="AF22" s="77" t="str">
        <f t="shared" si="10"/>
        <v>No hay ejecución</v>
      </c>
      <c r="AG22" s="78" t="str">
        <f t="shared" si="11"/>
        <v>NA</v>
      </c>
      <c r="AH22" s="191"/>
    </row>
    <row r="23" spans="1:34" s="79" customFormat="1" ht="37" customHeight="1" thickTop="1" thickBot="1">
      <c r="A23" s="50">
        <v>9</v>
      </c>
      <c r="B23" s="96">
        <v>0</v>
      </c>
      <c r="C23" s="96">
        <v>0</v>
      </c>
      <c r="D23" s="96">
        <v>0</v>
      </c>
      <c r="E23" s="96">
        <v>0</v>
      </c>
      <c r="F23" s="96">
        <v>0</v>
      </c>
      <c r="G23" s="96">
        <v>8</v>
      </c>
      <c r="H23" s="115" t="s">
        <v>492</v>
      </c>
      <c r="I23" s="98" t="s">
        <v>504</v>
      </c>
      <c r="J23" s="169" t="s">
        <v>501</v>
      </c>
      <c r="K23" s="99" t="s">
        <v>505</v>
      </c>
      <c r="L23" s="51">
        <v>1</v>
      </c>
      <c r="M23" s="51">
        <v>0</v>
      </c>
      <c r="N23" s="155">
        <f t="shared" si="2"/>
        <v>1</v>
      </c>
      <c r="O23" s="51">
        <v>0</v>
      </c>
      <c r="P23" s="51">
        <v>0</v>
      </c>
      <c r="Q23" s="155">
        <f t="shared" si="3"/>
        <v>0</v>
      </c>
      <c r="R23" s="155">
        <f t="shared" si="4"/>
        <v>1</v>
      </c>
      <c r="S23" s="78" t="s">
        <v>503</v>
      </c>
      <c r="T23" s="78" t="s">
        <v>203</v>
      </c>
      <c r="U23" s="190">
        <f t="shared" si="5"/>
        <v>1</v>
      </c>
      <c r="V23" s="191"/>
      <c r="W23" s="77" t="str">
        <f t="shared" si="6"/>
        <v>No hay ejecución</v>
      </c>
      <c r="X23" s="78" t="str">
        <f t="shared" si="0"/>
        <v>NA</v>
      </c>
      <c r="Y23" s="191"/>
      <c r="Z23" s="190">
        <f t="shared" si="7"/>
        <v>0</v>
      </c>
      <c r="AA23" s="191"/>
      <c r="AB23" s="77" t="str">
        <f t="shared" si="8"/>
        <v>No hay ejecución</v>
      </c>
      <c r="AC23" s="78" t="str">
        <f t="shared" si="1"/>
        <v>NA</v>
      </c>
      <c r="AD23" s="191"/>
      <c r="AE23" s="52">
        <f t="shared" si="9"/>
        <v>0</v>
      </c>
      <c r="AF23" s="77" t="str">
        <f t="shared" si="10"/>
        <v>No hay ejecución</v>
      </c>
      <c r="AG23" s="78" t="str">
        <f t="shared" si="11"/>
        <v>NA</v>
      </c>
      <c r="AH23" s="191"/>
    </row>
    <row r="24" spans="1:34" s="79" customFormat="1" ht="37" customHeight="1" thickTop="1" thickBot="1">
      <c r="A24" s="50">
        <v>10</v>
      </c>
      <c r="B24" s="96">
        <v>0</v>
      </c>
      <c r="C24" s="96">
        <v>0</v>
      </c>
      <c r="D24" s="96">
        <v>0</v>
      </c>
      <c r="E24" s="96">
        <v>0</v>
      </c>
      <c r="F24" s="96">
        <v>0</v>
      </c>
      <c r="G24" s="96">
        <v>8</v>
      </c>
      <c r="H24" s="115" t="s">
        <v>492</v>
      </c>
      <c r="I24" s="98" t="s">
        <v>506</v>
      </c>
      <c r="J24" s="169" t="s">
        <v>507</v>
      </c>
      <c r="K24" s="99" t="s">
        <v>505</v>
      </c>
      <c r="L24" s="51">
        <v>0</v>
      </c>
      <c r="M24" s="51">
        <v>1</v>
      </c>
      <c r="N24" s="155">
        <f t="shared" si="2"/>
        <v>1</v>
      </c>
      <c r="O24" s="51">
        <v>0</v>
      </c>
      <c r="P24" s="51">
        <v>0</v>
      </c>
      <c r="Q24" s="155">
        <f t="shared" si="3"/>
        <v>0</v>
      </c>
      <c r="R24" s="155">
        <f t="shared" si="4"/>
        <v>1</v>
      </c>
      <c r="S24" s="78" t="s">
        <v>503</v>
      </c>
      <c r="T24" s="78" t="s">
        <v>203</v>
      </c>
      <c r="U24" s="190">
        <f t="shared" si="5"/>
        <v>1</v>
      </c>
      <c r="V24" s="191"/>
      <c r="W24" s="77" t="str">
        <f t="shared" si="6"/>
        <v>No hay ejecución</v>
      </c>
      <c r="X24" s="78" t="str">
        <f t="shared" si="0"/>
        <v>NA</v>
      </c>
      <c r="Y24" s="191"/>
      <c r="Z24" s="190">
        <f t="shared" si="7"/>
        <v>0</v>
      </c>
      <c r="AA24" s="191"/>
      <c r="AB24" s="77" t="str">
        <f t="shared" si="8"/>
        <v>No hay ejecución</v>
      </c>
      <c r="AC24" s="78" t="str">
        <f t="shared" si="1"/>
        <v>NA</v>
      </c>
      <c r="AD24" s="191"/>
      <c r="AE24" s="52">
        <f t="shared" si="9"/>
        <v>0</v>
      </c>
      <c r="AF24" s="77" t="str">
        <f t="shared" si="10"/>
        <v>No hay ejecución</v>
      </c>
      <c r="AG24" s="78" t="str">
        <f t="shared" si="11"/>
        <v>NA</v>
      </c>
      <c r="AH24" s="191"/>
    </row>
    <row r="25" spans="1:34" s="79" customFormat="1" ht="37" customHeight="1" thickTop="1" thickBot="1">
      <c r="A25" s="50">
        <v>11</v>
      </c>
      <c r="B25" s="96">
        <v>0</v>
      </c>
      <c r="C25" s="96">
        <v>0</v>
      </c>
      <c r="D25" s="96">
        <v>0</v>
      </c>
      <c r="E25" s="96">
        <v>0</v>
      </c>
      <c r="F25" s="96">
        <v>0</v>
      </c>
      <c r="G25" s="96">
        <v>8</v>
      </c>
      <c r="H25" s="115" t="s">
        <v>492</v>
      </c>
      <c r="I25" s="98" t="s">
        <v>508</v>
      </c>
      <c r="J25" s="169" t="s">
        <v>507</v>
      </c>
      <c r="K25" s="99" t="s">
        <v>509</v>
      </c>
      <c r="L25" s="51">
        <v>0</v>
      </c>
      <c r="M25" s="51">
        <v>1</v>
      </c>
      <c r="N25" s="155">
        <f t="shared" si="2"/>
        <v>1</v>
      </c>
      <c r="O25" s="51">
        <v>0</v>
      </c>
      <c r="P25" s="51">
        <v>0</v>
      </c>
      <c r="Q25" s="155">
        <f t="shared" si="3"/>
        <v>0</v>
      </c>
      <c r="R25" s="155">
        <f t="shared" si="4"/>
        <v>1</v>
      </c>
      <c r="S25" s="78" t="s">
        <v>3973</v>
      </c>
      <c r="T25" s="78" t="s">
        <v>203</v>
      </c>
      <c r="U25" s="190">
        <f t="shared" si="5"/>
        <v>1</v>
      </c>
      <c r="V25" s="191"/>
      <c r="W25" s="77" t="str">
        <f t="shared" si="6"/>
        <v>No hay ejecución</v>
      </c>
      <c r="X25" s="78" t="str">
        <f t="shared" si="0"/>
        <v>NA</v>
      </c>
      <c r="Y25" s="191"/>
      <c r="Z25" s="190">
        <f t="shared" si="7"/>
        <v>0</v>
      </c>
      <c r="AA25" s="191"/>
      <c r="AB25" s="77" t="str">
        <f t="shared" si="8"/>
        <v>No hay ejecución</v>
      </c>
      <c r="AC25" s="78" t="str">
        <f t="shared" si="1"/>
        <v>NA</v>
      </c>
      <c r="AD25" s="191"/>
      <c r="AE25" s="52">
        <f t="shared" si="9"/>
        <v>0</v>
      </c>
      <c r="AF25" s="77" t="str">
        <f t="shared" si="10"/>
        <v>No hay ejecución</v>
      </c>
      <c r="AG25" s="78" t="str">
        <f t="shared" si="11"/>
        <v>NA</v>
      </c>
      <c r="AH25" s="191"/>
    </row>
    <row r="26" spans="1:34" s="79" customFormat="1" ht="37" customHeight="1" thickTop="1" thickBot="1">
      <c r="A26" s="50">
        <v>12</v>
      </c>
      <c r="B26" s="96">
        <v>0</v>
      </c>
      <c r="C26" s="96">
        <v>0</v>
      </c>
      <c r="D26" s="96">
        <v>0</v>
      </c>
      <c r="E26" s="96">
        <v>0</v>
      </c>
      <c r="F26" s="96">
        <v>0</v>
      </c>
      <c r="G26" s="96">
        <v>8</v>
      </c>
      <c r="H26" s="115" t="s">
        <v>492</v>
      </c>
      <c r="I26" s="98" t="s">
        <v>510</v>
      </c>
      <c r="J26" s="169" t="s">
        <v>507</v>
      </c>
      <c r="K26" s="99" t="s">
        <v>509</v>
      </c>
      <c r="L26" s="51">
        <v>0</v>
      </c>
      <c r="M26" s="51">
        <v>1</v>
      </c>
      <c r="N26" s="155">
        <f t="shared" si="2"/>
        <v>1</v>
      </c>
      <c r="O26" s="51">
        <v>0</v>
      </c>
      <c r="P26" s="51">
        <v>0</v>
      </c>
      <c r="Q26" s="155">
        <f t="shared" si="3"/>
        <v>0</v>
      </c>
      <c r="R26" s="155">
        <f t="shared" si="4"/>
        <v>1</v>
      </c>
      <c r="S26" s="78" t="s">
        <v>530</v>
      </c>
      <c r="T26" s="78" t="s">
        <v>203</v>
      </c>
      <c r="U26" s="190">
        <f t="shared" si="5"/>
        <v>1</v>
      </c>
      <c r="V26" s="191"/>
      <c r="W26" s="77" t="str">
        <f t="shared" si="6"/>
        <v>No hay ejecución</v>
      </c>
      <c r="X26" s="78" t="str">
        <f t="shared" si="0"/>
        <v>NA</v>
      </c>
      <c r="Y26" s="191"/>
      <c r="Z26" s="190">
        <f t="shared" si="7"/>
        <v>0</v>
      </c>
      <c r="AA26" s="191"/>
      <c r="AB26" s="77" t="str">
        <f t="shared" si="8"/>
        <v>No hay ejecución</v>
      </c>
      <c r="AC26" s="78" t="str">
        <f t="shared" si="1"/>
        <v>NA</v>
      </c>
      <c r="AD26" s="191"/>
      <c r="AE26" s="52">
        <f t="shared" si="9"/>
        <v>0</v>
      </c>
      <c r="AF26" s="77" t="str">
        <f t="shared" si="10"/>
        <v>No hay ejecución</v>
      </c>
      <c r="AG26" s="78" t="str">
        <f t="shared" si="11"/>
        <v>NA</v>
      </c>
      <c r="AH26" s="191"/>
    </row>
    <row r="27" spans="1:34" s="79" customFormat="1" ht="37" customHeight="1" thickTop="1" thickBot="1">
      <c r="A27" s="50">
        <v>13</v>
      </c>
      <c r="B27" s="96">
        <v>0</v>
      </c>
      <c r="C27" s="96">
        <v>0</v>
      </c>
      <c r="D27" s="96">
        <v>0</v>
      </c>
      <c r="E27" s="96">
        <v>0</v>
      </c>
      <c r="F27" s="96">
        <v>0</v>
      </c>
      <c r="G27" s="96">
        <v>8</v>
      </c>
      <c r="H27" s="115" t="s">
        <v>492</v>
      </c>
      <c r="I27" s="98" t="s">
        <v>511</v>
      </c>
      <c r="J27" s="169" t="s">
        <v>512</v>
      </c>
      <c r="K27" s="99" t="s">
        <v>513</v>
      </c>
      <c r="L27" s="51">
        <v>0</v>
      </c>
      <c r="M27" s="51">
        <v>11</v>
      </c>
      <c r="N27" s="155">
        <f t="shared" si="2"/>
        <v>11</v>
      </c>
      <c r="O27" s="51">
        <v>0</v>
      </c>
      <c r="P27" s="51">
        <v>0</v>
      </c>
      <c r="Q27" s="155">
        <f t="shared" si="3"/>
        <v>0</v>
      </c>
      <c r="R27" s="155">
        <f t="shared" si="4"/>
        <v>11</v>
      </c>
      <c r="S27" s="78" t="s">
        <v>514</v>
      </c>
      <c r="T27" s="78" t="s">
        <v>203</v>
      </c>
      <c r="U27" s="190">
        <f t="shared" si="5"/>
        <v>11</v>
      </c>
      <c r="V27" s="191"/>
      <c r="W27" s="77" t="str">
        <f t="shared" si="6"/>
        <v>No hay ejecución</v>
      </c>
      <c r="X27" s="78" t="str">
        <f t="shared" si="0"/>
        <v>NA</v>
      </c>
      <c r="Y27" s="191"/>
      <c r="Z27" s="190">
        <f t="shared" si="7"/>
        <v>0</v>
      </c>
      <c r="AA27" s="191"/>
      <c r="AB27" s="77" t="str">
        <f t="shared" si="8"/>
        <v>No hay ejecución</v>
      </c>
      <c r="AC27" s="78" t="str">
        <f t="shared" si="1"/>
        <v>NA</v>
      </c>
      <c r="AD27" s="191"/>
      <c r="AE27" s="52">
        <f t="shared" si="9"/>
        <v>0</v>
      </c>
      <c r="AF27" s="77" t="str">
        <f t="shared" si="10"/>
        <v>No hay ejecución</v>
      </c>
      <c r="AG27" s="78" t="str">
        <f t="shared" si="11"/>
        <v>NA</v>
      </c>
      <c r="AH27" s="191"/>
    </row>
    <row r="28" spans="1:34" s="79" customFormat="1" ht="37" customHeight="1" thickTop="1" thickBot="1">
      <c r="A28" s="50">
        <v>14</v>
      </c>
      <c r="B28" s="96">
        <v>0</v>
      </c>
      <c r="C28" s="96">
        <v>0</v>
      </c>
      <c r="D28" s="96">
        <v>0</v>
      </c>
      <c r="E28" s="96">
        <v>0</v>
      </c>
      <c r="F28" s="96">
        <v>0</v>
      </c>
      <c r="G28" s="96">
        <v>8</v>
      </c>
      <c r="H28" s="115" t="s">
        <v>492</v>
      </c>
      <c r="I28" s="98" t="s">
        <v>515</v>
      </c>
      <c r="J28" s="169" t="s">
        <v>501</v>
      </c>
      <c r="K28" s="99" t="s">
        <v>509</v>
      </c>
      <c r="L28" s="51">
        <v>0</v>
      </c>
      <c r="M28" s="51">
        <v>0</v>
      </c>
      <c r="N28" s="155">
        <f t="shared" si="2"/>
        <v>0</v>
      </c>
      <c r="O28" s="51">
        <v>1</v>
      </c>
      <c r="P28" s="51">
        <v>0</v>
      </c>
      <c r="Q28" s="155">
        <f t="shared" si="3"/>
        <v>1</v>
      </c>
      <c r="R28" s="155">
        <f t="shared" si="4"/>
        <v>1</v>
      </c>
      <c r="S28" s="78" t="s">
        <v>514</v>
      </c>
      <c r="T28" s="78" t="s">
        <v>203</v>
      </c>
      <c r="U28" s="190">
        <f t="shared" si="5"/>
        <v>0</v>
      </c>
      <c r="V28" s="191"/>
      <c r="W28" s="77" t="str">
        <f t="shared" si="6"/>
        <v>No hay ejecución</v>
      </c>
      <c r="X28" s="78" t="str">
        <f t="shared" si="0"/>
        <v>NA</v>
      </c>
      <c r="Y28" s="191"/>
      <c r="Z28" s="190">
        <f t="shared" si="7"/>
        <v>1</v>
      </c>
      <c r="AA28" s="191"/>
      <c r="AB28" s="77" t="str">
        <f t="shared" si="8"/>
        <v>No hay ejecución</v>
      </c>
      <c r="AC28" s="78" t="str">
        <f t="shared" si="1"/>
        <v>NA</v>
      </c>
      <c r="AD28" s="191"/>
      <c r="AE28" s="52">
        <f t="shared" si="9"/>
        <v>0</v>
      </c>
      <c r="AF28" s="77" t="str">
        <f t="shared" si="10"/>
        <v>No hay ejecución</v>
      </c>
      <c r="AG28" s="78" t="str">
        <f t="shared" si="11"/>
        <v>NA</v>
      </c>
      <c r="AH28" s="191"/>
    </row>
    <row r="29" spans="1:34" s="79" customFormat="1" ht="37" customHeight="1" thickTop="1" thickBot="1">
      <c r="A29" s="50">
        <v>15</v>
      </c>
      <c r="B29" s="96">
        <v>0</v>
      </c>
      <c r="C29" s="96">
        <v>0</v>
      </c>
      <c r="D29" s="96">
        <v>0</v>
      </c>
      <c r="E29" s="96">
        <v>0</v>
      </c>
      <c r="F29" s="96">
        <v>0</v>
      </c>
      <c r="G29" s="96">
        <v>8</v>
      </c>
      <c r="H29" s="115" t="s">
        <v>492</v>
      </c>
      <c r="I29" s="98" t="s">
        <v>516</v>
      </c>
      <c r="J29" s="169" t="s">
        <v>517</v>
      </c>
      <c r="K29" s="99" t="s">
        <v>518</v>
      </c>
      <c r="L29" s="51">
        <v>0</v>
      </c>
      <c r="M29" s="51">
        <v>0</v>
      </c>
      <c r="N29" s="155">
        <f t="shared" si="2"/>
        <v>0</v>
      </c>
      <c r="O29" s="51">
        <v>0</v>
      </c>
      <c r="P29" s="51">
        <v>1</v>
      </c>
      <c r="Q29" s="155">
        <f t="shared" si="3"/>
        <v>1</v>
      </c>
      <c r="R29" s="155">
        <f t="shared" si="4"/>
        <v>1</v>
      </c>
      <c r="S29" s="78" t="s">
        <v>519</v>
      </c>
      <c r="T29" s="78" t="s">
        <v>203</v>
      </c>
      <c r="U29" s="190">
        <f t="shared" si="5"/>
        <v>0</v>
      </c>
      <c r="V29" s="191"/>
      <c r="W29" s="77" t="str">
        <f t="shared" si="6"/>
        <v>No hay ejecución</v>
      </c>
      <c r="X29" s="78" t="str">
        <f t="shared" si="0"/>
        <v>NA</v>
      </c>
      <c r="Y29" s="191"/>
      <c r="Z29" s="190">
        <f t="shared" si="7"/>
        <v>1</v>
      </c>
      <c r="AA29" s="191"/>
      <c r="AB29" s="77" t="str">
        <f t="shared" si="8"/>
        <v>No hay ejecución</v>
      </c>
      <c r="AC29" s="78" t="str">
        <f t="shared" si="1"/>
        <v>NA</v>
      </c>
      <c r="AD29" s="191"/>
      <c r="AE29" s="52">
        <f t="shared" si="9"/>
        <v>0</v>
      </c>
      <c r="AF29" s="77" t="str">
        <f t="shared" si="10"/>
        <v>No hay ejecución</v>
      </c>
      <c r="AG29" s="78" t="str">
        <f t="shared" si="11"/>
        <v>NA</v>
      </c>
      <c r="AH29" s="191"/>
    </row>
    <row r="30" spans="1:34" s="79" customFormat="1" ht="37" customHeight="1" thickTop="1" thickBot="1">
      <c r="A30" s="50">
        <v>16</v>
      </c>
      <c r="B30" s="96">
        <v>0</v>
      </c>
      <c r="C30" s="96">
        <v>0</v>
      </c>
      <c r="D30" s="96">
        <v>0</v>
      </c>
      <c r="E30" s="96">
        <v>0</v>
      </c>
      <c r="F30" s="96">
        <v>0</v>
      </c>
      <c r="G30" s="96">
        <v>8</v>
      </c>
      <c r="H30" s="115" t="s">
        <v>492</v>
      </c>
      <c r="I30" s="98" t="s">
        <v>520</v>
      </c>
      <c r="J30" s="169" t="s">
        <v>501</v>
      </c>
      <c r="K30" s="99" t="s">
        <v>505</v>
      </c>
      <c r="L30" s="51">
        <v>1</v>
      </c>
      <c r="M30" s="51">
        <v>0</v>
      </c>
      <c r="N30" s="155">
        <f t="shared" si="2"/>
        <v>1</v>
      </c>
      <c r="O30" s="51">
        <v>0</v>
      </c>
      <c r="P30" s="51">
        <v>0</v>
      </c>
      <c r="Q30" s="155">
        <f t="shared" si="3"/>
        <v>0</v>
      </c>
      <c r="R30" s="155">
        <f t="shared" si="4"/>
        <v>1</v>
      </c>
      <c r="S30" s="78" t="s">
        <v>521</v>
      </c>
      <c r="T30" s="78" t="s">
        <v>203</v>
      </c>
      <c r="U30" s="190">
        <f t="shared" si="5"/>
        <v>1</v>
      </c>
      <c r="V30" s="191"/>
      <c r="W30" s="77" t="str">
        <f t="shared" si="6"/>
        <v>No hay ejecución</v>
      </c>
      <c r="X30" s="78" t="str">
        <f t="shared" si="0"/>
        <v>NA</v>
      </c>
      <c r="Y30" s="191"/>
      <c r="Z30" s="190">
        <f t="shared" si="7"/>
        <v>0</v>
      </c>
      <c r="AA30" s="191"/>
      <c r="AB30" s="77" t="str">
        <f t="shared" si="8"/>
        <v>No hay ejecución</v>
      </c>
      <c r="AC30" s="78" t="str">
        <f t="shared" si="1"/>
        <v>NA</v>
      </c>
      <c r="AD30" s="191"/>
      <c r="AE30" s="52">
        <f t="shared" si="9"/>
        <v>0</v>
      </c>
      <c r="AF30" s="77" t="str">
        <f t="shared" si="10"/>
        <v>No hay ejecución</v>
      </c>
      <c r="AG30" s="78" t="str">
        <f t="shared" si="11"/>
        <v>NA</v>
      </c>
      <c r="AH30" s="191"/>
    </row>
    <row r="31" spans="1:34" s="79" customFormat="1" ht="37" customHeight="1" thickTop="1" thickBot="1">
      <c r="A31" s="50">
        <v>17</v>
      </c>
      <c r="B31" s="96" t="s">
        <v>224</v>
      </c>
      <c r="C31" s="96">
        <v>0</v>
      </c>
      <c r="D31" s="96">
        <v>0</v>
      </c>
      <c r="E31" s="96">
        <v>0</v>
      </c>
      <c r="F31" s="96">
        <v>0</v>
      </c>
      <c r="G31" s="96">
        <v>8</v>
      </c>
      <c r="H31" s="115" t="s">
        <v>492</v>
      </c>
      <c r="I31" s="98" t="s">
        <v>522</v>
      </c>
      <c r="J31" s="169" t="s">
        <v>507</v>
      </c>
      <c r="K31" s="99" t="s">
        <v>505</v>
      </c>
      <c r="L31" s="51">
        <v>0</v>
      </c>
      <c r="M31" s="51">
        <v>0</v>
      </c>
      <c r="N31" s="155">
        <f t="shared" si="2"/>
        <v>0</v>
      </c>
      <c r="O31" s="51">
        <v>0</v>
      </c>
      <c r="P31" s="51">
        <v>3</v>
      </c>
      <c r="Q31" s="155">
        <f t="shared" si="3"/>
        <v>3</v>
      </c>
      <c r="R31" s="155">
        <f t="shared" si="4"/>
        <v>3</v>
      </c>
      <c r="S31" s="78" t="s">
        <v>523</v>
      </c>
      <c r="T31" s="78" t="s">
        <v>203</v>
      </c>
      <c r="U31" s="190">
        <f t="shared" si="5"/>
        <v>0</v>
      </c>
      <c r="V31" s="191"/>
      <c r="W31" s="77" t="str">
        <f t="shared" si="6"/>
        <v>No hay ejecución</v>
      </c>
      <c r="X31" s="78" t="str">
        <f t="shared" si="0"/>
        <v>NA</v>
      </c>
      <c r="Y31" s="191"/>
      <c r="Z31" s="190">
        <f t="shared" si="7"/>
        <v>3</v>
      </c>
      <c r="AA31" s="191"/>
      <c r="AB31" s="77" t="str">
        <f t="shared" si="8"/>
        <v>No hay ejecución</v>
      </c>
      <c r="AC31" s="78" t="str">
        <f t="shared" si="1"/>
        <v>NA</v>
      </c>
      <c r="AD31" s="191"/>
      <c r="AE31" s="52">
        <f t="shared" si="9"/>
        <v>0</v>
      </c>
      <c r="AF31" s="77" t="str">
        <f t="shared" si="10"/>
        <v>No hay ejecución</v>
      </c>
      <c r="AG31" s="78" t="str">
        <f t="shared" si="11"/>
        <v>NA</v>
      </c>
      <c r="AH31" s="191"/>
    </row>
    <row r="32" spans="1:34" s="79" customFormat="1" ht="37" customHeight="1" thickTop="1" thickBot="1">
      <c r="A32" s="50">
        <v>18</v>
      </c>
      <c r="B32" s="96" t="s">
        <v>224</v>
      </c>
      <c r="C32" s="96">
        <v>0</v>
      </c>
      <c r="D32" s="96">
        <v>0</v>
      </c>
      <c r="E32" s="96">
        <v>0</v>
      </c>
      <c r="F32" s="96">
        <v>0</v>
      </c>
      <c r="G32" s="96">
        <v>8</v>
      </c>
      <c r="H32" s="115" t="s">
        <v>492</v>
      </c>
      <c r="I32" s="98" t="s">
        <v>524</v>
      </c>
      <c r="J32" s="169" t="s">
        <v>501</v>
      </c>
      <c r="K32" s="99" t="s">
        <v>505</v>
      </c>
      <c r="L32" s="51">
        <v>0</v>
      </c>
      <c r="M32" s="51">
        <v>1</v>
      </c>
      <c r="N32" s="155">
        <f t="shared" si="2"/>
        <v>1</v>
      </c>
      <c r="O32" s="51">
        <v>0</v>
      </c>
      <c r="P32" s="51">
        <v>0</v>
      </c>
      <c r="Q32" s="155">
        <f t="shared" si="3"/>
        <v>0</v>
      </c>
      <c r="R32" s="155">
        <f t="shared" si="4"/>
        <v>1</v>
      </c>
      <c r="S32" s="78" t="s">
        <v>523</v>
      </c>
      <c r="T32" s="78" t="s">
        <v>203</v>
      </c>
      <c r="U32" s="190">
        <f t="shared" si="5"/>
        <v>1</v>
      </c>
      <c r="V32" s="191"/>
      <c r="W32" s="77" t="str">
        <f t="shared" si="6"/>
        <v>No hay ejecución</v>
      </c>
      <c r="X32" s="78" t="str">
        <f t="shared" si="0"/>
        <v>NA</v>
      </c>
      <c r="Y32" s="191"/>
      <c r="Z32" s="190">
        <f t="shared" si="7"/>
        <v>0</v>
      </c>
      <c r="AA32" s="191"/>
      <c r="AB32" s="77" t="str">
        <f t="shared" si="8"/>
        <v>No hay ejecución</v>
      </c>
      <c r="AC32" s="78" t="str">
        <f t="shared" si="1"/>
        <v>NA</v>
      </c>
      <c r="AD32" s="191"/>
      <c r="AE32" s="52">
        <f t="shared" si="9"/>
        <v>0</v>
      </c>
      <c r="AF32" s="77" t="str">
        <f t="shared" si="10"/>
        <v>No hay ejecución</v>
      </c>
      <c r="AG32" s="78" t="str">
        <f t="shared" si="11"/>
        <v>NA</v>
      </c>
      <c r="AH32" s="191"/>
    </row>
    <row r="33" spans="1:34" s="79" customFormat="1" ht="37" customHeight="1" thickTop="1" thickBot="1">
      <c r="A33" s="50">
        <v>19</v>
      </c>
      <c r="B33" s="96">
        <v>0</v>
      </c>
      <c r="C33" s="96">
        <v>0</v>
      </c>
      <c r="D33" s="96">
        <v>0</v>
      </c>
      <c r="E33" s="96">
        <v>0</v>
      </c>
      <c r="F33" s="96">
        <v>0</v>
      </c>
      <c r="G33" s="96">
        <v>8</v>
      </c>
      <c r="H33" s="115" t="s">
        <v>492</v>
      </c>
      <c r="I33" s="98" t="s">
        <v>525</v>
      </c>
      <c r="J33" s="169" t="s">
        <v>526</v>
      </c>
      <c r="K33" s="99" t="s">
        <v>527</v>
      </c>
      <c r="L33" s="51">
        <v>4</v>
      </c>
      <c r="M33" s="51">
        <v>2</v>
      </c>
      <c r="N33" s="155">
        <f t="shared" si="2"/>
        <v>6</v>
      </c>
      <c r="O33" s="51">
        <v>1</v>
      </c>
      <c r="P33" s="51">
        <v>0</v>
      </c>
      <c r="Q33" s="155">
        <f t="shared" si="3"/>
        <v>1</v>
      </c>
      <c r="R33" s="155">
        <f t="shared" si="4"/>
        <v>7</v>
      </c>
      <c r="S33" s="78" t="s">
        <v>3974</v>
      </c>
      <c r="T33" s="78" t="s">
        <v>203</v>
      </c>
      <c r="U33" s="190">
        <f t="shared" si="5"/>
        <v>6</v>
      </c>
      <c r="V33" s="191"/>
      <c r="W33" s="77" t="str">
        <f t="shared" si="6"/>
        <v>No hay ejecución</v>
      </c>
      <c r="X33" s="78" t="str">
        <f t="shared" si="0"/>
        <v>NA</v>
      </c>
      <c r="Y33" s="191"/>
      <c r="Z33" s="190">
        <f t="shared" si="7"/>
        <v>1</v>
      </c>
      <c r="AA33" s="191"/>
      <c r="AB33" s="77" t="str">
        <f t="shared" si="8"/>
        <v>No hay ejecución</v>
      </c>
      <c r="AC33" s="78" t="str">
        <f t="shared" si="1"/>
        <v>NA</v>
      </c>
      <c r="AD33" s="191"/>
      <c r="AE33" s="52">
        <f t="shared" si="9"/>
        <v>0</v>
      </c>
      <c r="AF33" s="77" t="str">
        <f t="shared" si="10"/>
        <v>No hay ejecución</v>
      </c>
      <c r="AG33" s="78" t="str">
        <f t="shared" si="11"/>
        <v>NA</v>
      </c>
      <c r="AH33" s="191"/>
    </row>
    <row r="34" spans="1:34" s="79" customFormat="1" ht="37" customHeight="1" thickTop="1" thickBot="1">
      <c r="A34" s="50">
        <v>20</v>
      </c>
      <c r="B34" s="96">
        <v>0</v>
      </c>
      <c r="C34" s="96">
        <v>0</v>
      </c>
      <c r="D34" s="96">
        <v>0</v>
      </c>
      <c r="E34" s="96">
        <v>0</v>
      </c>
      <c r="F34" s="96">
        <v>0</v>
      </c>
      <c r="G34" s="96">
        <v>8</v>
      </c>
      <c r="H34" s="115" t="s">
        <v>528</v>
      </c>
      <c r="I34" s="98" t="s">
        <v>529</v>
      </c>
      <c r="J34" s="169" t="s">
        <v>507</v>
      </c>
      <c r="K34" s="99" t="s">
        <v>509</v>
      </c>
      <c r="L34" s="51">
        <v>1</v>
      </c>
      <c r="M34" s="51">
        <v>0</v>
      </c>
      <c r="N34" s="155">
        <f t="shared" si="2"/>
        <v>1</v>
      </c>
      <c r="O34" s="51">
        <v>0</v>
      </c>
      <c r="P34" s="51">
        <v>0</v>
      </c>
      <c r="Q34" s="155">
        <f t="shared" si="3"/>
        <v>0</v>
      </c>
      <c r="R34" s="155">
        <f t="shared" si="4"/>
        <v>1</v>
      </c>
      <c r="S34" s="78" t="s">
        <v>530</v>
      </c>
      <c r="T34" s="78" t="s">
        <v>203</v>
      </c>
      <c r="U34" s="190">
        <f t="shared" si="5"/>
        <v>1</v>
      </c>
      <c r="V34" s="191"/>
      <c r="W34" s="77" t="str">
        <f t="shared" si="6"/>
        <v>No hay ejecución</v>
      </c>
      <c r="X34" s="78" t="str">
        <f t="shared" si="0"/>
        <v>NA</v>
      </c>
      <c r="Y34" s="191"/>
      <c r="Z34" s="190">
        <f t="shared" si="7"/>
        <v>0</v>
      </c>
      <c r="AA34" s="191"/>
      <c r="AB34" s="77" t="str">
        <f t="shared" si="8"/>
        <v>No hay ejecución</v>
      </c>
      <c r="AC34" s="78" t="str">
        <f t="shared" si="1"/>
        <v>NA</v>
      </c>
      <c r="AD34" s="191"/>
      <c r="AE34" s="52">
        <f t="shared" si="9"/>
        <v>0</v>
      </c>
      <c r="AF34" s="77" t="str">
        <f t="shared" si="10"/>
        <v>No hay ejecución</v>
      </c>
      <c r="AG34" s="78" t="str">
        <f t="shared" si="11"/>
        <v>NA</v>
      </c>
      <c r="AH34" s="191"/>
    </row>
    <row r="35" spans="1:34" s="79" customFormat="1" ht="37" customHeight="1" thickTop="1" thickBot="1">
      <c r="A35" s="50">
        <v>21</v>
      </c>
      <c r="B35" s="96">
        <v>0</v>
      </c>
      <c r="C35" s="96">
        <v>0</v>
      </c>
      <c r="D35" s="96">
        <v>0</v>
      </c>
      <c r="E35" s="96">
        <v>0</v>
      </c>
      <c r="F35" s="96">
        <v>0</v>
      </c>
      <c r="G35" s="96">
        <v>8</v>
      </c>
      <c r="H35" s="115" t="s">
        <v>528</v>
      </c>
      <c r="I35" s="98" t="s">
        <v>531</v>
      </c>
      <c r="J35" s="169" t="s">
        <v>507</v>
      </c>
      <c r="K35" s="99" t="s">
        <v>505</v>
      </c>
      <c r="L35" s="51">
        <v>1</v>
      </c>
      <c r="M35" s="51">
        <v>0</v>
      </c>
      <c r="N35" s="155">
        <f t="shared" si="2"/>
        <v>1</v>
      </c>
      <c r="O35" s="51">
        <v>0</v>
      </c>
      <c r="P35" s="51">
        <v>0</v>
      </c>
      <c r="Q35" s="155">
        <f t="shared" si="3"/>
        <v>0</v>
      </c>
      <c r="R35" s="155">
        <f t="shared" si="4"/>
        <v>1</v>
      </c>
      <c r="S35" s="78" t="s">
        <v>532</v>
      </c>
      <c r="T35" s="78" t="s">
        <v>203</v>
      </c>
      <c r="U35" s="190">
        <f t="shared" si="5"/>
        <v>1</v>
      </c>
      <c r="V35" s="191"/>
      <c r="W35" s="77" t="str">
        <f t="shared" si="6"/>
        <v>No hay ejecución</v>
      </c>
      <c r="X35" s="78" t="str">
        <f t="shared" si="0"/>
        <v>NA</v>
      </c>
      <c r="Y35" s="191"/>
      <c r="Z35" s="190">
        <f t="shared" si="7"/>
        <v>0</v>
      </c>
      <c r="AA35" s="191"/>
      <c r="AB35" s="77" t="str">
        <f t="shared" si="8"/>
        <v>No hay ejecución</v>
      </c>
      <c r="AC35" s="78" t="str">
        <f t="shared" si="1"/>
        <v>NA</v>
      </c>
      <c r="AD35" s="191"/>
      <c r="AE35" s="52">
        <f t="shared" si="9"/>
        <v>0</v>
      </c>
      <c r="AF35" s="77" t="str">
        <f t="shared" si="10"/>
        <v>No hay ejecución</v>
      </c>
      <c r="AG35" s="78" t="str">
        <f t="shared" si="11"/>
        <v>NA</v>
      </c>
      <c r="AH35" s="191"/>
    </row>
    <row r="36" spans="1:34" s="79" customFormat="1" ht="37" customHeight="1" thickTop="1" thickBot="1">
      <c r="A36" s="50">
        <v>22</v>
      </c>
      <c r="B36" s="96">
        <v>0</v>
      </c>
      <c r="C36" s="96">
        <v>2</v>
      </c>
      <c r="D36" s="96">
        <v>0</v>
      </c>
      <c r="E36" s="96">
        <v>0</v>
      </c>
      <c r="F36" s="96">
        <v>0</v>
      </c>
      <c r="G36" s="96">
        <v>8</v>
      </c>
      <c r="H36" s="115" t="s">
        <v>528</v>
      </c>
      <c r="I36" s="98" t="s">
        <v>3975</v>
      </c>
      <c r="J36" s="169" t="s">
        <v>507</v>
      </c>
      <c r="K36" s="99" t="s">
        <v>505</v>
      </c>
      <c r="L36" s="51">
        <v>2</v>
      </c>
      <c r="M36" s="51">
        <v>0</v>
      </c>
      <c r="N36" s="155">
        <f t="shared" si="2"/>
        <v>2</v>
      </c>
      <c r="O36" s="51">
        <v>2</v>
      </c>
      <c r="P36" s="51">
        <v>0</v>
      </c>
      <c r="Q36" s="155">
        <f t="shared" si="3"/>
        <v>2</v>
      </c>
      <c r="R36" s="155">
        <f t="shared" si="4"/>
        <v>4</v>
      </c>
      <c r="S36" s="78" t="s">
        <v>532</v>
      </c>
      <c r="T36" s="78" t="s">
        <v>203</v>
      </c>
      <c r="U36" s="190">
        <f t="shared" si="5"/>
        <v>2</v>
      </c>
      <c r="V36" s="191"/>
      <c r="W36" s="77" t="str">
        <f t="shared" si="6"/>
        <v>No hay ejecución</v>
      </c>
      <c r="X36" s="78" t="str">
        <f t="shared" si="0"/>
        <v>NA</v>
      </c>
      <c r="Y36" s="191"/>
      <c r="Z36" s="190">
        <f t="shared" si="7"/>
        <v>2</v>
      </c>
      <c r="AA36" s="191"/>
      <c r="AB36" s="77" t="str">
        <f t="shared" si="8"/>
        <v>No hay ejecución</v>
      </c>
      <c r="AC36" s="78" t="str">
        <f t="shared" si="1"/>
        <v>NA</v>
      </c>
      <c r="AD36" s="191"/>
      <c r="AE36" s="52">
        <f t="shared" si="9"/>
        <v>0</v>
      </c>
      <c r="AF36" s="77" t="str">
        <f t="shared" si="10"/>
        <v>No hay ejecución</v>
      </c>
      <c r="AG36" s="78" t="str">
        <f t="shared" si="11"/>
        <v>NA</v>
      </c>
      <c r="AH36" s="191"/>
    </row>
    <row r="37" spans="1:34" s="79" customFormat="1" ht="37" customHeight="1" thickTop="1" thickBot="1">
      <c r="A37" s="50">
        <v>23</v>
      </c>
      <c r="B37" s="96">
        <v>0</v>
      </c>
      <c r="C37" s="96">
        <v>0</v>
      </c>
      <c r="D37" s="96">
        <v>0</v>
      </c>
      <c r="E37" s="96">
        <v>0</v>
      </c>
      <c r="F37" s="96">
        <v>0</v>
      </c>
      <c r="G37" s="96">
        <v>8</v>
      </c>
      <c r="H37" s="115" t="s">
        <v>528</v>
      </c>
      <c r="I37" s="98" t="s">
        <v>3976</v>
      </c>
      <c r="J37" s="169" t="s">
        <v>533</v>
      </c>
      <c r="K37" s="99" t="s">
        <v>534</v>
      </c>
      <c r="L37" s="51">
        <v>3</v>
      </c>
      <c r="M37" s="51">
        <v>3</v>
      </c>
      <c r="N37" s="155">
        <f t="shared" si="2"/>
        <v>6</v>
      </c>
      <c r="O37" s="51">
        <v>3</v>
      </c>
      <c r="P37" s="51">
        <v>3</v>
      </c>
      <c r="Q37" s="155">
        <f t="shared" si="3"/>
        <v>6</v>
      </c>
      <c r="R37" s="155">
        <f t="shared" si="4"/>
        <v>12</v>
      </c>
      <c r="S37" s="78" t="s">
        <v>532</v>
      </c>
      <c r="T37" s="78" t="s">
        <v>203</v>
      </c>
      <c r="U37" s="190">
        <f t="shared" si="5"/>
        <v>6</v>
      </c>
      <c r="V37" s="191"/>
      <c r="W37" s="77" t="str">
        <f t="shared" si="6"/>
        <v>No hay ejecución</v>
      </c>
      <c r="X37" s="78" t="str">
        <f t="shared" si="0"/>
        <v>NA</v>
      </c>
      <c r="Y37" s="191"/>
      <c r="Z37" s="190">
        <f t="shared" si="7"/>
        <v>6</v>
      </c>
      <c r="AA37" s="191"/>
      <c r="AB37" s="77" t="str">
        <f t="shared" si="8"/>
        <v>No hay ejecución</v>
      </c>
      <c r="AC37" s="78" t="str">
        <f t="shared" si="1"/>
        <v>NA</v>
      </c>
      <c r="AD37" s="191"/>
      <c r="AE37" s="52">
        <f t="shared" si="9"/>
        <v>0</v>
      </c>
      <c r="AF37" s="77" t="str">
        <f t="shared" si="10"/>
        <v>No hay ejecución</v>
      </c>
      <c r="AG37" s="78" t="str">
        <f t="shared" si="11"/>
        <v>NA</v>
      </c>
      <c r="AH37" s="191"/>
    </row>
    <row r="38" spans="1:34" s="79" customFormat="1" ht="37" customHeight="1" thickTop="1" thickBot="1">
      <c r="A38" s="50">
        <v>24</v>
      </c>
      <c r="B38" s="96">
        <v>0</v>
      </c>
      <c r="C38" s="96">
        <v>0</v>
      </c>
      <c r="D38" s="96">
        <v>0</v>
      </c>
      <c r="E38" s="96">
        <v>0</v>
      </c>
      <c r="F38" s="96">
        <v>0</v>
      </c>
      <c r="G38" s="96">
        <v>8</v>
      </c>
      <c r="H38" s="115" t="s">
        <v>528</v>
      </c>
      <c r="I38" s="98" t="s">
        <v>535</v>
      </c>
      <c r="J38" s="169" t="s">
        <v>497</v>
      </c>
      <c r="K38" s="99" t="s">
        <v>527</v>
      </c>
      <c r="L38" s="51">
        <v>0</v>
      </c>
      <c r="M38" s="51">
        <v>1</v>
      </c>
      <c r="N38" s="155">
        <f t="shared" si="2"/>
        <v>1</v>
      </c>
      <c r="O38" s="51">
        <v>1</v>
      </c>
      <c r="P38" s="51">
        <v>1</v>
      </c>
      <c r="Q38" s="155">
        <f t="shared" si="3"/>
        <v>2</v>
      </c>
      <c r="R38" s="155">
        <f t="shared" si="4"/>
        <v>3</v>
      </c>
      <c r="S38" s="78" t="s">
        <v>536</v>
      </c>
      <c r="T38" s="78" t="s">
        <v>203</v>
      </c>
      <c r="U38" s="190">
        <f t="shared" si="5"/>
        <v>1</v>
      </c>
      <c r="V38" s="191"/>
      <c r="W38" s="77" t="str">
        <f t="shared" si="6"/>
        <v>No hay ejecución</v>
      </c>
      <c r="X38" s="78" t="str">
        <f t="shared" si="0"/>
        <v>NA</v>
      </c>
      <c r="Y38" s="191"/>
      <c r="Z38" s="190">
        <f t="shared" si="7"/>
        <v>2</v>
      </c>
      <c r="AA38" s="191"/>
      <c r="AB38" s="77" t="str">
        <f t="shared" si="8"/>
        <v>No hay ejecución</v>
      </c>
      <c r="AC38" s="78" t="str">
        <f t="shared" si="1"/>
        <v>NA</v>
      </c>
      <c r="AD38" s="191"/>
      <c r="AE38" s="52">
        <f t="shared" si="9"/>
        <v>0</v>
      </c>
      <c r="AF38" s="77" t="str">
        <f t="shared" si="10"/>
        <v>No hay ejecución</v>
      </c>
      <c r="AG38" s="78" t="str">
        <f t="shared" si="11"/>
        <v>NA</v>
      </c>
      <c r="AH38" s="191"/>
    </row>
    <row r="39" spans="1:34" s="79" customFormat="1" ht="37" customHeight="1" thickTop="1" thickBot="1">
      <c r="A39" s="50">
        <v>25</v>
      </c>
      <c r="B39" s="96">
        <v>0</v>
      </c>
      <c r="C39" s="96">
        <v>2</v>
      </c>
      <c r="D39" s="96">
        <v>0</v>
      </c>
      <c r="E39" s="96">
        <v>0</v>
      </c>
      <c r="F39" s="96">
        <v>0</v>
      </c>
      <c r="G39" s="96">
        <v>8</v>
      </c>
      <c r="H39" s="115" t="s">
        <v>528</v>
      </c>
      <c r="I39" s="98" t="s">
        <v>537</v>
      </c>
      <c r="J39" s="169" t="s">
        <v>507</v>
      </c>
      <c r="K39" s="99" t="s">
        <v>505</v>
      </c>
      <c r="L39" s="51">
        <v>1</v>
      </c>
      <c r="M39" s="51">
        <v>1</v>
      </c>
      <c r="N39" s="155">
        <f t="shared" si="2"/>
        <v>2</v>
      </c>
      <c r="O39" s="51">
        <v>1</v>
      </c>
      <c r="P39" s="51">
        <v>1</v>
      </c>
      <c r="Q39" s="155">
        <f t="shared" si="3"/>
        <v>2</v>
      </c>
      <c r="R39" s="155">
        <f t="shared" si="4"/>
        <v>4</v>
      </c>
      <c r="S39" s="78" t="s">
        <v>532</v>
      </c>
      <c r="T39" s="78" t="s">
        <v>203</v>
      </c>
      <c r="U39" s="190">
        <f t="shared" si="5"/>
        <v>2</v>
      </c>
      <c r="V39" s="191"/>
      <c r="W39" s="77" t="str">
        <f t="shared" si="6"/>
        <v>No hay ejecución</v>
      </c>
      <c r="X39" s="78" t="str">
        <f t="shared" si="0"/>
        <v>NA</v>
      </c>
      <c r="Y39" s="191"/>
      <c r="Z39" s="190">
        <f t="shared" si="7"/>
        <v>2</v>
      </c>
      <c r="AA39" s="191"/>
      <c r="AB39" s="77" t="str">
        <f t="shared" si="8"/>
        <v>No hay ejecución</v>
      </c>
      <c r="AC39" s="78" t="str">
        <f t="shared" si="1"/>
        <v>NA</v>
      </c>
      <c r="AD39" s="191"/>
      <c r="AE39" s="52">
        <f t="shared" si="9"/>
        <v>0</v>
      </c>
      <c r="AF39" s="77" t="str">
        <f t="shared" si="10"/>
        <v>No hay ejecución</v>
      </c>
      <c r="AG39" s="78" t="str">
        <f t="shared" si="11"/>
        <v>NA</v>
      </c>
      <c r="AH39" s="191"/>
    </row>
    <row r="40" spans="1:34" s="79" customFormat="1" ht="37" customHeight="1" thickTop="1" thickBot="1">
      <c r="A40" s="50">
        <v>26</v>
      </c>
      <c r="B40" s="96">
        <v>0</v>
      </c>
      <c r="C40" s="96">
        <v>0</v>
      </c>
      <c r="D40" s="96">
        <v>0</v>
      </c>
      <c r="E40" s="96">
        <v>0</v>
      </c>
      <c r="F40" s="96">
        <v>0</v>
      </c>
      <c r="G40" s="96">
        <v>8</v>
      </c>
      <c r="H40" s="115" t="s">
        <v>528</v>
      </c>
      <c r="I40" s="98" t="s">
        <v>538</v>
      </c>
      <c r="J40" s="169" t="s">
        <v>507</v>
      </c>
      <c r="K40" s="99" t="s">
        <v>505</v>
      </c>
      <c r="L40" s="51">
        <v>0</v>
      </c>
      <c r="M40" s="51">
        <v>1</v>
      </c>
      <c r="N40" s="155">
        <f t="shared" si="2"/>
        <v>1</v>
      </c>
      <c r="O40" s="51">
        <v>0</v>
      </c>
      <c r="P40" s="51">
        <v>0</v>
      </c>
      <c r="Q40" s="155">
        <f t="shared" si="3"/>
        <v>0</v>
      </c>
      <c r="R40" s="155">
        <f t="shared" si="4"/>
        <v>1</v>
      </c>
      <c r="S40" s="78" t="s">
        <v>539</v>
      </c>
      <c r="T40" s="78" t="s">
        <v>203</v>
      </c>
      <c r="U40" s="190">
        <f t="shared" si="5"/>
        <v>1</v>
      </c>
      <c r="V40" s="191"/>
      <c r="W40" s="77" t="str">
        <f t="shared" si="6"/>
        <v>No hay ejecución</v>
      </c>
      <c r="X40" s="78" t="str">
        <f t="shared" si="0"/>
        <v>NA</v>
      </c>
      <c r="Y40" s="191"/>
      <c r="Z40" s="190">
        <f t="shared" si="7"/>
        <v>0</v>
      </c>
      <c r="AA40" s="191"/>
      <c r="AB40" s="77" t="str">
        <f t="shared" si="8"/>
        <v>No hay ejecución</v>
      </c>
      <c r="AC40" s="78" t="str">
        <f t="shared" si="1"/>
        <v>NA</v>
      </c>
      <c r="AD40" s="191"/>
      <c r="AE40" s="52">
        <f t="shared" si="9"/>
        <v>0</v>
      </c>
      <c r="AF40" s="77" t="str">
        <f t="shared" si="10"/>
        <v>No hay ejecución</v>
      </c>
      <c r="AG40" s="78" t="str">
        <f t="shared" si="11"/>
        <v>NA</v>
      </c>
      <c r="AH40" s="191"/>
    </row>
    <row r="41" spans="1:34" s="79" customFormat="1" ht="37" customHeight="1" thickTop="1" thickBot="1">
      <c r="A41" s="50">
        <v>27</v>
      </c>
      <c r="B41" s="96">
        <v>0</v>
      </c>
      <c r="C41" s="96">
        <v>0</v>
      </c>
      <c r="D41" s="96">
        <v>0</v>
      </c>
      <c r="E41" s="96">
        <v>0</v>
      </c>
      <c r="F41" s="96">
        <v>0</v>
      </c>
      <c r="G41" s="96">
        <v>8</v>
      </c>
      <c r="H41" s="115" t="s">
        <v>540</v>
      </c>
      <c r="I41" s="98" t="s">
        <v>541</v>
      </c>
      <c r="J41" s="169" t="s">
        <v>542</v>
      </c>
      <c r="K41" s="99" t="s">
        <v>543</v>
      </c>
      <c r="L41" s="51">
        <v>0</v>
      </c>
      <c r="M41" s="51">
        <v>1</v>
      </c>
      <c r="N41" s="155">
        <f t="shared" si="2"/>
        <v>1</v>
      </c>
      <c r="O41" s="51">
        <v>0</v>
      </c>
      <c r="P41" s="51">
        <v>0</v>
      </c>
      <c r="Q41" s="155">
        <f t="shared" si="3"/>
        <v>0</v>
      </c>
      <c r="R41" s="155">
        <f t="shared" si="4"/>
        <v>1</v>
      </c>
      <c r="S41" s="78" t="s">
        <v>532</v>
      </c>
      <c r="T41" s="78" t="s">
        <v>203</v>
      </c>
      <c r="U41" s="190">
        <f t="shared" si="5"/>
        <v>1</v>
      </c>
      <c r="V41" s="191"/>
      <c r="W41" s="77" t="str">
        <f t="shared" si="6"/>
        <v>No hay ejecución</v>
      </c>
      <c r="X41" s="78" t="str">
        <f t="shared" si="0"/>
        <v>NA</v>
      </c>
      <c r="Y41" s="191"/>
      <c r="Z41" s="190">
        <f t="shared" si="7"/>
        <v>0</v>
      </c>
      <c r="AA41" s="191"/>
      <c r="AB41" s="77" t="str">
        <f t="shared" si="8"/>
        <v>No hay ejecución</v>
      </c>
      <c r="AC41" s="78" t="str">
        <f t="shared" si="1"/>
        <v>NA</v>
      </c>
      <c r="AD41" s="191"/>
      <c r="AE41" s="52">
        <f t="shared" si="9"/>
        <v>0</v>
      </c>
      <c r="AF41" s="77" t="str">
        <f t="shared" si="10"/>
        <v>No hay ejecución</v>
      </c>
      <c r="AG41" s="78" t="str">
        <f t="shared" si="11"/>
        <v>NA</v>
      </c>
      <c r="AH41" s="191"/>
    </row>
    <row r="42" spans="1:34" s="79" customFormat="1" ht="37" customHeight="1" thickTop="1" thickBot="1">
      <c r="A42" s="50">
        <v>28</v>
      </c>
      <c r="B42" s="96">
        <v>0</v>
      </c>
      <c r="C42" s="96">
        <v>0</v>
      </c>
      <c r="D42" s="96">
        <v>0</v>
      </c>
      <c r="E42" s="96">
        <v>0</v>
      </c>
      <c r="F42" s="96">
        <v>0</v>
      </c>
      <c r="G42" s="96">
        <v>8</v>
      </c>
      <c r="H42" s="115" t="s">
        <v>540</v>
      </c>
      <c r="I42" s="98" t="s">
        <v>3977</v>
      </c>
      <c r="J42" s="169" t="s">
        <v>544</v>
      </c>
      <c r="K42" s="99" t="s">
        <v>3978</v>
      </c>
      <c r="L42" s="51">
        <v>14</v>
      </c>
      <c r="M42" s="51">
        <v>15</v>
      </c>
      <c r="N42" s="155">
        <f t="shared" si="2"/>
        <v>29</v>
      </c>
      <c r="O42" s="51">
        <v>14</v>
      </c>
      <c r="P42" s="51">
        <v>15</v>
      </c>
      <c r="Q42" s="155">
        <f t="shared" si="3"/>
        <v>29</v>
      </c>
      <c r="R42" s="155">
        <f t="shared" si="4"/>
        <v>58</v>
      </c>
      <c r="S42" s="78" t="s">
        <v>546</v>
      </c>
      <c r="T42" s="78" t="s">
        <v>203</v>
      </c>
      <c r="U42" s="190">
        <f t="shared" si="5"/>
        <v>29</v>
      </c>
      <c r="V42" s="191"/>
      <c r="W42" s="77" t="str">
        <f t="shared" si="6"/>
        <v>No hay ejecución</v>
      </c>
      <c r="X42" s="78" t="str">
        <f t="shared" si="0"/>
        <v>NA</v>
      </c>
      <c r="Y42" s="191"/>
      <c r="Z42" s="190">
        <f t="shared" si="7"/>
        <v>29</v>
      </c>
      <c r="AA42" s="191"/>
      <c r="AB42" s="77" t="str">
        <f t="shared" si="8"/>
        <v>No hay ejecución</v>
      </c>
      <c r="AC42" s="78" t="str">
        <f t="shared" si="1"/>
        <v>NA</v>
      </c>
      <c r="AD42" s="191"/>
      <c r="AE42" s="52">
        <f t="shared" si="9"/>
        <v>0</v>
      </c>
      <c r="AF42" s="77" t="str">
        <f t="shared" si="10"/>
        <v>No hay ejecución</v>
      </c>
      <c r="AG42" s="78" t="str">
        <f t="shared" si="11"/>
        <v>NA</v>
      </c>
      <c r="AH42" s="191"/>
    </row>
    <row r="43" spans="1:34" s="79" customFormat="1" ht="37" customHeight="1" thickTop="1" thickBot="1">
      <c r="A43" s="50">
        <v>29</v>
      </c>
      <c r="B43" s="96">
        <v>0</v>
      </c>
      <c r="C43" s="96">
        <v>0</v>
      </c>
      <c r="D43" s="96">
        <v>0</v>
      </c>
      <c r="E43" s="96">
        <v>0</v>
      </c>
      <c r="F43" s="96">
        <v>0</v>
      </c>
      <c r="G43" s="96">
        <v>8</v>
      </c>
      <c r="H43" s="115" t="s">
        <v>540</v>
      </c>
      <c r="I43" s="98" t="s">
        <v>547</v>
      </c>
      <c r="J43" s="169" t="s">
        <v>548</v>
      </c>
      <c r="K43" s="99" t="s">
        <v>549</v>
      </c>
      <c r="L43" s="51">
        <v>0</v>
      </c>
      <c r="M43" s="51">
        <v>3</v>
      </c>
      <c r="N43" s="155">
        <f t="shared" si="2"/>
        <v>3</v>
      </c>
      <c r="O43" s="51">
        <v>0</v>
      </c>
      <c r="P43" s="51">
        <v>3</v>
      </c>
      <c r="Q43" s="155">
        <f t="shared" si="3"/>
        <v>3</v>
      </c>
      <c r="R43" s="155">
        <f t="shared" si="4"/>
        <v>6</v>
      </c>
      <c r="S43" s="78" t="s">
        <v>550</v>
      </c>
      <c r="T43" s="78" t="s">
        <v>203</v>
      </c>
      <c r="U43" s="190">
        <f t="shared" si="5"/>
        <v>3</v>
      </c>
      <c r="V43" s="191"/>
      <c r="W43" s="77" t="str">
        <f t="shared" si="6"/>
        <v>No hay ejecución</v>
      </c>
      <c r="X43" s="78" t="str">
        <f t="shared" si="0"/>
        <v>NA</v>
      </c>
      <c r="Y43" s="191"/>
      <c r="Z43" s="190">
        <f t="shared" si="7"/>
        <v>3</v>
      </c>
      <c r="AA43" s="191"/>
      <c r="AB43" s="77" t="str">
        <f t="shared" si="8"/>
        <v>No hay ejecución</v>
      </c>
      <c r="AC43" s="78" t="str">
        <f t="shared" si="1"/>
        <v>NA</v>
      </c>
      <c r="AD43" s="191"/>
      <c r="AE43" s="52">
        <f t="shared" si="9"/>
        <v>0</v>
      </c>
      <c r="AF43" s="77" t="str">
        <f t="shared" si="10"/>
        <v>No hay ejecución</v>
      </c>
      <c r="AG43" s="78" t="str">
        <f t="shared" si="11"/>
        <v>NA</v>
      </c>
      <c r="AH43" s="191"/>
    </row>
    <row r="44" spans="1:34" s="79" customFormat="1" ht="37" customHeight="1" thickTop="1" thickBot="1">
      <c r="A44" s="50">
        <v>30</v>
      </c>
      <c r="B44" s="96">
        <v>0</v>
      </c>
      <c r="C44" s="96">
        <v>0</v>
      </c>
      <c r="D44" s="96">
        <v>0</v>
      </c>
      <c r="E44" s="96">
        <v>0</v>
      </c>
      <c r="F44" s="96">
        <v>0</v>
      </c>
      <c r="G44" s="96">
        <v>8</v>
      </c>
      <c r="H44" s="115" t="s">
        <v>540</v>
      </c>
      <c r="I44" s="98" t="s">
        <v>551</v>
      </c>
      <c r="J44" s="169" t="s">
        <v>552</v>
      </c>
      <c r="K44" s="99" t="s">
        <v>553</v>
      </c>
      <c r="L44" s="51">
        <v>15</v>
      </c>
      <c r="M44" s="51">
        <v>15</v>
      </c>
      <c r="N44" s="155">
        <f t="shared" si="2"/>
        <v>30</v>
      </c>
      <c r="O44" s="51">
        <v>15</v>
      </c>
      <c r="P44" s="51">
        <v>15</v>
      </c>
      <c r="Q44" s="155">
        <f t="shared" si="3"/>
        <v>30</v>
      </c>
      <c r="R44" s="155">
        <f t="shared" si="4"/>
        <v>60</v>
      </c>
      <c r="S44" s="78" t="s">
        <v>554</v>
      </c>
      <c r="T44" s="78" t="s">
        <v>203</v>
      </c>
      <c r="U44" s="190">
        <f t="shared" si="5"/>
        <v>30</v>
      </c>
      <c r="V44" s="191"/>
      <c r="W44" s="77" t="str">
        <f t="shared" si="6"/>
        <v>No hay ejecución</v>
      </c>
      <c r="X44" s="78" t="str">
        <f t="shared" si="0"/>
        <v>NA</v>
      </c>
      <c r="Y44" s="191"/>
      <c r="Z44" s="190">
        <f t="shared" si="7"/>
        <v>30</v>
      </c>
      <c r="AA44" s="191"/>
      <c r="AB44" s="77" t="str">
        <f t="shared" si="8"/>
        <v>No hay ejecución</v>
      </c>
      <c r="AC44" s="78" t="str">
        <f t="shared" si="1"/>
        <v>NA</v>
      </c>
      <c r="AD44" s="191"/>
      <c r="AE44" s="52">
        <f t="shared" si="9"/>
        <v>0</v>
      </c>
      <c r="AF44" s="77" t="str">
        <f t="shared" si="10"/>
        <v>No hay ejecución</v>
      </c>
      <c r="AG44" s="78" t="str">
        <f t="shared" si="11"/>
        <v>NA</v>
      </c>
      <c r="AH44" s="191"/>
    </row>
    <row r="45" spans="1:34" s="79" customFormat="1" ht="37" customHeight="1" thickTop="1" thickBot="1">
      <c r="A45" s="50">
        <v>31</v>
      </c>
      <c r="B45" s="96">
        <v>0</v>
      </c>
      <c r="C45" s="96">
        <v>0</v>
      </c>
      <c r="D45" s="96">
        <v>0</v>
      </c>
      <c r="E45" s="96">
        <v>0</v>
      </c>
      <c r="F45" s="96">
        <v>0</v>
      </c>
      <c r="G45" s="96">
        <v>8</v>
      </c>
      <c r="H45" s="115" t="s">
        <v>540</v>
      </c>
      <c r="I45" s="98" t="s">
        <v>555</v>
      </c>
      <c r="J45" s="169" t="s">
        <v>556</v>
      </c>
      <c r="K45" s="99" t="s">
        <v>534</v>
      </c>
      <c r="L45" s="51">
        <v>10</v>
      </c>
      <c r="M45" s="51">
        <v>10</v>
      </c>
      <c r="N45" s="155">
        <f t="shared" si="2"/>
        <v>20</v>
      </c>
      <c r="O45" s="51">
        <v>10</v>
      </c>
      <c r="P45" s="51">
        <v>10</v>
      </c>
      <c r="Q45" s="155">
        <f t="shared" si="3"/>
        <v>20</v>
      </c>
      <c r="R45" s="155">
        <f t="shared" si="4"/>
        <v>40</v>
      </c>
      <c r="S45" s="78" t="s">
        <v>557</v>
      </c>
      <c r="T45" s="78" t="s">
        <v>203</v>
      </c>
      <c r="U45" s="190">
        <f t="shared" si="5"/>
        <v>20</v>
      </c>
      <c r="V45" s="191"/>
      <c r="W45" s="77" t="str">
        <f t="shared" si="6"/>
        <v>No hay ejecución</v>
      </c>
      <c r="X45" s="78" t="str">
        <f t="shared" si="0"/>
        <v>NA</v>
      </c>
      <c r="Y45" s="191"/>
      <c r="Z45" s="190">
        <f t="shared" si="7"/>
        <v>20</v>
      </c>
      <c r="AA45" s="191"/>
      <c r="AB45" s="77" t="str">
        <f t="shared" si="8"/>
        <v>No hay ejecución</v>
      </c>
      <c r="AC45" s="78" t="str">
        <f t="shared" si="1"/>
        <v>NA</v>
      </c>
      <c r="AD45" s="191"/>
      <c r="AE45" s="52">
        <f t="shared" si="9"/>
        <v>0</v>
      </c>
      <c r="AF45" s="77" t="str">
        <f t="shared" si="10"/>
        <v>No hay ejecución</v>
      </c>
      <c r="AG45" s="78" t="str">
        <f t="shared" si="11"/>
        <v>NA</v>
      </c>
      <c r="AH45" s="191"/>
    </row>
    <row r="46" spans="1:34" s="79" customFormat="1" ht="37" customHeight="1" thickTop="1" thickBot="1">
      <c r="A46" s="50">
        <v>32</v>
      </c>
      <c r="B46" s="96">
        <v>0</v>
      </c>
      <c r="C46" s="96">
        <v>0</v>
      </c>
      <c r="D46" s="96">
        <v>0</v>
      </c>
      <c r="E46" s="96">
        <v>0</v>
      </c>
      <c r="F46" s="96">
        <v>0</v>
      </c>
      <c r="G46" s="96">
        <v>8</v>
      </c>
      <c r="H46" s="115" t="s">
        <v>558</v>
      </c>
      <c r="I46" s="98" t="s">
        <v>559</v>
      </c>
      <c r="J46" s="169" t="s">
        <v>560</v>
      </c>
      <c r="K46" s="99" t="s">
        <v>561</v>
      </c>
      <c r="L46" s="51">
        <v>0</v>
      </c>
      <c r="M46" s="51">
        <v>0</v>
      </c>
      <c r="N46" s="155">
        <f t="shared" si="2"/>
        <v>0</v>
      </c>
      <c r="O46" s="51">
        <v>0</v>
      </c>
      <c r="P46" s="51">
        <v>1</v>
      </c>
      <c r="Q46" s="155">
        <f t="shared" si="3"/>
        <v>1</v>
      </c>
      <c r="R46" s="155">
        <f t="shared" si="4"/>
        <v>1</v>
      </c>
      <c r="S46" s="78" t="s">
        <v>3979</v>
      </c>
      <c r="T46" s="78" t="s">
        <v>203</v>
      </c>
      <c r="U46" s="190">
        <f t="shared" si="5"/>
        <v>0</v>
      </c>
      <c r="V46" s="191"/>
      <c r="W46" s="77" t="str">
        <f t="shared" si="6"/>
        <v>No hay ejecución</v>
      </c>
      <c r="X46" s="78" t="str">
        <f t="shared" si="0"/>
        <v>NA</v>
      </c>
      <c r="Y46" s="191"/>
      <c r="Z46" s="190">
        <f t="shared" si="7"/>
        <v>1</v>
      </c>
      <c r="AA46" s="191"/>
      <c r="AB46" s="77" t="str">
        <f t="shared" si="8"/>
        <v>No hay ejecución</v>
      </c>
      <c r="AC46" s="78" t="str">
        <f t="shared" si="1"/>
        <v>NA</v>
      </c>
      <c r="AD46" s="191"/>
      <c r="AE46" s="52">
        <f t="shared" si="9"/>
        <v>0</v>
      </c>
      <c r="AF46" s="77" t="str">
        <f t="shared" si="10"/>
        <v>No hay ejecución</v>
      </c>
      <c r="AG46" s="78" t="str">
        <f t="shared" si="11"/>
        <v>NA</v>
      </c>
      <c r="AH46" s="191"/>
    </row>
    <row r="47" spans="1:34" s="79" customFormat="1" ht="37" customHeight="1" thickTop="1" thickBot="1">
      <c r="A47" s="50">
        <v>33</v>
      </c>
      <c r="B47" s="96">
        <v>0</v>
      </c>
      <c r="C47" s="96">
        <v>0</v>
      </c>
      <c r="D47" s="96">
        <v>0</v>
      </c>
      <c r="E47" s="96">
        <v>0</v>
      </c>
      <c r="F47" s="96">
        <v>0</v>
      </c>
      <c r="G47" s="96">
        <v>8</v>
      </c>
      <c r="H47" s="115" t="s">
        <v>558</v>
      </c>
      <c r="I47" s="98" t="s">
        <v>562</v>
      </c>
      <c r="J47" s="169" t="s">
        <v>563</v>
      </c>
      <c r="K47" s="99" t="s">
        <v>564</v>
      </c>
      <c r="L47" s="51">
        <v>17</v>
      </c>
      <c r="M47" s="51">
        <v>15</v>
      </c>
      <c r="N47" s="155">
        <f t="shared" si="2"/>
        <v>32</v>
      </c>
      <c r="O47" s="51">
        <v>23</v>
      </c>
      <c r="P47" s="51">
        <v>15</v>
      </c>
      <c r="Q47" s="155">
        <f t="shared" si="3"/>
        <v>38</v>
      </c>
      <c r="R47" s="155">
        <f t="shared" si="4"/>
        <v>70</v>
      </c>
      <c r="S47" s="78" t="s">
        <v>3980</v>
      </c>
      <c r="T47" s="78" t="s">
        <v>203</v>
      </c>
      <c r="U47" s="190">
        <f t="shared" si="5"/>
        <v>32</v>
      </c>
      <c r="V47" s="191"/>
      <c r="W47" s="77" t="str">
        <f t="shared" si="6"/>
        <v>No hay ejecución</v>
      </c>
      <c r="X47" s="78" t="str">
        <f t="shared" si="0"/>
        <v>NA</v>
      </c>
      <c r="Y47" s="191"/>
      <c r="Z47" s="190">
        <f t="shared" si="7"/>
        <v>38</v>
      </c>
      <c r="AA47" s="191"/>
      <c r="AB47" s="77" t="str">
        <f t="shared" si="8"/>
        <v>No hay ejecución</v>
      </c>
      <c r="AC47" s="78" t="str">
        <f t="shared" si="1"/>
        <v>NA</v>
      </c>
      <c r="AD47" s="191"/>
      <c r="AE47" s="52">
        <f t="shared" si="9"/>
        <v>0</v>
      </c>
      <c r="AF47" s="77" t="str">
        <f t="shared" si="10"/>
        <v>No hay ejecución</v>
      </c>
      <c r="AG47" s="78" t="str">
        <f t="shared" si="11"/>
        <v>NA</v>
      </c>
      <c r="AH47" s="191"/>
    </row>
    <row r="48" spans="1:34" s="79" customFormat="1" ht="37" customHeight="1" thickTop="1" thickBot="1">
      <c r="A48" s="50">
        <v>34</v>
      </c>
      <c r="B48" s="96">
        <v>0</v>
      </c>
      <c r="C48" s="96">
        <v>0</v>
      </c>
      <c r="D48" s="96">
        <v>0</v>
      </c>
      <c r="E48" s="96">
        <v>0</v>
      </c>
      <c r="F48" s="96">
        <v>0</v>
      </c>
      <c r="G48" s="96">
        <v>8</v>
      </c>
      <c r="H48" s="115" t="s">
        <v>558</v>
      </c>
      <c r="I48" s="98" t="s">
        <v>565</v>
      </c>
      <c r="J48" s="169" t="s">
        <v>501</v>
      </c>
      <c r="K48" s="99" t="s">
        <v>505</v>
      </c>
      <c r="L48" s="51">
        <v>0</v>
      </c>
      <c r="M48" s="51">
        <v>0</v>
      </c>
      <c r="N48" s="155">
        <f t="shared" si="2"/>
        <v>0</v>
      </c>
      <c r="O48" s="51">
        <v>1</v>
      </c>
      <c r="P48" s="51">
        <v>0</v>
      </c>
      <c r="Q48" s="155">
        <f t="shared" si="3"/>
        <v>1</v>
      </c>
      <c r="R48" s="155">
        <f t="shared" si="4"/>
        <v>1</v>
      </c>
      <c r="S48" s="78" t="s">
        <v>566</v>
      </c>
      <c r="T48" s="78" t="s">
        <v>203</v>
      </c>
      <c r="U48" s="190">
        <f t="shared" si="5"/>
        <v>0</v>
      </c>
      <c r="V48" s="191"/>
      <c r="W48" s="77" t="str">
        <f t="shared" si="6"/>
        <v>No hay ejecución</v>
      </c>
      <c r="X48" s="78" t="str">
        <f t="shared" si="0"/>
        <v>NA</v>
      </c>
      <c r="Y48" s="191"/>
      <c r="Z48" s="190">
        <f t="shared" si="7"/>
        <v>1</v>
      </c>
      <c r="AA48" s="191"/>
      <c r="AB48" s="77" t="str">
        <f t="shared" si="8"/>
        <v>No hay ejecución</v>
      </c>
      <c r="AC48" s="78" t="str">
        <f t="shared" si="1"/>
        <v>NA</v>
      </c>
      <c r="AD48" s="191"/>
      <c r="AE48" s="52">
        <f t="shared" si="9"/>
        <v>0</v>
      </c>
      <c r="AF48" s="77" t="str">
        <f t="shared" si="10"/>
        <v>No hay ejecución</v>
      </c>
      <c r="AG48" s="78" t="str">
        <f t="shared" si="11"/>
        <v>NA</v>
      </c>
      <c r="AH48" s="191"/>
    </row>
    <row r="49" spans="1:34" s="79" customFormat="1" ht="37" customHeight="1" thickTop="1" thickBot="1">
      <c r="A49" s="50">
        <v>35</v>
      </c>
      <c r="B49" s="96">
        <v>0</v>
      </c>
      <c r="C49" s="96">
        <v>0</v>
      </c>
      <c r="D49" s="96">
        <v>0</v>
      </c>
      <c r="E49" s="96">
        <v>0</v>
      </c>
      <c r="F49" s="96">
        <v>0</v>
      </c>
      <c r="G49" s="96">
        <v>8</v>
      </c>
      <c r="H49" s="115" t="s">
        <v>567</v>
      </c>
      <c r="I49" s="98" t="s">
        <v>567</v>
      </c>
      <c r="J49" s="169" t="s">
        <v>486</v>
      </c>
      <c r="K49" s="99" t="s">
        <v>487</v>
      </c>
      <c r="L49" s="51">
        <v>53</v>
      </c>
      <c r="M49" s="51">
        <v>54</v>
      </c>
      <c r="N49" s="155">
        <f t="shared" si="2"/>
        <v>107</v>
      </c>
      <c r="O49" s="51">
        <v>53</v>
      </c>
      <c r="P49" s="51">
        <v>52</v>
      </c>
      <c r="Q49" s="155">
        <f t="shared" si="3"/>
        <v>105</v>
      </c>
      <c r="R49" s="155">
        <f t="shared" si="4"/>
        <v>212</v>
      </c>
      <c r="S49" s="78" t="s">
        <v>568</v>
      </c>
      <c r="T49" s="78" t="s">
        <v>203</v>
      </c>
      <c r="U49" s="190">
        <f t="shared" si="5"/>
        <v>107</v>
      </c>
      <c r="V49" s="191"/>
      <c r="W49" s="77" t="str">
        <f t="shared" si="6"/>
        <v>No hay ejecución</v>
      </c>
      <c r="X49" s="78" t="str">
        <f t="shared" si="0"/>
        <v>NA</v>
      </c>
      <c r="Y49" s="191"/>
      <c r="Z49" s="190">
        <f t="shared" si="7"/>
        <v>105</v>
      </c>
      <c r="AA49" s="191"/>
      <c r="AB49" s="77" t="str">
        <f t="shared" si="8"/>
        <v>No hay ejecución</v>
      </c>
      <c r="AC49" s="78" t="str">
        <f t="shared" si="1"/>
        <v>NA</v>
      </c>
      <c r="AD49" s="191"/>
      <c r="AE49" s="52">
        <f t="shared" si="9"/>
        <v>0</v>
      </c>
      <c r="AF49" s="77" t="str">
        <f t="shared" si="10"/>
        <v>No hay ejecución</v>
      </c>
      <c r="AG49" s="78" t="str">
        <f t="shared" si="11"/>
        <v>NA</v>
      </c>
      <c r="AH49" s="191"/>
    </row>
    <row r="50" spans="1:34" s="79" customFormat="1" ht="37" customHeight="1" thickTop="1" thickBot="1">
      <c r="A50" s="50">
        <v>36</v>
      </c>
      <c r="B50" s="96">
        <v>0</v>
      </c>
      <c r="C50" s="96">
        <v>0</v>
      </c>
      <c r="D50" s="96">
        <v>0</v>
      </c>
      <c r="E50" s="96">
        <v>0</v>
      </c>
      <c r="F50" s="96">
        <v>0</v>
      </c>
      <c r="G50" s="96">
        <v>8</v>
      </c>
      <c r="H50" s="115" t="s">
        <v>569</v>
      </c>
      <c r="I50" s="98" t="s">
        <v>570</v>
      </c>
      <c r="J50" s="169" t="s">
        <v>501</v>
      </c>
      <c r="K50" s="99" t="s">
        <v>509</v>
      </c>
      <c r="L50" s="51">
        <v>0</v>
      </c>
      <c r="M50" s="51">
        <v>1</v>
      </c>
      <c r="N50" s="155">
        <f t="shared" si="2"/>
        <v>1</v>
      </c>
      <c r="O50" s="51">
        <v>0</v>
      </c>
      <c r="P50" s="51">
        <v>0</v>
      </c>
      <c r="Q50" s="155">
        <f t="shared" si="3"/>
        <v>0</v>
      </c>
      <c r="R50" s="155">
        <f t="shared" si="4"/>
        <v>1</v>
      </c>
      <c r="S50" s="78" t="s">
        <v>571</v>
      </c>
      <c r="T50" s="78" t="s">
        <v>203</v>
      </c>
      <c r="U50" s="190">
        <f t="shared" si="5"/>
        <v>1</v>
      </c>
      <c r="V50" s="191"/>
      <c r="W50" s="77" t="str">
        <f t="shared" si="6"/>
        <v>No hay ejecución</v>
      </c>
      <c r="X50" s="78" t="str">
        <f t="shared" si="0"/>
        <v>NA</v>
      </c>
      <c r="Y50" s="191"/>
      <c r="Z50" s="190">
        <f t="shared" si="7"/>
        <v>0</v>
      </c>
      <c r="AA50" s="191"/>
      <c r="AB50" s="77" t="str">
        <f t="shared" si="8"/>
        <v>No hay ejecución</v>
      </c>
      <c r="AC50" s="78" t="str">
        <f t="shared" si="1"/>
        <v>NA</v>
      </c>
      <c r="AD50" s="191"/>
      <c r="AE50" s="52">
        <f t="shared" si="9"/>
        <v>0</v>
      </c>
      <c r="AF50" s="77" t="str">
        <f t="shared" si="10"/>
        <v>No hay ejecución</v>
      </c>
      <c r="AG50" s="78" t="str">
        <f t="shared" si="11"/>
        <v>NA</v>
      </c>
      <c r="AH50" s="191"/>
    </row>
    <row r="51" spans="1:34" s="79" customFormat="1" ht="37" customHeight="1" thickTop="1" thickBot="1">
      <c r="A51" s="50">
        <v>37</v>
      </c>
      <c r="B51" s="96">
        <v>0</v>
      </c>
      <c r="C51" s="96">
        <v>0</v>
      </c>
      <c r="D51" s="96">
        <v>0</v>
      </c>
      <c r="E51" s="96">
        <v>0</v>
      </c>
      <c r="F51" s="96">
        <v>0</v>
      </c>
      <c r="G51" s="96">
        <v>8</v>
      </c>
      <c r="H51" s="115" t="s">
        <v>572</v>
      </c>
      <c r="I51" s="98" t="s">
        <v>572</v>
      </c>
      <c r="J51" s="169" t="s">
        <v>486</v>
      </c>
      <c r="K51" s="99" t="s">
        <v>487</v>
      </c>
      <c r="L51" s="51">
        <v>20</v>
      </c>
      <c r="M51" s="51">
        <v>21</v>
      </c>
      <c r="N51" s="155">
        <f t="shared" si="2"/>
        <v>41</v>
      </c>
      <c r="O51" s="51">
        <v>21</v>
      </c>
      <c r="P51" s="51">
        <v>20</v>
      </c>
      <c r="Q51" s="155">
        <f t="shared" si="3"/>
        <v>41</v>
      </c>
      <c r="R51" s="155">
        <f t="shared" si="4"/>
        <v>82</v>
      </c>
      <c r="S51" s="78" t="s">
        <v>3981</v>
      </c>
      <c r="T51" s="78" t="s">
        <v>203</v>
      </c>
      <c r="U51" s="190">
        <f t="shared" si="5"/>
        <v>41</v>
      </c>
      <c r="V51" s="191"/>
      <c r="W51" s="77" t="str">
        <f t="shared" si="6"/>
        <v>No hay ejecución</v>
      </c>
      <c r="X51" s="78" t="str">
        <f t="shared" si="0"/>
        <v>NA</v>
      </c>
      <c r="Y51" s="191"/>
      <c r="Z51" s="190">
        <f t="shared" si="7"/>
        <v>41</v>
      </c>
      <c r="AA51" s="191"/>
      <c r="AB51" s="77" t="str">
        <f t="shared" si="8"/>
        <v>No hay ejecución</v>
      </c>
      <c r="AC51" s="78" t="str">
        <f t="shared" si="1"/>
        <v>NA</v>
      </c>
      <c r="AD51" s="191"/>
      <c r="AE51" s="52">
        <f t="shared" si="9"/>
        <v>0</v>
      </c>
      <c r="AF51" s="77" t="str">
        <f t="shared" si="10"/>
        <v>No hay ejecución</v>
      </c>
      <c r="AG51" s="78" t="str">
        <f t="shared" si="11"/>
        <v>NA</v>
      </c>
      <c r="AH51" s="191"/>
    </row>
    <row r="52" spans="1:34" customFormat="1" ht="24" thickTop="1" thickBot="1">
      <c r="A52" s="50">
        <v>38</v>
      </c>
      <c r="B52" s="96">
        <v>0</v>
      </c>
      <c r="C52" s="96">
        <v>0</v>
      </c>
      <c r="D52" s="96">
        <v>0</v>
      </c>
      <c r="E52" s="96">
        <v>0</v>
      </c>
      <c r="F52" s="96">
        <v>0</v>
      </c>
      <c r="G52" s="96">
        <v>8</v>
      </c>
      <c r="H52" s="115" t="s">
        <v>528</v>
      </c>
      <c r="I52" s="98" t="s">
        <v>3982</v>
      </c>
      <c r="J52" s="169" t="s">
        <v>3983</v>
      </c>
      <c r="K52" s="99" t="s">
        <v>3984</v>
      </c>
      <c r="L52" s="51">
        <v>0</v>
      </c>
      <c r="M52" s="51">
        <v>0</v>
      </c>
      <c r="N52" s="155">
        <f>L52+M52</f>
        <v>0</v>
      </c>
      <c r="O52" s="51">
        <v>0</v>
      </c>
      <c r="P52" s="51">
        <v>1</v>
      </c>
      <c r="Q52" s="155">
        <f>O52+P52</f>
        <v>1</v>
      </c>
      <c r="R52" s="155">
        <f>N52+Q52</f>
        <v>1</v>
      </c>
      <c r="S52" s="78" t="s">
        <v>532</v>
      </c>
      <c r="T52" s="78" t="s">
        <v>203</v>
      </c>
      <c r="U52" s="190">
        <f t="shared" si="5"/>
        <v>0</v>
      </c>
      <c r="V52" s="191"/>
      <c r="W52" s="77" t="str">
        <f t="shared" si="6"/>
        <v>No hay ejecución</v>
      </c>
      <c r="X52" s="78" t="str">
        <f t="shared" si="0"/>
        <v>NA</v>
      </c>
      <c r="Y52" s="191"/>
      <c r="Z52" s="190">
        <f t="shared" si="7"/>
        <v>1</v>
      </c>
      <c r="AA52" s="191"/>
      <c r="AB52" s="77" t="str">
        <f t="shared" si="8"/>
        <v>No hay ejecución</v>
      </c>
      <c r="AC52" s="78" t="str">
        <f t="shared" si="1"/>
        <v>NA</v>
      </c>
      <c r="AD52" s="191"/>
      <c r="AE52" s="52">
        <f t="shared" si="9"/>
        <v>0</v>
      </c>
      <c r="AF52" s="77" t="str">
        <f t="shared" si="10"/>
        <v>No hay ejecución</v>
      </c>
      <c r="AG52" s="78" t="str">
        <f t="shared" si="11"/>
        <v>NA</v>
      </c>
      <c r="AH52" s="191"/>
    </row>
    <row r="53" spans="1:34" customFormat="1" ht="24" thickTop="1" thickBot="1">
      <c r="A53" s="50">
        <v>39</v>
      </c>
      <c r="B53" s="96">
        <v>0</v>
      </c>
      <c r="C53" s="96">
        <v>0</v>
      </c>
      <c r="D53" s="96">
        <v>0</v>
      </c>
      <c r="E53" s="96">
        <v>0</v>
      </c>
      <c r="F53" s="96">
        <v>0</v>
      </c>
      <c r="G53" s="96">
        <v>8</v>
      </c>
      <c r="H53" s="115" t="s">
        <v>528</v>
      </c>
      <c r="I53" s="98" t="s">
        <v>3985</v>
      </c>
      <c r="J53" s="169" t="s">
        <v>3983</v>
      </c>
      <c r="K53" s="99" t="s">
        <v>3984</v>
      </c>
      <c r="L53" s="51">
        <v>0</v>
      </c>
      <c r="M53" s="51">
        <v>0</v>
      </c>
      <c r="N53" s="155">
        <f t="shared" ref="N53:N54" si="12">L53+M53</f>
        <v>0</v>
      </c>
      <c r="O53" s="51">
        <v>0</v>
      </c>
      <c r="P53" s="51">
        <v>1</v>
      </c>
      <c r="Q53" s="155">
        <f t="shared" ref="Q53:Q54" si="13">O53+P53</f>
        <v>1</v>
      </c>
      <c r="R53" s="155">
        <f t="shared" ref="R53:R54" si="14">N53+Q53</f>
        <v>1</v>
      </c>
      <c r="S53" s="78" t="s">
        <v>3986</v>
      </c>
      <c r="T53" s="78" t="s">
        <v>203</v>
      </c>
      <c r="U53" s="190">
        <f t="shared" si="5"/>
        <v>0</v>
      </c>
      <c r="V53" s="191"/>
      <c r="W53" s="77" t="str">
        <f t="shared" si="6"/>
        <v>No hay ejecución</v>
      </c>
      <c r="X53" s="78" t="str">
        <f t="shared" si="0"/>
        <v>NA</v>
      </c>
      <c r="Y53" s="191"/>
      <c r="Z53" s="190">
        <f t="shared" si="7"/>
        <v>1</v>
      </c>
      <c r="AA53" s="191"/>
      <c r="AB53" s="77" t="str">
        <f t="shared" si="8"/>
        <v>No hay ejecución</v>
      </c>
      <c r="AC53" s="78" t="str">
        <f t="shared" si="1"/>
        <v>NA</v>
      </c>
      <c r="AD53" s="191"/>
      <c r="AE53" s="52">
        <f t="shared" si="9"/>
        <v>0</v>
      </c>
      <c r="AF53" s="77" t="str">
        <f t="shared" si="10"/>
        <v>No hay ejecución</v>
      </c>
      <c r="AG53" s="78" t="str">
        <f t="shared" si="11"/>
        <v>NA</v>
      </c>
      <c r="AH53" s="191"/>
    </row>
    <row r="54" spans="1:34" customFormat="1" ht="24" thickTop="1" thickBot="1">
      <c r="A54" s="50">
        <v>40</v>
      </c>
      <c r="B54" s="96">
        <v>0</v>
      </c>
      <c r="C54" s="96">
        <v>0</v>
      </c>
      <c r="D54" s="96">
        <v>0</v>
      </c>
      <c r="E54" s="96">
        <v>0</v>
      </c>
      <c r="F54" s="96">
        <v>0</v>
      </c>
      <c r="G54" s="96">
        <v>8</v>
      </c>
      <c r="H54" s="115" t="s">
        <v>528</v>
      </c>
      <c r="I54" s="98" t="s">
        <v>3987</v>
      </c>
      <c r="J54" s="169" t="s">
        <v>3988</v>
      </c>
      <c r="K54" s="99" t="s">
        <v>3989</v>
      </c>
      <c r="L54" s="51">
        <v>0</v>
      </c>
      <c r="M54" s="51">
        <v>0</v>
      </c>
      <c r="N54" s="155">
        <f t="shared" si="12"/>
        <v>0</v>
      </c>
      <c r="O54" s="51">
        <v>1</v>
      </c>
      <c r="P54" s="51">
        <v>1</v>
      </c>
      <c r="Q54" s="155">
        <f t="shared" si="13"/>
        <v>2</v>
      </c>
      <c r="R54" s="155">
        <f t="shared" si="14"/>
        <v>2</v>
      </c>
      <c r="S54" s="78" t="s">
        <v>3990</v>
      </c>
      <c r="T54" s="78" t="s">
        <v>203</v>
      </c>
      <c r="U54" s="190">
        <f t="shared" si="5"/>
        <v>0</v>
      </c>
      <c r="V54" s="191"/>
      <c r="W54" s="77" t="str">
        <f t="shared" si="6"/>
        <v>No hay ejecución</v>
      </c>
      <c r="X54" s="78" t="str">
        <f t="shared" si="0"/>
        <v>NA</v>
      </c>
      <c r="Y54" s="191"/>
      <c r="Z54" s="190">
        <f t="shared" si="7"/>
        <v>2</v>
      </c>
      <c r="AA54" s="191"/>
      <c r="AB54" s="77" t="str">
        <f t="shared" si="8"/>
        <v>No hay ejecución</v>
      </c>
      <c r="AC54" s="78" t="str">
        <f t="shared" si="1"/>
        <v>NA</v>
      </c>
      <c r="AD54" s="191"/>
      <c r="AE54" s="52">
        <f t="shared" si="9"/>
        <v>0</v>
      </c>
      <c r="AF54" s="77" t="str">
        <f t="shared" si="10"/>
        <v>No hay ejecución</v>
      </c>
      <c r="AG54" s="78" t="str">
        <f t="shared" si="11"/>
        <v>NA</v>
      </c>
      <c r="AH54" s="191"/>
    </row>
    <row r="55" spans="1:34" ht="16" customHeight="1" thickTop="1">
      <c r="A55" s="423" t="s">
        <v>573</v>
      </c>
      <c r="B55" s="423"/>
      <c r="C55" s="423"/>
      <c r="D55" s="423"/>
      <c r="E55" s="423"/>
      <c r="F55" s="423"/>
      <c r="G55" s="423"/>
      <c r="H55" s="423"/>
      <c r="I55" s="423"/>
      <c r="J55" s="423"/>
      <c r="K55" s="423"/>
      <c r="L55" s="423"/>
      <c r="M55" s="423"/>
      <c r="N55" s="423"/>
      <c r="O55" s="423"/>
      <c r="P55" s="423"/>
      <c r="Q55" s="423"/>
      <c r="R55" s="423"/>
      <c r="S55" s="423"/>
      <c r="T55" s="423"/>
      <c r="U55" s="423"/>
      <c r="V55" s="423"/>
      <c r="W55" s="423"/>
      <c r="X55" s="423"/>
      <c r="Y55" s="423"/>
      <c r="Z55" s="423"/>
      <c r="AA55" s="423"/>
      <c r="AB55" s="423"/>
      <c r="AC55" s="423"/>
      <c r="AD55" s="423"/>
      <c r="AE55" s="423"/>
      <c r="AF55" s="423"/>
      <c r="AG55" s="423"/>
      <c r="AH55" s="424"/>
    </row>
    <row r="56" spans="1:34" s="79" customFormat="1" ht="12" thickBot="1">
      <c r="A56" s="50">
        <v>41</v>
      </c>
      <c r="B56" s="96"/>
      <c r="C56" s="96"/>
      <c r="D56" s="96"/>
      <c r="E56" s="96"/>
      <c r="F56" s="96"/>
      <c r="G56" s="96"/>
      <c r="H56" s="97"/>
      <c r="I56" s="98"/>
      <c r="J56" s="169"/>
      <c r="K56" s="99"/>
      <c r="L56" s="51">
        <v>0</v>
      </c>
      <c r="M56" s="51">
        <v>0</v>
      </c>
      <c r="N56" s="155">
        <f>L56+M56</f>
        <v>0</v>
      </c>
      <c r="O56" s="51">
        <v>0</v>
      </c>
      <c r="P56" s="51">
        <v>0</v>
      </c>
      <c r="Q56" s="155">
        <f>O56+P56</f>
        <v>0</v>
      </c>
      <c r="R56" s="155">
        <f>N56+Q56</f>
        <v>0</v>
      </c>
      <c r="S56" s="78"/>
      <c r="T56" s="100"/>
      <c r="U56" s="190">
        <f t="shared" si="5"/>
        <v>0</v>
      </c>
      <c r="V56" s="191"/>
      <c r="W56" s="77" t="str">
        <f t="shared" si="6"/>
        <v>No hay ejecución</v>
      </c>
      <c r="X56" s="78" t="str">
        <f t="shared" si="0"/>
        <v>NA</v>
      </c>
      <c r="Y56" s="191"/>
      <c r="Z56" s="190">
        <f t="shared" si="7"/>
        <v>0</v>
      </c>
      <c r="AA56" s="191"/>
      <c r="AB56" s="77" t="str">
        <f t="shared" si="8"/>
        <v>No hay ejecución</v>
      </c>
      <c r="AC56" s="78" t="str">
        <f t="shared" si="1"/>
        <v>NA</v>
      </c>
      <c r="AD56" s="191"/>
      <c r="AE56" s="52">
        <f t="shared" si="9"/>
        <v>0</v>
      </c>
      <c r="AF56" s="77" t="str">
        <f t="shared" si="10"/>
        <v>No hay ejecución</v>
      </c>
      <c r="AG56" s="78" t="str">
        <f t="shared" si="11"/>
        <v>NA</v>
      </c>
      <c r="AH56" s="191"/>
    </row>
    <row r="57" spans="1:34" ht="12" thickTop="1" thickBot="1">
      <c r="A57" s="60"/>
      <c r="B57" s="60"/>
      <c r="C57" s="60"/>
      <c r="D57" s="60"/>
      <c r="E57" s="60"/>
      <c r="F57" s="60"/>
      <c r="G57" s="59"/>
      <c r="H57" s="61"/>
      <c r="I57" s="53"/>
      <c r="J57" s="56"/>
      <c r="K57" s="56"/>
      <c r="L57" s="55"/>
      <c r="M57" s="55"/>
      <c r="N57" s="55"/>
      <c r="O57" s="55"/>
      <c r="P57" s="55"/>
      <c r="Q57" s="55"/>
      <c r="R57" s="55"/>
      <c r="S57" s="55"/>
      <c r="T57" s="55"/>
      <c r="U57" s="55"/>
      <c r="V57" s="55"/>
      <c r="W57" s="55"/>
      <c r="X57" s="55"/>
      <c r="Y57" s="55"/>
      <c r="Z57" s="55"/>
      <c r="AA57" s="55"/>
      <c r="AB57" s="55"/>
      <c r="AC57" s="55"/>
      <c r="AD57" s="55"/>
      <c r="AE57" s="55"/>
      <c r="AF57" s="55"/>
      <c r="AG57" s="55"/>
      <c r="AH57" s="55"/>
    </row>
    <row r="58" spans="1:34" ht="13" customHeight="1" thickTop="1" thickBot="1">
      <c r="A58" s="425" t="s">
        <v>574</v>
      </c>
      <c r="B58" s="426"/>
      <c r="C58" s="426"/>
      <c r="D58" s="426"/>
      <c r="E58" s="426"/>
      <c r="F58" s="426"/>
      <c r="G58" s="426"/>
      <c r="H58" s="118" t="s">
        <v>575</v>
      </c>
      <c r="I58" s="53"/>
      <c r="J58" s="56"/>
      <c r="K58" s="56"/>
      <c r="L58" s="55"/>
      <c r="M58" s="55"/>
      <c r="N58" s="55"/>
      <c r="O58" s="55"/>
      <c r="P58" s="55"/>
      <c r="Q58" s="55"/>
      <c r="R58" s="55"/>
      <c r="S58" s="55"/>
      <c r="T58" s="55"/>
      <c r="U58" s="55"/>
      <c r="V58" s="55"/>
      <c r="W58" s="55"/>
      <c r="X58" s="55"/>
      <c r="Y58" s="55"/>
      <c r="Z58" s="55"/>
      <c r="AA58" s="55"/>
      <c r="AB58" s="55"/>
      <c r="AC58" s="55"/>
      <c r="AD58" s="55"/>
      <c r="AE58" s="55"/>
      <c r="AF58" s="55"/>
      <c r="AG58" s="55"/>
      <c r="AH58" s="55"/>
    </row>
    <row r="59" spans="1:34" ht="10.5" customHeight="1" thickTop="1" thickBot="1">
      <c r="A59" s="57"/>
      <c r="B59" s="57"/>
      <c r="C59" s="57"/>
      <c r="D59" s="57"/>
      <c r="E59" s="57"/>
      <c r="F59" s="57"/>
      <c r="G59" s="57"/>
      <c r="H59" s="58"/>
      <c r="I59" s="53"/>
      <c r="J59" s="56"/>
      <c r="K59" s="56"/>
      <c r="L59" s="55"/>
      <c r="M59" s="55"/>
      <c r="N59" s="55"/>
      <c r="O59" s="55"/>
      <c r="P59" s="55"/>
      <c r="Q59" s="55"/>
      <c r="R59" s="55"/>
      <c r="S59" s="55"/>
      <c r="T59" s="55"/>
    </row>
    <row r="60" spans="1:34" ht="13" customHeight="1" thickTop="1" thickBot="1">
      <c r="A60" s="417" t="s">
        <v>576</v>
      </c>
      <c r="B60" s="418"/>
      <c r="C60" s="418"/>
      <c r="D60" s="418"/>
      <c r="E60" s="418"/>
      <c r="F60" s="418"/>
      <c r="G60" s="418"/>
      <c r="H60" s="113" t="s">
        <v>3991</v>
      </c>
      <c r="I60" s="53"/>
      <c r="J60" s="56"/>
      <c r="K60" s="56"/>
      <c r="L60" s="55"/>
      <c r="M60" s="55"/>
      <c r="N60" s="55"/>
      <c r="O60" s="55"/>
      <c r="P60" s="55"/>
      <c r="Q60" s="55"/>
      <c r="R60" s="55"/>
      <c r="S60" s="55"/>
      <c r="T60" s="55"/>
    </row>
    <row r="61" spans="1:34" ht="12" thickTop="1" thickBot="1">
      <c r="A61" s="60"/>
      <c r="B61" s="60"/>
      <c r="C61" s="60"/>
      <c r="D61" s="60"/>
      <c r="E61" s="60"/>
      <c r="F61" s="60"/>
      <c r="G61" s="59"/>
      <c r="H61" s="61"/>
      <c r="I61" s="53"/>
      <c r="J61" s="56"/>
      <c r="K61" s="56"/>
      <c r="L61" s="55"/>
      <c r="M61" s="55"/>
      <c r="N61" s="55"/>
      <c r="O61" s="55"/>
      <c r="P61" s="55"/>
      <c r="Q61" s="55"/>
      <c r="R61" s="55"/>
      <c r="S61" s="55"/>
      <c r="T61" s="55"/>
    </row>
    <row r="62" spans="1:34" ht="12" thickTop="1" thickBot="1">
      <c r="A62" s="62" t="s">
        <v>577</v>
      </c>
      <c r="B62" s="53"/>
      <c r="C62" s="53"/>
      <c r="D62" s="63"/>
      <c r="E62" s="53"/>
      <c r="F62" s="53"/>
      <c r="G62" s="53"/>
      <c r="H62" s="53"/>
      <c r="I62" s="53"/>
      <c r="J62" s="56"/>
      <c r="K62" s="56"/>
      <c r="L62" s="55"/>
      <c r="M62" s="55"/>
      <c r="N62" s="55"/>
      <c r="O62" s="55"/>
      <c r="P62" s="55"/>
      <c r="Q62" s="55"/>
      <c r="R62" s="55"/>
      <c r="S62" s="55"/>
      <c r="T62" s="55"/>
    </row>
    <row r="63" spans="1:34" ht="12" customHeight="1" thickTop="1" thickBot="1">
      <c r="A63" s="70">
        <v>1</v>
      </c>
      <c r="B63" s="53" t="s">
        <v>578</v>
      </c>
      <c r="C63" s="53"/>
      <c r="D63" s="63"/>
      <c r="E63" s="53"/>
      <c r="F63" s="53"/>
      <c r="G63" s="53"/>
      <c r="H63" s="53"/>
      <c r="I63" s="53"/>
      <c r="J63" s="56"/>
      <c r="K63" s="56"/>
      <c r="L63" s="55"/>
      <c r="M63" s="55"/>
      <c r="N63" s="55"/>
      <c r="O63" s="55"/>
      <c r="P63" s="55"/>
      <c r="Q63" s="55"/>
      <c r="R63" s="55"/>
      <c r="S63" s="55"/>
      <c r="T63" s="55"/>
    </row>
    <row r="64" spans="1:34" ht="13" customHeight="1" thickTop="1" thickBot="1">
      <c r="A64" s="70">
        <v>2</v>
      </c>
      <c r="B64" s="53" t="s">
        <v>579</v>
      </c>
      <c r="C64" s="53"/>
      <c r="D64" s="63"/>
      <c r="E64" s="53"/>
      <c r="F64" s="53"/>
      <c r="G64" s="53"/>
      <c r="H64" s="53"/>
      <c r="I64" s="53"/>
      <c r="J64" s="56"/>
      <c r="K64" s="56"/>
      <c r="L64" s="55"/>
      <c r="M64" s="55"/>
      <c r="N64" s="55"/>
      <c r="O64" s="55"/>
      <c r="P64" s="55"/>
      <c r="Q64" s="55"/>
      <c r="R64" s="55"/>
      <c r="S64" s="55"/>
      <c r="T64" s="55"/>
    </row>
    <row r="65" spans="1:20" ht="13" customHeight="1" thickTop="1" thickBot="1">
      <c r="A65" s="70">
        <v>3</v>
      </c>
      <c r="B65" s="53" t="s">
        <v>580</v>
      </c>
      <c r="C65" s="53"/>
      <c r="D65" s="63"/>
      <c r="E65" s="53"/>
      <c r="F65" s="53"/>
      <c r="G65" s="53"/>
      <c r="H65" s="53"/>
      <c r="I65" s="53"/>
      <c r="L65" s="55"/>
      <c r="M65" s="55"/>
      <c r="N65" s="55"/>
      <c r="O65" s="55"/>
      <c r="P65" s="55"/>
      <c r="Q65" s="55"/>
      <c r="R65" s="55"/>
      <c r="S65" s="55"/>
      <c r="T65" s="55"/>
    </row>
    <row r="66" spans="1:20" ht="13" customHeight="1" thickTop="1" thickBot="1">
      <c r="A66" s="70">
        <v>4</v>
      </c>
      <c r="B66" s="53" t="s">
        <v>581</v>
      </c>
      <c r="C66" s="53"/>
      <c r="D66" s="64"/>
      <c r="E66" s="53"/>
      <c r="F66" s="53"/>
      <c r="G66" s="53"/>
      <c r="H66" s="53"/>
      <c r="I66" s="53"/>
      <c r="J66" s="65"/>
      <c r="K66" s="65"/>
      <c r="L66" s="55"/>
      <c r="M66" s="55"/>
      <c r="N66" s="55"/>
      <c r="O66" s="55"/>
      <c r="P66" s="55"/>
      <c r="Q66" s="55"/>
      <c r="R66" s="55"/>
      <c r="S66" s="55"/>
      <c r="T66" s="55"/>
    </row>
    <row r="67" spans="1:20" ht="13" customHeight="1" thickTop="1" thickBot="1">
      <c r="A67" s="70">
        <v>5</v>
      </c>
      <c r="B67" s="53" t="s">
        <v>582</v>
      </c>
      <c r="C67" s="53"/>
      <c r="D67" s="64"/>
      <c r="E67" s="53"/>
      <c r="F67" s="53"/>
      <c r="G67" s="53"/>
      <c r="H67" s="53"/>
      <c r="I67" s="53"/>
      <c r="J67" s="54"/>
      <c r="K67" s="54"/>
      <c r="L67" s="55"/>
      <c r="M67" s="55"/>
      <c r="N67" s="55"/>
      <c r="O67" s="55"/>
      <c r="P67" s="55"/>
      <c r="Q67" s="55"/>
      <c r="R67" s="55"/>
      <c r="S67" s="55"/>
      <c r="T67" s="55"/>
    </row>
    <row r="68" spans="1:20" ht="13" customHeight="1" thickTop="1" thickBot="1">
      <c r="A68" s="70">
        <v>6</v>
      </c>
      <c r="B68" s="53" t="s">
        <v>583</v>
      </c>
      <c r="C68" s="53"/>
      <c r="D68" s="64"/>
      <c r="E68" s="53"/>
      <c r="F68" s="53"/>
      <c r="G68" s="53"/>
      <c r="H68" s="53"/>
      <c r="I68" s="53"/>
      <c r="J68" s="54"/>
      <c r="K68" s="54"/>
      <c r="L68" s="55"/>
      <c r="M68" s="55"/>
      <c r="N68" s="55"/>
      <c r="O68" s="55"/>
      <c r="P68" s="55"/>
      <c r="Q68" s="55"/>
      <c r="R68" s="55"/>
      <c r="S68" s="55"/>
      <c r="T68" s="55"/>
    </row>
    <row r="69" spans="1:20" ht="13" customHeight="1" thickTop="1">
      <c r="A69" s="70">
        <v>7</v>
      </c>
      <c r="B69" s="53" t="s">
        <v>584</v>
      </c>
      <c r="C69" s="53"/>
      <c r="D69" s="64"/>
      <c r="E69" s="53"/>
      <c r="F69" s="53"/>
      <c r="G69" s="53"/>
      <c r="H69" s="53"/>
      <c r="I69" s="53"/>
      <c r="J69" s="56"/>
      <c r="K69" s="56"/>
      <c r="L69" s="61"/>
      <c r="M69" s="61"/>
      <c r="N69" s="61"/>
      <c r="O69" s="61"/>
      <c r="P69" s="61"/>
      <c r="Q69" s="61"/>
      <c r="R69" s="61"/>
      <c r="S69" s="61"/>
      <c r="T69" s="61"/>
    </row>
    <row r="70" spans="1:20" ht="13" customHeight="1">
      <c r="A70" s="70">
        <v>8</v>
      </c>
      <c r="B70" s="53" t="s">
        <v>585</v>
      </c>
      <c r="C70" s="53"/>
      <c r="D70" s="64"/>
      <c r="E70" s="53"/>
      <c r="F70" s="53"/>
      <c r="G70" s="53"/>
      <c r="H70" s="53"/>
      <c r="I70" s="53"/>
      <c r="J70" s="56"/>
      <c r="K70" s="56"/>
      <c r="L70" s="61"/>
      <c r="M70" s="61"/>
      <c r="N70" s="61"/>
      <c r="O70" s="61"/>
      <c r="P70" s="61"/>
      <c r="Q70" s="61"/>
      <c r="R70" s="61"/>
      <c r="S70" s="61"/>
      <c r="T70" s="61"/>
    </row>
    <row r="71" spans="1:20" ht="13" customHeight="1">
      <c r="A71" s="70">
        <v>9</v>
      </c>
      <c r="B71" s="65" t="s">
        <v>586</v>
      </c>
      <c r="E71" s="53"/>
      <c r="F71" s="53"/>
      <c r="G71" s="53"/>
      <c r="H71" s="53"/>
      <c r="I71" s="53"/>
      <c r="J71" s="56"/>
      <c r="K71" s="56"/>
      <c r="L71" s="61"/>
      <c r="M71" s="61"/>
      <c r="N71" s="61"/>
      <c r="O71" s="61"/>
      <c r="P71" s="61"/>
      <c r="Q71" s="61"/>
      <c r="R71" s="61"/>
      <c r="S71" s="61"/>
      <c r="T71" s="61"/>
    </row>
    <row r="72" spans="1:20" ht="13" customHeight="1">
      <c r="A72" s="70">
        <v>10</v>
      </c>
      <c r="B72" s="53" t="s">
        <v>587</v>
      </c>
      <c r="C72" s="70"/>
      <c r="D72" s="53"/>
      <c r="G72" s="53"/>
      <c r="H72" s="53"/>
      <c r="I72" s="53"/>
      <c r="J72" s="56"/>
      <c r="K72" s="56"/>
      <c r="L72" s="61"/>
      <c r="M72" s="61"/>
      <c r="N72" s="61"/>
      <c r="O72" s="61"/>
      <c r="P72" s="61"/>
      <c r="Q72" s="61"/>
      <c r="R72" s="61"/>
      <c r="S72" s="61"/>
      <c r="T72" s="61"/>
    </row>
    <row r="73" spans="1:20" ht="13" customHeight="1">
      <c r="A73" s="70">
        <v>11</v>
      </c>
      <c r="B73" s="71" t="s">
        <v>588</v>
      </c>
      <c r="C73" s="70"/>
      <c r="D73" s="53"/>
      <c r="E73" s="53"/>
      <c r="F73" s="53"/>
      <c r="G73" s="53"/>
      <c r="H73" s="53"/>
      <c r="I73" s="53"/>
      <c r="J73" s="56"/>
      <c r="K73" s="56"/>
      <c r="L73" s="61"/>
      <c r="M73" s="61"/>
      <c r="N73" s="61"/>
      <c r="O73" s="61"/>
      <c r="P73" s="61"/>
      <c r="Q73" s="61"/>
      <c r="R73" s="61"/>
      <c r="S73" s="61"/>
      <c r="T73" s="61"/>
    </row>
    <row r="74" spans="1:20" ht="13" customHeight="1">
      <c r="A74" s="70">
        <v>12</v>
      </c>
      <c r="B74" s="71" t="s">
        <v>589</v>
      </c>
      <c r="C74" s="70"/>
      <c r="D74" s="53"/>
      <c r="E74" s="53"/>
      <c r="F74" s="53"/>
      <c r="G74" s="53"/>
      <c r="H74" s="53"/>
      <c r="I74" s="53"/>
      <c r="J74" s="56"/>
      <c r="K74" s="56"/>
      <c r="L74" s="61"/>
      <c r="M74" s="61"/>
      <c r="N74" s="61"/>
      <c r="O74" s="61"/>
      <c r="P74" s="61"/>
      <c r="Q74" s="61"/>
      <c r="R74" s="61"/>
      <c r="S74" s="61"/>
      <c r="T74" s="61"/>
    </row>
    <row r="75" spans="1:20" ht="13" customHeight="1">
      <c r="A75" s="70">
        <v>13</v>
      </c>
      <c r="B75" s="71" t="s">
        <v>590</v>
      </c>
      <c r="C75" s="70"/>
      <c r="D75" s="53"/>
      <c r="E75" s="53"/>
      <c r="F75" s="53"/>
      <c r="G75" s="53"/>
      <c r="H75" s="53"/>
      <c r="I75" s="53"/>
      <c r="J75" s="56"/>
      <c r="K75" s="56"/>
      <c r="L75" s="61"/>
      <c r="M75" s="61"/>
      <c r="N75" s="61"/>
      <c r="O75" s="61"/>
      <c r="P75" s="61"/>
      <c r="Q75" s="61"/>
      <c r="R75" s="61"/>
      <c r="S75" s="61"/>
      <c r="T75" s="61"/>
    </row>
    <row r="76" spans="1:20" ht="13" customHeight="1">
      <c r="A76" s="70">
        <v>14</v>
      </c>
      <c r="B76" s="53" t="s">
        <v>591</v>
      </c>
      <c r="C76" s="70"/>
      <c r="D76" s="53"/>
      <c r="E76" s="53"/>
      <c r="F76" s="53"/>
      <c r="G76" s="53"/>
      <c r="H76" s="53"/>
      <c r="I76" s="53"/>
      <c r="J76" s="56"/>
      <c r="K76" s="56"/>
      <c r="L76" s="61"/>
      <c r="M76" s="61"/>
      <c r="N76" s="61"/>
      <c r="O76" s="61"/>
      <c r="P76" s="61"/>
      <c r="Q76" s="61"/>
      <c r="R76" s="61"/>
      <c r="S76" s="61"/>
      <c r="T76" s="61"/>
    </row>
    <row r="77" spans="1:20" ht="13" customHeight="1">
      <c r="A77" s="70">
        <v>15</v>
      </c>
      <c r="B77" s="71" t="s">
        <v>592</v>
      </c>
      <c r="C77" s="70"/>
      <c r="D77" s="53"/>
      <c r="E77" s="53"/>
      <c r="F77" s="53"/>
      <c r="G77" s="53"/>
      <c r="H77" s="53"/>
      <c r="I77" s="53"/>
      <c r="J77" s="56"/>
      <c r="K77" s="56"/>
      <c r="L77" s="61"/>
      <c r="M77" s="61"/>
      <c r="N77" s="61"/>
      <c r="O77" s="61"/>
      <c r="P77" s="61"/>
      <c r="Q77" s="61"/>
      <c r="R77" s="61"/>
      <c r="S77" s="61"/>
      <c r="T77" s="61"/>
    </row>
    <row r="78" spans="1:20" ht="13" customHeight="1" thickBot="1">
      <c r="A78" s="70"/>
      <c r="B78" s="71"/>
      <c r="C78" s="65"/>
      <c r="D78" s="65"/>
      <c r="E78" s="65"/>
      <c r="F78" s="65"/>
      <c r="G78" s="65"/>
      <c r="H78" s="65"/>
      <c r="I78" s="65"/>
      <c r="J78" s="66"/>
      <c r="K78" s="66"/>
      <c r="L78" s="66"/>
      <c r="M78" s="66"/>
      <c r="N78" s="66"/>
      <c r="O78" s="66"/>
      <c r="P78" s="66"/>
      <c r="Q78" s="66"/>
      <c r="R78" s="66"/>
      <c r="S78" s="93"/>
      <c r="T78" s="66"/>
    </row>
    <row r="79" spans="1:20" ht="11" thickTop="1">
      <c r="C79" s="67"/>
      <c r="D79" s="67"/>
      <c r="E79" s="67"/>
      <c r="F79" s="67"/>
    </row>
    <row r="80" spans="1:20">
      <c r="A80" s="65"/>
      <c r="D80" s="65"/>
      <c r="E80" s="65"/>
      <c r="F80" s="65"/>
      <c r="G80" s="65"/>
      <c r="H80" s="65"/>
      <c r="I80" s="65"/>
      <c r="J80" s="65"/>
      <c r="K80" s="65"/>
      <c r="L80" s="65"/>
      <c r="M80" s="65"/>
      <c r="N80" s="65"/>
      <c r="O80" s="65"/>
      <c r="P80" s="65"/>
      <c r="Q80" s="65"/>
      <c r="R80" s="65"/>
      <c r="S80" s="92"/>
      <c r="T80" s="65"/>
    </row>
    <row r="81" spans="1:20">
      <c r="A81" s="65"/>
      <c r="B81" s="65"/>
      <c r="C81" s="65"/>
      <c r="D81" s="65"/>
      <c r="E81" s="65"/>
      <c r="F81" s="65"/>
      <c r="G81" s="65"/>
      <c r="H81" s="65"/>
      <c r="I81" s="65"/>
      <c r="J81" s="65"/>
      <c r="K81" s="65"/>
      <c r="L81" s="65"/>
      <c r="M81" s="65"/>
      <c r="N81" s="65"/>
      <c r="O81" s="65"/>
      <c r="P81" s="65"/>
      <c r="Q81" s="65"/>
      <c r="R81" s="65"/>
      <c r="S81" s="92"/>
      <c r="T81" s="65"/>
    </row>
    <row r="82" spans="1:20" s="65" customFormat="1">
      <c r="S82" s="92"/>
    </row>
    <row r="83" spans="1:20" s="65" customFormat="1" ht="9.75" customHeight="1">
      <c r="S83" s="92"/>
    </row>
    <row r="84" spans="1:20" s="65" customFormat="1">
      <c r="A84" s="47"/>
      <c r="B84" s="47"/>
      <c r="C84" s="47"/>
      <c r="D84" s="47"/>
      <c r="E84" s="47"/>
      <c r="F84" s="47"/>
      <c r="G84" s="47"/>
      <c r="H84" s="47"/>
      <c r="I84" s="47"/>
      <c r="J84" s="47"/>
      <c r="K84" s="47"/>
      <c r="L84" s="47"/>
      <c r="M84" s="47"/>
      <c r="N84" s="47"/>
      <c r="O84" s="47"/>
      <c r="P84" s="47"/>
      <c r="Q84" s="47"/>
      <c r="R84" s="47"/>
      <c r="S84" s="91"/>
      <c r="T84" s="47"/>
    </row>
    <row r="85" spans="1:20" s="65" customFormat="1" ht="9" customHeight="1">
      <c r="A85" s="47"/>
      <c r="B85" s="47"/>
      <c r="C85" s="47"/>
      <c r="D85" s="47"/>
      <c r="E85" s="47"/>
      <c r="F85" s="47"/>
      <c r="G85" s="47"/>
      <c r="H85" s="47"/>
      <c r="I85" s="47"/>
      <c r="J85" s="47"/>
      <c r="K85" s="47"/>
      <c r="L85" s="47"/>
      <c r="M85" s="47"/>
      <c r="N85" s="47"/>
      <c r="O85" s="47"/>
      <c r="P85" s="47"/>
      <c r="Q85" s="47"/>
      <c r="R85" s="47"/>
      <c r="S85" s="91"/>
      <c r="T85" s="47"/>
    </row>
    <row r="86" spans="1:20" s="65" customFormat="1">
      <c r="A86" s="47"/>
      <c r="B86" s="47"/>
      <c r="C86" s="47"/>
      <c r="D86" s="47"/>
      <c r="E86" s="47"/>
      <c r="F86" s="47"/>
      <c r="G86" s="47"/>
      <c r="H86" s="47"/>
      <c r="I86" s="47"/>
      <c r="J86" s="47"/>
      <c r="K86" s="47"/>
      <c r="L86" s="47"/>
      <c r="M86" s="47"/>
      <c r="N86" s="47"/>
      <c r="O86" s="47"/>
      <c r="P86" s="47"/>
      <c r="Q86" s="47"/>
      <c r="R86" s="47"/>
      <c r="S86" s="91"/>
      <c r="T86" s="47"/>
    </row>
    <row r="87" spans="1:20" s="65" customFormat="1">
      <c r="A87" s="47"/>
      <c r="B87" s="47"/>
      <c r="C87" s="47"/>
      <c r="D87" s="47"/>
      <c r="E87" s="47"/>
      <c r="F87" s="47"/>
      <c r="G87" s="47"/>
      <c r="H87" s="47"/>
      <c r="I87" s="47"/>
      <c r="J87" s="47"/>
      <c r="K87" s="47"/>
      <c r="L87" s="47"/>
      <c r="M87" s="47"/>
      <c r="N87" s="47"/>
      <c r="O87" s="47"/>
      <c r="P87" s="47"/>
      <c r="Q87" s="47"/>
      <c r="R87" s="47"/>
      <c r="S87" s="91"/>
      <c r="T87" s="47"/>
    </row>
    <row r="88" spans="1:20" s="65" customFormat="1">
      <c r="A88" s="47"/>
      <c r="B88" s="47"/>
      <c r="C88" s="47"/>
      <c r="D88" s="47"/>
      <c r="E88" s="47"/>
      <c r="F88" s="47"/>
      <c r="G88" s="47"/>
      <c r="H88" s="47"/>
      <c r="I88" s="47"/>
      <c r="J88" s="47"/>
      <c r="K88" s="47"/>
      <c r="L88" s="47"/>
      <c r="M88" s="47"/>
      <c r="N88" s="47"/>
      <c r="O88" s="47"/>
      <c r="P88" s="47"/>
      <c r="Q88" s="47"/>
      <c r="R88" s="47"/>
      <c r="S88" s="91"/>
      <c r="T88" s="47"/>
    </row>
    <row r="89" spans="1:20" s="65" customFormat="1">
      <c r="A89" s="47"/>
      <c r="B89" s="47"/>
      <c r="C89" s="47"/>
      <c r="D89" s="47"/>
      <c r="E89" s="47"/>
      <c r="F89" s="47"/>
      <c r="G89" s="47"/>
      <c r="H89" s="47"/>
      <c r="I89" s="47"/>
      <c r="J89" s="47"/>
      <c r="K89" s="47"/>
      <c r="L89" s="47"/>
      <c r="M89" s="47"/>
      <c r="N89" s="47"/>
      <c r="O89" s="47"/>
      <c r="P89" s="47"/>
      <c r="Q89" s="47"/>
      <c r="R89" s="47"/>
      <c r="S89" s="91"/>
      <c r="T89" s="47"/>
    </row>
    <row r="90" spans="1:20" s="65" customFormat="1">
      <c r="A90" s="47"/>
      <c r="B90" s="47"/>
      <c r="C90" s="47"/>
      <c r="D90" s="47"/>
      <c r="E90" s="47"/>
      <c r="F90" s="47"/>
      <c r="G90" s="47"/>
      <c r="H90" s="47"/>
      <c r="I90" s="47"/>
      <c r="J90" s="47"/>
      <c r="K90" s="47"/>
      <c r="L90" s="47"/>
      <c r="M90" s="47"/>
      <c r="N90" s="47"/>
      <c r="O90" s="47"/>
      <c r="P90" s="47"/>
      <c r="Q90" s="47"/>
      <c r="R90" s="47"/>
      <c r="S90" s="91"/>
      <c r="T90" s="47"/>
    </row>
    <row r="91" spans="1:20" s="65" customFormat="1">
      <c r="A91" s="47"/>
      <c r="B91" s="47"/>
      <c r="C91" s="47"/>
      <c r="D91" s="47"/>
      <c r="E91" s="47"/>
      <c r="F91" s="47"/>
      <c r="G91" s="47"/>
      <c r="H91" s="47"/>
      <c r="I91" s="47"/>
      <c r="J91" s="47"/>
      <c r="K91" s="47"/>
      <c r="L91" s="47"/>
      <c r="M91" s="47"/>
      <c r="N91" s="47"/>
      <c r="O91" s="47"/>
      <c r="P91" s="47"/>
      <c r="Q91" s="47"/>
      <c r="R91" s="47"/>
      <c r="S91" s="91"/>
      <c r="T91" s="47"/>
    </row>
    <row r="92" spans="1:20" s="65" customFormat="1">
      <c r="A92" s="47"/>
      <c r="B92" s="47"/>
      <c r="C92" s="47"/>
      <c r="D92" s="47"/>
      <c r="E92" s="47"/>
      <c r="F92" s="47"/>
      <c r="G92" s="47"/>
      <c r="H92" s="47"/>
      <c r="I92" s="47"/>
      <c r="J92" s="47"/>
      <c r="K92" s="47"/>
      <c r="L92" s="47"/>
      <c r="M92" s="47"/>
      <c r="N92" s="47"/>
      <c r="O92" s="47"/>
      <c r="P92" s="47"/>
      <c r="Q92" s="47"/>
      <c r="R92" s="47"/>
      <c r="S92" s="91"/>
      <c r="T92" s="47"/>
    </row>
    <row r="93" spans="1:20" s="65" customFormat="1">
      <c r="A93" s="47"/>
      <c r="B93" s="47"/>
      <c r="C93" s="47"/>
      <c r="D93" s="47"/>
      <c r="E93" s="47"/>
      <c r="F93" s="47"/>
      <c r="G93" s="47"/>
      <c r="H93" s="47"/>
      <c r="I93" s="47"/>
      <c r="J93" s="47"/>
      <c r="K93" s="47"/>
      <c r="L93" s="47"/>
      <c r="M93" s="47"/>
      <c r="N93" s="47"/>
      <c r="O93" s="47"/>
      <c r="P93" s="47"/>
      <c r="Q93" s="47"/>
      <c r="R93" s="47"/>
      <c r="S93" s="91"/>
      <c r="T93" s="47"/>
    </row>
    <row r="94" spans="1:20" s="65" customFormat="1">
      <c r="A94" s="47"/>
      <c r="B94" s="47"/>
      <c r="C94" s="47"/>
      <c r="D94" s="47"/>
      <c r="E94" s="47"/>
      <c r="F94" s="47"/>
      <c r="G94" s="47"/>
      <c r="H94" s="47"/>
      <c r="I94" s="47"/>
      <c r="J94" s="47"/>
      <c r="K94" s="47"/>
      <c r="L94" s="47"/>
      <c r="M94" s="47"/>
      <c r="N94" s="47"/>
      <c r="O94" s="47"/>
      <c r="P94" s="47"/>
      <c r="Q94" s="47"/>
      <c r="R94" s="47"/>
      <c r="S94" s="91"/>
      <c r="T94" s="47"/>
    </row>
  </sheetData>
  <mergeCells count="45">
    <mergeCell ref="A60:G60"/>
    <mergeCell ref="AE13:AE14"/>
    <mergeCell ref="AF13:AF14"/>
    <mergeCell ref="AG13:AG14"/>
    <mergeCell ref="AH13:AH14"/>
    <mergeCell ref="A55:AH55"/>
    <mergeCell ref="A58:G58"/>
    <mergeCell ref="X13:X14"/>
    <mergeCell ref="Y13:Y14"/>
    <mergeCell ref="AA13:AA14"/>
    <mergeCell ref="AB13:AB14"/>
    <mergeCell ref="AC13:AC14"/>
    <mergeCell ref="AD13:AD14"/>
    <mergeCell ref="T12:T14"/>
    <mergeCell ref="U12:U14"/>
    <mergeCell ref="V12:Y12"/>
    <mergeCell ref="A9:G9"/>
    <mergeCell ref="A11:A14"/>
    <mergeCell ref="B11:G11"/>
    <mergeCell ref="H11:T11"/>
    <mergeCell ref="U11:AD11"/>
    <mergeCell ref="F12:F14"/>
    <mergeCell ref="G12:G14"/>
    <mergeCell ref="H12:H14"/>
    <mergeCell ref="I12:I14"/>
    <mergeCell ref="J12:R12"/>
    <mergeCell ref="Z12:Z14"/>
    <mergeCell ref="AA12:AD12"/>
    <mergeCell ref="J13:J14"/>
    <mergeCell ref="K13:K14"/>
    <mergeCell ref="L13:Q13"/>
    <mergeCell ref="V13:V14"/>
    <mergeCell ref="AE11:AH12"/>
    <mergeCell ref="B12:B14"/>
    <mergeCell ref="C12:C14"/>
    <mergeCell ref="D12:D14"/>
    <mergeCell ref="E12:E14"/>
    <mergeCell ref="W13:W14"/>
    <mergeCell ref="S12:S14"/>
    <mergeCell ref="A8:G8"/>
    <mergeCell ref="A1:H1"/>
    <mergeCell ref="A2:H2"/>
    <mergeCell ref="A4:G4"/>
    <mergeCell ref="A6:G6"/>
    <mergeCell ref="A7:G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2D44A-FEE1-EF46-84E1-FEF39A919165}">
  <sheetPr>
    <outlinePr summaryBelow="0" summaryRight="0"/>
  </sheetPr>
  <dimension ref="A1:AQ75"/>
  <sheetViews>
    <sheetView showGridLines="0" workbookViewId="0">
      <selection activeCell="J40" sqref="J40"/>
    </sheetView>
  </sheetViews>
  <sheetFormatPr baseColWidth="10" defaultColWidth="11.5" defaultRowHeight="10" outlineLevelRow="1"/>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91" customWidth="1"/>
    <col min="20" max="20" width="28.1640625" style="47" customWidth="1"/>
    <col min="21" max="16384" width="11.5" style="47"/>
  </cols>
  <sheetData>
    <row r="1" spans="1:43" ht="12">
      <c r="A1" s="376" t="s">
        <v>434</v>
      </c>
      <c r="B1" s="376"/>
      <c r="C1" s="376"/>
      <c r="D1" s="376"/>
      <c r="E1" s="376"/>
      <c r="F1" s="376"/>
      <c r="G1" s="376"/>
      <c r="H1" s="376"/>
    </row>
    <row r="2" spans="1:43" ht="16">
      <c r="A2" s="427" t="s">
        <v>435</v>
      </c>
      <c r="B2" s="427"/>
      <c r="C2" s="427"/>
      <c r="D2" s="427"/>
      <c r="E2" s="427"/>
      <c r="F2" s="427"/>
      <c r="G2" s="427"/>
      <c r="H2" s="427"/>
    </row>
    <row r="3" spans="1:43" ht="3" customHeight="1"/>
    <row r="4" spans="1:43" ht="12">
      <c r="A4" s="378" t="s">
        <v>436</v>
      </c>
      <c r="B4" s="378"/>
      <c r="C4" s="378"/>
      <c r="D4" s="378"/>
      <c r="E4" s="378"/>
      <c r="F4" s="378"/>
      <c r="G4" s="378"/>
    </row>
    <row r="6" spans="1:43" ht="11">
      <c r="A6" s="374" t="s">
        <v>437</v>
      </c>
      <c r="B6" s="375"/>
      <c r="C6" s="375"/>
      <c r="D6" s="375"/>
      <c r="E6" s="375"/>
      <c r="F6" s="375"/>
      <c r="G6" s="375"/>
      <c r="H6" s="114">
        <v>2023</v>
      </c>
    </row>
    <row r="7" spans="1:43" ht="11">
      <c r="A7" s="374" t="s">
        <v>438</v>
      </c>
      <c r="B7" s="375"/>
      <c r="C7" s="375"/>
      <c r="D7" s="375"/>
      <c r="E7" s="375"/>
      <c r="F7" s="375"/>
      <c r="G7" s="375"/>
      <c r="H7" s="114">
        <v>169</v>
      </c>
    </row>
    <row r="8" spans="1:43" ht="11">
      <c r="A8" s="374" t="s">
        <v>439</v>
      </c>
      <c r="B8" s="375"/>
      <c r="C8" s="375"/>
      <c r="D8" s="375"/>
      <c r="E8" s="375"/>
      <c r="F8" s="375"/>
      <c r="G8" s="375"/>
      <c r="H8" s="114" t="s">
        <v>593</v>
      </c>
    </row>
    <row r="9" spans="1:43" ht="11">
      <c r="A9" s="374" t="s">
        <v>441</v>
      </c>
      <c r="B9" s="375"/>
      <c r="C9" s="375"/>
      <c r="D9" s="375"/>
      <c r="E9" s="375"/>
      <c r="F9" s="375"/>
      <c r="G9" s="375"/>
      <c r="H9" s="114" t="s">
        <v>119</v>
      </c>
    </row>
    <row r="10" spans="1:43" ht="5.25" customHeight="1"/>
    <row r="11" spans="1:43"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43"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43"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43"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43" ht="48.75" customHeight="1" thickBot="1">
      <c r="A15" s="50">
        <v>1</v>
      </c>
      <c r="B15" s="96">
        <v>0</v>
      </c>
      <c r="C15" s="96">
        <v>0</v>
      </c>
      <c r="D15" s="96">
        <v>0</v>
      </c>
      <c r="E15" s="96">
        <v>0</v>
      </c>
      <c r="F15" s="96">
        <v>0</v>
      </c>
      <c r="G15" s="96">
        <v>1</v>
      </c>
      <c r="H15" s="99" t="s">
        <v>333</v>
      </c>
      <c r="I15" s="98" t="s">
        <v>594</v>
      </c>
      <c r="J15" s="97" t="s">
        <v>497</v>
      </c>
      <c r="K15" s="97" t="s">
        <v>595</v>
      </c>
      <c r="L15" s="159">
        <f>L16+L17</f>
        <v>15</v>
      </c>
      <c r="M15" s="159">
        <f>M16+M17</f>
        <v>15</v>
      </c>
      <c r="N15" s="155">
        <f>L15+M15</f>
        <v>30</v>
      </c>
      <c r="O15" s="271">
        <f>O16+O17</f>
        <v>15</v>
      </c>
      <c r="P15" s="271">
        <f>P16+P17</f>
        <v>15</v>
      </c>
      <c r="Q15" s="155">
        <f>O15+P15</f>
        <v>30</v>
      </c>
      <c r="R15" s="155">
        <f>N15+Q15</f>
        <v>60</v>
      </c>
      <c r="S15" s="104" t="s">
        <v>4565</v>
      </c>
      <c r="T15" s="272" t="s">
        <v>596</v>
      </c>
      <c r="U15" s="190">
        <f>N15</f>
        <v>30</v>
      </c>
      <c r="V15" s="190">
        <f>V16+V17</f>
        <v>0</v>
      </c>
      <c r="W15" s="77">
        <f>IF(V15="","No hay ejecución",IF(AND(U15&gt;0), V15/U15,"No hay Programación"))</f>
        <v>0</v>
      </c>
      <c r="X15" s="78" t="str">
        <f t="shared" ref="X15:X37" si="0">IF(W15="No hay ejecución","NA",IF(W15&gt;=90%,"De acuerdo a lo programado",IF(W15&gt;=70%,"Atraso Leve",IF(W15&lt;70%,"En Riesgo de no Cumplimiento"))))</f>
        <v>En Riesgo de no Cumplimiento</v>
      </c>
      <c r="Y15" s="191"/>
      <c r="Z15" s="190">
        <f>+Q15</f>
        <v>30</v>
      </c>
      <c r="AA15" s="190">
        <f>AA16+AA17</f>
        <v>0</v>
      </c>
      <c r="AB15" s="77">
        <f>IF(AA15="","No hay ejecución",IF(AND(Z15&gt;0), AA15/Z15,"No hay Programación"))</f>
        <v>0</v>
      </c>
      <c r="AC15" s="78" t="str">
        <f t="shared" ref="AC15:AC37" si="1">IF(AB15="No hay ejecución","NA",IF(AB15&gt;=90%,"De acuerdo a lo programado",IF(AB15&gt;=70%,"Atraso Leve",IF(AB15&lt;70%,"En Riesgo de no Cumplimiento"))))</f>
        <v>En Riesgo de no Cumplimiento</v>
      </c>
      <c r="AD15" s="191"/>
      <c r="AE15" s="52">
        <f>AE16+AE17</f>
        <v>0</v>
      </c>
      <c r="AF15" s="77" t="str">
        <f>IF(AE15=0,"No hay ejecución",IF(AND(AE15&gt;0), AE15/R15,"No hay Programación"))</f>
        <v>No hay ejecución</v>
      </c>
      <c r="AG15" s="78" t="str">
        <f>IF(AF15="No hay ejecución","NA",IF(AF15&gt;=90%,"De acuerdo a lo programado",IF(AF15&gt;=70%,"Atraso Leve",IF(AF15&lt;70%,"Incumplimiento"))))</f>
        <v>NA</v>
      </c>
      <c r="AH15" s="191"/>
    </row>
    <row r="16" spans="1:43" s="86" customFormat="1" ht="37" customHeight="1" outlineLevel="1" thickTop="1" thickBot="1">
      <c r="A16" s="94" t="s">
        <v>41</v>
      </c>
      <c r="B16" s="108">
        <v>0</v>
      </c>
      <c r="C16" s="108">
        <v>0</v>
      </c>
      <c r="D16" s="108">
        <v>0</v>
      </c>
      <c r="E16" s="108">
        <v>0</v>
      </c>
      <c r="F16" s="108">
        <v>0</v>
      </c>
      <c r="G16" s="108">
        <v>1</v>
      </c>
      <c r="H16" s="101" t="s">
        <v>333</v>
      </c>
      <c r="I16" s="156" t="s">
        <v>597</v>
      </c>
      <c r="J16" s="103" t="s">
        <v>497</v>
      </c>
      <c r="K16" s="103" t="s">
        <v>595</v>
      </c>
      <c r="L16" s="85">
        <v>7</v>
      </c>
      <c r="M16" s="85">
        <v>7</v>
      </c>
      <c r="N16" s="157">
        <f t="shared" ref="N16:N33" si="2">L16+M16</f>
        <v>14</v>
      </c>
      <c r="O16" s="273">
        <v>7</v>
      </c>
      <c r="P16" s="273">
        <v>7</v>
      </c>
      <c r="Q16" s="157">
        <f t="shared" ref="Q16:Q33" si="3">O16+P16</f>
        <v>14</v>
      </c>
      <c r="R16" s="157">
        <f t="shared" ref="R16:R33" si="4">N16+Q16</f>
        <v>28</v>
      </c>
      <c r="S16" s="104" t="s">
        <v>4565</v>
      </c>
      <c r="T16" s="104" t="s">
        <v>4566</v>
      </c>
      <c r="U16" s="192">
        <f>N16</f>
        <v>14</v>
      </c>
      <c r="V16" s="193"/>
      <c r="W16" s="194" t="str">
        <f t="shared" ref="W16:W33" si="5">IF(V16="","No hay ejecución",IF(AND(U16&gt;0), V16/U16,"No hay Programación"))</f>
        <v>No hay ejecución</v>
      </c>
      <c r="X16" s="195" t="str">
        <f t="shared" si="0"/>
        <v>NA</v>
      </c>
      <c r="Y16" s="193"/>
      <c r="Z16" s="192">
        <f t="shared" ref="Z16:Z33" si="6">+Q16</f>
        <v>14</v>
      </c>
      <c r="AA16" s="193"/>
      <c r="AB16" s="194" t="str">
        <f t="shared" ref="AB16:AB33" si="7">IF(AA16="","No hay ejecución",IF(AND(Z16&gt;0), AA16/Z16,"No hay Programación"))</f>
        <v>No hay ejecución</v>
      </c>
      <c r="AC16" s="195" t="str">
        <f t="shared" si="1"/>
        <v>NA</v>
      </c>
      <c r="AD16" s="193"/>
      <c r="AE16" s="196">
        <f t="shared" ref="AE16:AE33" si="8">V16+AA16</f>
        <v>0</v>
      </c>
      <c r="AF16" s="194" t="str">
        <f t="shared" ref="AF16:AF37" si="9">IF(AE16=0,"No hay ejecución",IF(AND(AE16&gt;0), AE16/R16,"No hay Programación"))</f>
        <v>No hay ejecución</v>
      </c>
      <c r="AG16" s="195" t="str">
        <f t="shared" ref="AG16:AG37" si="10">IF(AF16="No hay ejecución","NA",IF(AF16&gt;=90%,"De acuerdo a lo programado",IF(AF16&gt;=70%,"Atraso Leve",IF(AF16&lt;70%,"Incumplimiento"))))</f>
        <v>NA</v>
      </c>
      <c r="AH16" s="193"/>
      <c r="AI16" s="47"/>
      <c r="AJ16" s="47"/>
      <c r="AK16" s="47"/>
      <c r="AL16" s="47"/>
      <c r="AM16" s="47"/>
      <c r="AN16" s="47"/>
      <c r="AO16" s="47"/>
      <c r="AP16" s="47"/>
      <c r="AQ16" s="47"/>
    </row>
    <row r="17" spans="1:43" s="86" customFormat="1" ht="37" customHeight="1" outlineLevel="1" thickTop="1" thickBot="1">
      <c r="A17" s="94" t="s">
        <v>46</v>
      </c>
      <c r="B17" s="108">
        <v>0</v>
      </c>
      <c r="C17" s="108">
        <v>0</v>
      </c>
      <c r="D17" s="108">
        <v>0</v>
      </c>
      <c r="E17" s="108">
        <v>0</v>
      </c>
      <c r="F17" s="108">
        <v>0</v>
      </c>
      <c r="G17" s="108">
        <v>1</v>
      </c>
      <c r="H17" s="101" t="s">
        <v>333</v>
      </c>
      <c r="I17" s="156" t="s">
        <v>594</v>
      </c>
      <c r="J17" s="103" t="s">
        <v>497</v>
      </c>
      <c r="K17" s="103" t="s">
        <v>595</v>
      </c>
      <c r="L17" s="85">
        <v>8</v>
      </c>
      <c r="M17" s="85">
        <v>8</v>
      </c>
      <c r="N17" s="157">
        <f t="shared" si="2"/>
        <v>16</v>
      </c>
      <c r="O17" s="273">
        <v>8</v>
      </c>
      <c r="P17" s="273">
        <v>8</v>
      </c>
      <c r="Q17" s="157">
        <f t="shared" si="3"/>
        <v>16</v>
      </c>
      <c r="R17" s="157">
        <f t="shared" si="4"/>
        <v>32</v>
      </c>
      <c r="S17" s="104" t="s">
        <v>4565</v>
      </c>
      <c r="T17" s="104" t="s">
        <v>4567</v>
      </c>
      <c r="U17" s="192">
        <f>N17</f>
        <v>16</v>
      </c>
      <c r="V17" s="193"/>
      <c r="W17" s="194" t="str">
        <f t="shared" si="5"/>
        <v>No hay ejecución</v>
      </c>
      <c r="X17" s="195" t="str">
        <f t="shared" si="0"/>
        <v>NA</v>
      </c>
      <c r="Y17" s="193"/>
      <c r="Z17" s="192">
        <f t="shared" si="6"/>
        <v>16</v>
      </c>
      <c r="AA17" s="193"/>
      <c r="AB17" s="194" t="str">
        <f t="shared" si="7"/>
        <v>No hay ejecución</v>
      </c>
      <c r="AC17" s="195" t="str">
        <f t="shared" si="1"/>
        <v>NA</v>
      </c>
      <c r="AD17" s="193"/>
      <c r="AE17" s="196">
        <f t="shared" si="8"/>
        <v>0</v>
      </c>
      <c r="AF17" s="194" t="str">
        <f t="shared" si="9"/>
        <v>No hay ejecución</v>
      </c>
      <c r="AG17" s="195" t="str">
        <f t="shared" si="10"/>
        <v>NA</v>
      </c>
      <c r="AH17" s="193"/>
      <c r="AI17" s="47"/>
      <c r="AJ17" s="47"/>
      <c r="AK17" s="47"/>
      <c r="AL17" s="47"/>
      <c r="AM17" s="47"/>
      <c r="AN17" s="47"/>
      <c r="AO17" s="47"/>
      <c r="AP17" s="47"/>
      <c r="AQ17" s="47"/>
    </row>
    <row r="18" spans="1:43" ht="48.75" customHeight="1" thickTop="1" thickBot="1">
      <c r="A18" s="50">
        <v>2</v>
      </c>
      <c r="B18" s="96">
        <v>0</v>
      </c>
      <c r="C18" s="96">
        <v>0</v>
      </c>
      <c r="D18" s="96">
        <v>0</v>
      </c>
      <c r="E18" s="96">
        <v>0</v>
      </c>
      <c r="F18" s="96">
        <v>0</v>
      </c>
      <c r="G18" s="96">
        <v>1</v>
      </c>
      <c r="H18" s="112" t="s">
        <v>333</v>
      </c>
      <c r="I18" s="98" t="s">
        <v>4568</v>
      </c>
      <c r="J18" s="111" t="s">
        <v>497</v>
      </c>
      <c r="K18" s="103" t="s">
        <v>595</v>
      </c>
      <c r="L18" s="159">
        <v>3</v>
      </c>
      <c r="M18" s="159">
        <v>3</v>
      </c>
      <c r="N18" s="155">
        <f>L18+M18</f>
        <v>6</v>
      </c>
      <c r="O18" s="271">
        <v>3</v>
      </c>
      <c r="P18" s="271">
        <v>3</v>
      </c>
      <c r="Q18" s="155">
        <f>O18+P18</f>
        <v>6</v>
      </c>
      <c r="R18" s="155">
        <f>N18+Q18</f>
        <v>12</v>
      </c>
      <c r="S18" s="104" t="s">
        <v>4565</v>
      </c>
      <c r="T18" s="272" t="s">
        <v>4569</v>
      </c>
      <c r="U18" s="190">
        <f>N18</f>
        <v>6</v>
      </c>
      <c r="V18" s="191"/>
      <c r="W18" s="77" t="str">
        <f t="shared" si="5"/>
        <v>No hay ejecución</v>
      </c>
      <c r="X18" s="78" t="str">
        <f t="shared" si="0"/>
        <v>NA</v>
      </c>
      <c r="Y18" s="191"/>
      <c r="Z18" s="190">
        <f>+Q18</f>
        <v>6</v>
      </c>
      <c r="AA18" s="191"/>
      <c r="AB18" s="77" t="str">
        <f t="shared" si="7"/>
        <v>No hay ejecución</v>
      </c>
      <c r="AC18" s="78" t="str">
        <f t="shared" si="1"/>
        <v>NA</v>
      </c>
      <c r="AD18" s="191"/>
      <c r="AE18" s="190">
        <f>V18+AA18</f>
        <v>0</v>
      </c>
      <c r="AF18" s="77" t="str">
        <f t="shared" si="9"/>
        <v>No hay ejecución</v>
      </c>
      <c r="AG18" s="78" t="str">
        <f t="shared" si="10"/>
        <v>NA</v>
      </c>
      <c r="AH18" s="191"/>
    </row>
    <row r="19" spans="1:43" ht="48.75" customHeight="1" thickTop="1" thickBot="1">
      <c r="A19" s="50">
        <v>3</v>
      </c>
      <c r="B19" s="96">
        <v>0</v>
      </c>
      <c r="C19" s="96">
        <v>0</v>
      </c>
      <c r="D19" s="96">
        <v>0</v>
      </c>
      <c r="E19" s="96">
        <v>0</v>
      </c>
      <c r="F19" s="96">
        <v>0</v>
      </c>
      <c r="G19" s="96">
        <v>1</v>
      </c>
      <c r="H19" s="99" t="s">
        <v>333</v>
      </c>
      <c r="I19" s="98" t="s">
        <v>598</v>
      </c>
      <c r="J19" s="97" t="s">
        <v>497</v>
      </c>
      <c r="K19" s="97" t="s">
        <v>595</v>
      </c>
      <c r="L19" s="274">
        <f>(L20+L21)/2</f>
        <v>8</v>
      </c>
      <c r="M19" s="274">
        <f>(M20+M21)/2</f>
        <v>8</v>
      </c>
      <c r="N19" s="155">
        <f>L19+M19</f>
        <v>16</v>
      </c>
      <c r="O19" s="274">
        <f t="shared" ref="O19:P19" si="11">(O20+O21)/2</f>
        <v>8</v>
      </c>
      <c r="P19" s="274">
        <f t="shared" si="11"/>
        <v>8</v>
      </c>
      <c r="Q19" s="155">
        <f>O19+P19</f>
        <v>16</v>
      </c>
      <c r="R19" s="155">
        <f t="shared" si="4"/>
        <v>32</v>
      </c>
      <c r="S19" s="78" t="s">
        <v>4570</v>
      </c>
      <c r="T19" s="100" t="s">
        <v>599</v>
      </c>
      <c r="U19" s="190">
        <f t="shared" ref="U19:U33" si="12">N19</f>
        <v>16</v>
      </c>
      <c r="V19" s="190">
        <f>V20+V21</f>
        <v>0</v>
      </c>
      <c r="W19" s="77">
        <f t="shared" si="5"/>
        <v>0</v>
      </c>
      <c r="X19" s="78" t="str">
        <f t="shared" si="0"/>
        <v>En Riesgo de no Cumplimiento</v>
      </c>
      <c r="Y19" s="191"/>
      <c r="Z19" s="190">
        <f t="shared" si="6"/>
        <v>16</v>
      </c>
      <c r="AA19" s="190">
        <f>AA20+AA21</f>
        <v>0</v>
      </c>
      <c r="AB19" s="77">
        <f t="shared" si="7"/>
        <v>0</v>
      </c>
      <c r="AC19" s="78" t="str">
        <f t="shared" si="1"/>
        <v>En Riesgo de no Cumplimiento</v>
      </c>
      <c r="AD19" s="191"/>
      <c r="AE19" s="52">
        <f>AE20+AE21</f>
        <v>0</v>
      </c>
      <c r="AF19" s="77" t="str">
        <f t="shared" si="9"/>
        <v>No hay ejecución</v>
      </c>
      <c r="AG19" s="78" t="str">
        <f t="shared" si="10"/>
        <v>NA</v>
      </c>
      <c r="AH19" s="191"/>
    </row>
    <row r="20" spans="1:43" s="86" customFormat="1" ht="37" customHeight="1" outlineLevel="1" thickTop="1" thickBot="1">
      <c r="A20" s="94" t="s">
        <v>124</v>
      </c>
      <c r="B20" s="108">
        <v>0</v>
      </c>
      <c r="C20" s="108">
        <v>0</v>
      </c>
      <c r="D20" s="108">
        <v>0</v>
      </c>
      <c r="E20" s="108">
        <v>0</v>
      </c>
      <c r="F20" s="108">
        <v>0</v>
      </c>
      <c r="G20" s="108">
        <v>1</v>
      </c>
      <c r="H20" s="101" t="s">
        <v>333</v>
      </c>
      <c r="I20" s="156" t="s">
        <v>598</v>
      </c>
      <c r="J20" s="103" t="s">
        <v>501</v>
      </c>
      <c r="K20" s="103" t="s">
        <v>595</v>
      </c>
      <c r="L20" s="85">
        <v>8</v>
      </c>
      <c r="M20" s="85">
        <v>8</v>
      </c>
      <c r="N20" s="157">
        <f t="shared" si="2"/>
        <v>16</v>
      </c>
      <c r="O20" s="273">
        <v>8</v>
      </c>
      <c r="P20" s="273">
        <v>8</v>
      </c>
      <c r="Q20" s="157">
        <f t="shared" si="3"/>
        <v>16</v>
      </c>
      <c r="R20" s="157">
        <f t="shared" si="4"/>
        <v>32</v>
      </c>
      <c r="S20" s="104" t="s">
        <v>4571</v>
      </c>
      <c r="T20" s="104" t="s">
        <v>4572</v>
      </c>
      <c r="U20" s="197">
        <f t="shared" si="12"/>
        <v>16</v>
      </c>
      <c r="V20" s="198"/>
      <c r="W20" s="199" t="str">
        <f t="shared" si="5"/>
        <v>No hay ejecución</v>
      </c>
      <c r="X20" s="200" t="str">
        <f t="shared" si="0"/>
        <v>NA</v>
      </c>
      <c r="Y20" s="198"/>
      <c r="Z20" s="197">
        <f t="shared" si="6"/>
        <v>16</v>
      </c>
      <c r="AA20" s="198"/>
      <c r="AB20" s="199" t="str">
        <f t="shared" si="7"/>
        <v>No hay ejecución</v>
      </c>
      <c r="AC20" s="200" t="str">
        <f t="shared" si="1"/>
        <v>NA</v>
      </c>
      <c r="AD20" s="198"/>
      <c r="AE20" s="201">
        <f t="shared" si="8"/>
        <v>0</v>
      </c>
      <c r="AF20" s="199" t="str">
        <f t="shared" si="9"/>
        <v>No hay ejecución</v>
      </c>
      <c r="AG20" s="200" t="str">
        <f t="shared" si="10"/>
        <v>NA</v>
      </c>
      <c r="AH20" s="198"/>
      <c r="AI20" s="47"/>
      <c r="AJ20" s="47"/>
      <c r="AK20" s="47"/>
      <c r="AL20" s="47"/>
      <c r="AM20" s="47"/>
      <c r="AN20" s="47"/>
      <c r="AO20" s="47"/>
      <c r="AP20" s="47"/>
      <c r="AQ20" s="47"/>
    </row>
    <row r="21" spans="1:43" s="86" customFormat="1" ht="37" customHeight="1" outlineLevel="1" thickTop="1" thickBot="1">
      <c r="A21" s="94" t="s">
        <v>126</v>
      </c>
      <c r="B21" s="108">
        <v>0</v>
      </c>
      <c r="C21" s="108">
        <v>0</v>
      </c>
      <c r="D21" s="108">
        <v>0</v>
      </c>
      <c r="E21" s="108">
        <v>0</v>
      </c>
      <c r="F21" s="108">
        <v>0</v>
      </c>
      <c r="G21" s="108">
        <v>1</v>
      </c>
      <c r="H21" s="101" t="s">
        <v>333</v>
      </c>
      <c r="I21" s="156" t="s">
        <v>602</v>
      </c>
      <c r="J21" s="103" t="s">
        <v>501</v>
      </c>
      <c r="K21" s="103" t="s">
        <v>595</v>
      </c>
      <c r="L21" s="85">
        <v>8</v>
      </c>
      <c r="M21" s="85">
        <v>8</v>
      </c>
      <c r="N21" s="157">
        <f t="shared" si="2"/>
        <v>16</v>
      </c>
      <c r="O21" s="273">
        <v>8</v>
      </c>
      <c r="P21" s="273">
        <v>8</v>
      </c>
      <c r="Q21" s="157">
        <f t="shared" si="3"/>
        <v>16</v>
      </c>
      <c r="R21" s="157">
        <f t="shared" si="4"/>
        <v>32</v>
      </c>
      <c r="S21" s="104" t="s">
        <v>4570</v>
      </c>
      <c r="T21" s="104" t="s">
        <v>603</v>
      </c>
      <c r="U21" s="197">
        <f t="shared" si="12"/>
        <v>16</v>
      </c>
      <c r="V21" s="198"/>
      <c r="W21" s="199" t="str">
        <f t="shared" si="5"/>
        <v>No hay ejecución</v>
      </c>
      <c r="X21" s="200" t="str">
        <f t="shared" si="0"/>
        <v>NA</v>
      </c>
      <c r="Y21" s="198"/>
      <c r="Z21" s="197">
        <f t="shared" si="6"/>
        <v>16</v>
      </c>
      <c r="AA21" s="198"/>
      <c r="AB21" s="199" t="str">
        <f t="shared" si="7"/>
        <v>No hay ejecución</v>
      </c>
      <c r="AC21" s="200" t="str">
        <f t="shared" si="1"/>
        <v>NA</v>
      </c>
      <c r="AD21" s="198"/>
      <c r="AE21" s="201">
        <f t="shared" si="8"/>
        <v>0</v>
      </c>
      <c r="AF21" s="199" t="str">
        <f t="shared" si="9"/>
        <v>No hay ejecución</v>
      </c>
      <c r="AG21" s="200" t="str">
        <f t="shared" si="10"/>
        <v>NA</v>
      </c>
      <c r="AH21" s="198"/>
      <c r="AI21" s="47"/>
      <c r="AJ21" s="47"/>
      <c r="AK21" s="47"/>
      <c r="AL21" s="47"/>
      <c r="AM21" s="47"/>
      <c r="AN21" s="47"/>
      <c r="AO21" s="47"/>
      <c r="AP21" s="47"/>
      <c r="AQ21" s="47"/>
    </row>
    <row r="22" spans="1:43" ht="48.75" customHeight="1" thickTop="1" thickBot="1">
      <c r="A22" s="50">
        <v>4</v>
      </c>
      <c r="B22" s="96">
        <v>0</v>
      </c>
      <c r="C22" s="96">
        <v>0</v>
      </c>
      <c r="D22" s="96">
        <v>0</v>
      </c>
      <c r="E22" s="96">
        <v>0</v>
      </c>
      <c r="F22" s="96">
        <v>0</v>
      </c>
      <c r="G22" s="96">
        <v>1</v>
      </c>
      <c r="H22" s="99" t="s">
        <v>333</v>
      </c>
      <c r="I22" s="98" t="s">
        <v>604</v>
      </c>
      <c r="J22" s="97" t="s">
        <v>497</v>
      </c>
      <c r="K22" s="97" t="s">
        <v>595</v>
      </c>
      <c r="L22" s="159">
        <f>(L23+L24+L25+L26)</f>
        <v>0</v>
      </c>
      <c r="M22" s="159">
        <f>(M23+M24+M25+M26)</f>
        <v>13</v>
      </c>
      <c r="N22" s="155">
        <f t="shared" si="2"/>
        <v>13</v>
      </c>
      <c r="O22" s="271">
        <f>(O23+O24+O25+O26)</f>
        <v>14</v>
      </c>
      <c r="P22" s="271">
        <f>(P23+P24+P25+P26)</f>
        <v>14</v>
      </c>
      <c r="Q22" s="155">
        <f t="shared" si="3"/>
        <v>28</v>
      </c>
      <c r="R22" s="155">
        <f t="shared" si="4"/>
        <v>41</v>
      </c>
      <c r="S22" s="78" t="s">
        <v>4571</v>
      </c>
      <c r="T22" s="100" t="s">
        <v>4573</v>
      </c>
      <c r="U22" s="190">
        <f t="shared" si="12"/>
        <v>13</v>
      </c>
      <c r="V22" s="190">
        <f>V23+V24+V25+V26</f>
        <v>0</v>
      </c>
      <c r="W22" s="77">
        <f t="shared" si="5"/>
        <v>0</v>
      </c>
      <c r="X22" s="78" t="str">
        <f t="shared" si="0"/>
        <v>En Riesgo de no Cumplimiento</v>
      </c>
      <c r="Y22" s="191"/>
      <c r="Z22" s="190">
        <f t="shared" si="6"/>
        <v>28</v>
      </c>
      <c r="AA22" s="190">
        <f>AA23+AA24+AA25+AA26</f>
        <v>0</v>
      </c>
      <c r="AB22" s="77">
        <f t="shared" si="7"/>
        <v>0</v>
      </c>
      <c r="AC22" s="78" t="str">
        <f t="shared" si="1"/>
        <v>En Riesgo de no Cumplimiento</v>
      </c>
      <c r="AD22" s="191"/>
      <c r="AE22" s="52">
        <f>AE23+AE24+AE25+AE26</f>
        <v>0</v>
      </c>
      <c r="AF22" s="77" t="str">
        <f t="shared" si="9"/>
        <v>No hay ejecución</v>
      </c>
      <c r="AG22" s="78" t="str">
        <f t="shared" si="10"/>
        <v>NA</v>
      </c>
      <c r="AH22" s="191"/>
    </row>
    <row r="23" spans="1:43" s="166" customFormat="1" ht="37" customHeight="1" outlineLevel="1" thickTop="1" thickBot="1">
      <c r="A23" s="123" t="s">
        <v>600</v>
      </c>
      <c r="B23" s="124">
        <v>0</v>
      </c>
      <c r="C23" s="124">
        <v>0</v>
      </c>
      <c r="D23" s="124">
        <v>0</v>
      </c>
      <c r="E23" s="124">
        <v>0</v>
      </c>
      <c r="F23" s="124">
        <v>0</v>
      </c>
      <c r="G23" s="124">
        <v>1</v>
      </c>
      <c r="H23" s="160" t="s">
        <v>333</v>
      </c>
      <c r="I23" s="161" t="s">
        <v>4574</v>
      </c>
      <c r="J23" s="162" t="s">
        <v>501</v>
      </c>
      <c r="K23" s="162" t="s">
        <v>595</v>
      </c>
      <c r="L23" s="107">
        <v>0</v>
      </c>
      <c r="M23" s="107">
        <v>3</v>
      </c>
      <c r="N23" s="163">
        <v>3</v>
      </c>
      <c r="O23" s="275">
        <v>3</v>
      </c>
      <c r="P23" s="275">
        <v>3</v>
      </c>
      <c r="Q23" s="163">
        <f t="shared" si="3"/>
        <v>6</v>
      </c>
      <c r="R23" s="163">
        <f t="shared" si="4"/>
        <v>9</v>
      </c>
      <c r="S23" s="164" t="s">
        <v>4571</v>
      </c>
      <c r="T23" s="165" t="s">
        <v>4575</v>
      </c>
      <c r="U23" s="197">
        <f t="shared" si="12"/>
        <v>3</v>
      </c>
      <c r="V23" s="198"/>
      <c r="W23" s="199" t="str">
        <f t="shared" si="5"/>
        <v>No hay ejecución</v>
      </c>
      <c r="X23" s="200" t="str">
        <f t="shared" si="0"/>
        <v>NA</v>
      </c>
      <c r="Y23" s="198"/>
      <c r="Z23" s="197">
        <f t="shared" si="6"/>
        <v>6</v>
      </c>
      <c r="AA23" s="198"/>
      <c r="AB23" s="199" t="str">
        <f t="shared" si="7"/>
        <v>No hay ejecución</v>
      </c>
      <c r="AC23" s="200" t="str">
        <f t="shared" si="1"/>
        <v>NA</v>
      </c>
      <c r="AD23" s="198"/>
      <c r="AE23" s="201">
        <f t="shared" si="8"/>
        <v>0</v>
      </c>
      <c r="AF23" s="199" t="str">
        <f t="shared" si="9"/>
        <v>No hay ejecución</v>
      </c>
      <c r="AG23" s="200" t="str">
        <f t="shared" si="10"/>
        <v>NA</v>
      </c>
      <c r="AH23" s="198"/>
      <c r="AI23" s="47"/>
      <c r="AJ23" s="47"/>
      <c r="AK23" s="47"/>
      <c r="AL23" s="47"/>
      <c r="AM23" s="47"/>
      <c r="AN23" s="47"/>
      <c r="AO23" s="47"/>
      <c r="AP23" s="47"/>
      <c r="AQ23" s="47"/>
    </row>
    <row r="24" spans="1:43" s="166" customFormat="1" ht="37" customHeight="1" outlineLevel="1" thickTop="1" thickBot="1">
      <c r="A24" s="123" t="s">
        <v>601</v>
      </c>
      <c r="B24" s="124">
        <v>0</v>
      </c>
      <c r="C24" s="124">
        <v>0</v>
      </c>
      <c r="D24" s="124">
        <v>0</v>
      </c>
      <c r="E24" s="124">
        <v>0</v>
      </c>
      <c r="F24" s="124">
        <v>0</v>
      </c>
      <c r="G24" s="124">
        <v>1</v>
      </c>
      <c r="H24" s="160" t="s">
        <v>333</v>
      </c>
      <c r="I24" s="161" t="s">
        <v>607</v>
      </c>
      <c r="J24" s="162" t="s">
        <v>501</v>
      </c>
      <c r="K24" s="162" t="s">
        <v>595</v>
      </c>
      <c r="L24" s="107">
        <v>0</v>
      </c>
      <c r="M24" s="107">
        <v>5</v>
      </c>
      <c r="N24" s="163">
        <f t="shared" si="2"/>
        <v>5</v>
      </c>
      <c r="O24" s="275">
        <v>5</v>
      </c>
      <c r="P24" s="275">
        <v>5</v>
      </c>
      <c r="Q24" s="163">
        <f t="shared" si="3"/>
        <v>10</v>
      </c>
      <c r="R24" s="163">
        <f t="shared" si="4"/>
        <v>15</v>
      </c>
      <c r="S24" s="164" t="s">
        <v>4571</v>
      </c>
      <c r="T24" s="165" t="s">
        <v>4576</v>
      </c>
      <c r="U24" s="197">
        <f t="shared" si="12"/>
        <v>5</v>
      </c>
      <c r="V24" s="198"/>
      <c r="W24" s="199" t="str">
        <f t="shared" si="5"/>
        <v>No hay ejecución</v>
      </c>
      <c r="X24" s="200" t="str">
        <f t="shared" si="0"/>
        <v>NA</v>
      </c>
      <c r="Y24" s="198"/>
      <c r="Z24" s="197">
        <f t="shared" si="6"/>
        <v>10</v>
      </c>
      <c r="AA24" s="198"/>
      <c r="AB24" s="199" t="str">
        <f t="shared" si="7"/>
        <v>No hay ejecución</v>
      </c>
      <c r="AC24" s="200" t="str">
        <f t="shared" si="1"/>
        <v>NA</v>
      </c>
      <c r="AD24" s="198"/>
      <c r="AE24" s="201">
        <f t="shared" si="8"/>
        <v>0</v>
      </c>
      <c r="AF24" s="199" t="str">
        <f t="shared" si="9"/>
        <v>No hay ejecución</v>
      </c>
      <c r="AG24" s="200" t="str">
        <f t="shared" si="10"/>
        <v>NA</v>
      </c>
      <c r="AH24" s="198"/>
      <c r="AI24" s="47"/>
      <c r="AJ24" s="47"/>
      <c r="AK24" s="47"/>
      <c r="AL24" s="47"/>
      <c r="AM24" s="47"/>
      <c r="AN24" s="47"/>
      <c r="AO24" s="47"/>
      <c r="AP24" s="47"/>
      <c r="AQ24" s="47"/>
    </row>
    <row r="25" spans="1:43" s="166" customFormat="1" ht="37" customHeight="1" outlineLevel="1" thickTop="1" thickBot="1">
      <c r="A25" s="123" t="s">
        <v>739</v>
      </c>
      <c r="B25" s="124">
        <v>0</v>
      </c>
      <c r="C25" s="124">
        <v>0</v>
      </c>
      <c r="D25" s="124">
        <v>0</v>
      </c>
      <c r="E25" s="124">
        <v>0</v>
      </c>
      <c r="F25" s="124">
        <v>0</v>
      </c>
      <c r="G25" s="124">
        <v>1</v>
      </c>
      <c r="H25" s="160" t="s">
        <v>333</v>
      </c>
      <c r="I25" s="167" t="s">
        <v>609</v>
      </c>
      <c r="J25" s="162" t="s">
        <v>501</v>
      </c>
      <c r="K25" s="162" t="s">
        <v>595</v>
      </c>
      <c r="L25" s="107">
        <v>0</v>
      </c>
      <c r="M25" s="107">
        <v>2</v>
      </c>
      <c r="N25" s="163">
        <v>2</v>
      </c>
      <c r="O25" s="275">
        <v>3</v>
      </c>
      <c r="P25" s="275">
        <v>3</v>
      </c>
      <c r="Q25" s="163">
        <f t="shared" si="3"/>
        <v>6</v>
      </c>
      <c r="R25" s="163">
        <v>8</v>
      </c>
      <c r="S25" s="164" t="s">
        <v>4571</v>
      </c>
      <c r="T25" s="165" t="s">
        <v>610</v>
      </c>
      <c r="U25" s="197">
        <f t="shared" si="12"/>
        <v>2</v>
      </c>
      <c r="V25" s="198"/>
      <c r="W25" s="199" t="str">
        <f t="shared" si="5"/>
        <v>No hay ejecución</v>
      </c>
      <c r="X25" s="200" t="str">
        <f t="shared" si="0"/>
        <v>NA</v>
      </c>
      <c r="Y25" s="198"/>
      <c r="Z25" s="197">
        <f t="shared" si="6"/>
        <v>6</v>
      </c>
      <c r="AA25" s="198"/>
      <c r="AB25" s="199" t="str">
        <f t="shared" si="7"/>
        <v>No hay ejecución</v>
      </c>
      <c r="AC25" s="200" t="str">
        <f t="shared" si="1"/>
        <v>NA</v>
      </c>
      <c r="AD25" s="198"/>
      <c r="AE25" s="201">
        <f t="shared" si="8"/>
        <v>0</v>
      </c>
      <c r="AF25" s="199" t="str">
        <f t="shared" si="9"/>
        <v>No hay ejecución</v>
      </c>
      <c r="AG25" s="200" t="str">
        <f t="shared" si="10"/>
        <v>NA</v>
      </c>
      <c r="AH25" s="198"/>
      <c r="AI25" s="47"/>
      <c r="AJ25" s="47"/>
      <c r="AK25" s="47"/>
      <c r="AL25" s="47"/>
      <c r="AM25" s="47"/>
      <c r="AN25" s="47"/>
      <c r="AO25" s="47"/>
      <c r="AP25" s="47"/>
      <c r="AQ25" s="47"/>
    </row>
    <row r="26" spans="1:43" s="166" customFormat="1" ht="37" customHeight="1" outlineLevel="1" thickTop="1" thickBot="1">
      <c r="A26" s="123" t="s">
        <v>742</v>
      </c>
      <c r="B26" s="124">
        <v>0</v>
      </c>
      <c r="C26" s="124">
        <v>0</v>
      </c>
      <c r="D26" s="124">
        <v>0</v>
      </c>
      <c r="E26" s="124">
        <v>0</v>
      </c>
      <c r="F26" s="124">
        <v>0</v>
      </c>
      <c r="G26" s="124">
        <v>1</v>
      </c>
      <c r="H26" s="160" t="s">
        <v>333</v>
      </c>
      <c r="I26" s="167" t="s">
        <v>612</v>
      </c>
      <c r="J26" s="162" t="s">
        <v>497</v>
      </c>
      <c r="K26" s="162" t="s">
        <v>595</v>
      </c>
      <c r="L26" s="107">
        <v>0</v>
      </c>
      <c r="M26" s="107">
        <v>3</v>
      </c>
      <c r="N26" s="163">
        <f t="shared" si="2"/>
        <v>3</v>
      </c>
      <c r="O26" s="275">
        <v>3</v>
      </c>
      <c r="P26" s="275">
        <v>3</v>
      </c>
      <c r="Q26" s="163">
        <f t="shared" si="3"/>
        <v>6</v>
      </c>
      <c r="R26" s="163">
        <f t="shared" si="4"/>
        <v>9</v>
      </c>
      <c r="S26" s="164" t="s">
        <v>4571</v>
      </c>
      <c r="T26" s="165" t="s">
        <v>4577</v>
      </c>
      <c r="U26" s="197">
        <f t="shared" si="12"/>
        <v>3</v>
      </c>
      <c r="V26" s="198"/>
      <c r="W26" s="199" t="str">
        <f t="shared" si="5"/>
        <v>No hay ejecución</v>
      </c>
      <c r="X26" s="200" t="str">
        <f t="shared" si="0"/>
        <v>NA</v>
      </c>
      <c r="Y26" s="198"/>
      <c r="Z26" s="197">
        <f t="shared" si="6"/>
        <v>6</v>
      </c>
      <c r="AA26" s="198"/>
      <c r="AB26" s="199" t="str">
        <f t="shared" si="7"/>
        <v>No hay ejecución</v>
      </c>
      <c r="AC26" s="200" t="str">
        <f t="shared" si="1"/>
        <v>NA</v>
      </c>
      <c r="AD26" s="198"/>
      <c r="AE26" s="201">
        <f t="shared" si="8"/>
        <v>0</v>
      </c>
      <c r="AF26" s="199" t="str">
        <f t="shared" si="9"/>
        <v>No hay ejecución</v>
      </c>
      <c r="AG26" s="200" t="str">
        <f t="shared" si="10"/>
        <v>NA</v>
      </c>
      <c r="AH26" s="198"/>
      <c r="AI26" s="47"/>
      <c r="AJ26" s="47"/>
      <c r="AK26" s="47"/>
      <c r="AL26" s="47"/>
      <c r="AM26" s="47"/>
      <c r="AN26" s="47"/>
      <c r="AO26" s="47"/>
      <c r="AP26" s="47"/>
      <c r="AQ26" s="47"/>
    </row>
    <row r="27" spans="1:43" ht="48.75" customHeight="1" thickTop="1" thickBot="1">
      <c r="A27" s="50">
        <v>5</v>
      </c>
      <c r="B27" s="96">
        <v>0</v>
      </c>
      <c r="C27" s="96">
        <v>0</v>
      </c>
      <c r="D27" s="96">
        <v>0</v>
      </c>
      <c r="E27" s="96">
        <v>0</v>
      </c>
      <c r="F27" s="96">
        <v>0</v>
      </c>
      <c r="G27" s="96">
        <v>1</v>
      </c>
      <c r="H27" s="99" t="s">
        <v>333</v>
      </c>
      <c r="I27" s="98" t="s">
        <v>4578</v>
      </c>
      <c r="J27" s="97" t="s">
        <v>4579</v>
      </c>
      <c r="K27" s="97" t="s">
        <v>4580</v>
      </c>
      <c r="L27" s="159">
        <v>2</v>
      </c>
      <c r="M27" s="159">
        <v>2</v>
      </c>
      <c r="N27" s="155">
        <f t="shared" si="2"/>
        <v>4</v>
      </c>
      <c r="O27" s="271">
        <v>1</v>
      </c>
      <c r="P27" s="271">
        <v>1</v>
      </c>
      <c r="Q27" s="155">
        <f t="shared" si="3"/>
        <v>2</v>
      </c>
      <c r="R27" s="155">
        <v>6</v>
      </c>
      <c r="S27" s="78" t="s">
        <v>4571</v>
      </c>
      <c r="T27" s="100" t="s">
        <v>4581</v>
      </c>
      <c r="U27" s="190">
        <f t="shared" si="12"/>
        <v>4</v>
      </c>
      <c r="V27" s="191"/>
      <c r="W27" s="77" t="str">
        <f t="shared" si="5"/>
        <v>No hay ejecución</v>
      </c>
      <c r="X27" s="78" t="str">
        <f t="shared" si="0"/>
        <v>NA</v>
      </c>
      <c r="Y27" s="191"/>
      <c r="Z27" s="190">
        <f t="shared" si="6"/>
        <v>2</v>
      </c>
      <c r="AA27" s="191"/>
      <c r="AB27" s="77" t="str">
        <f t="shared" si="7"/>
        <v>No hay ejecución</v>
      </c>
      <c r="AC27" s="78" t="str">
        <f t="shared" si="1"/>
        <v>NA</v>
      </c>
      <c r="AD27" s="191"/>
      <c r="AE27" s="52">
        <f t="shared" si="8"/>
        <v>0</v>
      </c>
      <c r="AF27" s="77" t="str">
        <f t="shared" si="9"/>
        <v>No hay ejecución</v>
      </c>
      <c r="AG27" s="78" t="str">
        <f t="shared" si="10"/>
        <v>NA</v>
      </c>
      <c r="AH27" s="191"/>
    </row>
    <row r="28" spans="1:43" ht="154.5" customHeight="1" thickTop="1" thickBot="1">
      <c r="A28" s="50">
        <v>6</v>
      </c>
      <c r="B28" s="96">
        <v>0</v>
      </c>
      <c r="C28" s="96">
        <v>0</v>
      </c>
      <c r="D28" s="96">
        <v>0</v>
      </c>
      <c r="E28" s="96">
        <v>0</v>
      </c>
      <c r="F28" s="96">
        <v>0</v>
      </c>
      <c r="G28" s="96">
        <v>1</v>
      </c>
      <c r="H28" s="99" t="s">
        <v>333</v>
      </c>
      <c r="I28" s="98" t="s">
        <v>615</v>
      </c>
      <c r="J28" s="97" t="s">
        <v>497</v>
      </c>
      <c r="K28" s="97" t="s">
        <v>595</v>
      </c>
      <c r="L28" s="274">
        <v>25</v>
      </c>
      <c r="M28" s="274">
        <v>25</v>
      </c>
      <c r="N28" s="155">
        <f t="shared" si="2"/>
        <v>50</v>
      </c>
      <c r="O28" s="274">
        <v>25</v>
      </c>
      <c r="P28" s="274">
        <v>25</v>
      </c>
      <c r="Q28" s="155">
        <f>O28+P28</f>
        <v>50</v>
      </c>
      <c r="R28" s="155">
        <f>N28+Q28</f>
        <v>100</v>
      </c>
      <c r="S28" s="78" t="s">
        <v>4582</v>
      </c>
      <c r="T28" s="100" t="s">
        <v>4583</v>
      </c>
      <c r="U28" s="190">
        <f t="shared" si="12"/>
        <v>50</v>
      </c>
      <c r="V28" s="191"/>
      <c r="W28" s="77" t="str">
        <f t="shared" si="5"/>
        <v>No hay ejecución</v>
      </c>
      <c r="X28" s="78" t="str">
        <f t="shared" si="0"/>
        <v>NA</v>
      </c>
      <c r="Y28" s="191"/>
      <c r="Z28" s="190">
        <f t="shared" si="6"/>
        <v>50</v>
      </c>
      <c r="AA28" s="191"/>
      <c r="AB28" s="77" t="str">
        <f t="shared" si="7"/>
        <v>No hay ejecución</v>
      </c>
      <c r="AC28" s="78" t="str">
        <f t="shared" si="1"/>
        <v>NA</v>
      </c>
      <c r="AD28" s="191"/>
      <c r="AE28" s="52">
        <f t="shared" si="8"/>
        <v>0</v>
      </c>
      <c r="AF28" s="77" t="str">
        <f t="shared" si="9"/>
        <v>No hay ejecución</v>
      </c>
      <c r="AG28" s="78" t="str">
        <f t="shared" si="10"/>
        <v>NA</v>
      </c>
      <c r="AH28" s="191"/>
    </row>
    <row r="29" spans="1:43" ht="48.75" customHeight="1" thickTop="1" thickBot="1">
      <c r="A29" s="50">
        <v>7</v>
      </c>
      <c r="B29" s="96">
        <v>0</v>
      </c>
      <c r="C29" s="96">
        <v>0</v>
      </c>
      <c r="D29" s="96">
        <v>0</v>
      </c>
      <c r="E29" s="96">
        <v>0</v>
      </c>
      <c r="F29" s="96">
        <v>0</v>
      </c>
      <c r="G29" s="96">
        <v>1</v>
      </c>
      <c r="H29" s="99" t="s">
        <v>333</v>
      </c>
      <c r="I29" s="98" t="s">
        <v>4584</v>
      </c>
      <c r="J29" s="97" t="s">
        <v>497</v>
      </c>
      <c r="K29" s="97" t="s">
        <v>595</v>
      </c>
      <c r="L29" s="274">
        <v>10</v>
      </c>
      <c r="M29" s="274">
        <v>10</v>
      </c>
      <c r="N29" s="155">
        <f t="shared" si="2"/>
        <v>20</v>
      </c>
      <c r="O29" s="274">
        <v>15</v>
      </c>
      <c r="P29" s="274">
        <v>10</v>
      </c>
      <c r="Q29" s="155">
        <f t="shared" si="3"/>
        <v>25</v>
      </c>
      <c r="R29" s="155">
        <f t="shared" si="4"/>
        <v>45</v>
      </c>
      <c r="S29" s="78" t="s">
        <v>4585</v>
      </c>
      <c r="T29" s="100" t="s">
        <v>4586</v>
      </c>
      <c r="U29" s="190">
        <f t="shared" si="12"/>
        <v>20</v>
      </c>
      <c r="V29" s="191"/>
      <c r="W29" s="77" t="str">
        <f t="shared" si="5"/>
        <v>No hay ejecución</v>
      </c>
      <c r="X29" s="78" t="str">
        <f t="shared" si="0"/>
        <v>NA</v>
      </c>
      <c r="Y29" s="191"/>
      <c r="Z29" s="190">
        <f t="shared" si="6"/>
        <v>25</v>
      </c>
      <c r="AA29" s="191"/>
      <c r="AB29" s="77" t="str">
        <f t="shared" si="7"/>
        <v>No hay ejecución</v>
      </c>
      <c r="AC29" s="78" t="str">
        <f t="shared" si="1"/>
        <v>NA</v>
      </c>
      <c r="AD29" s="191"/>
      <c r="AE29" s="52">
        <f t="shared" si="8"/>
        <v>0</v>
      </c>
      <c r="AF29" s="77" t="str">
        <f t="shared" si="9"/>
        <v>No hay ejecución</v>
      </c>
      <c r="AG29" s="78" t="str">
        <f t="shared" si="10"/>
        <v>NA</v>
      </c>
      <c r="AH29" s="191"/>
    </row>
    <row r="30" spans="1:43" ht="120.75" customHeight="1" thickTop="1" thickBot="1">
      <c r="A30" s="50">
        <v>8</v>
      </c>
      <c r="B30" s="96">
        <v>0</v>
      </c>
      <c r="C30" s="96">
        <v>0</v>
      </c>
      <c r="D30" s="96">
        <v>0</v>
      </c>
      <c r="E30" s="96">
        <v>0</v>
      </c>
      <c r="F30" s="96">
        <v>0</v>
      </c>
      <c r="G30" s="96">
        <v>1</v>
      </c>
      <c r="H30" s="99" t="s">
        <v>333</v>
      </c>
      <c r="I30" s="98" t="s">
        <v>4587</v>
      </c>
      <c r="J30" s="97" t="s">
        <v>497</v>
      </c>
      <c r="K30" s="97" t="s">
        <v>616</v>
      </c>
      <c r="L30" s="274">
        <v>10</v>
      </c>
      <c r="M30" s="274">
        <v>10</v>
      </c>
      <c r="N30" s="155">
        <f t="shared" si="2"/>
        <v>20</v>
      </c>
      <c r="O30" s="274">
        <v>10</v>
      </c>
      <c r="P30" s="274">
        <v>10</v>
      </c>
      <c r="Q30" s="155">
        <f t="shared" si="3"/>
        <v>20</v>
      </c>
      <c r="R30" s="155">
        <f t="shared" si="4"/>
        <v>40</v>
      </c>
      <c r="S30" s="78" t="s">
        <v>4571</v>
      </c>
      <c r="T30" s="100" t="s">
        <v>4588</v>
      </c>
      <c r="U30" s="190">
        <f t="shared" si="12"/>
        <v>20</v>
      </c>
      <c r="V30" s="191"/>
      <c r="W30" s="77" t="str">
        <f t="shared" si="5"/>
        <v>No hay ejecución</v>
      </c>
      <c r="X30" s="78" t="str">
        <f t="shared" si="0"/>
        <v>NA</v>
      </c>
      <c r="Y30" s="191"/>
      <c r="Z30" s="190">
        <f t="shared" si="6"/>
        <v>20</v>
      </c>
      <c r="AA30" s="191"/>
      <c r="AB30" s="77" t="str">
        <f t="shared" si="7"/>
        <v>No hay ejecución</v>
      </c>
      <c r="AC30" s="78" t="str">
        <f t="shared" si="1"/>
        <v>NA</v>
      </c>
      <c r="AD30" s="191"/>
      <c r="AE30" s="52">
        <f t="shared" si="8"/>
        <v>0</v>
      </c>
      <c r="AF30" s="77" t="str">
        <f t="shared" si="9"/>
        <v>No hay ejecución</v>
      </c>
      <c r="AG30" s="78" t="str">
        <f t="shared" si="10"/>
        <v>NA</v>
      </c>
      <c r="AH30" s="191"/>
    </row>
    <row r="31" spans="1:43" ht="69" customHeight="1" thickTop="1" thickBot="1">
      <c r="A31" s="50">
        <v>9</v>
      </c>
      <c r="B31" s="96">
        <v>0</v>
      </c>
      <c r="C31" s="96">
        <v>0</v>
      </c>
      <c r="D31" s="96">
        <v>0</v>
      </c>
      <c r="E31" s="96">
        <v>0</v>
      </c>
      <c r="F31" s="96">
        <v>0</v>
      </c>
      <c r="G31" s="96">
        <v>1</v>
      </c>
      <c r="H31" s="99" t="s">
        <v>333</v>
      </c>
      <c r="I31" s="98" t="s">
        <v>617</v>
      </c>
      <c r="J31" s="97" t="s">
        <v>501</v>
      </c>
      <c r="K31" s="97" t="s">
        <v>618</v>
      </c>
      <c r="L31" s="274">
        <v>5</v>
      </c>
      <c r="M31" s="274">
        <v>5</v>
      </c>
      <c r="N31" s="155">
        <f t="shared" si="2"/>
        <v>10</v>
      </c>
      <c r="O31" s="274">
        <v>5</v>
      </c>
      <c r="P31" s="274">
        <v>5</v>
      </c>
      <c r="Q31" s="155">
        <f t="shared" si="3"/>
        <v>10</v>
      </c>
      <c r="R31" s="155">
        <f t="shared" si="4"/>
        <v>20</v>
      </c>
      <c r="S31" s="78" t="s">
        <v>4585</v>
      </c>
      <c r="T31" s="100" t="s">
        <v>619</v>
      </c>
      <c r="U31" s="190">
        <f t="shared" si="12"/>
        <v>10</v>
      </c>
      <c r="V31" s="191"/>
      <c r="W31" s="77" t="str">
        <f t="shared" si="5"/>
        <v>No hay ejecución</v>
      </c>
      <c r="X31" s="78" t="str">
        <f t="shared" si="0"/>
        <v>NA</v>
      </c>
      <c r="Y31" s="191"/>
      <c r="Z31" s="190">
        <f t="shared" si="6"/>
        <v>10</v>
      </c>
      <c r="AA31" s="191"/>
      <c r="AB31" s="77" t="str">
        <f t="shared" si="7"/>
        <v>No hay ejecución</v>
      </c>
      <c r="AC31" s="78" t="str">
        <f t="shared" si="1"/>
        <v>NA</v>
      </c>
      <c r="AD31" s="191"/>
      <c r="AE31" s="52">
        <f t="shared" si="8"/>
        <v>0</v>
      </c>
      <c r="AF31" s="77" t="str">
        <f t="shared" si="9"/>
        <v>No hay ejecución</v>
      </c>
      <c r="AG31" s="78" t="str">
        <f t="shared" si="10"/>
        <v>NA</v>
      </c>
      <c r="AH31" s="191"/>
    </row>
    <row r="32" spans="1:43" ht="69" customHeight="1" thickTop="1" thickBot="1">
      <c r="A32" s="50"/>
      <c r="B32" s="96"/>
      <c r="C32" s="96"/>
      <c r="D32" s="96"/>
      <c r="E32" s="96"/>
      <c r="F32" s="96"/>
      <c r="G32" s="96"/>
      <c r="H32" s="99" t="s">
        <v>333</v>
      </c>
      <c r="I32" s="98" t="s">
        <v>4589</v>
      </c>
      <c r="J32" s="97" t="s">
        <v>4590</v>
      </c>
      <c r="K32" s="97" t="s">
        <v>4591</v>
      </c>
      <c r="L32" s="274">
        <v>75</v>
      </c>
      <c r="M32" s="274">
        <v>75</v>
      </c>
      <c r="N32" s="155">
        <v>150</v>
      </c>
      <c r="O32" s="274">
        <v>0</v>
      </c>
      <c r="P32" s="274">
        <v>0</v>
      </c>
      <c r="Q32" s="155"/>
      <c r="R32" s="155">
        <v>150</v>
      </c>
      <c r="S32" s="78" t="s">
        <v>4592</v>
      </c>
      <c r="T32" s="100" t="s">
        <v>4593</v>
      </c>
      <c r="U32" s="190">
        <v>150</v>
      </c>
      <c r="V32" s="191"/>
      <c r="W32" s="77" t="s">
        <v>4507</v>
      </c>
      <c r="X32" s="78" t="s">
        <v>203</v>
      </c>
      <c r="Y32" s="191"/>
      <c r="Z32" s="190">
        <v>0</v>
      </c>
      <c r="AA32" s="191"/>
      <c r="AB32" s="77"/>
      <c r="AC32" s="78"/>
      <c r="AD32" s="191"/>
      <c r="AE32" s="52"/>
      <c r="AF32" s="77"/>
      <c r="AG32" s="78"/>
      <c r="AH32" s="191"/>
    </row>
    <row r="33" spans="1:34" ht="75" customHeight="1" thickTop="1" thickBot="1">
      <c r="A33" s="50">
        <v>10</v>
      </c>
      <c r="B33" s="96">
        <v>0</v>
      </c>
      <c r="C33" s="96">
        <v>0</v>
      </c>
      <c r="D33" s="96">
        <v>0</v>
      </c>
      <c r="E33" s="96">
        <v>0</v>
      </c>
      <c r="F33" s="96">
        <v>0</v>
      </c>
      <c r="G33" s="96">
        <v>1</v>
      </c>
      <c r="H33" s="99" t="s">
        <v>333</v>
      </c>
      <c r="I33" s="98" t="s">
        <v>620</v>
      </c>
      <c r="J33" s="97" t="s">
        <v>497</v>
      </c>
      <c r="K33" s="97" t="s">
        <v>595</v>
      </c>
      <c r="L33" s="274">
        <v>25</v>
      </c>
      <c r="M33" s="274">
        <v>25</v>
      </c>
      <c r="N33" s="155">
        <f t="shared" si="2"/>
        <v>50</v>
      </c>
      <c r="O33" s="274">
        <v>25</v>
      </c>
      <c r="P33" s="274">
        <v>25</v>
      </c>
      <c r="Q33" s="155">
        <f t="shared" si="3"/>
        <v>50</v>
      </c>
      <c r="R33" s="155">
        <f t="shared" si="4"/>
        <v>100</v>
      </c>
      <c r="S33" s="78" t="s">
        <v>4585</v>
      </c>
      <c r="T33" s="100" t="s">
        <v>4594</v>
      </c>
      <c r="U33" s="190">
        <f t="shared" si="12"/>
        <v>50</v>
      </c>
      <c r="V33" s="191"/>
      <c r="W33" s="77" t="str">
        <f t="shared" si="5"/>
        <v>No hay ejecución</v>
      </c>
      <c r="X33" s="78" t="str">
        <f t="shared" si="0"/>
        <v>NA</v>
      </c>
      <c r="Y33" s="191"/>
      <c r="Z33" s="190">
        <f t="shared" si="6"/>
        <v>50</v>
      </c>
      <c r="AA33" s="191"/>
      <c r="AB33" s="77" t="str">
        <f t="shared" si="7"/>
        <v>No hay ejecución</v>
      </c>
      <c r="AC33" s="78" t="str">
        <f t="shared" si="1"/>
        <v>NA</v>
      </c>
      <c r="AD33" s="191"/>
      <c r="AE33" s="52">
        <f t="shared" si="8"/>
        <v>0</v>
      </c>
      <c r="AF33" s="77" t="str">
        <f t="shared" si="9"/>
        <v>No hay ejecución</v>
      </c>
      <c r="AG33" s="78" t="str">
        <f t="shared" si="10"/>
        <v>NA</v>
      </c>
      <c r="AH33" s="191"/>
    </row>
    <row r="34" spans="1:34" ht="16" customHeight="1" thickTop="1">
      <c r="A34" s="423" t="s">
        <v>573</v>
      </c>
      <c r="B34" s="423"/>
      <c r="C34" s="423"/>
      <c r="D34" s="423"/>
      <c r="E34" s="423"/>
      <c r="F34" s="423"/>
      <c r="G34" s="423"/>
      <c r="H34" s="423"/>
      <c r="I34" s="423"/>
      <c r="J34" s="423"/>
      <c r="K34" s="423"/>
      <c r="L34" s="423"/>
      <c r="M34" s="423"/>
      <c r="N34" s="423"/>
      <c r="O34" s="423"/>
      <c r="P34" s="423"/>
      <c r="Q34" s="423"/>
      <c r="R34" s="423"/>
      <c r="S34" s="423"/>
      <c r="T34" s="423"/>
      <c r="U34" s="423"/>
      <c r="V34" s="423"/>
      <c r="W34" s="423"/>
      <c r="X34" s="423"/>
      <c r="Y34" s="423"/>
      <c r="Z34" s="423"/>
      <c r="AA34" s="423"/>
      <c r="AB34" s="423"/>
      <c r="AC34" s="423"/>
      <c r="AD34" s="423"/>
      <c r="AE34" s="423"/>
      <c r="AF34" s="423"/>
      <c r="AG34" s="423"/>
      <c r="AH34" s="424"/>
    </row>
    <row r="35" spans="1:34" s="166" customFormat="1" ht="44.25" customHeight="1" thickBot="1">
      <c r="A35" s="123">
        <v>11</v>
      </c>
      <c r="B35" s="124">
        <v>0</v>
      </c>
      <c r="C35" s="124">
        <v>0</v>
      </c>
      <c r="D35" s="124">
        <v>0</v>
      </c>
      <c r="E35" s="124">
        <v>0</v>
      </c>
      <c r="F35" s="124">
        <v>0</v>
      </c>
      <c r="G35" s="124">
        <v>1</v>
      </c>
      <c r="H35" s="160" t="s">
        <v>333</v>
      </c>
      <c r="I35" s="276" t="s">
        <v>621</v>
      </c>
      <c r="J35" s="162" t="s">
        <v>482</v>
      </c>
      <c r="K35" s="162" t="s">
        <v>622</v>
      </c>
      <c r="L35" s="275"/>
      <c r="M35" s="275"/>
      <c r="N35" s="163">
        <f>L35+M35</f>
        <v>0</v>
      </c>
      <c r="O35" s="275"/>
      <c r="P35" s="275"/>
      <c r="Q35" s="163">
        <f>O35+P35</f>
        <v>0</v>
      </c>
      <c r="R35" s="163">
        <f>N35+Q35</f>
        <v>0</v>
      </c>
      <c r="S35" s="277" t="s">
        <v>4570</v>
      </c>
      <c r="T35" s="278" t="s">
        <v>4595</v>
      </c>
      <c r="U35" s="279">
        <f>N35</f>
        <v>0</v>
      </c>
      <c r="V35" s="280">
        <f>+U35</f>
        <v>0</v>
      </c>
      <c r="W35" s="281" t="str">
        <f>IF(V35=" ","No hay ejecución",IF(AND(U35&gt;0), V35/U35,"No hay Programación"))</f>
        <v>No hay Programación</v>
      </c>
      <c r="X35" s="277" t="str">
        <f t="shared" si="0"/>
        <v>De acuerdo a lo programado</v>
      </c>
      <c r="Y35" s="280"/>
      <c r="Z35" s="279">
        <f>+Q35</f>
        <v>0</v>
      </c>
      <c r="AA35" s="280">
        <f>+Z35</f>
        <v>0</v>
      </c>
      <c r="AB35" s="281" t="str">
        <f>IF(AA35="0","No hay ejecución",IF(AND(Z35&gt;0), AA35/Z35,"No hay Programación"))</f>
        <v>No hay Programación</v>
      </c>
      <c r="AC35" s="277" t="str">
        <f t="shared" si="1"/>
        <v>De acuerdo a lo programado</v>
      </c>
      <c r="AD35" s="280"/>
      <c r="AE35" s="282">
        <f>V35+AA35</f>
        <v>0</v>
      </c>
      <c r="AF35" s="281" t="str">
        <f t="shared" si="9"/>
        <v>No hay ejecución</v>
      </c>
      <c r="AG35" s="277" t="str">
        <f t="shared" si="10"/>
        <v>NA</v>
      </c>
      <c r="AH35" s="280"/>
    </row>
    <row r="36" spans="1:34" s="166" customFormat="1" ht="44.25" customHeight="1" thickTop="1" thickBot="1">
      <c r="A36" s="123">
        <v>12</v>
      </c>
      <c r="B36" s="124">
        <v>0</v>
      </c>
      <c r="C36" s="124">
        <v>0</v>
      </c>
      <c r="D36" s="124">
        <v>0</v>
      </c>
      <c r="E36" s="124">
        <v>0</v>
      </c>
      <c r="F36" s="124">
        <v>0</v>
      </c>
      <c r="G36" s="124">
        <v>1</v>
      </c>
      <c r="H36" s="160" t="s">
        <v>333</v>
      </c>
      <c r="I36" s="276" t="s">
        <v>4596</v>
      </c>
      <c r="J36" s="162" t="s">
        <v>4597</v>
      </c>
      <c r="K36" s="162" t="s">
        <v>4598</v>
      </c>
      <c r="L36" s="275"/>
      <c r="M36" s="275"/>
      <c r="N36" s="163">
        <f t="shared" ref="N36:N37" si="13">L36+M36</f>
        <v>0</v>
      </c>
      <c r="O36" s="275"/>
      <c r="P36" s="275"/>
      <c r="Q36" s="163">
        <f t="shared" ref="Q36:Q37" si="14">O36+P36</f>
        <v>0</v>
      </c>
      <c r="R36" s="163">
        <f t="shared" ref="R36:R37" si="15">N36+Q36</f>
        <v>0</v>
      </c>
      <c r="S36" s="277" t="s">
        <v>4599</v>
      </c>
      <c r="T36" s="278" t="s">
        <v>4600</v>
      </c>
      <c r="U36" s="279">
        <f t="shared" ref="U36:U37" si="16">N36</f>
        <v>0</v>
      </c>
      <c r="V36" s="280">
        <f t="shared" ref="V36:V37" si="17">+U36</f>
        <v>0</v>
      </c>
      <c r="W36" s="281" t="str">
        <f t="shared" ref="W36:W37" si="18">IF(V36="0","No hay ejecución",IF(AND(U36&gt;0), V36/U36,"No hay Programación"))</f>
        <v>No hay Programación</v>
      </c>
      <c r="X36" s="277" t="str">
        <f t="shared" si="0"/>
        <v>De acuerdo a lo programado</v>
      </c>
      <c r="Y36" s="280"/>
      <c r="Z36" s="279">
        <f t="shared" ref="Z36:Z37" si="19">+Q36</f>
        <v>0</v>
      </c>
      <c r="AA36" s="280">
        <f t="shared" ref="AA36:AA37" si="20">+Z36</f>
        <v>0</v>
      </c>
      <c r="AB36" s="281" t="str">
        <f t="shared" ref="AB36:AB37" si="21">IF(AA36="0","No hay ejecución",IF(AND(Z36&gt;0), AA36/Z36,"No hay Programación"))</f>
        <v>No hay Programación</v>
      </c>
      <c r="AC36" s="277" t="str">
        <f t="shared" si="1"/>
        <v>De acuerdo a lo programado</v>
      </c>
      <c r="AD36" s="280"/>
      <c r="AE36" s="282">
        <f t="shared" ref="AE36:AE37" si="22">V36+AA36</f>
        <v>0</v>
      </c>
      <c r="AF36" s="281" t="str">
        <f t="shared" si="9"/>
        <v>No hay ejecución</v>
      </c>
      <c r="AG36" s="277" t="str">
        <f t="shared" si="10"/>
        <v>NA</v>
      </c>
      <c r="AH36" s="280"/>
    </row>
    <row r="37" spans="1:34" s="166" customFormat="1" ht="44.25" customHeight="1" thickTop="1" thickBot="1">
      <c r="A37" s="123">
        <v>13</v>
      </c>
      <c r="B37" s="124">
        <v>0</v>
      </c>
      <c r="C37" s="124">
        <v>0</v>
      </c>
      <c r="D37" s="124">
        <v>0</v>
      </c>
      <c r="E37" s="124">
        <v>0</v>
      </c>
      <c r="F37" s="124">
        <v>0</v>
      </c>
      <c r="G37" s="124">
        <v>1</v>
      </c>
      <c r="H37" s="160" t="s">
        <v>333</v>
      </c>
      <c r="I37" s="276" t="s">
        <v>4601</v>
      </c>
      <c r="J37" s="162" t="s">
        <v>4597</v>
      </c>
      <c r="K37" s="162" t="s">
        <v>4598</v>
      </c>
      <c r="L37" s="275"/>
      <c r="M37" s="275"/>
      <c r="N37" s="163">
        <f t="shared" si="13"/>
        <v>0</v>
      </c>
      <c r="O37" s="275"/>
      <c r="P37" s="275"/>
      <c r="Q37" s="163">
        <f t="shared" si="14"/>
        <v>0</v>
      </c>
      <c r="R37" s="163">
        <f t="shared" si="15"/>
        <v>0</v>
      </c>
      <c r="S37" s="277" t="s">
        <v>4570</v>
      </c>
      <c r="T37" s="278" t="s">
        <v>4602</v>
      </c>
      <c r="U37" s="279">
        <f t="shared" si="16"/>
        <v>0</v>
      </c>
      <c r="V37" s="280">
        <f t="shared" si="17"/>
        <v>0</v>
      </c>
      <c r="W37" s="281" t="str">
        <f t="shared" si="18"/>
        <v>No hay Programación</v>
      </c>
      <c r="X37" s="277" t="str">
        <f t="shared" si="0"/>
        <v>De acuerdo a lo programado</v>
      </c>
      <c r="Y37" s="280"/>
      <c r="Z37" s="279">
        <f t="shared" si="19"/>
        <v>0</v>
      </c>
      <c r="AA37" s="280">
        <f t="shared" si="20"/>
        <v>0</v>
      </c>
      <c r="AB37" s="281" t="str">
        <f t="shared" si="21"/>
        <v>No hay Programación</v>
      </c>
      <c r="AC37" s="277" t="str">
        <f t="shared" si="1"/>
        <v>De acuerdo a lo programado</v>
      </c>
      <c r="AD37" s="280"/>
      <c r="AE37" s="282">
        <f t="shared" si="22"/>
        <v>0</v>
      </c>
      <c r="AF37" s="281" t="str">
        <f t="shared" si="9"/>
        <v>No hay ejecución</v>
      </c>
      <c r="AG37" s="277" t="str">
        <f t="shared" si="10"/>
        <v>NA</v>
      </c>
      <c r="AH37" s="280"/>
    </row>
    <row r="38" spans="1:34" ht="12" thickTop="1" thickBot="1">
      <c r="A38" s="60"/>
      <c r="B38" s="60"/>
      <c r="C38" s="60"/>
      <c r="D38" s="60"/>
      <c r="E38" s="60"/>
      <c r="F38" s="60"/>
      <c r="G38" s="59"/>
      <c r="H38" s="61"/>
      <c r="I38" s="53"/>
      <c r="J38" s="56"/>
      <c r="K38" s="56"/>
      <c r="L38" s="55"/>
      <c r="M38" s="55"/>
      <c r="N38" s="55"/>
      <c r="O38" s="55"/>
      <c r="P38" s="55"/>
      <c r="Q38" s="55"/>
      <c r="R38" s="55"/>
      <c r="S38" s="55"/>
      <c r="T38" s="55"/>
    </row>
    <row r="39" spans="1:34" ht="13" customHeight="1" thickTop="1" thickBot="1">
      <c r="A39" s="425" t="s">
        <v>574</v>
      </c>
      <c r="B39" s="426"/>
      <c r="C39" s="426"/>
      <c r="D39" s="426"/>
      <c r="E39" s="426"/>
      <c r="F39" s="426"/>
      <c r="G39" s="426"/>
      <c r="H39" s="118" t="s">
        <v>623</v>
      </c>
      <c r="I39" s="53"/>
      <c r="J39" s="56"/>
      <c r="K39" s="56"/>
      <c r="L39" s="55"/>
      <c r="M39" s="55"/>
      <c r="N39" s="55"/>
      <c r="O39" s="55"/>
      <c r="P39" s="55"/>
      <c r="Q39" s="55"/>
      <c r="R39" s="55"/>
      <c r="S39" s="55"/>
      <c r="T39" s="55"/>
    </row>
    <row r="40" spans="1:34" ht="10.5" customHeight="1" thickTop="1" thickBot="1">
      <c r="A40" s="57"/>
      <c r="B40" s="57"/>
      <c r="C40" s="57"/>
      <c r="D40" s="57"/>
      <c r="E40" s="57"/>
      <c r="F40" s="57"/>
      <c r="G40" s="57"/>
      <c r="H40" s="58"/>
      <c r="I40" s="53"/>
      <c r="J40" s="56"/>
      <c r="K40" s="56"/>
      <c r="L40" s="55"/>
      <c r="M40" s="55"/>
      <c r="N40" s="55"/>
      <c r="O40" s="55"/>
      <c r="P40" s="55"/>
      <c r="Q40" s="55"/>
      <c r="R40" s="55"/>
      <c r="S40" s="55"/>
      <c r="T40" s="55"/>
    </row>
    <row r="41" spans="1:34" ht="13" customHeight="1" thickTop="1" thickBot="1">
      <c r="A41" s="417" t="s">
        <v>576</v>
      </c>
      <c r="B41" s="418"/>
      <c r="C41" s="418"/>
      <c r="D41" s="418"/>
      <c r="E41" s="418"/>
      <c r="F41" s="418"/>
      <c r="G41" s="418"/>
      <c r="H41" s="113" t="s">
        <v>4736</v>
      </c>
      <c r="I41" s="53"/>
      <c r="J41" s="56"/>
      <c r="K41" s="56"/>
      <c r="L41" s="55"/>
      <c r="M41" s="55"/>
      <c r="N41" s="55"/>
      <c r="O41" s="55"/>
      <c r="P41" s="55"/>
      <c r="Q41" s="55"/>
      <c r="R41" s="55"/>
      <c r="S41" s="55"/>
      <c r="T41" s="55"/>
    </row>
    <row r="42" spans="1:34" ht="12" thickTop="1" thickBot="1">
      <c r="A42" s="60"/>
      <c r="B42" s="60"/>
      <c r="C42" s="60"/>
      <c r="D42" s="60"/>
      <c r="E42" s="60"/>
      <c r="F42" s="60"/>
      <c r="G42" s="59"/>
      <c r="H42" s="61"/>
      <c r="I42" s="53"/>
      <c r="J42" s="56"/>
      <c r="K42" s="56"/>
      <c r="L42" s="55"/>
      <c r="M42" s="55"/>
      <c r="N42" s="55"/>
      <c r="O42" s="55"/>
      <c r="P42" s="55"/>
      <c r="Q42" s="55"/>
      <c r="R42" s="55"/>
      <c r="S42" s="55"/>
      <c r="T42" s="55"/>
    </row>
    <row r="43" spans="1:34" ht="12" thickTop="1" thickBot="1">
      <c r="A43" s="62" t="s">
        <v>577</v>
      </c>
      <c r="B43" s="53"/>
      <c r="C43" s="53"/>
      <c r="D43" s="63"/>
      <c r="E43" s="53"/>
      <c r="F43" s="53"/>
      <c r="G43" s="53"/>
      <c r="H43" s="53"/>
      <c r="I43" s="53"/>
      <c r="J43" s="56"/>
      <c r="K43" s="56"/>
      <c r="L43" s="55"/>
      <c r="M43" s="55"/>
      <c r="N43" s="55"/>
      <c r="O43" s="55"/>
      <c r="P43" s="55"/>
      <c r="Q43" s="55"/>
      <c r="R43" s="55"/>
      <c r="S43" s="55"/>
      <c r="T43" s="55"/>
    </row>
    <row r="44" spans="1:34" ht="12" customHeight="1" thickTop="1" thickBot="1">
      <c r="A44" s="70">
        <v>1</v>
      </c>
      <c r="B44" s="53" t="s">
        <v>578</v>
      </c>
      <c r="C44" s="53"/>
      <c r="D44" s="63"/>
      <c r="E44" s="53"/>
      <c r="F44" s="53"/>
      <c r="G44" s="53"/>
      <c r="H44" s="53"/>
      <c r="I44" s="53"/>
      <c r="J44" s="56"/>
      <c r="K44" s="56"/>
      <c r="L44" s="55"/>
      <c r="M44" s="55"/>
      <c r="N44" s="55"/>
      <c r="O44" s="55"/>
      <c r="P44" s="55"/>
      <c r="Q44" s="55"/>
      <c r="R44" s="55"/>
      <c r="S44" s="55"/>
      <c r="T44" s="55"/>
    </row>
    <row r="45" spans="1:34" ht="13" customHeight="1" thickTop="1" thickBot="1">
      <c r="A45" s="70">
        <v>2</v>
      </c>
      <c r="B45" s="53" t="s">
        <v>579</v>
      </c>
      <c r="C45" s="53"/>
      <c r="D45" s="63"/>
      <c r="E45" s="53"/>
      <c r="F45" s="53"/>
      <c r="G45" s="53"/>
      <c r="H45" s="53"/>
      <c r="I45" s="53"/>
      <c r="J45" s="56"/>
      <c r="K45" s="56"/>
      <c r="L45" s="55"/>
      <c r="M45" s="55"/>
      <c r="N45" s="55"/>
      <c r="O45" s="55"/>
      <c r="P45" s="55"/>
      <c r="Q45" s="55"/>
      <c r="R45" s="55"/>
      <c r="S45" s="55"/>
      <c r="T45" s="55"/>
    </row>
    <row r="46" spans="1:34" ht="13" customHeight="1" thickTop="1" thickBot="1">
      <c r="A46" s="70">
        <v>3</v>
      </c>
      <c r="B46" s="53" t="s">
        <v>580</v>
      </c>
      <c r="C46" s="53"/>
      <c r="D46" s="63"/>
      <c r="E46" s="53"/>
      <c r="F46" s="53"/>
      <c r="G46" s="53"/>
      <c r="H46" s="53"/>
      <c r="I46" s="53"/>
      <c r="L46" s="55"/>
      <c r="M46" s="55"/>
      <c r="N46" s="55"/>
      <c r="O46" s="55"/>
      <c r="P46" s="55"/>
      <c r="Q46" s="55"/>
      <c r="R46" s="55"/>
      <c r="S46" s="55"/>
      <c r="T46" s="55"/>
    </row>
    <row r="47" spans="1:34" ht="13" customHeight="1" thickTop="1" thickBot="1">
      <c r="A47" s="70">
        <v>4</v>
      </c>
      <c r="B47" s="53" t="s">
        <v>581</v>
      </c>
      <c r="C47" s="53"/>
      <c r="D47" s="64"/>
      <c r="E47" s="53"/>
      <c r="F47" s="53"/>
      <c r="G47" s="53"/>
      <c r="H47" s="53"/>
      <c r="I47" s="53"/>
      <c r="J47" s="65"/>
      <c r="K47" s="65"/>
      <c r="L47" s="55"/>
      <c r="M47" s="55"/>
      <c r="N47" s="55"/>
      <c r="O47" s="55"/>
      <c r="P47" s="55"/>
      <c r="Q47" s="55"/>
      <c r="R47" s="55"/>
      <c r="S47" s="55"/>
      <c r="T47" s="55"/>
    </row>
    <row r="48" spans="1:34" ht="13" customHeight="1" thickTop="1" thickBot="1">
      <c r="A48" s="70">
        <v>5</v>
      </c>
      <c r="B48" s="53" t="s">
        <v>582</v>
      </c>
      <c r="C48" s="53"/>
      <c r="D48" s="64"/>
      <c r="E48" s="53"/>
      <c r="F48" s="53"/>
      <c r="G48" s="53"/>
      <c r="H48" s="53"/>
      <c r="I48" s="53"/>
      <c r="J48" s="54"/>
      <c r="K48" s="54"/>
      <c r="L48" s="55"/>
      <c r="M48" s="55"/>
      <c r="N48" s="55"/>
      <c r="O48" s="55"/>
      <c r="P48" s="55"/>
      <c r="Q48" s="55"/>
      <c r="R48" s="55"/>
      <c r="S48" s="55"/>
      <c r="T48" s="55"/>
    </row>
    <row r="49" spans="1:43" ht="13" customHeight="1" thickTop="1" thickBot="1">
      <c r="A49" s="70">
        <v>6</v>
      </c>
      <c r="B49" s="53" t="s">
        <v>583</v>
      </c>
      <c r="C49" s="53"/>
      <c r="D49" s="64"/>
      <c r="E49" s="53"/>
      <c r="F49" s="53"/>
      <c r="G49" s="53"/>
      <c r="H49" s="53"/>
      <c r="I49" s="53"/>
      <c r="J49" s="54"/>
      <c r="K49" s="54"/>
      <c r="L49" s="55"/>
      <c r="M49" s="55"/>
      <c r="N49" s="55"/>
      <c r="O49" s="55"/>
      <c r="P49" s="55"/>
      <c r="Q49" s="55"/>
      <c r="R49" s="55"/>
      <c r="S49" s="55"/>
      <c r="T49" s="55"/>
    </row>
    <row r="50" spans="1:43" ht="13" customHeight="1" thickTop="1">
      <c r="A50" s="70">
        <v>7</v>
      </c>
      <c r="B50" s="53" t="s">
        <v>584</v>
      </c>
      <c r="C50" s="53"/>
      <c r="D50" s="64"/>
      <c r="E50" s="53"/>
      <c r="F50" s="53"/>
      <c r="G50" s="53"/>
      <c r="H50" s="53"/>
      <c r="I50" s="53"/>
      <c r="J50" s="56"/>
      <c r="K50" s="56"/>
      <c r="L50" s="61"/>
      <c r="M50" s="61"/>
      <c r="N50" s="61"/>
      <c r="O50" s="61"/>
      <c r="P50" s="61"/>
      <c r="Q50" s="61"/>
      <c r="R50" s="61"/>
      <c r="S50" s="61"/>
      <c r="T50" s="61"/>
    </row>
    <row r="51" spans="1:43" ht="13" customHeight="1">
      <c r="A51" s="70">
        <v>8</v>
      </c>
      <c r="B51" s="53" t="s">
        <v>585</v>
      </c>
      <c r="C51" s="53"/>
      <c r="D51" s="64"/>
      <c r="E51" s="53"/>
      <c r="F51" s="53"/>
      <c r="G51" s="53"/>
      <c r="H51" s="53"/>
      <c r="I51" s="53"/>
      <c r="J51" s="56"/>
      <c r="K51" s="56"/>
      <c r="L51" s="61"/>
      <c r="M51" s="61"/>
      <c r="N51" s="61"/>
      <c r="O51" s="61"/>
      <c r="P51" s="61"/>
      <c r="Q51" s="61"/>
      <c r="R51" s="61"/>
      <c r="S51" s="61"/>
      <c r="T51" s="61"/>
    </row>
    <row r="52" spans="1:43" ht="13" customHeight="1">
      <c r="A52" s="70">
        <v>9</v>
      </c>
      <c r="B52" s="65" t="s">
        <v>586</v>
      </c>
      <c r="E52" s="53"/>
      <c r="F52" s="53"/>
      <c r="G52" s="53"/>
      <c r="H52" s="53"/>
      <c r="I52" s="53"/>
      <c r="J52" s="56"/>
      <c r="K52" s="56"/>
      <c r="L52" s="61"/>
      <c r="M52" s="61"/>
      <c r="N52" s="61"/>
      <c r="O52" s="61"/>
      <c r="P52" s="61"/>
      <c r="Q52" s="61"/>
      <c r="R52" s="61"/>
      <c r="S52" s="61"/>
      <c r="T52" s="61"/>
    </row>
    <row r="53" spans="1:43" ht="13" customHeight="1">
      <c r="A53" s="70">
        <v>10</v>
      </c>
      <c r="B53" s="53" t="s">
        <v>587</v>
      </c>
      <c r="C53" s="70"/>
      <c r="D53" s="53"/>
      <c r="G53" s="53"/>
      <c r="H53" s="53"/>
      <c r="I53" s="53"/>
      <c r="J53" s="56"/>
      <c r="K53" s="56"/>
      <c r="L53" s="61"/>
      <c r="M53" s="61"/>
      <c r="N53" s="61"/>
      <c r="O53" s="61"/>
      <c r="P53" s="61"/>
      <c r="Q53" s="61"/>
      <c r="R53" s="61"/>
      <c r="S53" s="61"/>
      <c r="T53" s="61"/>
    </row>
    <row r="54" spans="1:43" ht="13" customHeight="1">
      <c r="A54" s="70">
        <v>11</v>
      </c>
      <c r="B54" s="71" t="s">
        <v>588</v>
      </c>
      <c r="C54" s="70"/>
      <c r="D54" s="53"/>
      <c r="E54" s="53"/>
      <c r="F54" s="53"/>
      <c r="G54" s="53"/>
      <c r="H54" s="53"/>
      <c r="I54" s="53"/>
      <c r="J54" s="56"/>
      <c r="K54" s="56"/>
      <c r="L54" s="61"/>
      <c r="M54" s="61"/>
      <c r="N54" s="61"/>
      <c r="O54" s="61"/>
      <c r="P54" s="61"/>
      <c r="Q54" s="61"/>
      <c r="R54" s="61"/>
      <c r="S54" s="61"/>
      <c r="T54" s="61"/>
    </row>
    <row r="55" spans="1:43" ht="13" customHeight="1">
      <c r="A55" s="70">
        <v>12</v>
      </c>
      <c r="B55" s="71" t="s">
        <v>589</v>
      </c>
      <c r="C55" s="70"/>
      <c r="D55" s="53"/>
      <c r="E55" s="53"/>
      <c r="F55" s="53"/>
      <c r="G55" s="53"/>
      <c r="H55" s="53"/>
      <c r="I55" s="53"/>
      <c r="J55" s="56"/>
      <c r="K55" s="56"/>
      <c r="L55" s="61"/>
      <c r="M55" s="61"/>
      <c r="N55" s="61"/>
      <c r="O55" s="61"/>
      <c r="P55" s="61"/>
      <c r="Q55" s="61"/>
      <c r="R55" s="61"/>
      <c r="S55" s="61"/>
      <c r="T55" s="61"/>
    </row>
    <row r="56" spans="1:43" ht="13" customHeight="1">
      <c r="A56" s="70">
        <v>13</v>
      </c>
      <c r="B56" s="71" t="s">
        <v>590</v>
      </c>
      <c r="C56" s="70"/>
      <c r="D56" s="53"/>
      <c r="E56" s="53"/>
      <c r="F56" s="53"/>
      <c r="G56" s="53"/>
      <c r="H56" s="53"/>
      <c r="I56" s="53"/>
      <c r="J56" s="56"/>
      <c r="K56" s="56"/>
      <c r="L56" s="61"/>
      <c r="M56" s="61"/>
      <c r="N56" s="61"/>
      <c r="O56" s="61"/>
      <c r="P56" s="61"/>
      <c r="Q56" s="61"/>
      <c r="R56" s="61"/>
      <c r="S56" s="61"/>
      <c r="T56" s="61"/>
    </row>
    <row r="57" spans="1:43" ht="13" customHeight="1">
      <c r="A57" s="70">
        <v>14</v>
      </c>
      <c r="B57" s="53" t="s">
        <v>591</v>
      </c>
      <c r="C57" s="70"/>
      <c r="D57" s="53"/>
      <c r="E57" s="53"/>
      <c r="F57" s="53"/>
      <c r="G57" s="53"/>
      <c r="H57" s="53"/>
      <c r="I57" s="53"/>
      <c r="J57" s="56"/>
      <c r="K57" s="56"/>
      <c r="L57" s="61"/>
      <c r="M57" s="61"/>
      <c r="N57" s="61"/>
      <c r="O57" s="61"/>
      <c r="P57" s="61"/>
      <c r="Q57" s="61"/>
      <c r="R57" s="61"/>
      <c r="S57" s="61"/>
      <c r="T57" s="61"/>
    </row>
    <row r="58" spans="1:43" ht="13" customHeight="1">
      <c r="A58" s="70">
        <v>15</v>
      </c>
      <c r="B58" s="71" t="s">
        <v>592</v>
      </c>
      <c r="C58" s="70"/>
      <c r="D58" s="53"/>
      <c r="E58" s="53"/>
      <c r="F58" s="53"/>
      <c r="G58" s="53"/>
      <c r="H58" s="53"/>
      <c r="I58" s="53"/>
      <c r="J58" s="56"/>
      <c r="K58" s="56"/>
      <c r="L58" s="61"/>
      <c r="M58" s="61"/>
      <c r="N58" s="61"/>
      <c r="O58" s="61"/>
      <c r="P58" s="61"/>
      <c r="Q58" s="61"/>
      <c r="R58" s="61"/>
      <c r="S58" s="61"/>
      <c r="T58" s="61"/>
    </row>
    <row r="59" spans="1:43" ht="13" customHeight="1" thickBot="1">
      <c r="A59" s="70"/>
      <c r="B59" s="71"/>
      <c r="C59" s="65"/>
      <c r="D59" s="65"/>
      <c r="E59" s="65"/>
      <c r="F59" s="65"/>
      <c r="G59" s="65"/>
      <c r="H59" s="65"/>
      <c r="I59" s="65"/>
      <c r="J59" s="66"/>
      <c r="K59" s="66"/>
      <c r="L59" s="66"/>
      <c r="M59" s="66"/>
      <c r="N59" s="66"/>
      <c r="O59" s="66"/>
      <c r="P59" s="66"/>
      <c r="Q59" s="66"/>
      <c r="R59" s="66"/>
      <c r="S59" s="93"/>
      <c r="T59" s="66"/>
    </row>
    <row r="60" spans="1:43" ht="11" thickTop="1">
      <c r="C60" s="67"/>
      <c r="D60" s="67"/>
      <c r="E60" s="67"/>
      <c r="F60" s="67"/>
    </row>
    <row r="61" spans="1:43">
      <c r="A61" s="65"/>
      <c r="D61" s="65"/>
      <c r="E61" s="65"/>
      <c r="F61" s="65"/>
      <c r="G61" s="65"/>
      <c r="H61" s="65"/>
      <c r="I61" s="65"/>
      <c r="J61" s="65"/>
      <c r="K61" s="65"/>
      <c r="L61" s="65"/>
      <c r="M61" s="65"/>
      <c r="N61" s="65"/>
      <c r="O61" s="65"/>
      <c r="P61" s="65"/>
      <c r="Q61" s="65"/>
      <c r="R61" s="65"/>
      <c r="S61" s="92"/>
      <c r="T61" s="65"/>
    </row>
    <row r="62" spans="1:43">
      <c r="A62" s="65"/>
      <c r="B62" s="65"/>
      <c r="C62" s="65"/>
      <c r="D62" s="65"/>
      <c r="E62" s="65"/>
      <c r="F62" s="65"/>
      <c r="G62" s="65"/>
      <c r="H62" s="65"/>
      <c r="I62" s="65"/>
      <c r="J62" s="65"/>
      <c r="K62" s="65"/>
      <c r="L62" s="65"/>
      <c r="M62" s="65"/>
      <c r="N62" s="65"/>
      <c r="O62" s="65"/>
      <c r="P62" s="65"/>
      <c r="Q62" s="65"/>
      <c r="R62" s="65"/>
      <c r="S62" s="92"/>
      <c r="T62" s="65"/>
    </row>
    <row r="63" spans="1:43" s="65" customFormat="1">
      <c r="S63" s="92"/>
      <c r="AE63" s="47"/>
      <c r="AF63" s="47"/>
      <c r="AG63" s="47"/>
      <c r="AH63" s="47"/>
      <c r="AI63" s="47"/>
      <c r="AJ63" s="47"/>
      <c r="AK63" s="47"/>
      <c r="AL63" s="47"/>
      <c r="AM63" s="47"/>
      <c r="AN63" s="47"/>
      <c r="AO63" s="47"/>
      <c r="AP63" s="47"/>
      <c r="AQ63" s="47"/>
    </row>
    <row r="64" spans="1:43" s="65" customFormat="1" ht="9.75" customHeight="1">
      <c r="S64" s="92"/>
      <c r="AE64" s="47"/>
      <c r="AF64" s="47"/>
      <c r="AG64" s="47"/>
      <c r="AH64" s="47"/>
      <c r="AI64" s="47"/>
      <c r="AJ64" s="47"/>
      <c r="AK64" s="47"/>
      <c r="AL64" s="47"/>
      <c r="AM64" s="47"/>
      <c r="AN64" s="47"/>
      <c r="AO64" s="47"/>
      <c r="AP64" s="47"/>
      <c r="AQ64" s="47"/>
    </row>
    <row r="65" spans="1:43" s="65" customFormat="1">
      <c r="A65" s="47"/>
      <c r="B65" s="47"/>
      <c r="C65" s="47"/>
      <c r="D65" s="47"/>
      <c r="E65" s="47"/>
      <c r="F65" s="47"/>
      <c r="G65" s="47"/>
      <c r="H65" s="47"/>
      <c r="I65" s="47"/>
      <c r="J65" s="47"/>
      <c r="K65" s="47"/>
      <c r="L65" s="47"/>
      <c r="M65" s="47"/>
      <c r="N65" s="47"/>
      <c r="O65" s="47"/>
      <c r="P65" s="47"/>
      <c r="Q65" s="47"/>
      <c r="R65" s="47"/>
      <c r="S65" s="91"/>
      <c r="T65" s="47"/>
      <c r="AE65" s="47"/>
      <c r="AF65" s="47"/>
      <c r="AG65" s="47"/>
      <c r="AH65" s="47"/>
      <c r="AI65" s="47"/>
      <c r="AJ65" s="47"/>
      <c r="AK65" s="47"/>
      <c r="AL65" s="47"/>
      <c r="AM65" s="47"/>
      <c r="AN65" s="47"/>
      <c r="AO65" s="47"/>
      <c r="AP65" s="47"/>
      <c r="AQ65" s="47"/>
    </row>
    <row r="66" spans="1:43" s="65" customFormat="1" ht="9" customHeight="1">
      <c r="A66" s="47"/>
      <c r="B66" s="47"/>
      <c r="C66" s="47"/>
      <c r="D66" s="47"/>
      <c r="E66" s="47"/>
      <c r="F66" s="47"/>
      <c r="G66" s="47"/>
      <c r="H66" s="47"/>
      <c r="I66" s="47"/>
      <c r="J66" s="47"/>
      <c r="K66" s="47"/>
      <c r="L66" s="47"/>
      <c r="M66" s="47"/>
      <c r="N66" s="47"/>
      <c r="O66" s="47"/>
      <c r="P66" s="47"/>
      <c r="Q66" s="47"/>
      <c r="R66" s="47"/>
      <c r="S66" s="91"/>
      <c r="T66" s="47"/>
      <c r="AE66" s="47"/>
      <c r="AF66" s="47"/>
      <c r="AG66" s="47"/>
      <c r="AH66" s="47"/>
      <c r="AI66" s="47"/>
      <c r="AJ66" s="47"/>
      <c r="AK66" s="47"/>
      <c r="AL66" s="47"/>
      <c r="AM66" s="47"/>
      <c r="AN66" s="47"/>
      <c r="AO66" s="47"/>
      <c r="AP66" s="47"/>
      <c r="AQ66" s="47"/>
    </row>
    <row r="67" spans="1:43" s="65" customFormat="1">
      <c r="A67" s="47"/>
      <c r="B67" s="47"/>
      <c r="C67" s="47"/>
      <c r="D67" s="47"/>
      <c r="E67" s="47"/>
      <c r="F67" s="47"/>
      <c r="G67" s="47"/>
      <c r="H67" s="47"/>
      <c r="I67" s="47"/>
      <c r="J67" s="47"/>
      <c r="K67" s="47"/>
      <c r="L67" s="47"/>
      <c r="M67" s="47"/>
      <c r="N67" s="47"/>
      <c r="O67" s="47"/>
      <c r="P67" s="47"/>
      <c r="Q67" s="47"/>
      <c r="R67" s="47"/>
      <c r="S67" s="91"/>
      <c r="T67" s="47"/>
    </row>
    <row r="68" spans="1:43" s="65" customFormat="1">
      <c r="A68" s="47"/>
      <c r="B68" s="47"/>
      <c r="C68" s="47"/>
      <c r="D68" s="47"/>
      <c r="E68" s="47"/>
      <c r="F68" s="47"/>
      <c r="G68" s="47"/>
      <c r="H68" s="47"/>
      <c r="I68" s="47"/>
      <c r="J68" s="47"/>
      <c r="K68" s="47"/>
      <c r="L68" s="47"/>
      <c r="M68" s="47"/>
      <c r="N68" s="47"/>
      <c r="O68" s="47"/>
      <c r="P68" s="47"/>
      <c r="Q68" s="47"/>
      <c r="R68" s="47"/>
      <c r="S68" s="91"/>
      <c r="T68" s="47"/>
    </row>
    <row r="69" spans="1:43" s="65" customFormat="1">
      <c r="A69" s="47"/>
      <c r="B69" s="47"/>
      <c r="C69" s="47"/>
      <c r="D69" s="47"/>
      <c r="E69" s="47"/>
      <c r="F69" s="47"/>
      <c r="G69" s="47"/>
      <c r="H69" s="47"/>
      <c r="I69" s="47"/>
      <c r="J69" s="47"/>
      <c r="K69" s="47"/>
      <c r="L69" s="47"/>
      <c r="M69" s="47"/>
      <c r="N69" s="47"/>
      <c r="O69" s="47"/>
      <c r="P69" s="47"/>
      <c r="Q69" s="47"/>
      <c r="R69" s="47"/>
      <c r="S69" s="91"/>
      <c r="T69" s="47"/>
    </row>
    <row r="70" spans="1:43" s="65" customFormat="1">
      <c r="A70" s="47"/>
      <c r="B70" s="47"/>
      <c r="C70" s="47"/>
      <c r="D70" s="47"/>
      <c r="E70" s="47"/>
      <c r="F70" s="47"/>
      <c r="G70" s="47"/>
      <c r="H70" s="47"/>
      <c r="I70" s="47"/>
      <c r="J70" s="47"/>
      <c r="K70" s="47"/>
      <c r="L70" s="47"/>
      <c r="M70" s="47"/>
      <c r="N70" s="47"/>
      <c r="O70" s="47"/>
      <c r="P70" s="47"/>
      <c r="Q70" s="47"/>
      <c r="R70" s="47"/>
      <c r="S70" s="91"/>
      <c r="T70" s="47"/>
    </row>
    <row r="71" spans="1:43" s="65" customFormat="1">
      <c r="A71" s="47"/>
      <c r="B71" s="47"/>
      <c r="C71" s="47"/>
      <c r="D71" s="47"/>
      <c r="E71" s="47"/>
      <c r="F71" s="47"/>
      <c r="G71" s="47"/>
      <c r="H71" s="47"/>
      <c r="I71" s="47"/>
      <c r="J71" s="47"/>
      <c r="K71" s="47"/>
      <c r="L71" s="47"/>
      <c r="M71" s="47"/>
      <c r="N71" s="47"/>
      <c r="O71" s="47"/>
      <c r="P71" s="47"/>
      <c r="Q71" s="47"/>
      <c r="R71" s="47"/>
      <c r="S71" s="91"/>
      <c r="T71" s="47"/>
    </row>
    <row r="72" spans="1:43" s="65" customFormat="1">
      <c r="A72" s="47"/>
      <c r="B72" s="47"/>
      <c r="C72" s="47"/>
      <c r="D72" s="47"/>
      <c r="E72" s="47"/>
      <c r="F72" s="47"/>
      <c r="G72" s="47"/>
      <c r="H72" s="47"/>
      <c r="I72" s="47"/>
      <c r="J72" s="47"/>
      <c r="K72" s="47"/>
      <c r="L72" s="47"/>
      <c r="M72" s="47"/>
      <c r="N72" s="47"/>
      <c r="O72" s="47"/>
      <c r="P72" s="47"/>
      <c r="Q72" s="47"/>
      <c r="R72" s="47"/>
      <c r="S72" s="91"/>
      <c r="T72" s="47"/>
    </row>
    <row r="73" spans="1:43" s="65" customFormat="1">
      <c r="A73" s="47"/>
      <c r="B73" s="47"/>
      <c r="C73" s="47"/>
      <c r="D73" s="47"/>
      <c r="E73" s="47"/>
      <c r="F73" s="47"/>
      <c r="G73" s="47"/>
      <c r="H73" s="47"/>
      <c r="I73" s="47"/>
      <c r="J73" s="47"/>
      <c r="K73" s="47"/>
      <c r="L73" s="47"/>
      <c r="M73" s="47"/>
      <c r="N73" s="47"/>
      <c r="O73" s="47"/>
      <c r="P73" s="47"/>
      <c r="Q73" s="47"/>
      <c r="R73" s="47"/>
      <c r="S73" s="91"/>
      <c r="T73" s="47"/>
    </row>
    <row r="74" spans="1:43" s="65" customFormat="1">
      <c r="A74" s="47"/>
      <c r="B74" s="47"/>
      <c r="C74" s="47"/>
      <c r="D74" s="47"/>
      <c r="E74" s="47"/>
      <c r="F74" s="47"/>
      <c r="G74" s="47"/>
      <c r="H74" s="47"/>
      <c r="I74" s="47"/>
      <c r="J74" s="47"/>
      <c r="K74" s="47"/>
      <c r="L74" s="47"/>
      <c r="M74" s="47"/>
      <c r="N74" s="47"/>
      <c r="O74" s="47"/>
      <c r="P74" s="47"/>
      <c r="Q74" s="47"/>
      <c r="R74" s="47"/>
      <c r="S74" s="91"/>
      <c r="T74" s="47"/>
    </row>
    <row r="75" spans="1:43" s="65" customFormat="1">
      <c r="A75" s="47"/>
      <c r="B75" s="47"/>
      <c r="C75" s="47"/>
      <c r="D75" s="47"/>
      <c r="E75" s="47"/>
      <c r="F75" s="47"/>
      <c r="G75" s="47"/>
      <c r="H75" s="47"/>
      <c r="I75" s="47"/>
      <c r="J75" s="47"/>
      <c r="K75" s="47"/>
      <c r="L75" s="47"/>
      <c r="M75" s="47"/>
      <c r="N75" s="47"/>
      <c r="O75" s="47"/>
      <c r="P75" s="47"/>
      <c r="Q75" s="47"/>
      <c r="R75" s="47"/>
      <c r="S75" s="91"/>
      <c r="T75" s="47"/>
    </row>
  </sheetData>
  <mergeCells count="45">
    <mergeCell ref="A8:G8"/>
    <mergeCell ref="A1:H1"/>
    <mergeCell ref="A2:H2"/>
    <mergeCell ref="A4:G4"/>
    <mergeCell ref="A6:G6"/>
    <mergeCell ref="A7:G7"/>
    <mergeCell ref="AE11:AH12"/>
    <mergeCell ref="B12:B14"/>
    <mergeCell ref="C12:C14"/>
    <mergeCell ref="D12:D14"/>
    <mergeCell ref="E12:E14"/>
    <mergeCell ref="W13:W14"/>
    <mergeCell ref="S12:S14"/>
    <mergeCell ref="A9:G9"/>
    <mergeCell ref="A11:A14"/>
    <mergeCell ref="B11:G11"/>
    <mergeCell ref="H11:T11"/>
    <mergeCell ref="U11:AD11"/>
    <mergeCell ref="F12:F14"/>
    <mergeCell ref="G12:G14"/>
    <mergeCell ref="H12:H14"/>
    <mergeCell ref="I12:I14"/>
    <mergeCell ref="J12:R12"/>
    <mergeCell ref="Z12:Z14"/>
    <mergeCell ref="AA12:AD12"/>
    <mergeCell ref="J13:J14"/>
    <mergeCell ref="K13:K14"/>
    <mergeCell ref="L13:Q13"/>
    <mergeCell ref="V13:V14"/>
    <mergeCell ref="A41:G41"/>
    <mergeCell ref="AE13:AE14"/>
    <mergeCell ref="AF13:AF14"/>
    <mergeCell ref="AG13:AG14"/>
    <mergeCell ref="AH13:AH14"/>
    <mergeCell ref="A34:AH34"/>
    <mergeCell ref="A39:G39"/>
    <mergeCell ref="X13:X14"/>
    <mergeCell ref="Y13:Y14"/>
    <mergeCell ref="AA13:AA14"/>
    <mergeCell ref="AB13:AB14"/>
    <mergeCell ref="AC13:AC14"/>
    <mergeCell ref="AD13:AD14"/>
    <mergeCell ref="T12:T14"/>
    <mergeCell ref="U12:U14"/>
    <mergeCell ref="V12:Y12"/>
  </mergeCells>
  <dataValidations count="1">
    <dataValidation type="list" allowBlank="1" showInputMessage="1" showErrorMessage="1" sqref="J35:K37 G35:H37 J15:K33 G15:H33" xr:uid="{1BAC35B6-68E8-1D4E-A435-25D505D33020}"/>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51203-7F38-9542-97B1-A285161DBBC6}">
  <sheetPr>
    <outlinePr summaryBelow="0" summaryRight="0"/>
  </sheetPr>
  <dimension ref="A1:AH189"/>
  <sheetViews>
    <sheetView showGridLines="0" workbookViewId="0">
      <selection activeCell="A15" sqref="A15"/>
    </sheetView>
  </sheetViews>
  <sheetFormatPr baseColWidth="10" defaultColWidth="11.5" defaultRowHeight="10" outlineLevelRow="1"/>
  <cols>
    <col min="1" max="1" width="3.83203125" style="47" bestFit="1" customWidth="1"/>
    <col min="2" max="6" width="3.83203125" style="47" customWidth="1"/>
    <col min="7" max="7" width="3.83203125" style="91" customWidth="1"/>
    <col min="8" max="8" width="20.5" style="47" customWidth="1"/>
    <col min="9" max="9" width="20.5" style="47" bestFit="1" customWidth="1"/>
    <col min="10" max="10" width="10.33203125" style="47" customWidth="1"/>
    <col min="11" max="11" width="9.6640625" style="47" customWidth="1"/>
    <col min="12" max="13" width="8.1640625" style="135" customWidth="1"/>
    <col min="14" max="14" width="8.1640625" style="136" bestFit="1" customWidth="1"/>
    <col min="15" max="16" width="7.5" style="135" customWidth="1"/>
    <col min="17" max="17" width="7.5" style="136" customWidth="1"/>
    <col min="18" max="18" width="7.5" style="136" bestFit="1" customWidth="1"/>
    <col min="19" max="19" width="14.5" style="47" customWidth="1"/>
    <col min="20" max="20" width="19.1640625" style="47" customWidth="1"/>
    <col min="21" max="16384" width="11.5" style="47"/>
  </cols>
  <sheetData>
    <row r="1" spans="1:34" ht="16">
      <c r="A1" s="427" t="s">
        <v>4603</v>
      </c>
      <c r="B1" s="427"/>
      <c r="C1" s="427"/>
      <c r="D1" s="427"/>
      <c r="E1" s="427"/>
      <c r="F1" s="427"/>
      <c r="G1" s="427"/>
      <c r="H1" s="427"/>
      <c r="I1" s="443" t="s">
        <v>4604</v>
      </c>
      <c r="J1" s="443"/>
      <c r="K1" s="443"/>
      <c r="L1" s="443"/>
      <c r="M1" s="443"/>
      <c r="N1" s="443"/>
      <c r="O1" s="443"/>
      <c r="P1" s="443"/>
      <c r="Q1" s="443"/>
      <c r="R1" s="443"/>
      <c r="S1" s="443"/>
    </row>
    <row r="2" spans="1:34" ht="12" customHeight="1">
      <c r="A2" s="376" t="s">
        <v>436</v>
      </c>
      <c r="B2" s="376"/>
      <c r="C2" s="376"/>
      <c r="D2" s="376"/>
      <c r="E2" s="376"/>
      <c r="F2" s="376"/>
      <c r="G2" s="376"/>
      <c r="H2" s="376"/>
      <c r="I2" s="443"/>
      <c r="J2" s="443"/>
      <c r="K2" s="443"/>
      <c r="L2" s="443"/>
      <c r="M2" s="443"/>
      <c r="N2" s="443"/>
      <c r="O2" s="443"/>
      <c r="P2" s="443"/>
      <c r="Q2" s="443"/>
      <c r="R2" s="443"/>
      <c r="S2" s="443"/>
    </row>
    <row r="3" spans="1:34" ht="10" customHeight="1">
      <c r="I3" s="443"/>
      <c r="J3" s="443"/>
      <c r="K3" s="443"/>
      <c r="L3" s="443"/>
      <c r="M3" s="443"/>
      <c r="N3" s="443"/>
      <c r="O3" s="443"/>
      <c r="P3" s="443"/>
      <c r="Q3" s="443"/>
      <c r="R3" s="443"/>
      <c r="S3" s="443"/>
    </row>
    <row r="6" spans="1:34" ht="11">
      <c r="A6" s="374" t="s">
        <v>437</v>
      </c>
      <c r="B6" s="375"/>
      <c r="C6" s="375"/>
      <c r="D6" s="375"/>
      <c r="E6" s="375"/>
      <c r="F6" s="375"/>
      <c r="G6" s="375"/>
      <c r="H6" s="283">
        <v>2023</v>
      </c>
    </row>
    <row r="7" spans="1:34" ht="11">
      <c r="A7" s="374" t="s">
        <v>438</v>
      </c>
      <c r="B7" s="375"/>
      <c r="C7" s="375"/>
      <c r="D7" s="375"/>
      <c r="E7" s="375"/>
      <c r="F7" s="375"/>
      <c r="G7" s="375"/>
      <c r="H7" s="283">
        <v>169</v>
      </c>
    </row>
    <row r="8" spans="1:34" ht="11">
      <c r="A8" s="374" t="s">
        <v>439</v>
      </c>
      <c r="B8" s="375"/>
      <c r="C8" s="375"/>
      <c r="D8" s="375"/>
      <c r="E8" s="375"/>
      <c r="F8" s="375"/>
      <c r="G8" s="375"/>
      <c r="H8" s="283" t="s">
        <v>593</v>
      </c>
    </row>
    <row r="9" spans="1:34" ht="11">
      <c r="A9" s="374" t="s">
        <v>4605</v>
      </c>
      <c r="B9" s="375"/>
      <c r="C9" s="375"/>
      <c r="D9" s="375"/>
      <c r="E9" s="375"/>
      <c r="F9" s="375"/>
      <c r="G9" s="375"/>
      <c r="H9" s="283" t="s">
        <v>123</v>
      </c>
    </row>
    <row r="10" spans="1:34" ht="5" customHeight="1"/>
    <row r="11" spans="1:34" ht="27" customHeight="1">
      <c r="A11" s="393" t="s">
        <v>30</v>
      </c>
      <c r="B11" s="396" t="s">
        <v>442</v>
      </c>
      <c r="C11" s="397"/>
      <c r="D11" s="397"/>
      <c r="E11" s="397"/>
      <c r="F11" s="397"/>
      <c r="G11" s="398"/>
      <c r="H11" s="440" t="s">
        <v>443</v>
      </c>
      <c r="I11" s="441"/>
      <c r="J11" s="441"/>
      <c r="K11" s="441"/>
      <c r="L11" s="441"/>
      <c r="M11" s="441"/>
      <c r="N11" s="441"/>
      <c r="O11" s="441"/>
      <c r="P11" s="441"/>
      <c r="Q11" s="441"/>
      <c r="R11" s="441"/>
      <c r="S11" s="441"/>
      <c r="T11" s="442"/>
      <c r="U11" s="402" t="s">
        <v>444</v>
      </c>
      <c r="V11" s="403"/>
      <c r="W11" s="403"/>
      <c r="X11" s="403"/>
      <c r="Y11" s="403"/>
      <c r="Z11" s="403"/>
      <c r="AA11" s="403"/>
      <c r="AB11" s="403"/>
      <c r="AC11" s="403"/>
      <c r="AD11" s="404"/>
      <c r="AE11" s="379" t="s">
        <v>445</v>
      </c>
      <c r="AF11" s="432"/>
      <c r="AG11" s="432"/>
      <c r="AH11" s="433"/>
    </row>
    <row r="12" spans="1:34" ht="37.5" customHeight="1">
      <c r="A12" s="394"/>
      <c r="B12" s="431" t="s">
        <v>446</v>
      </c>
      <c r="C12" s="431" t="s">
        <v>447</v>
      </c>
      <c r="D12" s="431" t="s">
        <v>448</v>
      </c>
      <c r="E12" s="431" t="s">
        <v>449</v>
      </c>
      <c r="F12" s="431" t="s">
        <v>624</v>
      </c>
      <c r="G12" s="431" t="s">
        <v>625</v>
      </c>
      <c r="H12" s="390" t="s">
        <v>626</v>
      </c>
      <c r="I12" s="390" t="s">
        <v>453</v>
      </c>
      <c r="J12" s="220"/>
      <c r="K12" s="134"/>
      <c r="L12" s="137"/>
      <c r="M12" s="137"/>
      <c r="N12" s="138"/>
      <c r="O12" s="137"/>
      <c r="P12" s="137"/>
      <c r="Q12" s="138"/>
      <c r="R12" s="139"/>
      <c r="S12" s="390" t="s">
        <v>627</v>
      </c>
      <c r="T12" s="390" t="s">
        <v>628</v>
      </c>
      <c r="U12" s="409" t="s">
        <v>457</v>
      </c>
      <c r="V12" s="411" t="s">
        <v>458</v>
      </c>
      <c r="W12" s="412"/>
      <c r="X12" s="412"/>
      <c r="Y12" s="413"/>
      <c r="Z12" s="409" t="s">
        <v>459</v>
      </c>
      <c r="AA12" s="411" t="s">
        <v>460</v>
      </c>
      <c r="AB12" s="412"/>
      <c r="AC12" s="412"/>
      <c r="AD12" s="413"/>
      <c r="AE12" s="434"/>
      <c r="AF12" s="435"/>
      <c r="AG12" s="435"/>
      <c r="AH12" s="436"/>
    </row>
    <row r="13" spans="1:34" ht="37.5" customHeight="1">
      <c r="A13" s="394"/>
      <c r="B13" s="431"/>
      <c r="C13" s="431"/>
      <c r="D13" s="431"/>
      <c r="E13" s="431"/>
      <c r="F13" s="431"/>
      <c r="G13" s="431"/>
      <c r="H13" s="391"/>
      <c r="I13" s="391"/>
      <c r="J13" s="390" t="s">
        <v>3934</v>
      </c>
      <c r="K13" s="390" t="s">
        <v>629</v>
      </c>
      <c r="L13" s="437" t="s">
        <v>630</v>
      </c>
      <c r="M13" s="438"/>
      <c r="N13" s="438"/>
      <c r="O13" s="438"/>
      <c r="P13" s="438"/>
      <c r="Q13" s="439"/>
      <c r="R13" s="140" t="s">
        <v>464</v>
      </c>
      <c r="S13" s="391"/>
      <c r="T13" s="391"/>
      <c r="U13" s="410"/>
      <c r="V13" s="429" t="s">
        <v>465</v>
      </c>
      <c r="W13" s="429" t="s">
        <v>466</v>
      </c>
      <c r="X13" s="429" t="s">
        <v>467</v>
      </c>
      <c r="Y13" s="429" t="s">
        <v>468</v>
      </c>
      <c r="Z13" s="410"/>
      <c r="AA13" s="429" t="s">
        <v>465</v>
      </c>
      <c r="AB13" s="429" t="s">
        <v>466</v>
      </c>
      <c r="AC13" s="429" t="s">
        <v>469</v>
      </c>
      <c r="AD13" s="429" t="s">
        <v>468</v>
      </c>
      <c r="AE13" s="428" t="s">
        <v>470</v>
      </c>
      <c r="AF13" s="428" t="s">
        <v>471</v>
      </c>
      <c r="AG13" s="428" t="s">
        <v>472</v>
      </c>
      <c r="AH13" s="379" t="s">
        <v>468</v>
      </c>
    </row>
    <row r="14" spans="1:34" ht="37.5" customHeight="1">
      <c r="A14" s="395"/>
      <c r="B14" s="431"/>
      <c r="C14" s="431"/>
      <c r="D14" s="431"/>
      <c r="E14" s="431"/>
      <c r="F14" s="431"/>
      <c r="G14" s="431"/>
      <c r="H14" s="392"/>
      <c r="I14" s="392"/>
      <c r="J14" s="391"/>
      <c r="K14" s="392"/>
      <c r="L14" s="284">
        <v>1</v>
      </c>
      <c r="M14" s="284">
        <v>2</v>
      </c>
      <c r="N14" s="119" t="s">
        <v>631</v>
      </c>
      <c r="O14" s="284">
        <v>3</v>
      </c>
      <c r="P14" s="284">
        <v>4</v>
      </c>
      <c r="Q14" s="119" t="s">
        <v>632</v>
      </c>
      <c r="R14" s="119" t="s">
        <v>475</v>
      </c>
      <c r="S14" s="392"/>
      <c r="T14" s="392"/>
      <c r="U14" s="410"/>
      <c r="V14" s="430"/>
      <c r="W14" s="430"/>
      <c r="X14" s="430"/>
      <c r="Y14" s="430"/>
      <c r="Z14" s="410"/>
      <c r="AA14" s="430"/>
      <c r="AB14" s="430"/>
      <c r="AC14" s="430"/>
      <c r="AD14" s="430"/>
      <c r="AE14" s="419"/>
      <c r="AF14" s="419"/>
      <c r="AG14" s="419"/>
      <c r="AH14" s="421"/>
    </row>
    <row r="15" spans="1:34" ht="56" thickBot="1">
      <c r="A15" s="50">
        <v>1</v>
      </c>
      <c r="B15" s="96">
        <v>0</v>
      </c>
      <c r="C15" s="96" t="s">
        <v>41</v>
      </c>
      <c r="D15" s="96">
        <v>0</v>
      </c>
      <c r="E15" s="96">
        <v>0</v>
      </c>
      <c r="F15" s="96">
        <v>0</v>
      </c>
      <c r="G15" s="68" t="s">
        <v>128</v>
      </c>
      <c r="H15" s="99" t="s">
        <v>323</v>
      </c>
      <c r="I15" s="98" t="s">
        <v>633</v>
      </c>
      <c r="J15" s="115" t="s">
        <v>634</v>
      </c>
      <c r="K15" s="99" t="s">
        <v>635</v>
      </c>
      <c r="L15" s="285">
        <v>0.5</v>
      </c>
      <c r="M15" s="221">
        <v>0.5</v>
      </c>
      <c r="N15" s="129">
        <f>L15+M15</f>
        <v>1</v>
      </c>
      <c r="O15" s="221">
        <v>0</v>
      </c>
      <c r="P15" s="221">
        <v>0</v>
      </c>
      <c r="Q15" s="286">
        <f>O15+P15</f>
        <v>0</v>
      </c>
      <c r="R15" s="286">
        <f>N15+Q15</f>
        <v>1</v>
      </c>
      <c r="S15" s="141" t="s">
        <v>3935</v>
      </c>
      <c r="T15" s="142" t="s">
        <v>637</v>
      </c>
      <c r="U15" s="221">
        <f>N15</f>
        <v>1</v>
      </c>
      <c r="V15" s="202"/>
      <c r="W15" s="77" t="str">
        <f>IF(V15="","No hay ejecución",IF(AND(U15&gt;0), V15/U15,"No hay Programación"))</f>
        <v>No hay ejecución</v>
      </c>
      <c r="X15" s="78" t="str">
        <f t="shared" ref="X15:X78" si="0">IF(W15="No hay ejecución","NA",IF(W15&gt;=90%,"De acuerdo a lo programado",IF(W15&gt;=70%,"Atraso Leve",IF(W15&lt;70%,"En Riesgo de no Cumplimiento"))))</f>
        <v>NA</v>
      </c>
      <c r="Y15" s="191"/>
      <c r="Z15" s="221">
        <f>+Q15</f>
        <v>0</v>
      </c>
      <c r="AA15" s="202"/>
      <c r="AB15" s="77" t="str">
        <f>IF(AA15="","No hay ejecución",IF(AND(Z15&gt;0), AA15/Z15,"No hay Programación"))</f>
        <v>No hay ejecución</v>
      </c>
      <c r="AC15" s="78" t="str">
        <f t="shared" ref="AC15:AC78" si="1">IF(AB15="No hay ejecución","NA",IF(AB15&gt;=90%,"De acuerdo a lo programado",IF(AB15&gt;=70%,"Atraso Leve",IF(AB15&lt;70%,"En Riesgo de no Cumplimiento"))))</f>
        <v>NA</v>
      </c>
      <c r="AD15" s="191"/>
      <c r="AE15" s="221">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34" ht="52" customHeight="1" collapsed="1" thickTop="1" thickBot="1">
      <c r="A16" s="50">
        <v>2</v>
      </c>
      <c r="B16" s="96">
        <v>0</v>
      </c>
      <c r="C16" s="96">
        <v>0</v>
      </c>
      <c r="D16" s="96">
        <v>0</v>
      </c>
      <c r="E16" s="96">
        <v>0</v>
      </c>
      <c r="F16" s="96">
        <v>0</v>
      </c>
      <c r="G16" s="68" t="s">
        <v>128</v>
      </c>
      <c r="H16" s="99" t="s">
        <v>419</v>
      </c>
      <c r="I16" s="98" t="s">
        <v>638</v>
      </c>
      <c r="J16" s="115" t="s">
        <v>639</v>
      </c>
      <c r="K16" s="99" t="s">
        <v>640</v>
      </c>
      <c r="L16" s="285">
        <f>((L17+L18+L19)/7)*25%</f>
        <v>0.25</v>
      </c>
      <c r="M16" s="221">
        <f>((M17+M18+M19)/1)*25%</f>
        <v>0.25</v>
      </c>
      <c r="N16" s="129">
        <f>L16+M16</f>
        <v>0.5</v>
      </c>
      <c r="O16" s="221">
        <f>((O17+O18+O19)/1)*25%</f>
        <v>0.25</v>
      </c>
      <c r="P16" s="221">
        <f>((P17+P18+P19)/6)*25%</f>
        <v>0.25</v>
      </c>
      <c r="Q16" s="286">
        <f>O16+P16</f>
        <v>0.5</v>
      </c>
      <c r="R16" s="286">
        <f t="shared" ref="R16" si="2">N16+Q16</f>
        <v>1</v>
      </c>
      <c r="S16" s="141" t="s">
        <v>636</v>
      </c>
      <c r="T16" s="142" t="s">
        <v>641</v>
      </c>
      <c r="U16" s="221">
        <f t="shared" ref="U16:U79" si="3">N16</f>
        <v>0.5</v>
      </c>
      <c r="V16" s="202"/>
      <c r="W16" s="77" t="str">
        <f t="shared" ref="W16:W79" si="4">IF(V16="","No hay ejecución",IF(AND(U16&gt;0), V16/U16,"No hay Programación"))</f>
        <v>No hay ejecución</v>
      </c>
      <c r="X16" s="78" t="str">
        <f t="shared" si="0"/>
        <v>NA</v>
      </c>
      <c r="Y16" s="191"/>
      <c r="Z16" s="221">
        <f t="shared" ref="Z16:Z79" si="5">+Q16</f>
        <v>0.5</v>
      </c>
      <c r="AA16" s="202"/>
      <c r="AB16" s="77" t="str">
        <f t="shared" ref="AB16:AB79" si="6">IF(AA16="","No hay ejecución",IF(AND(Z16&gt;0), AA16/Z16,"No hay Programación"))</f>
        <v>No hay ejecución</v>
      </c>
      <c r="AC16" s="78" t="str">
        <f t="shared" si="1"/>
        <v>NA</v>
      </c>
      <c r="AD16" s="191"/>
      <c r="AE16" s="221">
        <f t="shared" ref="AE16:AE79" si="7">V16+AA16</f>
        <v>0</v>
      </c>
      <c r="AF16" s="77" t="str">
        <f t="shared" ref="AF16:AF79" si="8">IF(AE16=0,"No hay ejecución",IF(AND(AE16&gt;0), AE16/R16,"No hay Programación"))</f>
        <v>No hay ejecución</v>
      </c>
      <c r="AG16" s="78" t="str">
        <f t="shared" ref="AG16:AG79" si="9">IF(AF16="No hay ejecución","NA",IF(AF16&gt;=90%,"De acuerdo a lo programado",IF(AF16&gt;=70%,"Atraso Leve",IF(AF16&lt;70%,"Incumplimiento"))))</f>
        <v>NA</v>
      </c>
      <c r="AH16" s="191"/>
    </row>
    <row r="17" spans="1:34" s="86" customFormat="1" ht="45.5" hidden="1" customHeight="1" outlineLevel="1" thickTop="1" thickBot="1">
      <c r="A17" s="84" t="s">
        <v>642</v>
      </c>
      <c r="B17" s="108">
        <v>0</v>
      </c>
      <c r="C17" s="108">
        <v>0</v>
      </c>
      <c r="D17" s="108">
        <v>0</v>
      </c>
      <c r="E17" s="108">
        <v>0</v>
      </c>
      <c r="F17" s="108">
        <v>0</v>
      </c>
      <c r="G17" s="125" t="s">
        <v>128</v>
      </c>
      <c r="H17" s="103" t="s">
        <v>419</v>
      </c>
      <c r="I17" s="102" t="s">
        <v>643</v>
      </c>
      <c r="J17" s="116" t="s">
        <v>644</v>
      </c>
      <c r="K17" s="82" t="s">
        <v>645</v>
      </c>
      <c r="L17" s="143">
        <v>2</v>
      </c>
      <c r="M17" s="85">
        <v>1</v>
      </c>
      <c r="N17" s="126">
        <f>L17+M17</f>
        <v>3</v>
      </c>
      <c r="O17" s="85">
        <v>1</v>
      </c>
      <c r="P17" s="85">
        <v>1</v>
      </c>
      <c r="Q17" s="126">
        <f>O17+P17</f>
        <v>2</v>
      </c>
      <c r="R17" s="126">
        <f>N17+Q17</f>
        <v>5</v>
      </c>
      <c r="S17" s="103" t="s">
        <v>636</v>
      </c>
      <c r="T17" s="144" t="s">
        <v>646</v>
      </c>
      <c r="U17" s="222">
        <f t="shared" si="3"/>
        <v>3</v>
      </c>
      <c r="V17" s="202"/>
      <c r="W17" s="77" t="str">
        <f t="shared" si="4"/>
        <v>No hay ejecución</v>
      </c>
      <c r="X17" s="78" t="str">
        <f t="shared" si="0"/>
        <v>NA</v>
      </c>
      <c r="Y17" s="191"/>
      <c r="Z17" s="222">
        <f t="shared" si="5"/>
        <v>2</v>
      </c>
      <c r="AA17" s="202"/>
      <c r="AB17" s="77" t="str">
        <f t="shared" si="6"/>
        <v>No hay ejecución</v>
      </c>
      <c r="AC17" s="78" t="str">
        <f t="shared" si="1"/>
        <v>NA</v>
      </c>
      <c r="AD17" s="191"/>
      <c r="AE17" s="52">
        <f t="shared" si="7"/>
        <v>0</v>
      </c>
      <c r="AF17" s="77" t="str">
        <f t="shared" si="8"/>
        <v>No hay ejecución</v>
      </c>
      <c r="AG17" s="78" t="str">
        <f t="shared" si="9"/>
        <v>NA</v>
      </c>
      <c r="AH17" s="191"/>
    </row>
    <row r="18" spans="1:34" s="86" customFormat="1" ht="45.5" hidden="1" customHeight="1" outlineLevel="1" thickTop="1" thickBot="1">
      <c r="A18" s="84" t="s">
        <v>647</v>
      </c>
      <c r="B18" s="108">
        <v>0</v>
      </c>
      <c r="C18" s="108">
        <v>0</v>
      </c>
      <c r="D18" s="108">
        <v>0</v>
      </c>
      <c r="E18" s="108">
        <v>0</v>
      </c>
      <c r="F18" s="108">
        <v>0</v>
      </c>
      <c r="G18" s="125" t="s">
        <v>128</v>
      </c>
      <c r="H18" s="103" t="s">
        <v>419</v>
      </c>
      <c r="I18" s="102" t="s">
        <v>648</v>
      </c>
      <c r="J18" s="116" t="s">
        <v>649</v>
      </c>
      <c r="K18" s="82" t="s">
        <v>650</v>
      </c>
      <c r="L18" s="143">
        <v>5</v>
      </c>
      <c r="M18" s="85">
        <v>0</v>
      </c>
      <c r="N18" s="126">
        <f>L18+M18</f>
        <v>5</v>
      </c>
      <c r="O18" s="85">
        <v>0</v>
      </c>
      <c r="P18" s="85">
        <v>0</v>
      </c>
      <c r="Q18" s="126">
        <f t="shared" ref="Q18:Q19" si="10">O18+P18</f>
        <v>0</v>
      </c>
      <c r="R18" s="126">
        <f t="shared" ref="R18:R81" si="11">N18+Q18</f>
        <v>5</v>
      </c>
      <c r="S18" s="103" t="s">
        <v>636</v>
      </c>
      <c r="T18" s="144" t="s">
        <v>651</v>
      </c>
      <c r="U18" s="222">
        <f t="shared" si="3"/>
        <v>5</v>
      </c>
      <c r="V18" s="202"/>
      <c r="W18" s="77" t="str">
        <f t="shared" si="4"/>
        <v>No hay ejecución</v>
      </c>
      <c r="X18" s="78" t="str">
        <f t="shared" si="0"/>
        <v>NA</v>
      </c>
      <c r="Y18" s="191"/>
      <c r="Z18" s="222">
        <f t="shared" si="5"/>
        <v>0</v>
      </c>
      <c r="AA18" s="202"/>
      <c r="AB18" s="77" t="str">
        <f t="shared" si="6"/>
        <v>No hay ejecución</v>
      </c>
      <c r="AC18" s="78" t="str">
        <f t="shared" si="1"/>
        <v>NA</v>
      </c>
      <c r="AD18" s="191"/>
      <c r="AE18" s="52">
        <f t="shared" si="7"/>
        <v>0</v>
      </c>
      <c r="AF18" s="77" t="str">
        <f t="shared" si="8"/>
        <v>No hay ejecución</v>
      </c>
      <c r="AG18" s="78" t="str">
        <f t="shared" si="9"/>
        <v>NA</v>
      </c>
      <c r="AH18" s="191"/>
    </row>
    <row r="19" spans="1:34" s="86" customFormat="1" ht="45.5" hidden="1" customHeight="1" outlineLevel="1" thickTop="1" thickBot="1">
      <c r="A19" s="84" t="s">
        <v>652</v>
      </c>
      <c r="B19" s="108">
        <v>0</v>
      </c>
      <c r="C19" s="108">
        <v>0</v>
      </c>
      <c r="D19" s="108">
        <v>0</v>
      </c>
      <c r="E19" s="108">
        <v>0</v>
      </c>
      <c r="F19" s="108">
        <v>0</v>
      </c>
      <c r="G19" s="125" t="s">
        <v>128</v>
      </c>
      <c r="H19" s="103" t="s">
        <v>419</v>
      </c>
      <c r="I19" s="102" t="s">
        <v>653</v>
      </c>
      <c r="J19" s="116" t="s">
        <v>654</v>
      </c>
      <c r="K19" s="82" t="s">
        <v>650</v>
      </c>
      <c r="L19" s="143">
        <v>0</v>
      </c>
      <c r="M19" s="85">
        <v>0</v>
      </c>
      <c r="N19" s="126">
        <f t="shared" ref="N19:N82" si="12">L19+M19</f>
        <v>0</v>
      </c>
      <c r="O19" s="85">
        <v>0</v>
      </c>
      <c r="P19" s="85">
        <v>5</v>
      </c>
      <c r="Q19" s="126">
        <f t="shared" si="10"/>
        <v>5</v>
      </c>
      <c r="R19" s="126">
        <f t="shared" si="11"/>
        <v>5</v>
      </c>
      <c r="S19" s="103" t="s">
        <v>636</v>
      </c>
      <c r="T19" s="144" t="s">
        <v>655</v>
      </c>
      <c r="U19" s="222">
        <f t="shared" si="3"/>
        <v>0</v>
      </c>
      <c r="V19" s="202"/>
      <c r="W19" s="77" t="str">
        <f t="shared" si="4"/>
        <v>No hay ejecución</v>
      </c>
      <c r="X19" s="78" t="str">
        <f t="shared" si="0"/>
        <v>NA</v>
      </c>
      <c r="Y19" s="191"/>
      <c r="Z19" s="222">
        <f t="shared" si="5"/>
        <v>5</v>
      </c>
      <c r="AA19" s="202"/>
      <c r="AB19" s="77" t="str">
        <f t="shared" si="6"/>
        <v>No hay ejecución</v>
      </c>
      <c r="AC19" s="78" t="str">
        <f t="shared" si="1"/>
        <v>NA</v>
      </c>
      <c r="AD19" s="191"/>
      <c r="AE19" s="52">
        <f t="shared" si="7"/>
        <v>0</v>
      </c>
      <c r="AF19" s="77" t="str">
        <f t="shared" si="8"/>
        <v>No hay ejecución</v>
      </c>
      <c r="AG19" s="78" t="str">
        <f t="shared" si="9"/>
        <v>NA</v>
      </c>
      <c r="AH19" s="191"/>
    </row>
    <row r="20" spans="1:34" ht="90" collapsed="1" thickTop="1" thickBot="1">
      <c r="A20" s="50">
        <v>3</v>
      </c>
      <c r="B20" s="96">
        <v>0</v>
      </c>
      <c r="C20" s="96">
        <v>0</v>
      </c>
      <c r="D20" s="96">
        <v>0</v>
      </c>
      <c r="E20" s="96">
        <v>0</v>
      </c>
      <c r="F20" s="96">
        <v>0</v>
      </c>
      <c r="G20" s="68" t="s">
        <v>128</v>
      </c>
      <c r="H20" s="99" t="s">
        <v>323</v>
      </c>
      <c r="I20" s="98" t="s">
        <v>656</v>
      </c>
      <c r="J20" s="115" t="s">
        <v>501</v>
      </c>
      <c r="K20" s="99" t="s">
        <v>595</v>
      </c>
      <c r="L20" s="145">
        <f>SUM(L21:L45)</f>
        <v>14</v>
      </c>
      <c r="M20" s="51">
        <f>SUM(M21:M45)</f>
        <v>8</v>
      </c>
      <c r="N20" s="119">
        <f>L20+M20</f>
        <v>22</v>
      </c>
      <c r="O20" s="51">
        <f>SUM(O21:O45)</f>
        <v>10</v>
      </c>
      <c r="P20" s="51">
        <f>SUM(P21:P45)</f>
        <v>2</v>
      </c>
      <c r="Q20" s="119">
        <f>O20+P20</f>
        <v>12</v>
      </c>
      <c r="R20" s="119">
        <f t="shared" si="11"/>
        <v>34</v>
      </c>
      <c r="S20" s="141" t="s">
        <v>636</v>
      </c>
      <c r="T20" s="142" t="s">
        <v>657</v>
      </c>
      <c r="U20" s="52">
        <f>N20</f>
        <v>22</v>
      </c>
      <c r="V20" s="202"/>
      <c r="W20" s="77" t="str">
        <f t="shared" si="4"/>
        <v>No hay ejecución</v>
      </c>
      <c r="X20" s="78" t="str">
        <f t="shared" si="0"/>
        <v>NA</v>
      </c>
      <c r="Y20" s="191"/>
      <c r="Z20" s="52">
        <f t="shared" si="5"/>
        <v>12</v>
      </c>
      <c r="AA20" s="202"/>
      <c r="AB20" s="77" t="str">
        <f t="shared" si="6"/>
        <v>No hay ejecución</v>
      </c>
      <c r="AC20" s="78" t="str">
        <f t="shared" si="1"/>
        <v>NA</v>
      </c>
      <c r="AD20" s="191"/>
      <c r="AE20" s="52">
        <f t="shared" si="7"/>
        <v>0</v>
      </c>
      <c r="AF20" s="77" t="str">
        <f t="shared" si="8"/>
        <v>No hay ejecución</v>
      </c>
      <c r="AG20" s="78" t="str">
        <f t="shared" si="9"/>
        <v>NA</v>
      </c>
      <c r="AH20" s="191"/>
    </row>
    <row r="21" spans="1:34" s="86" customFormat="1" ht="52" hidden="1" outlineLevel="1" thickTop="1" thickBot="1">
      <c r="A21" s="84" t="s">
        <v>124</v>
      </c>
      <c r="B21" s="125">
        <v>0</v>
      </c>
      <c r="C21" s="125">
        <v>0</v>
      </c>
      <c r="D21" s="125">
        <v>0</v>
      </c>
      <c r="E21" s="125">
        <v>0</v>
      </c>
      <c r="F21" s="125">
        <v>0</v>
      </c>
      <c r="G21" s="125" t="s">
        <v>128</v>
      </c>
      <c r="H21" s="103" t="s">
        <v>314</v>
      </c>
      <c r="I21" s="102" t="s">
        <v>658</v>
      </c>
      <c r="J21" s="116" t="s">
        <v>501</v>
      </c>
      <c r="K21" s="82" t="s">
        <v>659</v>
      </c>
      <c r="L21" s="143">
        <v>0</v>
      </c>
      <c r="M21" s="85">
        <v>1</v>
      </c>
      <c r="N21" s="126">
        <f t="shared" si="12"/>
        <v>1</v>
      </c>
      <c r="O21" s="85">
        <v>0</v>
      </c>
      <c r="P21" s="85">
        <v>1</v>
      </c>
      <c r="Q21" s="126">
        <f t="shared" ref="Q21:Q84" si="13">O21+P21</f>
        <v>1</v>
      </c>
      <c r="R21" s="126">
        <f t="shared" si="11"/>
        <v>2</v>
      </c>
      <c r="S21" s="103" t="s">
        <v>636</v>
      </c>
      <c r="T21" s="144" t="s">
        <v>660</v>
      </c>
      <c r="U21" s="222">
        <f t="shared" si="3"/>
        <v>1</v>
      </c>
      <c r="V21" s="202"/>
      <c r="W21" s="77" t="str">
        <f t="shared" si="4"/>
        <v>No hay ejecución</v>
      </c>
      <c r="X21" s="78" t="str">
        <f t="shared" si="0"/>
        <v>NA</v>
      </c>
      <c r="Y21" s="191"/>
      <c r="Z21" s="222">
        <f t="shared" si="5"/>
        <v>1</v>
      </c>
      <c r="AA21" s="202"/>
      <c r="AB21" s="77" t="str">
        <f t="shared" si="6"/>
        <v>No hay ejecución</v>
      </c>
      <c r="AC21" s="78" t="str">
        <f t="shared" si="1"/>
        <v>NA</v>
      </c>
      <c r="AD21" s="191"/>
      <c r="AE21" s="52">
        <f t="shared" si="7"/>
        <v>0</v>
      </c>
      <c r="AF21" s="77" t="str">
        <f t="shared" si="8"/>
        <v>No hay ejecución</v>
      </c>
      <c r="AG21" s="78" t="str">
        <f t="shared" si="9"/>
        <v>NA</v>
      </c>
      <c r="AH21" s="191"/>
    </row>
    <row r="22" spans="1:34" s="86" customFormat="1" ht="52" hidden="1" outlineLevel="1" thickTop="1" thickBot="1">
      <c r="A22" s="84" t="s">
        <v>126</v>
      </c>
      <c r="B22" s="125">
        <v>0</v>
      </c>
      <c r="C22" s="125">
        <v>0</v>
      </c>
      <c r="D22" s="125">
        <v>0</v>
      </c>
      <c r="E22" s="125">
        <v>0</v>
      </c>
      <c r="F22" s="125">
        <v>0</v>
      </c>
      <c r="G22" s="125" t="s">
        <v>128</v>
      </c>
      <c r="H22" s="103" t="s">
        <v>314</v>
      </c>
      <c r="I22" s="102" t="s">
        <v>661</v>
      </c>
      <c r="J22" s="116" t="s">
        <v>501</v>
      </c>
      <c r="K22" s="82" t="s">
        <v>659</v>
      </c>
      <c r="L22" s="143">
        <v>1</v>
      </c>
      <c r="M22" s="85">
        <v>0</v>
      </c>
      <c r="N22" s="126">
        <f t="shared" si="12"/>
        <v>1</v>
      </c>
      <c r="O22" s="85">
        <v>1</v>
      </c>
      <c r="P22" s="85">
        <v>0</v>
      </c>
      <c r="Q22" s="126">
        <f t="shared" si="13"/>
        <v>1</v>
      </c>
      <c r="R22" s="126">
        <f t="shared" si="11"/>
        <v>2</v>
      </c>
      <c r="S22" s="103" t="s">
        <v>636</v>
      </c>
      <c r="T22" s="144" t="s">
        <v>662</v>
      </c>
      <c r="U22" s="222">
        <f t="shared" si="3"/>
        <v>1</v>
      </c>
      <c r="V22" s="202"/>
      <c r="W22" s="77" t="str">
        <f t="shared" si="4"/>
        <v>No hay ejecución</v>
      </c>
      <c r="X22" s="78" t="str">
        <f t="shared" si="0"/>
        <v>NA</v>
      </c>
      <c r="Y22" s="191"/>
      <c r="Z22" s="222">
        <f t="shared" si="5"/>
        <v>1</v>
      </c>
      <c r="AA22" s="202"/>
      <c r="AB22" s="77" t="str">
        <f t="shared" si="6"/>
        <v>No hay ejecución</v>
      </c>
      <c r="AC22" s="78" t="str">
        <f t="shared" si="1"/>
        <v>NA</v>
      </c>
      <c r="AD22" s="191"/>
      <c r="AE22" s="52">
        <f t="shared" si="7"/>
        <v>0</v>
      </c>
      <c r="AF22" s="77" t="str">
        <f t="shared" si="8"/>
        <v>No hay ejecución</v>
      </c>
      <c r="AG22" s="78" t="str">
        <f t="shared" si="9"/>
        <v>NA</v>
      </c>
      <c r="AH22" s="191"/>
    </row>
    <row r="23" spans="1:34" s="86" customFormat="1" ht="52" hidden="1" outlineLevel="1" thickTop="1" thickBot="1">
      <c r="A23" s="84" t="s">
        <v>128</v>
      </c>
      <c r="B23" s="125">
        <v>0</v>
      </c>
      <c r="C23" s="125">
        <v>0</v>
      </c>
      <c r="D23" s="125">
        <v>0</v>
      </c>
      <c r="E23" s="125">
        <v>0</v>
      </c>
      <c r="F23" s="125">
        <v>0</v>
      </c>
      <c r="G23" s="125" t="s">
        <v>128</v>
      </c>
      <c r="H23" s="103" t="s">
        <v>314</v>
      </c>
      <c r="I23" s="102" t="s">
        <v>663</v>
      </c>
      <c r="J23" s="116" t="s">
        <v>501</v>
      </c>
      <c r="K23" s="82" t="s">
        <v>659</v>
      </c>
      <c r="L23" s="143">
        <v>1</v>
      </c>
      <c r="M23" s="85">
        <v>0</v>
      </c>
      <c r="N23" s="126">
        <f t="shared" si="12"/>
        <v>1</v>
      </c>
      <c r="O23" s="85">
        <v>1</v>
      </c>
      <c r="P23" s="85">
        <v>0</v>
      </c>
      <c r="Q23" s="126">
        <f t="shared" si="13"/>
        <v>1</v>
      </c>
      <c r="R23" s="126">
        <f t="shared" si="11"/>
        <v>2</v>
      </c>
      <c r="S23" s="103" t="s">
        <v>636</v>
      </c>
      <c r="T23" s="144" t="s">
        <v>664</v>
      </c>
      <c r="U23" s="222">
        <f t="shared" si="3"/>
        <v>1</v>
      </c>
      <c r="V23" s="202"/>
      <c r="W23" s="77" t="str">
        <f t="shared" si="4"/>
        <v>No hay ejecución</v>
      </c>
      <c r="X23" s="78" t="str">
        <f t="shared" si="0"/>
        <v>NA</v>
      </c>
      <c r="Y23" s="191"/>
      <c r="Z23" s="222">
        <f t="shared" si="5"/>
        <v>1</v>
      </c>
      <c r="AA23" s="202"/>
      <c r="AB23" s="77" t="str">
        <f t="shared" si="6"/>
        <v>No hay ejecución</v>
      </c>
      <c r="AC23" s="78" t="str">
        <f t="shared" si="1"/>
        <v>NA</v>
      </c>
      <c r="AD23" s="191"/>
      <c r="AE23" s="52">
        <f t="shared" si="7"/>
        <v>0</v>
      </c>
      <c r="AF23" s="77" t="str">
        <f t="shared" si="8"/>
        <v>No hay ejecución</v>
      </c>
      <c r="AG23" s="78" t="str">
        <f t="shared" si="9"/>
        <v>NA</v>
      </c>
      <c r="AH23" s="191"/>
    </row>
    <row r="24" spans="1:34" s="86" customFormat="1" ht="40.5" hidden="1" customHeight="1" outlineLevel="1" thickTop="1" thickBot="1">
      <c r="A24" s="84" t="s">
        <v>130</v>
      </c>
      <c r="B24" s="125">
        <v>0</v>
      </c>
      <c r="C24" s="125">
        <v>0</v>
      </c>
      <c r="D24" s="125">
        <v>0</v>
      </c>
      <c r="E24" s="125">
        <v>0</v>
      </c>
      <c r="F24" s="125">
        <v>0</v>
      </c>
      <c r="G24" s="125" t="s">
        <v>128</v>
      </c>
      <c r="H24" s="103" t="s">
        <v>278</v>
      </c>
      <c r="I24" s="102" t="s">
        <v>665</v>
      </c>
      <c r="J24" s="116" t="s">
        <v>501</v>
      </c>
      <c r="K24" s="82" t="s">
        <v>659</v>
      </c>
      <c r="L24" s="143">
        <v>1</v>
      </c>
      <c r="M24" s="85">
        <v>0</v>
      </c>
      <c r="N24" s="126">
        <f t="shared" si="12"/>
        <v>1</v>
      </c>
      <c r="O24" s="85">
        <v>0</v>
      </c>
      <c r="P24" s="85">
        <v>0</v>
      </c>
      <c r="Q24" s="126">
        <f t="shared" si="13"/>
        <v>0</v>
      </c>
      <c r="R24" s="126">
        <f t="shared" si="11"/>
        <v>1</v>
      </c>
      <c r="S24" s="103" t="s">
        <v>666</v>
      </c>
      <c r="T24" s="144" t="s">
        <v>667</v>
      </c>
      <c r="U24" s="222">
        <f t="shared" si="3"/>
        <v>1</v>
      </c>
      <c r="V24" s="202"/>
      <c r="W24" s="77" t="str">
        <f t="shared" si="4"/>
        <v>No hay ejecución</v>
      </c>
      <c r="X24" s="78" t="str">
        <f t="shared" si="0"/>
        <v>NA</v>
      </c>
      <c r="Y24" s="191"/>
      <c r="Z24" s="222">
        <f t="shared" si="5"/>
        <v>0</v>
      </c>
      <c r="AA24" s="202"/>
      <c r="AB24" s="77" t="str">
        <f t="shared" si="6"/>
        <v>No hay ejecución</v>
      </c>
      <c r="AC24" s="78" t="str">
        <f t="shared" si="1"/>
        <v>NA</v>
      </c>
      <c r="AD24" s="191"/>
      <c r="AE24" s="52">
        <f t="shared" si="7"/>
        <v>0</v>
      </c>
      <c r="AF24" s="77" t="str">
        <f t="shared" si="8"/>
        <v>No hay ejecución</v>
      </c>
      <c r="AG24" s="78" t="str">
        <f t="shared" si="9"/>
        <v>NA</v>
      </c>
      <c r="AH24" s="191"/>
    </row>
    <row r="25" spans="1:34" s="86" customFormat="1" ht="42" hidden="1" outlineLevel="1" thickTop="1" thickBot="1">
      <c r="A25" s="84" t="s">
        <v>668</v>
      </c>
      <c r="B25" s="125">
        <v>0</v>
      </c>
      <c r="C25" s="125">
        <v>0</v>
      </c>
      <c r="D25" s="125">
        <v>0</v>
      </c>
      <c r="E25" s="125">
        <v>0</v>
      </c>
      <c r="F25" s="125">
        <v>0</v>
      </c>
      <c r="G25" s="125" t="s">
        <v>128</v>
      </c>
      <c r="H25" s="103" t="s">
        <v>323</v>
      </c>
      <c r="I25" s="102" t="s">
        <v>3936</v>
      </c>
      <c r="J25" s="116" t="s">
        <v>501</v>
      </c>
      <c r="K25" s="82" t="s">
        <v>659</v>
      </c>
      <c r="L25" s="143">
        <v>1</v>
      </c>
      <c r="M25" s="85">
        <v>0</v>
      </c>
      <c r="N25" s="126">
        <f t="shared" si="12"/>
        <v>1</v>
      </c>
      <c r="O25" s="85">
        <v>0</v>
      </c>
      <c r="P25" s="85">
        <v>0</v>
      </c>
      <c r="Q25" s="126">
        <f t="shared" si="13"/>
        <v>0</v>
      </c>
      <c r="R25" s="126">
        <f t="shared" si="11"/>
        <v>1</v>
      </c>
      <c r="S25" s="103" t="s">
        <v>669</v>
      </c>
      <c r="T25" s="144" t="s">
        <v>670</v>
      </c>
      <c r="U25" s="222">
        <f t="shared" si="3"/>
        <v>1</v>
      </c>
      <c r="V25" s="202"/>
      <c r="W25" s="77" t="str">
        <f t="shared" si="4"/>
        <v>No hay ejecución</v>
      </c>
      <c r="X25" s="78" t="str">
        <f t="shared" si="0"/>
        <v>NA</v>
      </c>
      <c r="Y25" s="191"/>
      <c r="Z25" s="222">
        <f t="shared" si="5"/>
        <v>0</v>
      </c>
      <c r="AA25" s="202"/>
      <c r="AB25" s="77" t="str">
        <f t="shared" si="6"/>
        <v>No hay ejecución</v>
      </c>
      <c r="AC25" s="78" t="str">
        <f t="shared" si="1"/>
        <v>NA</v>
      </c>
      <c r="AD25" s="191"/>
      <c r="AE25" s="52">
        <f t="shared" si="7"/>
        <v>0</v>
      </c>
      <c r="AF25" s="77" t="str">
        <f t="shared" si="8"/>
        <v>No hay ejecución</v>
      </c>
      <c r="AG25" s="78" t="str">
        <f t="shared" si="9"/>
        <v>NA</v>
      </c>
      <c r="AH25" s="191"/>
    </row>
    <row r="26" spans="1:34" s="86" customFormat="1" ht="49.5" hidden="1" customHeight="1" outlineLevel="1" thickTop="1" thickBot="1">
      <c r="A26" s="84" t="s">
        <v>671</v>
      </c>
      <c r="B26" s="125">
        <v>0</v>
      </c>
      <c r="C26" s="125">
        <v>0</v>
      </c>
      <c r="D26" s="125">
        <v>0</v>
      </c>
      <c r="E26" s="125">
        <v>0</v>
      </c>
      <c r="F26" s="125">
        <v>0</v>
      </c>
      <c r="G26" s="125" t="s">
        <v>128</v>
      </c>
      <c r="H26" s="103" t="s">
        <v>323</v>
      </c>
      <c r="I26" s="102" t="s">
        <v>3937</v>
      </c>
      <c r="J26" s="116" t="s">
        <v>672</v>
      </c>
      <c r="K26" s="82" t="s">
        <v>645</v>
      </c>
      <c r="L26" s="143">
        <v>0</v>
      </c>
      <c r="M26" s="85">
        <v>1</v>
      </c>
      <c r="N26" s="126">
        <f t="shared" si="12"/>
        <v>1</v>
      </c>
      <c r="O26" s="85">
        <v>0</v>
      </c>
      <c r="P26" s="85">
        <v>0</v>
      </c>
      <c r="Q26" s="126">
        <f t="shared" si="13"/>
        <v>0</v>
      </c>
      <c r="R26" s="126">
        <f t="shared" si="11"/>
        <v>1</v>
      </c>
      <c r="S26" s="103" t="s">
        <v>669</v>
      </c>
      <c r="T26" s="144" t="s">
        <v>670</v>
      </c>
      <c r="U26" s="222">
        <f t="shared" si="3"/>
        <v>1</v>
      </c>
      <c r="V26" s="202"/>
      <c r="W26" s="77" t="str">
        <f t="shared" si="4"/>
        <v>No hay ejecución</v>
      </c>
      <c r="X26" s="78" t="str">
        <f t="shared" si="0"/>
        <v>NA</v>
      </c>
      <c r="Y26" s="191"/>
      <c r="Z26" s="222">
        <f t="shared" si="5"/>
        <v>0</v>
      </c>
      <c r="AA26" s="202"/>
      <c r="AB26" s="77" t="str">
        <f t="shared" si="6"/>
        <v>No hay ejecución</v>
      </c>
      <c r="AC26" s="78" t="str">
        <f t="shared" si="1"/>
        <v>NA</v>
      </c>
      <c r="AD26" s="191"/>
      <c r="AE26" s="52">
        <f t="shared" si="7"/>
        <v>0</v>
      </c>
      <c r="AF26" s="77" t="str">
        <f t="shared" si="8"/>
        <v>No hay ejecución</v>
      </c>
      <c r="AG26" s="78" t="str">
        <f t="shared" si="9"/>
        <v>NA</v>
      </c>
      <c r="AH26" s="191"/>
    </row>
    <row r="27" spans="1:34" s="86" customFormat="1" ht="61" hidden="1" customHeight="1" outlineLevel="1" thickTop="1" thickBot="1">
      <c r="A27" s="84" t="s">
        <v>673</v>
      </c>
      <c r="B27" s="125">
        <v>0</v>
      </c>
      <c r="C27" s="125">
        <v>0</v>
      </c>
      <c r="D27" s="125">
        <v>0</v>
      </c>
      <c r="E27" s="125">
        <v>0</v>
      </c>
      <c r="F27" s="125">
        <v>0</v>
      </c>
      <c r="G27" s="125" t="s">
        <v>128</v>
      </c>
      <c r="H27" s="103" t="s">
        <v>323</v>
      </c>
      <c r="I27" s="102" t="s">
        <v>674</v>
      </c>
      <c r="J27" s="116" t="s">
        <v>501</v>
      </c>
      <c r="K27" s="82" t="s">
        <v>659</v>
      </c>
      <c r="L27" s="143">
        <v>1</v>
      </c>
      <c r="M27" s="85">
        <v>0</v>
      </c>
      <c r="N27" s="126">
        <f t="shared" si="12"/>
        <v>1</v>
      </c>
      <c r="O27" s="85">
        <v>1</v>
      </c>
      <c r="P27" s="85">
        <v>0</v>
      </c>
      <c r="Q27" s="126">
        <f t="shared" si="13"/>
        <v>1</v>
      </c>
      <c r="R27" s="126">
        <f t="shared" si="11"/>
        <v>2</v>
      </c>
      <c r="S27" s="103" t="s">
        <v>3935</v>
      </c>
      <c r="T27" s="144" t="s">
        <v>675</v>
      </c>
      <c r="U27" s="222">
        <f t="shared" si="3"/>
        <v>1</v>
      </c>
      <c r="V27" s="202"/>
      <c r="W27" s="77" t="str">
        <f t="shared" si="4"/>
        <v>No hay ejecución</v>
      </c>
      <c r="X27" s="78" t="str">
        <f t="shared" si="0"/>
        <v>NA</v>
      </c>
      <c r="Y27" s="191"/>
      <c r="Z27" s="222">
        <f t="shared" si="5"/>
        <v>1</v>
      </c>
      <c r="AA27" s="202"/>
      <c r="AB27" s="77" t="str">
        <f t="shared" si="6"/>
        <v>No hay ejecución</v>
      </c>
      <c r="AC27" s="78" t="str">
        <f t="shared" si="1"/>
        <v>NA</v>
      </c>
      <c r="AD27" s="191"/>
      <c r="AE27" s="52">
        <f t="shared" si="7"/>
        <v>0</v>
      </c>
      <c r="AF27" s="77" t="str">
        <f t="shared" si="8"/>
        <v>No hay ejecución</v>
      </c>
      <c r="AG27" s="78" t="str">
        <f t="shared" si="9"/>
        <v>NA</v>
      </c>
      <c r="AH27" s="191"/>
    </row>
    <row r="28" spans="1:34" s="86" customFormat="1" ht="47.5" hidden="1" customHeight="1" outlineLevel="1" thickTop="1" thickBot="1">
      <c r="A28" s="84" t="s">
        <v>676</v>
      </c>
      <c r="B28" s="125">
        <v>0</v>
      </c>
      <c r="C28" s="125">
        <v>0</v>
      </c>
      <c r="D28" s="125">
        <v>0</v>
      </c>
      <c r="E28" s="125">
        <v>0</v>
      </c>
      <c r="F28" s="125">
        <v>0</v>
      </c>
      <c r="G28" s="125" t="s">
        <v>128</v>
      </c>
      <c r="H28" s="103" t="s">
        <v>323</v>
      </c>
      <c r="I28" s="102" t="s">
        <v>677</v>
      </c>
      <c r="J28" s="116" t="s">
        <v>501</v>
      </c>
      <c r="K28" s="82" t="s">
        <v>659</v>
      </c>
      <c r="L28" s="143">
        <v>1</v>
      </c>
      <c r="M28" s="85">
        <v>0</v>
      </c>
      <c r="N28" s="126">
        <f t="shared" si="12"/>
        <v>1</v>
      </c>
      <c r="O28" s="85">
        <v>1</v>
      </c>
      <c r="P28" s="85">
        <v>0</v>
      </c>
      <c r="Q28" s="126">
        <f t="shared" si="13"/>
        <v>1</v>
      </c>
      <c r="R28" s="126">
        <f t="shared" si="11"/>
        <v>2</v>
      </c>
      <c r="S28" s="103" t="s">
        <v>3935</v>
      </c>
      <c r="T28" s="144" t="s">
        <v>678</v>
      </c>
      <c r="U28" s="222">
        <f t="shared" si="3"/>
        <v>1</v>
      </c>
      <c r="V28" s="202"/>
      <c r="W28" s="77" t="str">
        <f t="shared" si="4"/>
        <v>No hay ejecución</v>
      </c>
      <c r="X28" s="78" t="str">
        <f t="shared" si="0"/>
        <v>NA</v>
      </c>
      <c r="Y28" s="191"/>
      <c r="Z28" s="222">
        <f t="shared" si="5"/>
        <v>1</v>
      </c>
      <c r="AA28" s="202"/>
      <c r="AB28" s="77" t="str">
        <f t="shared" si="6"/>
        <v>No hay ejecución</v>
      </c>
      <c r="AC28" s="78" t="str">
        <f t="shared" si="1"/>
        <v>NA</v>
      </c>
      <c r="AD28" s="191"/>
      <c r="AE28" s="52">
        <f t="shared" si="7"/>
        <v>0</v>
      </c>
      <c r="AF28" s="77" t="str">
        <f t="shared" si="8"/>
        <v>No hay ejecución</v>
      </c>
      <c r="AG28" s="78" t="str">
        <f t="shared" si="9"/>
        <v>NA</v>
      </c>
      <c r="AH28" s="191"/>
    </row>
    <row r="29" spans="1:34" s="86" customFormat="1" ht="42" hidden="1" customHeight="1" outlineLevel="1" thickTop="1" thickBot="1">
      <c r="A29" s="84" t="s">
        <v>679</v>
      </c>
      <c r="B29" s="125">
        <v>0</v>
      </c>
      <c r="C29" s="125">
        <v>0</v>
      </c>
      <c r="D29" s="125">
        <v>0</v>
      </c>
      <c r="E29" s="125">
        <v>0</v>
      </c>
      <c r="F29" s="125">
        <v>0</v>
      </c>
      <c r="G29" s="125" t="s">
        <v>128</v>
      </c>
      <c r="H29" s="103" t="s">
        <v>323</v>
      </c>
      <c r="I29" s="102" t="s">
        <v>680</v>
      </c>
      <c r="J29" s="116" t="s">
        <v>501</v>
      </c>
      <c r="K29" s="82" t="s">
        <v>681</v>
      </c>
      <c r="L29" s="143">
        <v>1</v>
      </c>
      <c r="M29" s="85">
        <v>0</v>
      </c>
      <c r="N29" s="126">
        <f t="shared" si="12"/>
        <v>1</v>
      </c>
      <c r="O29" s="85">
        <v>0</v>
      </c>
      <c r="P29" s="85">
        <v>0</v>
      </c>
      <c r="Q29" s="126">
        <f t="shared" si="13"/>
        <v>0</v>
      </c>
      <c r="R29" s="126">
        <f t="shared" si="11"/>
        <v>1</v>
      </c>
      <c r="S29" s="103" t="s">
        <v>636</v>
      </c>
      <c r="T29" s="144" t="s">
        <v>682</v>
      </c>
      <c r="U29" s="222">
        <f t="shared" si="3"/>
        <v>1</v>
      </c>
      <c r="V29" s="202"/>
      <c r="W29" s="77" t="str">
        <f t="shared" si="4"/>
        <v>No hay ejecución</v>
      </c>
      <c r="X29" s="78" t="str">
        <f t="shared" si="0"/>
        <v>NA</v>
      </c>
      <c r="Y29" s="191"/>
      <c r="Z29" s="222">
        <f t="shared" si="5"/>
        <v>0</v>
      </c>
      <c r="AA29" s="202"/>
      <c r="AB29" s="77" t="str">
        <f t="shared" si="6"/>
        <v>No hay ejecución</v>
      </c>
      <c r="AC29" s="78" t="str">
        <f t="shared" si="1"/>
        <v>NA</v>
      </c>
      <c r="AD29" s="191"/>
      <c r="AE29" s="52">
        <f t="shared" si="7"/>
        <v>0</v>
      </c>
      <c r="AF29" s="77" t="str">
        <f t="shared" si="8"/>
        <v>No hay ejecución</v>
      </c>
      <c r="AG29" s="78" t="str">
        <f t="shared" si="9"/>
        <v>NA</v>
      </c>
      <c r="AH29" s="191"/>
    </row>
    <row r="30" spans="1:34" s="86" customFormat="1" ht="26" hidden="1" customHeight="1" outlineLevel="1" thickTop="1" thickBot="1">
      <c r="A30" s="84" t="s">
        <v>683</v>
      </c>
      <c r="B30" s="125">
        <v>0</v>
      </c>
      <c r="C30" s="125">
        <v>0</v>
      </c>
      <c r="D30" s="125">
        <v>0</v>
      </c>
      <c r="E30" s="125">
        <v>0</v>
      </c>
      <c r="F30" s="125">
        <v>0</v>
      </c>
      <c r="G30" s="125" t="s">
        <v>128</v>
      </c>
      <c r="H30" s="103" t="s">
        <v>323</v>
      </c>
      <c r="I30" s="102" t="s">
        <v>684</v>
      </c>
      <c r="J30" s="116" t="s">
        <v>501</v>
      </c>
      <c r="K30" s="82" t="s">
        <v>685</v>
      </c>
      <c r="L30" s="143">
        <v>1</v>
      </c>
      <c r="M30" s="85">
        <v>0</v>
      </c>
      <c r="N30" s="126">
        <f t="shared" si="12"/>
        <v>1</v>
      </c>
      <c r="O30" s="85">
        <v>0</v>
      </c>
      <c r="P30" s="85">
        <v>0</v>
      </c>
      <c r="Q30" s="126">
        <f t="shared" si="13"/>
        <v>0</v>
      </c>
      <c r="R30" s="126">
        <f t="shared" si="11"/>
        <v>1</v>
      </c>
      <c r="S30" s="103" t="s">
        <v>636</v>
      </c>
      <c r="T30" s="144" t="s">
        <v>686</v>
      </c>
      <c r="U30" s="222">
        <f t="shared" si="3"/>
        <v>1</v>
      </c>
      <c r="V30" s="202"/>
      <c r="W30" s="77" t="str">
        <f t="shared" si="4"/>
        <v>No hay ejecución</v>
      </c>
      <c r="X30" s="78" t="str">
        <f t="shared" si="0"/>
        <v>NA</v>
      </c>
      <c r="Y30" s="191"/>
      <c r="Z30" s="222">
        <f t="shared" si="5"/>
        <v>0</v>
      </c>
      <c r="AA30" s="202"/>
      <c r="AB30" s="77" t="str">
        <f t="shared" si="6"/>
        <v>No hay ejecución</v>
      </c>
      <c r="AC30" s="78" t="str">
        <f t="shared" si="1"/>
        <v>NA</v>
      </c>
      <c r="AD30" s="191"/>
      <c r="AE30" s="52">
        <f t="shared" si="7"/>
        <v>0</v>
      </c>
      <c r="AF30" s="77" t="str">
        <f t="shared" si="8"/>
        <v>No hay ejecución</v>
      </c>
      <c r="AG30" s="78" t="str">
        <f t="shared" si="9"/>
        <v>NA</v>
      </c>
      <c r="AH30" s="191"/>
    </row>
    <row r="31" spans="1:34" s="86" customFormat="1" ht="72" hidden="1" outlineLevel="1" thickTop="1" thickBot="1">
      <c r="A31" s="84" t="s">
        <v>687</v>
      </c>
      <c r="B31" s="125">
        <v>0</v>
      </c>
      <c r="C31" s="125">
        <v>0</v>
      </c>
      <c r="D31" s="125">
        <v>0</v>
      </c>
      <c r="E31" s="125">
        <v>0</v>
      </c>
      <c r="F31" s="125">
        <v>0</v>
      </c>
      <c r="G31" s="125" t="s">
        <v>128</v>
      </c>
      <c r="H31" s="103" t="s">
        <v>323</v>
      </c>
      <c r="I31" s="102" t="s">
        <v>688</v>
      </c>
      <c r="J31" s="116" t="s">
        <v>501</v>
      </c>
      <c r="K31" s="82" t="s">
        <v>685</v>
      </c>
      <c r="L31" s="143">
        <v>1</v>
      </c>
      <c r="M31" s="85">
        <v>0</v>
      </c>
      <c r="N31" s="126">
        <f t="shared" si="12"/>
        <v>1</v>
      </c>
      <c r="O31" s="85">
        <v>1</v>
      </c>
      <c r="P31" s="85">
        <v>0</v>
      </c>
      <c r="Q31" s="126">
        <f t="shared" si="13"/>
        <v>1</v>
      </c>
      <c r="R31" s="126">
        <f t="shared" si="11"/>
        <v>2</v>
      </c>
      <c r="S31" s="103" t="s">
        <v>636</v>
      </c>
      <c r="T31" s="144" t="s">
        <v>689</v>
      </c>
      <c r="U31" s="222">
        <f t="shared" si="3"/>
        <v>1</v>
      </c>
      <c r="V31" s="202"/>
      <c r="W31" s="77" t="str">
        <f t="shared" si="4"/>
        <v>No hay ejecución</v>
      </c>
      <c r="X31" s="78" t="str">
        <f t="shared" si="0"/>
        <v>NA</v>
      </c>
      <c r="Y31" s="191"/>
      <c r="Z31" s="222">
        <f t="shared" si="5"/>
        <v>1</v>
      </c>
      <c r="AA31" s="202"/>
      <c r="AB31" s="77" t="str">
        <f t="shared" si="6"/>
        <v>No hay ejecución</v>
      </c>
      <c r="AC31" s="78" t="str">
        <f t="shared" si="1"/>
        <v>NA</v>
      </c>
      <c r="AD31" s="191"/>
      <c r="AE31" s="52">
        <f t="shared" si="7"/>
        <v>0</v>
      </c>
      <c r="AF31" s="77" t="str">
        <f t="shared" si="8"/>
        <v>No hay ejecución</v>
      </c>
      <c r="AG31" s="78" t="str">
        <f t="shared" si="9"/>
        <v>NA</v>
      </c>
      <c r="AH31" s="191"/>
    </row>
    <row r="32" spans="1:34" s="86" customFormat="1" ht="32" hidden="1" outlineLevel="1" thickTop="1" thickBot="1">
      <c r="A32" s="84" t="s">
        <v>690</v>
      </c>
      <c r="B32" s="125">
        <v>0</v>
      </c>
      <c r="C32" s="125">
        <v>0</v>
      </c>
      <c r="D32" s="125">
        <v>0</v>
      </c>
      <c r="E32" s="125">
        <v>0</v>
      </c>
      <c r="F32" s="125">
        <v>0</v>
      </c>
      <c r="G32" s="125" t="s">
        <v>128</v>
      </c>
      <c r="H32" s="103" t="s">
        <v>323</v>
      </c>
      <c r="I32" s="102" t="s">
        <v>691</v>
      </c>
      <c r="J32" s="116" t="s">
        <v>501</v>
      </c>
      <c r="K32" s="82" t="s">
        <v>685</v>
      </c>
      <c r="L32" s="143">
        <v>0</v>
      </c>
      <c r="M32" s="85">
        <v>1</v>
      </c>
      <c r="N32" s="126">
        <f t="shared" si="12"/>
        <v>1</v>
      </c>
      <c r="O32" s="85">
        <v>0</v>
      </c>
      <c r="P32" s="85">
        <v>0</v>
      </c>
      <c r="Q32" s="126">
        <f t="shared" si="13"/>
        <v>0</v>
      </c>
      <c r="R32" s="126">
        <f t="shared" si="11"/>
        <v>1</v>
      </c>
      <c r="S32" s="103" t="s">
        <v>3938</v>
      </c>
      <c r="T32" s="144" t="s">
        <v>692</v>
      </c>
      <c r="U32" s="222">
        <f t="shared" si="3"/>
        <v>1</v>
      </c>
      <c r="V32" s="202"/>
      <c r="W32" s="77" t="str">
        <f t="shared" si="4"/>
        <v>No hay ejecución</v>
      </c>
      <c r="X32" s="78" t="str">
        <f t="shared" si="0"/>
        <v>NA</v>
      </c>
      <c r="Y32" s="191"/>
      <c r="Z32" s="222">
        <f t="shared" si="5"/>
        <v>0</v>
      </c>
      <c r="AA32" s="202"/>
      <c r="AB32" s="77" t="str">
        <f t="shared" si="6"/>
        <v>No hay ejecución</v>
      </c>
      <c r="AC32" s="78" t="str">
        <f t="shared" si="1"/>
        <v>NA</v>
      </c>
      <c r="AD32" s="191"/>
      <c r="AE32" s="52">
        <f t="shared" si="7"/>
        <v>0</v>
      </c>
      <c r="AF32" s="77" t="str">
        <f t="shared" si="8"/>
        <v>No hay ejecución</v>
      </c>
      <c r="AG32" s="78" t="str">
        <f t="shared" si="9"/>
        <v>NA</v>
      </c>
      <c r="AH32" s="191"/>
    </row>
    <row r="33" spans="1:34" s="86" customFormat="1" ht="32" hidden="1" outlineLevel="1" thickTop="1" thickBot="1">
      <c r="A33" s="84" t="s">
        <v>693</v>
      </c>
      <c r="B33" s="125">
        <v>0</v>
      </c>
      <c r="C33" s="125">
        <v>0</v>
      </c>
      <c r="D33" s="125">
        <v>0</v>
      </c>
      <c r="E33" s="125">
        <v>0</v>
      </c>
      <c r="F33" s="125">
        <v>0</v>
      </c>
      <c r="G33" s="125" t="s">
        <v>128</v>
      </c>
      <c r="H33" s="103" t="s">
        <v>323</v>
      </c>
      <c r="I33" s="102" t="s">
        <v>694</v>
      </c>
      <c r="J33" s="116" t="s">
        <v>501</v>
      </c>
      <c r="K33" s="82" t="s">
        <v>685</v>
      </c>
      <c r="L33" s="143">
        <v>1</v>
      </c>
      <c r="M33" s="85">
        <v>0</v>
      </c>
      <c r="N33" s="126">
        <f t="shared" si="12"/>
        <v>1</v>
      </c>
      <c r="O33" s="85">
        <v>1</v>
      </c>
      <c r="P33" s="85">
        <v>0</v>
      </c>
      <c r="Q33" s="126">
        <f t="shared" si="13"/>
        <v>1</v>
      </c>
      <c r="R33" s="126">
        <f t="shared" si="11"/>
        <v>2</v>
      </c>
      <c r="S33" s="103" t="s">
        <v>636</v>
      </c>
      <c r="T33" s="144" t="s">
        <v>695</v>
      </c>
      <c r="U33" s="222">
        <f t="shared" si="3"/>
        <v>1</v>
      </c>
      <c r="V33" s="202"/>
      <c r="W33" s="77" t="str">
        <f t="shared" si="4"/>
        <v>No hay ejecución</v>
      </c>
      <c r="X33" s="78" t="str">
        <f t="shared" si="0"/>
        <v>NA</v>
      </c>
      <c r="Y33" s="191"/>
      <c r="Z33" s="222">
        <f t="shared" si="5"/>
        <v>1</v>
      </c>
      <c r="AA33" s="202"/>
      <c r="AB33" s="77" t="str">
        <f t="shared" si="6"/>
        <v>No hay ejecución</v>
      </c>
      <c r="AC33" s="78" t="str">
        <f t="shared" si="1"/>
        <v>NA</v>
      </c>
      <c r="AD33" s="191"/>
      <c r="AE33" s="52">
        <f t="shared" si="7"/>
        <v>0</v>
      </c>
      <c r="AF33" s="77" t="str">
        <f t="shared" si="8"/>
        <v>No hay ejecución</v>
      </c>
      <c r="AG33" s="78" t="str">
        <f t="shared" si="9"/>
        <v>NA</v>
      </c>
      <c r="AH33" s="191"/>
    </row>
    <row r="34" spans="1:34" s="86" customFormat="1" ht="32" hidden="1" outlineLevel="1" thickTop="1" thickBot="1">
      <c r="A34" s="84" t="s">
        <v>696</v>
      </c>
      <c r="B34" s="125">
        <v>0</v>
      </c>
      <c r="C34" s="125">
        <v>0</v>
      </c>
      <c r="D34" s="125">
        <v>0</v>
      </c>
      <c r="E34" s="125">
        <v>0</v>
      </c>
      <c r="F34" s="125">
        <v>0</v>
      </c>
      <c r="G34" s="125" t="s">
        <v>128</v>
      </c>
      <c r="H34" s="103" t="s">
        <v>323</v>
      </c>
      <c r="I34" s="102" t="s">
        <v>697</v>
      </c>
      <c r="J34" s="116" t="s">
        <v>501</v>
      </c>
      <c r="K34" s="146" t="s">
        <v>685</v>
      </c>
      <c r="L34" s="143">
        <v>0</v>
      </c>
      <c r="M34" s="85">
        <v>0</v>
      </c>
      <c r="N34" s="126">
        <f t="shared" si="12"/>
        <v>0</v>
      </c>
      <c r="O34" s="85">
        <v>0</v>
      </c>
      <c r="P34" s="85">
        <v>1</v>
      </c>
      <c r="Q34" s="126">
        <f t="shared" si="13"/>
        <v>1</v>
      </c>
      <c r="R34" s="126">
        <f t="shared" si="11"/>
        <v>1</v>
      </c>
      <c r="S34" s="103" t="s">
        <v>636</v>
      </c>
      <c r="T34" s="144" t="s">
        <v>698</v>
      </c>
      <c r="U34" s="222">
        <f t="shared" si="3"/>
        <v>0</v>
      </c>
      <c r="V34" s="202"/>
      <c r="W34" s="77" t="str">
        <f t="shared" si="4"/>
        <v>No hay ejecución</v>
      </c>
      <c r="X34" s="78" t="str">
        <f t="shared" si="0"/>
        <v>NA</v>
      </c>
      <c r="Y34" s="191"/>
      <c r="Z34" s="222">
        <f t="shared" si="5"/>
        <v>1</v>
      </c>
      <c r="AA34" s="202"/>
      <c r="AB34" s="77" t="str">
        <f t="shared" si="6"/>
        <v>No hay ejecución</v>
      </c>
      <c r="AC34" s="78" t="str">
        <f t="shared" si="1"/>
        <v>NA</v>
      </c>
      <c r="AD34" s="191"/>
      <c r="AE34" s="52">
        <f t="shared" si="7"/>
        <v>0</v>
      </c>
      <c r="AF34" s="77" t="str">
        <f t="shared" si="8"/>
        <v>No hay ejecución</v>
      </c>
      <c r="AG34" s="78" t="str">
        <f t="shared" si="9"/>
        <v>NA</v>
      </c>
      <c r="AH34" s="191"/>
    </row>
    <row r="35" spans="1:34" s="86" customFormat="1" ht="42" hidden="1" outlineLevel="1" thickTop="1" thickBot="1">
      <c r="A35" s="84" t="s">
        <v>699</v>
      </c>
      <c r="B35" s="125">
        <v>0</v>
      </c>
      <c r="C35" s="125">
        <v>0</v>
      </c>
      <c r="D35" s="125">
        <v>0</v>
      </c>
      <c r="E35" s="125">
        <v>0</v>
      </c>
      <c r="F35" s="125">
        <v>0</v>
      </c>
      <c r="G35" s="125" t="s">
        <v>128</v>
      </c>
      <c r="H35" s="103" t="s">
        <v>323</v>
      </c>
      <c r="I35" s="102" t="s">
        <v>700</v>
      </c>
      <c r="J35" s="116" t="s">
        <v>501</v>
      </c>
      <c r="K35" s="82" t="s">
        <v>701</v>
      </c>
      <c r="L35" s="143">
        <v>0</v>
      </c>
      <c r="M35" s="85">
        <v>1</v>
      </c>
      <c r="N35" s="126">
        <f t="shared" si="12"/>
        <v>1</v>
      </c>
      <c r="O35" s="85">
        <v>0</v>
      </c>
      <c r="P35" s="85">
        <v>0</v>
      </c>
      <c r="Q35" s="126">
        <f t="shared" si="13"/>
        <v>0</v>
      </c>
      <c r="R35" s="126">
        <f t="shared" si="11"/>
        <v>1</v>
      </c>
      <c r="S35" s="103" t="s">
        <v>636</v>
      </c>
      <c r="T35" s="144" t="s">
        <v>702</v>
      </c>
      <c r="U35" s="222">
        <f t="shared" si="3"/>
        <v>1</v>
      </c>
      <c r="V35" s="202"/>
      <c r="W35" s="77" t="str">
        <f t="shared" si="4"/>
        <v>No hay ejecución</v>
      </c>
      <c r="X35" s="78" t="str">
        <f t="shared" si="0"/>
        <v>NA</v>
      </c>
      <c r="Y35" s="191"/>
      <c r="Z35" s="222">
        <f t="shared" si="5"/>
        <v>0</v>
      </c>
      <c r="AA35" s="202"/>
      <c r="AB35" s="77" t="str">
        <f t="shared" si="6"/>
        <v>No hay ejecución</v>
      </c>
      <c r="AC35" s="78" t="str">
        <f t="shared" si="1"/>
        <v>NA</v>
      </c>
      <c r="AD35" s="191"/>
      <c r="AE35" s="52">
        <f t="shared" si="7"/>
        <v>0</v>
      </c>
      <c r="AF35" s="77" t="str">
        <f t="shared" si="8"/>
        <v>No hay ejecución</v>
      </c>
      <c r="AG35" s="78" t="str">
        <f t="shared" si="9"/>
        <v>NA</v>
      </c>
      <c r="AH35" s="191"/>
    </row>
    <row r="36" spans="1:34" s="86" customFormat="1" ht="42" hidden="1" outlineLevel="1" thickTop="1" thickBot="1">
      <c r="A36" s="84" t="s">
        <v>703</v>
      </c>
      <c r="B36" s="125">
        <v>0</v>
      </c>
      <c r="C36" s="125">
        <v>0</v>
      </c>
      <c r="D36" s="125">
        <v>0</v>
      </c>
      <c r="E36" s="125">
        <v>0</v>
      </c>
      <c r="F36" s="125">
        <v>0</v>
      </c>
      <c r="G36" s="125" t="s">
        <v>128</v>
      </c>
      <c r="H36" s="103" t="s">
        <v>323</v>
      </c>
      <c r="I36" s="102" t="s">
        <v>704</v>
      </c>
      <c r="J36" s="116" t="s">
        <v>501</v>
      </c>
      <c r="K36" s="82" t="s">
        <v>659</v>
      </c>
      <c r="L36" s="143">
        <v>0</v>
      </c>
      <c r="M36" s="85">
        <v>1</v>
      </c>
      <c r="N36" s="126">
        <f t="shared" si="12"/>
        <v>1</v>
      </c>
      <c r="O36" s="85">
        <v>0</v>
      </c>
      <c r="P36" s="85">
        <v>0</v>
      </c>
      <c r="Q36" s="126">
        <f t="shared" si="13"/>
        <v>0</v>
      </c>
      <c r="R36" s="126">
        <f t="shared" si="11"/>
        <v>1</v>
      </c>
      <c r="S36" s="103" t="s">
        <v>3938</v>
      </c>
      <c r="T36" s="144" t="s">
        <v>705</v>
      </c>
      <c r="U36" s="222">
        <f t="shared" si="3"/>
        <v>1</v>
      </c>
      <c r="V36" s="202"/>
      <c r="W36" s="77" t="str">
        <f t="shared" si="4"/>
        <v>No hay ejecución</v>
      </c>
      <c r="X36" s="78" t="str">
        <f t="shared" si="0"/>
        <v>NA</v>
      </c>
      <c r="Y36" s="191"/>
      <c r="Z36" s="222">
        <f t="shared" si="5"/>
        <v>0</v>
      </c>
      <c r="AA36" s="202"/>
      <c r="AB36" s="77" t="str">
        <f t="shared" si="6"/>
        <v>No hay ejecución</v>
      </c>
      <c r="AC36" s="78" t="str">
        <f t="shared" si="1"/>
        <v>NA</v>
      </c>
      <c r="AD36" s="191"/>
      <c r="AE36" s="52">
        <f t="shared" si="7"/>
        <v>0</v>
      </c>
      <c r="AF36" s="77" t="str">
        <f t="shared" si="8"/>
        <v>No hay ejecución</v>
      </c>
      <c r="AG36" s="78" t="str">
        <f t="shared" si="9"/>
        <v>NA</v>
      </c>
      <c r="AH36" s="191"/>
    </row>
    <row r="37" spans="1:34" s="86" customFormat="1" ht="72" hidden="1" outlineLevel="1" thickTop="1" thickBot="1">
      <c r="A37" s="84" t="s">
        <v>706</v>
      </c>
      <c r="B37" s="125">
        <v>0</v>
      </c>
      <c r="C37" s="125">
        <v>0</v>
      </c>
      <c r="D37" s="125">
        <v>0</v>
      </c>
      <c r="E37" s="125">
        <v>0</v>
      </c>
      <c r="F37" s="125">
        <v>0</v>
      </c>
      <c r="G37" s="125" t="s">
        <v>128</v>
      </c>
      <c r="H37" s="103" t="s">
        <v>323</v>
      </c>
      <c r="I37" s="102" t="s">
        <v>3939</v>
      </c>
      <c r="J37" s="116" t="s">
        <v>501</v>
      </c>
      <c r="K37" s="82" t="s">
        <v>659</v>
      </c>
      <c r="L37" s="143">
        <v>0</v>
      </c>
      <c r="M37" s="85">
        <v>1</v>
      </c>
      <c r="N37" s="126">
        <f t="shared" si="12"/>
        <v>1</v>
      </c>
      <c r="O37" s="85">
        <v>0</v>
      </c>
      <c r="P37" s="85">
        <v>0</v>
      </c>
      <c r="Q37" s="126">
        <f t="shared" si="13"/>
        <v>0</v>
      </c>
      <c r="R37" s="126">
        <f t="shared" si="11"/>
        <v>1</v>
      </c>
      <c r="S37" s="103" t="s">
        <v>3938</v>
      </c>
      <c r="T37" s="144" t="s">
        <v>3940</v>
      </c>
      <c r="U37" s="222">
        <f t="shared" si="3"/>
        <v>1</v>
      </c>
      <c r="V37" s="202"/>
      <c r="W37" s="77" t="str">
        <f t="shared" si="4"/>
        <v>No hay ejecución</v>
      </c>
      <c r="X37" s="78" t="str">
        <f t="shared" si="0"/>
        <v>NA</v>
      </c>
      <c r="Y37" s="191"/>
      <c r="Z37" s="222">
        <f t="shared" si="5"/>
        <v>0</v>
      </c>
      <c r="AA37" s="202"/>
      <c r="AB37" s="77" t="str">
        <f t="shared" si="6"/>
        <v>No hay ejecución</v>
      </c>
      <c r="AC37" s="78" t="str">
        <f t="shared" si="1"/>
        <v>NA</v>
      </c>
      <c r="AD37" s="191"/>
      <c r="AE37" s="52">
        <f t="shared" si="7"/>
        <v>0</v>
      </c>
      <c r="AF37" s="77" t="str">
        <f t="shared" si="8"/>
        <v>No hay ejecución</v>
      </c>
      <c r="AG37" s="78" t="str">
        <f t="shared" si="9"/>
        <v>NA</v>
      </c>
      <c r="AH37" s="191"/>
    </row>
    <row r="38" spans="1:34" s="86" customFormat="1" ht="34" hidden="1" customHeight="1" outlineLevel="1" thickTop="1" thickBot="1">
      <c r="A38" s="84" t="s">
        <v>710</v>
      </c>
      <c r="B38" s="125">
        <v>0</v>
      </c>
      <c r="C38" s="125">
        <v>0</v>
      </c>
      <c r="D38" s="125">
        <v>0</v>
      </c>
      <c r="E38" s="125">
        <v>0</v>
      </c>
      <c r="F38" s="125">
        <v>0</v>
      </c>
      <c r="G38" s="125" t="s">
        <v>130</v>
      </c>
      <c r="H38" s="103" t="s">
        <v>314</v>
      </c>
      <c r="I38" s="102" t="s">
        <v>707</v>
      </c>
      <c r="J38" s="116" t="s">
        <v>501</v>
      </c>
      <c r="K38" s="82" t="s">
        <v>708</v>
      </c>
      <c r="L38" s="143">
        <v>1</v>
      </c>
      <c r="M38" s="85">
        <v>0</v>
      </c>
      <c r="N38" s="126">
        <f t="shared" si="12"/>
        <v>1</v>
      </c>
      <c r="O38" s="85">
        <v>0</v>
      </c>
      <c r="P38" s="85">
        <v>0</v>
      </c>
      <c r="Q38" s="126">
        <f t="shared" si="13"/>
        <v>0</v>
      </c>
      <c r="R38" s="126">
        <f t="shared" si="11"/>
        <v>1</v>
      </c>
      <c r="S38" s="103" t="s">
        <v>709</v>
      </c>
      <c r="T38" s="81" t="s">
        <v>203</v>
      </c>
      <c r="U38" s="222">
        <f t="shared" si="3"/>
        <v>1</v>
      </c>
      <c r="V38" s="202"/>
      <c r="W38" s="77" t="str">
        <f t="shared" si="4"/>
        <v>No hay ejecución</v>
      </c>
      <c r="X38" s="78" t="str">
        <f t="shared" si="0"/>
        <v>NA</v>
      </c>
      <c r="Y38" s="191"/>
      <c r="Z38" s="222">
        <f t="shared" si="5"/>
        <v>0</v>
      </c>
      <c r="AA38" s="202"/>
      <c r="AB38" s="77" t="str">
        <f t="shared" si="6"/>
        <v>No hay ejecución</v>
      </c>
      <c r="AC38" s="78" t="str">
        <f t="shared" si="1"/>
        <v>NA</v>
      </c>
      <c r="AD38" s="191"/>
      <c r="AE38" s="52">
        <f t="shared" si="7"/>
        <v>0</v>
      </c>
      <c r="AF38" s="77" t="str">
        <f t="shared" si="8"/>
        <v>No hay ejecución</v>
      </c>
      <c r="AG38" s="78" t="str">
        <f t="shared" si="9"/>
        <v>NA</v>
      </c>
      <c r="AH38" s="191"/>
    </row>
    <row r="39" spans="1:34" s="86" customFormat="1" ht="38.5" hidden="1" customHeight="1" outlineLevel="1" thickTop="1" thickBot="1">
      <c r="A39" s="84" t="s">
        <v>713</v>
      </c>
      <c r="B39" s="125">
        <v>0</v>
      </c>
      <c r="C39" s="125">
        <v>0</v>
      </c>
      <c r="D39" s="125">
        <v>0</v>
      </c>
      <c r="E39" s="125">
        <v>0</v>
      </c>
      <c r="F39" s="125">
        <v>0</v>
      </c>
      <c r="G39" s="125" t="s">
        <v>130</v>
      </c>
      <c r="H39" s="103" t="s">
        <v>314</v>
      </c>
      <c r="I39" s="102" t="s">
        <v>711</v>
      </c>
      <c r="J39" s="116" t="s">
        <v>501</v>
      </c>
      <c r="K39" s="82" t="s">
        <v>712</v>
      </c>
      <c r="L39" s="143">
        <v>1</v>
      </c>
      <c r="M39" s="85">
        <v>0</v>
      </c>
      <c r="N39" s="126">
        <f t="shared" si="12"/>
        <v>1</v>
      </c>
      <c r="O39" s="85">
        <v>0</v>
      </c>
      <c r="P39" s="85">
        <v>0</v>
      </c>
      <c r="Q39" s="126">
        <f t="shared" si="13"/>
        <v>0</v>
      </c>
      <c r="R39" s="126">
        <f t="shared" si="11"/>
        <v>1</v>
      </c>
      <c r="S39" s="103" t="s">
        <v>709</v>
      </c>
      <c r="T39" s="81" t="s">
        <v>203</v>
      </c>
      <c r="U39" s="222">
        <f t="shared" si="3"/>
        <v>1</v>
      </c>
      <c r="V39" s="202"/>
      <c r="W39" s="77" t="str">
        <f t="shared" si="4"/>
        <v>No hay ejecución</v>
      </c>
      <c r="X39" s="78" t="str">
        <f t="shared" si="0"/>
        <v>NA</v>
      </c>
      <c r="Y39" s="191"/>
      <c r="Z39" s="222">
        <f t="shared" si="5"/>
        <v>0</v>
      </c>
      <c r="AA39" s="202"/>
      <c r="AB39" s="77" t="str">
        <f t="shared" si="6"/>
        <v>No hay ejecución</v>
      </c>
      <c r="AC39" s="78" t="str">
        <f t="shared" si="1"/>
        <v>NA</v>
      </c>
      <c r="AD39" s="191"/>
      <c r="AE39" s="52">
        <f t="shared" si="7"/>
        <v>0</v>
      </c>
      <c r="AF39" s="77" t="str">
        <f t="shared" si="8"/>
        <v>No hay ejecución</v>
      </c>
      <c r="AG39" s="78" t="str">
        <f t="shared" si="9"/>
        <v>NA</v>
      </c>
      <c r="AH39" s="191"/>
    </row>
    <row r="40" spans="1:34" s="86" customFormat="1" ht="37" hidden="1" customHeight="1" outlineLevel="1" thickTop="1" thickBot="1">
      <c r="A40" s="84" t="s">
        <v>715</v>
      </c>
      <c r="B40" s="125">
        <v>0</v>
      </c>
      <c r="C40" s="125">
        <v>0</v>
      </c>
      <c r="D40" s="125">
        <v>0</v>
      </c>
      <c r="E40" s="125">
        <v>0</v>
      </c>
      <c r="F40" s="125">
        <v>0</v>
      </c>
      <c r="G40" s="125" t="s">
        <v>130</v>
      </c>
      <c r="H40" s="103" t="s">
        <v>314</v>
      </c>
      <c r="I40" s="102" t="s">
        <v>714</v>
      </c>
      <c r="J40" s="116" t="s">
        <v>501</v>
      </c>
      <c r="K40" s="82" t="s">
        <v>712</v>
      </c>
      <c r="L40" s="143">
        <v>0</v>
      </c>
      <c r="M40" s="85">
        <v>1</v>
      </c>
      <c r="N40" s="126">
        <f t="shared" si="12"/>
        <v>1</v>
      </c>
      <c r="O40" s="85">
        <v>0</v>
      </c>
      <c r="P40" s="85">
        <v>0</v>
      </c>
      <c r="Q40" s="126">
        <f t="shared" si="13"/>
        <v>0</v>
      </c>
      <c r="R40" s="126">
        <f t="shared" si="11"/>
        <v>1</v>
      </c>
      <c r="S40" s="103" t="s">
        <v>709</v>
      </c>
      <c r="T40" s="81" t="s">
        <v>203</v>
      </c>
      <c r="U40" s="222">
        <f t="shared" si="3"/>
        <v>1</v>
      </c>
      <c r="V40" s="202"/>
      <c r="W40" s="77" t="str">
        <f t="shared" si="4"/>
        <v>No hay ejecución</v>
      </c>
      <c r="X40" s="78" t="str">
        <f t="shared" si="0"/>
        <v>NA</v>
      </c>
      <c r="Y40" s="191"/>
      <c r="Z40" s="222">
        <f t="shared" si="5"/>
        <v>0</v>
      </c>
      <c r="AA40" s="202"/>
      <c r="AB40" s="77" t="str">
        <f t="shared" si="6"/>
        <v>No hay ejecución</v>
      </c>
      <c r="AC40" s="78" t="str">
        <f t="shared" si="1"/>
        <v>NA</v>
      </c>
      <c r="AD40" s="191"/>
      <c r="AE40" s="52">
        <f t="shared" si="7"/>
        <v>0</v>
      </c>
      <c r="AF40" s="77" t="str">
        <f t="shared" si="8"/>
        <v>No hay ejecución</v>
      </c>
      <c r="AG40" s="78" t="str">
        <f t="shared" si="9"/>
        <v>NA</v>
      </c>
      <c r="AH40" s="191"/>
    </row>
    <row r="41" spans="1:34" s="86" customFormat="1" ht="37" hidden="1" customHeight="1" outlineLevel="1" thickTop="1" thickBot="1">
      <c r="A41" s="84" t="s">
        <v>718</v>
      </c>
      <c r="B41" s="125">
        <v>0</v>
      </c>
      <c r="C41" s="125">
        <v>0</v>
      </c>
      <c r="D41" s="125">
        <v>0</v>
      </c>
      <c r="E41" s="125">
        <v>0</v>
      </c>
      <c r="F41" s="125">
        <v>0</v>
      </c>
      <c r="G41" s="125" t="s">
        <v>130</v>
      </c>
      <c r="H41" s="103" t="s">
        <v>314</v>
      </c>
      <c r="I41" s="102" t="s">
        <v>716</v>
      </c>
      <c r="J41" s="116" t="s">
        <v>501</v>
      </c>
      <c r="K41" s="82" t="s">
        <v>717</v>
      </c>
      <c r="L41" s="143">
        <v>0</v>
      </c>
      <c r="M41" s="85">
        <v>1</v>
      </c>
      <c r="N41" s="126">
        <f t="shared" si="12"/>
        <v>1</v>
      </c>
      <c r="O41" s="85">
        <v>0</v>
      </c>
      <c r="P41" s="85">
        <v>0</v>
      </c>
      <c r="Q41" s="126">
        <f t="shared" si="13"/>
        <v>0</v>
      </c>
      <c r="R41" s="126">
        <f t="shared" si="11"/>
        <v>1</v>
      </c>
      <c r="S41" s="103" t="s">
        <v>709</v>
      </c>
      <c r="T41" s="81" t="s">
        <v>203</v>
      </c>
      <c r="U41" s="222">
        <f t="shared" si="3"/>
        <v>1</v>
      </c>
      <c r="V41" s="202"/>
      <c r="W41" s="77" t="str">
        <f t="shared" si="4"/>
        <v>No hay ejecución</v>
      </c>
      <c r="X41" s="78" t="str">
        <f t="shared" si="0"/>
        <v>NA</v>
      </c>
      <c r="Y41" s="191"/>
      <c r="Z41" s="222">
        <f t="shared" si="5"/>
        <v>0</v>
      </c>
      <c r="AA41" s="202"/>
      <c r="AB41" s="77" t="str">
        <f t="shared" si="6"/>
        <v>No hay ejecución</v>
      </c>
      <c r="AC41" s="78" t="str">
        <f t="shared" si="1"/>
        <v>NA</v>
      </c>
      <c r="AD41" s="191"/>
      <c r="AE41" s="52">
        <f t="shared" si="7"/>
        <v>0</v>
      </c>
      <c r="AF41" s="77" t="str">
        <f t="shared" si="8"/>
        <v>No hay ejecución</v>
      </c>
      <c r="AG41" s="78" t="str">
        <f t="shared" si="9"/>
        <v>NA</v>
      </c>
      <c r="AH41" s="191"/>
    </row>
    <row r="42" spans="1:34" s="86" customFormat="1" ht="37" hidden="1" customHeight="1" outlineLevel="1" thickTop="1" thickBot="1">
      <c r="A42" s="84" t="s">
        <v>720</v>
      </c>
      <c r="B42" s="125">
        <v>0</v>
      </c>
      <c r="C42" s="125">
        <v>0</v>
      </c>
      <c r="D42" s="125">
        <v>0</v>
      </c>
      <c r="E42" s="125">
        <v>0</v>
      </c>
      <c r="F42" s="125">
        <v>0</v>
      </c>
      <c r="G42" s="125" t="s">
        <v>130</v>
      </c>
      <c r="H42" s="103" t="s">
        <v>314</v>
      </c>
      <c r="I42" s="102" t="s">
        <v>719</v>
      </c>
      <c r="J42" s="116" t="s">
        <v>501</v>
      </c>
      <c r="K42" s="82" t="s">
        <v>712</v>
      </c>
      <c r="L42" s="143">
        <v>0</v>
      </c>
      <c r="M42" s="85">
        <v>0</v>
      </c>
      <c r="N42" s="126">
        <f t="shared" si="12"/>
        <v>0</v>
      </c>
      <c r="O42" s="85">
        <v>1</v>
      </c>
      <c r="P42" s="85">
        <v>0</v>
      </c>
      <c r="Q42" s="126">
        <f t="shared" si="13"/>
        <v>1</v>
      </c>
      <c r="R42" s="126">
        <f t="shared" si="11"/>
        <v>1</v>
      </c>
      <c r="S42" s="103" t="s">
        <v>709</v>
      </c>
      <c r="T42" s="81" t="s">
        <v>203</v>
      </c>
      <c r="U42" s="222">
        <f t="shared" si="3"/>
        <v>0</v>
      </c>
      <c r="V42" s="202"/>
      <c r="W42" s="77" t="str">
        <f t="shared" si="4"/>
        <v>No hay ejecución</v>
      </c>
      <c r="X42" s="78" t="str">
        <f t="shared" si="0"/>
        <v>NA</v>
      </c>
      <c r="Y42" s="191"/>
      <c r="Z42" s="222">
        <f t="shared" si="5"/>
        <v>1</v>
      </c>
      <c r="AA42" s="202"/>
      <c r="AB42" s="77" t="str">
        <f t="shared" si="6"/>
        <v>No hay ejecución</v>
      </c>
      <c r="AC42" s="78" t="str">
        <f t="shared" si="1"/>
        <v>NA</v>
      </c>
      <c r="AD42" s="191"/>
      <c r="AE42" s="52">
        <f t="shared" si="7"/>
        <v>0</v>
      </c>
      <c r="AF42" s="77" t="str">
        <f t="shared" si="8"/>
        <v>No hay ejecución</v>
      </c>
      <c r="AG42" s="78" t="str">
        <f t="shared" si="9"/>
        <v>NA</v>
      </c>
      <c r="AH42" s="191"/>
    </row>
    <row r="43" spans="1:34" s="86" customFormat="1" ht="37" hidden="1" customHeight="1" outlineLevel="1" thickTop="1" thickBot="1">
      <c r="A43" s="84" t="s">
        <v>722</v>
      </c>
      <c r="B43" s="125">
        <v>0</v>
      </c>
      <c r="C43" s="125">
        <v>0</v>
      </c>
      <c r="D43" s="125">
        <v>0</v>
      </c>
      <c r="E43" s="125">
        <v>0</v>
      </c>
      <c r="F43" s="125">
        <v>0</v>
      </c>
      <c r="G43" s="125" t="s">
        <v>130</v>
      </c>
      <c r="H43" s="103" t="s">
        <v>314</v>
      </c>
      <c r="I43" s="102" t="s">
        <v>721</v>
      </c>
      <c r="J43" s="116" t="s">
        <v>501</v>
      </c>
      <c r="K43" s="82" t="s">
        <v>717</v>
      </c>
      <c r="L43" s="143">
        <v>0</v>
      </c>
      <c r="M43" s="85">
        <v>0</v>
      </c>
      <c r="N43" s="126">
        <f t="shared" si="12"/>
        <v>0</v>
      </c>
      <c r="O43" s="85">
        <v>1</v>
      </c>
      <c r="P43" s="85">
        <v>0</v>
      </c>
      <c r="Q43" s="126">
        <f t="shared" si="13"/>
        <v>1</v>
      </c>
      <c r="R43" s="126">
        <f t="shared" si="11"/>
        <v>1</v>
      </c>
      <c r="S43" s="103" t="s">
        <v>709</v>
      </c>
      <c r="T43" s="81" t="s">
        <v>203</v>
      </c>
      <c r="U43" s="222">
        <f t="shared" si="3"/>
        <v>0</v>
      </c>
      <c r="V43" s="202"/>
      <c r="W43" s="77" t="str">
        <f t="shared" si="4"/>
        <v>No hay ejecución</v>
      </c>
      <c r="X43" s="78" t="str">
        <f t="shared" si="0"/>
        <v>NA</v>
      </c>
      <c r="Y43" s="191"/>
      <c r="Z43" s="222">
        <f t="shared" si="5"/>
        <v>1</v>
      </c>
      <c r="AA43" s="202"/>
      <c r="AB43" s="77" t="str">
        <f t="shared" si="6"/>
        <v>No hay ejecución</v>
      </c>
      <c r="AC43" s="78" t="str">
        <f t="shared" si="1"/>
        <v>NA</v>
      </c>
      <c r="AD43" s="191"/>
      <c r="AE43" s="52">
        <f t="shared" si="7"/>
        <v>0</v>
      </c>
      <c r="AF43" s="77" t="str">
        <f t="shared" si="8"/>
        <v>No hay ejecución</v>
      </c>
      <c r="AG43" s="78" t="str">
        <f t="shared" si="9"/>
        <v>NA</v>
      </c>
      <c r="AH43" s="191"/>
    </row>
    <row r="44" spans="1:34" s="86" customFormat="1" ht="13" hidden="1" outlineLevel="1" thickTop="1" thickBot="1">
      <c r="A44" s="84" t="s">
        <v>725</v>
      </c>
      <c r="B44" s="125">
        <v>0</v>
      </c>
      <c r="C44" s="125">
        <v>0</v>
      </c>
      <c r="D44" s="125">
        <v>0</v>
      </c>
      <c r="E44" s="125">
        <v>0</v>
      </c>
      <c r="F44" s="125">
        <v>0</v>
      </c>
      <c r="G44" s="125" t="s">
        <v>130</v>
      </c>
      <c r="H44" s="103" t="s">
        <v>314</v>
      </c>
      <c r="I44" s="102" t="s">
        <v>723</v>
      </c>
      <c r="J44" s="116" t="s">
        <v>501</v>
      </c>
      <c r="K44" s="82" t="s">
        <v>724</v>
      </c>
      <c r="L44" s="143">
        <v>1</v>
      </c>
      <c r="M44" s="85">
        <v>0</v>
      </c>
      <c r="N44" s="126">
        <f t="shared" si="12"/>
        <v>1</v>
      </c>
      <c r="O44" s="85">
        <v>1</v>
      </c>
      <c r="P44" s="85">
        <v>0</v>
      </c>
      <c r="Q44" s="126">
        <f t="shared" si="13"/>
        <v>1</v>
      </c>
      <c r="R44" s="126">
        <f t="shared" si="11"/>
        <v>2</v>
      </c>
      <c r="S44" s="103" t="s">
        <v>709</v>
      </c>
      <c r="T44" s="81" t="s">
        <v>203</v>
      </c>
      <c r="U44" s="222">
        <f t="shared" si="3"/>
        <v>1</v>
      </c>
      <c r="V44" s="202"/>
      <c r="W44" s="77" t="str">
        <f t="shared" si="4"/>
        <v>No hay ejecución</v>
      </c>
      <c r="X44" s="78" t="str">
        <f t="shared" si="0"/>
        <v>NA</v>
      </c>
      <c r="Y44" s="191"/>
      <c r="Z44" s="222">
        <f t="shared" si="5"/>
        <v>1</v>
      </c>
      <c r="AA44" s="202"/>
      <c r="AB44" s="77" t="str">
        <f t="shared" si="6"/>
        <v>No hay ejecución</v>
      </c>
      <c r="AC44" s="78" t="str">
        <f t="shared" si="1"/>
        <v>NA</v>
      </c>
      <c r="AD44" s="191"/>
      <c r="AE44" s="52">
        <f t="shared" si="7"/>
        <v>0</v>
      </c>
      <c r="AF44" s="77" t="str">
        <f t="shared" si="8"/>
        <v>No hay ejecución</v>
      </c>
      <c r="AG44" s="78" t="str">
        <f t="shared" si="9"/>
        <v>NA</v>
      </c>
      <c r="AH44" s="191"/>
    </row>
    <row r="45" spans="1:34" s="86" customFormat="1" ht="13" hidden="1" outlineLevel="1" thickTop="1" thickBot="1">
      <c r="A45" s="84" t="s">
        <v>3941</v>
      </c>
      <c r="B45" s="125">
        <v>0</v>
      </c>
      <c r="C45" s="125">
        <v>0</v>
      </c>
      <c r="D45" s="125">
        <v>0</v>
      </c>
      <c r="E45" s="125">
        <v>0</v>
      </c>
      <c r="F45" s="125">
        <v>0</v>
      </c>
      <c r="G45" s="125" t="s">
        <v>130</v>
      </c>
      <c r="H45" s="103" t="s">
        <v>314</v>
      </c>
      <c r="I45" s="102" t="s">
        <v>726</v>
      </c>
      <c r="J45" s="116" t="s">
        <v>501</v>
      </c>
      <c r="K45" s="82" t="s">
        <v>727</v>
      </c>
      <c r="L45" s="143">
        <v>1</v>
      </c>
      <c r="M45" s="85">
        <v>0</v>
      </c>
      <c r="N45" s="126">
        <f t="shared" si="12"/>
        <v>1</v>
      </c>
      <c r="O45" s="85">
        <v>1</v>
      </c>
      <c r="P45" s="85">
        <v>0</v>
      </c>
      <c r="Q45" s="126">
        <f t="shared" si="13"/>
        <v>1</v>
      </c>
      <c r="R45" s="126">
        <f t="shared" si="11"/>
        <v>2</v>
      </c>
      <c r="S45" s="103" t="s">
        <v>709</v>
      </c>
      <c r="T45" s="81" t="s">
        <v>203</v>
      </c>
      <c r="U45" s="222">
        <f t="shared" si="3"/>
        <v>1</v>
      </c>
      <c r="V45" s="202"/>
      <c r="W45" s="77" t="str">
        <f t="shared" si="4"/>
        <v>No hay ejecución</v>
      </c>
      <c r="X45" s="78" t="str">
        <f t="shared" si="0"/>
        <v>NA</v>
      </c>
      <c r="Y45" s="191"/>
      <c r="Z45" s="222">
        <f t="shared" si="5"/>
        <v>1</v>
      </c>
      <c r="AA45" s="202"/>
      <c r="AB45" s="77" t="str">
        <f t="shared" si="6"/>
        <v>No hay ejecución</v>
      </c>
      <c r="AC45" s="78" t="str">
        <f t="shared" si="1"/>
        <v>NA</v>
      </c>
      <c r="AD45" s="191"/>
      <c r="AE45" s="52">
        <f t="shared" si="7"/>
        <v>0</v>
      </c>
      <c r="AF45" s="77" t="str">
        <f t="shared" si="8"/>
        <v>No hay ejecución</v>
      </c>
      <c r="AG45" s="78" t="str">
        <f t="shared" si="9"/>
        <v>NA</v>
      </c>
      <c r="AH45" s="191"/>
    </row>
    <row r="46" spans="1:34" ht="46" collapsed="1" thickTop="1" thickBot="1">
      <c r="A46" s="50">
        <v>4</v>
      </c>
      <c r="B46" s="96">
        <v>0</v>
      </c>
      <c r="C46" s="96">
        <v>0</v>
      </c>
      <c r="D46" s="96">
        <v>0</v>
      </c>
      <c r="E46" s="96">
        <v>0</v>
      </c>
      <c r="F46" s="96">
        <v>0</v>
      </c>
      <c r="G46" s="68" t="s">
        <v>130</v>
      </c>
      <c r="H46" s="99" t="s">
        <v>314</v>
      </c>
      <c r="I46" s="98" t="s">
        <v>728</v>
      </c>
      <c r="J46" s="78" t="s">
        <v>729</v>
      </c>
      <c r="K46" s="78" t="s">
        <v>730</v>
      </c>
      <c r="L46" s="145">
        <f>SUM(L47:L55)</f>
        <v>5</v>
      </c>
      <c r="M46" s="51">
        <f>SUM(M47:M55)</f>
        <v>2</v>
      </c>
      <c r="N46" s="119">
        <f t="shared" si="12"/>
        <v>7</v>
      </c>
      <c r="O46" s="51">
        <f>SUM(O47:O55)</f>
        <v>2</v>
      </c>
      <c r="P46" s="51">
        <f>SUM(P47:P55)</f>
        <v>2</v>
      </c>
      <c r="Q46" s="119">
        <f t="shared" si="13"/>
        <v>4</v>
      </c>
      <c r="R46" s="119">
        <f t="shared" si="11"/>
        <v>11</v>
      </c>
      <c r="S46" s="78" t="s">
        <v>636</v>
      </c>
      <c r="T46" s="98" t="s">
        <v>731</v>
      </c>
      <c r="U46" s="52">
        <f t="shared" si="3"/>
        <v>7</v>
      </c>
      <c r="V46" s="202"/>
      <c r="W46" s="77" t="str">
        <f t="shared" si="4"/>
        <v>No hay ejecución</v>
      </c>
      <c r="X46" s="78" t="str">
        <f t="shared" si="0"/>
        <v>NA</v>
      </c>
      <c r="Y46" s="191"/>
      <c r="Z46" s="52">
        <f t="shared" si="5"/>
        <v>4</v>
      </c>
      <c r="AA46" s="202"/>
      <c r="AB46" s="77" t="str">
        <f t="shared" si="6"/>
        <v>No hay ejecución</v>
      </c>
      <c r="AC46" s="78" t="str">
        <f t="shared" si="1"/>
        <v>NA</v>
      </c>
      <c r="AD46" s="191"/>
      <c r="AE46" s="52">
        <f t="shared" si="7"/>
        <v>0</v>
      </c>
      <c r="AF46" s="77" t="str">
        <f t="shared" si="8"/>
        <v>No hay ejecución</v>
      </c>
      <c r="AG46" s="78" t="str">
        <f t="shared" si="9"/>
        <v>NA</v>
      </c>
      <c r="AH46" s="191"/>
    </row>
    <row r="47" spans="1:34" s="86" customFormat="1" ht="32" hidden="1" outlineLevel="1" thickTop="1" thickBot="1">
      <c r="A47" s="84" t="s">
        <v>600</v>
      </c>
      <c r="B47" s="108">
        <v>0</v>
      </c>
      <c r="C47" s="108">
        <v>0</v>
      </c>
      <c r="D47" s="108">
        <v>0</v>
      </c>
      <c r="E47" s="108">
        <v>0</v>
      </c>
      <c r="F47" s="108">
        <v>0</v>
      </c>
      <c r="G47" s="125" t="s">
        <v>130</v>
      </c>
      <c r="H47" s="103" t="s">
        <v>314</v>
      </c>
      <c r="I47" s="102" t="s">
        <v>732</v>
      </c>
      <c r="J47" s="82" t="s">
        <v>733</v>
      </c>
      <c r="K47" s="82" t="s">
        <v>734</v>
      </c>
      <c r="L47" s="143">
        <v>1</v>
      </c>
      <c r="M47" s="85">
        <v>0</v>
      </c>
      <c r="N47" s="119">
        <f t="shared" si="12"/>
        <v>1</v>
      </c>
      <c r="O47" s="85">
        <v>0</v>
      </c>
      <c r="P47" s="85">
        <v>0</v>
      </c>
      <c r="Q47" s="119">
        <f t="shared" si="13"/>
        <v>0</v>
      </c>
      <c r="R47" s="119">
        <f t="shared" si="11"/>
        <v>1</v>
      </c>
      <c r="S47" s="103" t="s">
        <v>709</v>
      </c>
      <c r="T47" s="106" t="s">
        <v>735</v>
      </c>
      <c r="U47" s="222">
        <f t="shared" si="3"/>
        <v>1</v>
      </c>
      <c r="V47" s="202"/>
      <c r="W47" s="77" t="str">
        <f t="shared" si="4"/>
        <v>No hay ejecución</v>
      </c>
      <c r="X47" s="78" t="str">
        <f t="shared" si="0"/>
        <v>NA</v>
      </c>
      <c r="Y47" s="191"/>
      <c r="Z47" s="222">
        <f t="shared" si="5"/>
        <v>0</v>
      </c>
      <c r="AA47" s="202"/>
      <c r="AB47" s="77" t="str">
        <f t="shared" si="6"/>
        <v>No hay ejecución</v>
      </c>
      <c r="AC47" s="78" t="str">
        <f t="shared" si="1"/>
        <v>NA</v>
      </c>
      <c r="AD47" s="191"/>
      <c r="AE47" s="52">
        <f t="shared" si="7"/>
        <v>0</v>
      </c>
      <c r="AF47" s="77" t="str">
        <f t="shared" si="8"/>
        <v>No hay ejecución</v>
      </c>
      <c r="AG47" s="78" t="str">
        <f t="shared" si="9"/>
        <v>NA</v>
      </c>
      <c r="AH47" s="191"/>
    </row>
    <row r="48" spans="1:34" s="86" customFormat="1" ht="32" hidden="1" outlineLevel="1" thickTop="1" thickBot="1">
      <c r="A48" s="84" t="s">
        <v>601</v>
      </c>
      <c r="B48" s="108">
        <v>0</v>
      </c>
      <c r="C48" s="108">
        <v>0</v>
      </c>
      <c r="D48" s="108">
        <v>0</v>
      </c>
      <c r="E48" s="108">
        <v>0</v>
      </c>
      <c r="F48" s="108">
        <v>0</v>
      </c>
      <c r="G48" s="125" t="s">
        <v>130</v>
      </c>
      <c r="H48" s="103" t="s">
        <v>314</v>
      </c>
      <c r="I48" s="102" t="s">
        <v>736</v>
      </c>
      <c r="J48" s="82" t="s">
        <v>737</v>
      </c>
      <c r="K48" s="82" t="s">
        <v>717</v>
      </c>
      <c r="L48" s="143">
        <v>1</v>
      </c>
      <c r="M48" s="85">
        <v>0</v>
      </c>
      <c r="N48" s="119">
        <f t="shared" si="12"/>
        <v>1</v>
      </c>
      <c r="O48" s="85">
        <v>1</v>
      </c>
      <c r="P48" s="85">
        <v>0</v>
      </c>
      <c r="Q48" s="119">
        <f t="shared" si="13"/>
        <v>1</v>
      </c>
      <c r="R48" s="119">
        <f t="shared" si="11"/>
        <v>2</v>
      </c>
      <c r="S48" s="103" t="s">
        <v>709</v>
      </c>
      <c r="T48" s="106" t="s">
        <v>738</v>
      </c>
      <c r="U48" s="222">
        <f t="shared" si="3"/>
        <v>1</v>
      </c>
      <c r="V48" s="202"/>
      <c r="W48" s="77" t="str">
        <f t="shared" si="4"/>
        <v>No hay ejecución</v>
      </c>
      <c r="X48" s="78" t="str">
        <f t="shared" si="0"/>
        <v>NA</v>
      </c>
      <c r="Y48" s="191"/>
      <c r="Z48" s="222">
        <f t="shared" si="5"/>
        <v>1</v>
      </c>
      <c r="AA48" s="202"/>
      <c r="AB48" s="77" t="str">
        <f t="shared" si="6"/>
        <v>No hay ejecución</v>
      </c>
      <c r="AC48" s="78" t="str">
        <f t="shared" si="1"/>
        <v>NA</v>
      </c>
      <c r="AD48" s="191"/>
      <c r="AE48" s="52">
        <f t="shared" si="7"/>
        <v>0</v>
      </c>
      <c r="AF48" s="77" t="str">
        <f t="shared" si="8"/>
        <v>No hay ejecución</v>
      </c>
      <c r="AG48" s="78" t="str">
        <f t="shared" si="9"/>
        <v>NA</v>
      </c>
      <c r="AH48" s="191"/>
    </row>
    <row r="49" spans="1:34" s="86" customFormat="1" ht="32" hidden="1" outlineLevel="1" thickTop="1" thickBot="1">
      <c r="A49" s="84" t="s">
        <v>739</v>
      </c>
      <c r="B49" s="108">
        <v>0</v>
      </c>
      <c r="C49" s="108">
        <v>0</v>
      </c>
      <c r="D49" s="108">
        <v>0</v>
      </c>
      <c r="E49" s="108">
        <v>0</v>
      </c>
      <c r="F49" s="108">
        <v>0</v>
      </c>
      <c r="G49" s="125" t="s">
        <v>130</v>
      </c>
      <c r="H49" s="103" t="s">
        <v>314</v>
      </c>
      <c r="I49" s="102" t="s">
        <v>740</v>
      </c>
      <c r="J49" s="82" t="s">
        <v>737</v>
      </c>
      <c r="K49" s="82" t="s">
        <v>712</v>
      </c>
      <c r="L49" s="143">
        <v>1</v>
      </c>
      <c r="M49" s="85">
        <v>0</v>
      </c>
      <c r="N49" s="119">
        <f t="shared" si="12"/>
        <v>1</v>
      </c>
      <c r="O49" s="85">
        <v>1</v>
      </c>
      <c r="P49" s="85">
        <v>0</v>
      </c>
      <c r="Q49" s="119">
        <f t="shared" si="13"/>
        <v>1</v>
      </c>
      <c r="R49" s="119">
        <f t="shared" si="11"/>
        <v>2</v>
      </c>
      <c r="S49" s="103" t="s">
        <v>709</v>
      </c>
      <c r="T49" s="106" t="s">
        <v>741</v>
      </c>
      <c r="U49" s="222">
        <f t="shared" si="3"/>
        <v>1</v>
      </c>
      <c r="V49" s="202"/>
      <c r="W49" s="77" t="str">
        <f t="shared" si="4"/>
        <v>No hay ejecución</v>
      </c>
      <c r="X49" s="78" t="str">
        <f t="shared" si="0"/>
        <v>NA</v>
      </c>
      <c r="Y49" s="191"/>
      <c r="Z49" s="222">
        <f t="shared" si="5"/>
        <v>1</v>
      </c>
      <c r="AA49" s="202"/>
      <c r="AB49" s="77" t="str">
        <f t="shared" si="6"/>
        <v>No hay ejecución</v>
      </c>
      <c r="AC49" s="78" t="str">
        <f t="shared" si="1"/>
        <v>NA</v>
      </c>
      <c r="AD49" s="191"/>
      <c r="AE49" s="52">
        <f t="shared" si="7"/>
        <v>0</v>
      </c>
      <c r="AF49" s="77" t="str">
        <f t="shared" si="8"/>
        <v>No hay ejecución</v>
      </c>
      <c r="AG49" s="78" t="str">
        <f t="shared" si="9"/>
        <v>NA</v>
      </c>
      <c r="AH49" s="191"/>
    </row>
    <row r="50" spans="1:34" s="86" customFormat="1" ht="36.5" hidden="1" customHeight="1" outlineLevel="1" thickTop="1" thickBot="1">
      <c r="A50" s="84" t="s">
        <v>742</v>
      </c>
      <c r="B50" s="108">
        <v>0</v>
      </c>
      <c r="C50" s="108">
        <v>0</v>
      </c>
      <c r="D50" s="108">
        <v>0</v>
      </c>
      <c r="E50" s="108">
        <v>0</v>
      </c>
      <c r="F50" s="108">
        <v>0</v>
      </c>
      <c r="G50" s="125" t="s">
        <v>130</v>
      </c>
      <c r="H50" s="103" t="s">
        <v>314</v>
      </c>
      <c r="I50" s="102" t="s">
        <v>743</v>
      </c>
      <c r="J50" s="82" t="s">
        <v>497</v>
      </c>
      <c r="K50" s="82" t="s">
        <v>744</v>
      </c>
      <c r="L50" s="143">
        <v>1</v>
      </c>
      <c r="M50" s="85">
        <v>0</v>
      </c>
      <c r="N50" s="119">
        <f t="shared" si="12"/>
        <v>1</v>
      </c>
      <c r="O50" s="85">
        <v>0</v>
      </c>
      <c r="P50" s="85">
        <v>0</v>
      </c>
      <c r="Q50" s="119">
        <f t="shared" si="13"/>
        <v>0</v>
      </c>
      <c r="R50" s="119">
        <f t="shared" si="11"/>
        <v>1</v>
      </c>
      <c r="S50" s="103" t="s">
        <v>709</v>
      </c>
      <c r="T50" s="106" t="s">
        <v>745</v>
      </c>
      <c r="U50" s="222">
        <f t="shared" si="3"/>
        <v>1</v>
      </c>
      <c r="V50" s="202"/>
      <c r="W50" s="77" t="str">
        <f t="shared" si="4"/>
        <v>No hay ejecución</v>
      </c>
      <c r="X50" s="78" t="str">
        <f t="shared" si="0"/>
        <v>NA</v>
      </c>
      <c r="Y50" s="191"/>
      <c r="Z50" s="222">
        <f t="shared" si="5"/>
        <v>0</v>
      </c>
      <c r="AA50" s="202"/>
      <c r="AB50" s="77" t="str">
        <f t="shared" si="6"/>
        <v>No hay ejecución</v>
      </c>
      <c r="AC50" s="78" t="str">
        <f t="shared" si="1"/>
        <v>NA</v>
      </c>
      <c r="AD50" s="191"/>
      <c r="AE50" s="52">
        <f t="shared" si="7"/>
        <v>0</v>
      </c>
      <c r="AF50" s="77" t="str">
        <f t="shared" si="8"/>
        <v>No hay ejecución</v>
      </c>
      <c r="AG50" s="78" t="str">
        <f t="shared" si="9"/>
        <v>NA</v>
      </c>
      <c r="AH50" s="191"/>
    </row>
    <row r="51" spans="1:34" s="86" customFormat="1" ht="32" hidden="1" customHeight="1" outlineLevel="1" thickTop="1" thickBot="1">
      <c r="A51" s="84" t="s">
        <v>746</v>
      </c>
      <c r="B51" s="108">
        <v>0</v>
      </c>
      <c r="C51" s="108">
        <v>0</v>
      </c>
      <c r="D51" s="108">
        <v>0</v>
      </c>
      <c r="E51" s="108">
        <v>0</v>
      </c>
      <c r="F51" s="108">
        <v>0</v>
      </c>
      <c r="G51" s="125" t="s">
        <v>130</v>
      </c>
      <c r="H51" s="103" t="s">
        <v>314</v>
      </c>
      <c r="I51" s="102" t="s">
        <v>747</v>
      </c>
      <c r="J51" s="82" t="s">
        <v>497</v>
      </c>
      <c r="K51" s="82" t="s">
        <v>744</v>
      </c>
      <c r="L51" s="143">
        <v>0</v>
      </c>
      <c r="M51" s="85">
        <v>0</v>
      </c>
      <c r="N51" s="119">
        <f t="shared" si="12"/>
        <v>0</v>
      </c>
      <c r="O51" s="85">
        <v>0</v>
      </c>
      <c r="P51" s="85">
        <v>1</v>
      </c>
      <c r="Q51" s="119">
        <f t="shared" si="13"/>
        <v>1</v>
      </c>
      <c r="R51" s="119">
        <f t="shared" si="11"/>
        <v>1</v>
      </c>
      <c r="S51" s="103" t="s">
        <v>709</v>
      </c>
      <c r="T51" s="106" t="s">
        <v>748</v>
      </c>
      <c r="U51" s="222">
        <f t="shared" si="3"/>
        <v>0</v>
      </c>
      <c r="V51" s="202"/>
      <c r="W51" s="77" t="str">
        <f t="shared" si="4"/>
        <v>No hay ejecución</v>
      </c>
      <c r="X51" s="78" t="str">
        <f t="shared" si="0"/>
        <v>NA</v>
      </c>
      <c r="Y51" s="191"/>
      <c r="Z51" s="222">
        <f t="shared" si="5"/>
        <v>1</v>
      </c>
      <c r="AA51" s="202"/>
      <c r="AB51" s="77" t="str">
        <f t="shared" si="6"/>
        <v>No hay ejecución</v>
      </c>
      <c r="AC51" s="78" t="str">
        <f t="shared" si="1"/>
        <v>NA</v>
      </c>
      <c r="AD51" s="191"/>
      <c r="AE51" s="52">
        <f t="shared" si="7"/>
        <v>0</v>
      </c>
      <c r="AF51" s="77" t="str">
        <f t="shared" si="8"/>
        <v>No hay ejecución</v>
      </c>
      <c r="AG51" s="78" t="str">
        <f t="shared" si="9"/>
        <v>NA</v>
      </c>
      <c r="AH51" s="191"/>
    </row>
    <row r="52" spans="1:34" s="86" customFormat="1" ht="24" hidden="1" customHeight="1" outlineLevel="1" thickTop="1" thickBot="1">
      <c r="A52" s="84" t="s">
        <v>749</v>
      </c>
      <c r="B52" s="108">
        <v>0</v>
      </c>
      <c r="C52" s="108">
        <v>0</v>
      </c>
      <c r="D52" s="108">
        <v>0</v>
      </c>
      <c r="E52" s="108">
        <v>0</v>
      </c>
      <c r="F52" s="108">
        <v>0</v>
      </c>
      <c r="G52" s="125" t="s">
        <v>130</v>
      </c>
      <c r="H52" s="103" t="s">
        <v>314</v>
      </c>
      <c r="I52" s="102" t="s">
        <v>750</v>
      </c>
      <c r="J52" s="82" t="s">
        <v>497</v>
      </c>
      <c r="K52" s="82" t="s">
        <v>744</v>
      </c>
      <c r="L52" s="143">
        <v>1</v>
      </c>
      <c r="M52" s="85">
        <v>0</v>
      </c>
      <c r="N52" s="119">
        <f t="shared" si="12"/>
        <v>1</v>
      </c>
      <c r="O52" s="85">
        <v>0</v>
      </c>
      <c r="P52" s="85">
        <v>0</v>
      </c>
      <c r="Q52" s="119">
        <f t="shared" si="13"/>
        <v>0</v>
      </c>
      <c r="R52" s="119">
        <f t="shared" si="11"/>
        <v>1</v>
      </c>
      <c r="S52" s="103" t="s">
        <v>709</v>
      </c>
      <c r="T52" s="103" t="s">
        <v>203</v>
      </c>
      <c r="U52" s="222">
        <f t="shared" si="3"/>
        <v>1</v>
      </c>
      <c r="V52" s="202"/>
      <c r="W52" s="77" t="str">
        <f t="shared" si="4"/>
        <v>No hay ejecución</v>
      </c>
      <c r="X52" s="78" t="str">
        <f t="shared" si="0"/>
        <v>NA</v>
      </c>
      <c r="Y52" s="191"/>
      <c r="Z52" s="222">
        <f t="shared" si="5"/>
        <v>0</v>
      </c>
      <c r="AA52" s="202"/>
      <c r="AB52" s="77" t="str">
        <f t="shared" si="6"/>
        <v>No hay ejecución</v>
      </c>
      <c r="AC52" s="78" t="str">
        <f t="shared" si="1"/>
        <v>NA</v>
      </c>
      <c r="AD52" s="191"/>
      <c r="AE52" s="52">
        <f t="shared" si="7"/>
        <v>0</v>
      </c>
      <c r="AF52" s="77" t="str">
        <f t="shared" si="8"/>
        <v>No hay ejecución</v>
      </c>
      <c r="AG52" s="78" t="str">
        <f t="shared" si="9"/>
        <v>NA</v>
      </c>
      <c r="AH52" s="191"/>
    </row>
    <row r="53" spans="1:34" s="86" customFormat="1" ht="35" hidden="1" customHeight="1" outlineLevel="1" thickTop="1" thickBot="1">
      <c r="A53" s="84" t="s">
        <v>751</v>
      </c>
      <c r="B53" s="108">
        <v>0</v>
      </c>
      <c r="C53" s="108">
        <v>0</v>
      </c>
      <c r="D53" s="108">
        <v>0</v>
      </c>
      <c r="E53" s="108">
        <v>0</v>
      </c>
      <c r="F53" s="108">
        <v>0</v>
      </c>
      <c r="G53" s="125" t="s">
        <v>130</v>
      </c>
      <c r="H53" s="103" t="s">
        <v>314</v>
      </c>
      <c r="I53" s="102" t="s">
        <v>752</v>
      </c>
      <c r="J53" s="82" t="s">
        <v>753</v>
      </c>
      <c r="K53" s="82" t="s">
        <v>734</v>
      </c>
      <c r="L53" s="143">
        <v>0</v>
      </c>
      <c r="M53" s="85">
        <v>1</v>
      </c>
      <c r="N53" s="119">
        <f t="shared" si="12"/>
        <v>1</v>
      </c>
      <c r="O53" s="85">
        <v>0</v>
      </c>
      <c r="P53" s="85">
        <v>0</v>
      </c>
      <c r="Q53" s="119">
        <f t="shared" si="13"/>
        <v>0</v>
      </c>
      <c r="R53" s="119">
        <f t="shared" si="11"/>
        <v>1</v>
      </c>
      <c r="S53" s="223" t="s">
        <v>3942</v>
      </c>
      <c r="T53" s="106" t="s">
        <v>754</v>
      </c>
      <c r="U53" s="222">
        <f t="shared" si="3"/>
        <v>1</v>
      </c>
      <c r="V53" s="202"/>
      <c r="W53" s="77" t="str">
        <f t="shared" si="4"/>
        <v>No hay ejecución</v>
      </c>
      <c r="X53" s="78" t="str">
        <f t="shared" si="0"/>
        <v>NA</v>
      </c>
      <c r="Y53" s="191"/>
      <c r="Z53" s="222">
        <f t="shared" si="5"/>
        <v>0</v>
      </c>
      <c r="AA53" s="202"/>
      <c r="AB53" s="77" t="str">
        <f t="shared" si="6"/>
        <v>No hay ejecución</v>
      </c>
      <c r="AC53" s="78" t="str">
        <f t="shared" si="1"/>
        <v>NA</v>
      </c>
      <c r="AD53" s="191"/>
      <c r="AE53" s="52">
        <f t="shared" si="7"/>
        <v>0</v>
      </c>
      <c r="AF53" s="77" t="str">
        <f t="shared" si="8"/>
        <v>No hay ejecución</v>
      </c>
      <c r="AG53" s="78" t="str">
        <f t="shared" si="9"/>
        <v>NA</v>
      </c>
      <c r="AH53" s="191"/>
    </row>
    <row r="54" spans="1:34" s="86" customFormat="1" ht="36.75" hidden="1" customHeight="1" outlineLevel="1" thickTop="1" thickBot="1">
      <c r="A54" s="84" t="s">
        <v>755</v>
      </c>
      <c r="B54" s="108">
        <v>0</v>
      </c>
      <c r="C54" s="108">
        <v>0</v>
      </c>
      <c r="D54" s="108">
        <v>0</v>
      </c>
      <c r="E54" s="108">
        <v>0</v>
      </c>
      <c r="F54" s="108">
        <v>0</v>
      </c>
      <c r="G54" s="125" t="s">
        <v>130</v>
      </c>
      <c r="H54" s="103" t="s">
        <v>314</v>
      </c>
      <c r="I54" s="102" t="s">
        <v>756</v>
      </c>
      <c r="J54" s="82" t="s">
        <v>757</v>
      </c>
      <c r="K54" s="82" t="s">
        <v>717</v>
      </c>
      <c r="L54" s="143">
        <v>0</v>
      </c>
      <c r="M54" s="85">
        <v>1</v>
      </c>
      <c r="N54" s="119">
        <f t="shared" si="12"/>
        <v>1</v>
      </c>
      <c r="O54" s="85">
        <v>0</v>
      </c>
      <c r="P54" s="85">
        <v>0</v>
      </c>
      <c r="Q54" s="119">
        <f t="shared" si="13"/>
        <v>0</v>
      </c>
      <c r="R54" s="119">
        <f t="shared" si="11"/>
        <v>1</v>
      </c>
      <c r="S54" s="224" t="s">
        <v>3943</v>
      </c>
      <c r="T54" s="106" t="s">
        <v>758</v>
      </c>
      <c r="U54" s="222">
        <f t="shared" si="3"/>
        <v>1</v>
      </c>
      <c r="V54" s="202"/>
      <c r="W54" s="77" t="str">
        <f t="shared" si="4"/>
        <v>No hay ejecución</v>
      </c>
      <c r="X54" s="78" t="str">
        <f t="shared" si="0"/>
        <v>NA</v>
      </c>
      <c r="Y54" s="191"/>
      <c r="Z54" s="222">
        <f t="shared" si="5"/>
        <v>0</v>
      </c>
      <c r="AA54" s="202"/>
      <c r="AB54" s="77" t="str">
        <f t="shared" si="6"/>
        <v>No hay ejecución</v>
      </c>
      <c r="AC54" s="78" t="str">
        <f t="shared" si="1"/>
        <v>NA</v>
      </c>
      <c r="AD54" s="191"/>
      <c r="AE54" s="52">
        <f t="shared" si="7"/>
        <v>0</v>
      </c>
      <c r="AF54" s="77" t="str">
        <f t="shared" si="8"/>
        <v>No hay ejecución</v>
      </c>
      <c r="AG54" s="78" t="str">
        <f t="shared" si="9"/>
        <v>NA</v>
      </c>
      <c r="AH54" s="191"/>
    </row>
    <row r="55" spans="1:34" s="86" customFormat="1" ht="35.5" hidden="1" customHeight="1" outlineLevel="1" thickTop="1" thickBot="1">
      <c r="A55" s="84" t="s">
        <v>759</v>
      </c>
      <c r="B55" s="108">
        <v>0</v>
      </c>
      <c r="C55" s="108">
        <v>0</v>
      </c>
      <c r="D55" s="108">
        <v>0</v>
      </c>
      <c r="E55" s="108">
        <v>0</v>
      </c>
      <c r="F55" s="108">
        <v>0</v>
      </c>
      <c r="G55" s="125" t="s">
        <v>130</v>
      </c>
      <c r="H55" s="103" t="s">
        <v>314</v>
      </c>
      <c r="I55" s="102" t="s">
        <v>760</v>
      </c>
      <c r="J55" s="82" t="s">
        <v>761</v>
      </c>
      <c r="K55" s="82" t="s">
        <v>730</v>
      </c>
      <c r="L55" s="143">
        <v>0</v>
      </c>
      <c r="M55" s="85">
        <v>0</v>
      </c>
      <c r="N55" s="119">
        <f t="shared" si="12"/>
        <v>0</v>
      </c>
      <c r="O55" s="85">
        <v>0</v>
      </c>
      <c r="P55" s="85">
        <v>1</v>
      </c>
      <c r="Q55" s="119">
        <f t="shared" si="13"/>
        <v>1</v>
      </c>
      <c r="R55" s="119">
        <f t="shared" si="11"/>
        <v>1</v>
      </c>
      <c r="S55" s="82" t="s">
        <v>709</v>
      </c>
      <c r="T55" s="106" t="s">
        <v>762</v>
      </c>
      <c r="U55" s="222">
        <f t="shared" si="3"/>
        <v>0</v>
      </c>
      <c r="V55" s="202"/>
      <c r="W55" s="77" t="str">
        <f t="shared" si="4"/>
        <v>No hay ejecución</v>
      </c>
      <c r="X55" s="78" t="str">
        <f t="shared" si="0"/>
        <v>NA</v>
      </c>
      <c r="Y55" s="191"/>
      <c r="Z55" s="222">
        <f t="shared" si="5"/>
        <v>1</v>
      </c>
      <c r="AA55" s="202"/>
      <c r="AB55" s="77" t="str">
        <f t="shared" si="6"/>
        <v>No hay ejecución</v>
      </c>
      <c r="AC55" s="78" t="str">
        <f t="shared" si="1"/>
        <v>NA</v>
      </c>
      <c r="AD55" s="191"/>
      <c r="AE55" s="52">
        <f t="shared" si="7"/>
        <v>0</v>
      </c>
      <c r="AF55" s="77" t="str">
        <f t="shared" si="8"/>
        <v>No hay ejecución</v>
      </c>
      <c r="AG55" s="78" t="str">
        <f t="shared" si="9"/>
        <v>NA</v>
      </c>
      <c r="AH55" s="191"/>
    </row>
    <row r="56" spans="1:34" ht="52.5" customHeight="1" collapsed="1" thickTop="1" thickBot="1">
      <c r="A56" s="50">
        <v>5</v>
      </c>
      <c r="B56" s="96">
        <v>0</v>
      </c>
      <c r="C56" s="96">
        <v>0</v>
      </c>
      <c r="D56" s="96">
        <v>0</v>
      </c>
      <c r="E56" s="96">
        <v>0</v>
      </c>
      <c r="F56" s="96">
        <v>0</v>
      </c>
      <c r="G56" s="68">
        <v>3</v>
      </c>
      <c r="H56" s="99" t="s">
        <v>419</v>
      </c>
      <c r="I56" s="98" t="s">
        <v>3944</v>
      </c>
      <c r="J56" s="78" t="s">
        <v>482</v>
      </c>
      <c r="K56" s="78" t="s">
        <v>763</v>
      </c>
      <c r="L56" s="145">
        <f>SUM(L57:L62)</f>
        <v>6</v>
      </c>
      <c r="M56" s="51">
        <f>SUM(M57:M62)</f>
        <v>10</v>
      </c>
      <c r="N56" s="119">
        <f t="shared" si="12"/>
        <v>16</v>
      </c>
      <c r="O56" s="51">
        <f>SUM(O57:O62)</f>
        <v>10</v>
      </c>
      <c r="P56" s="51">
        <f>SUM(P57:P62)</f>
        <v>10</v>
      </c>
      <c r="Q56" s="119">
        <f t="shared" si="13"/>
        <v>20</v>
      </c>
      <c r="R56" s="119">
        <f t="shared" si="11"/>
        <v>36</v>
      </c>
      <c r="S56" s="78" t="s">
        <v>636</v>
      </c>
      <c r="T56" s="98" t="s">
        <v>764</v>
      </c>
      <c r="U56" s="52">
        <f t="shared" si="3"/>
        <v>16</v>
      </c>
      <c r="V56" s="202"/>
      <c r="W56" s="77" t="str">
        <f t="shared" si="4"/>
        <v>No hay ejecución</v>
      </c>
      <c r="X56" s="78" t="str">
        <f t="shared" si="0"/>
        <v>NA</v>
      </c>
      <c r="Y56" s="191"/>
      <c r="Z56" s="52">
        <f t="shared" si="5"/>
        <v>20</v>
      </c>
      <c r="AA56" s="202"/>
      <c r="AB56" s="77" t="str">
        <f t="shared" si="6"/>
        <v>No hay ejecución</v>
      </c>
      <c r="AC56" s="78" t="str">
        <f t="shared" si="1"/>
        <v>NA</v>
      </c>
      <c r="AD56" s="191"/>
      <c r="AE56" s="52">
        <f t="shared" si="7"/>
        <v>0</v>
      </c>
      <c r="AF56" s="77" t="str">
        <f t="shared" si="8"/>
        <v>No hay ejecución</v>
      </c>
      <c r="AG56" s="78" t="str">
        <f t="shared" si="9"/>
        <v>NA</v>
      </c>
      <c r="AH56" s="191"/>
    </row>
    <row r="57" spans="1:34" s="86" customFormat="1" ht="50" hidden="1" customHeight="1" outlineLevel="1" thickTop="1" thickBot="1">
      <c r="A57" s="84" t="s">
        <v>605</v>
      </c>
      <c r="B57" s="108">
        <v>0</v>
      </c>
      <c r="C57" s="108">
        <v>0</v>
      </c>
      <c r="D57" s="108">
        <v>0</v>
      </c>
      <c r="E57" s="108">
        <v>0</v>
      </c>
      <c r="F57" s="108">
        <v>0</v>
      </c>
      <c r="G57" s="125">
        <v>3</v>
      </c>
      <c r="H57" s="103" t="s">
        <v>419</v>
      </c>
      <c r="I57" s="102" t="s">
        <v>765</v>
      </c>
      <c r="J57" s="82" t="s">
        <v>482</v>
      </c>
      <c r="K57" s="82" t="s">
        <v>763</v>
      </c>
      <c r="L57" s="143">
        <v>1</v>
      </c>
      <c r="M57" s="85">
        <v>1</v>
      </c>
      <c r="N57" s="119">
        <f>L57+M57</f>
        <v>2</v>
      </c>
      <c r="O57" s="85">
        <v>1</v>
      </c>
      <c r="P57" s="85">
        <v>1</v>
      </c>
      <c r="Q57" s="119">
        <f>O57+P57</f>
        <v>2</v>
      </c>
      <c r="R57" s="119">
        <f>N57+Q57</f>
        <v>4</v>
      </c>
      <c r="S57" s="82" t="s">
        <v>766</v>
      </c>
      <c r="T57" s="106" t="s">
        <v>767</v>
      </c>
      <c r="U57" s="222">
        <f t="shared" si="3"/>
        <v>2</v>
      </c>
      <c r="V57" s="202"/>
      <c r="W57" s="77" t="str">
        <f t="shared" si="4"/>
        <v>No hay ejecución</v>
      </c>
      <c r="X57" s="78" t="str">
        <f t="shared" si="0"/>
        <v>NA</v>
      </c>
      <c r="Y57" s="191"/>
      <c r="Z57" s="222">
        <f t="shared" si="5"/>
        <v>2</v>
      </c>
      <c r="AA57" s="202"/>
      <c r="AB57" s="77" t="str">
        <f t="shared" si="6"/>
        <v>No hay ejecución</v>
      </c>
      <c r="AC57" s="78" t="str">
        <f t="shared" si="1"/>
        <v>NA</v>
      </c>
      <c r="AD57" s="191"/>
      <c r="AE57" s="52">
        <f t="shared" si="7"/>
        <v>0</v>
      </c>
      <c r="AF57" s="77" t="str">
        <f t="shared" si="8"/>
        <v>No hay ejecución</v>
      </c>
      <c r="AG57" s="78" t="str">
        <f t="shared" si="9"/>
        <v>NA</v>
      </c>
      <c r="AH57" s="191"/>
    </row>
    <row r="58" spans="1:34" s="86" customFormat="1" ht="46" hidden="1" customHeight="1" outlineLevel="1" thickTop="1" thickBot="1">
      <c r="A58" s="84" t="s">
        <v>606</v>
      </c>
      <c r="B58" s="108">
        <v>0</v>
      </c>
      <c r="C58" s="108">
        <v>0</v>
      </c>
      <c r="D58" s="108">
        <v>0</v>
      </c>
      <c r="E58" s="108">
        <v>0</v>
      </c>
      <c r="F58" s="108">
        <v>0</v>
      </c>
      <c r="G58" s="125">
        <v>3</v>
      </c>
      <c r="H58" s="103" t="s">
        <v>419</v>
      </c>
      <c r="I58" s="102" t="s">
        <v>768</v>
      </c>
      <c r="J58" s="82" t="s">
        <v>482</v>
      </c>
      <c r="K58" s="82" t="s">
        <v>763</v>
      </c>
      <c r="L58" s="143">
        <v>1</v>
      </c>
      <c r="M58" s="85">
        <v>1</v>
      </c>
      <c r="N58" s="119">
        <f t="shared" ref="N58:N62" si="14">L58+M58</f>
        <v>2</v>
      </c>
      <c r="O58" s="85">
        <v>1</v>
      </c>
      <c r="P58" s="85">
        <v>1</v>
      </c>
      <c r="Q58" s="119">
        <f t="shared" ref="Q58:Q62" si="15">O58+P58</f>
        <v>2</v>
      </c>
      <c r="R58" s="119">
        <f t="shared" ref="R58:R62" si="16">N58+Q58</f>
        <v>4</v>
      </c>
      <c r="S58" s="82" t="s">
        <v>636</v>
      </c>
      <c r="T58" s="147" t="s">
        <v>769</v>
      </c>
      <c r="U58" s="222">
        <f t="shared" si="3"/>
        <v>2</v>
      </c>
      <c r="V58" s="202"/>
      <c r="W58" s="77" t="str">
        <f t="shared" si="4"/>
        <v>No hay ejecución</v>
      </c>
      <c r="X58" s="78" t="str">
        <f t="shared" si="0"/>
        <v>NA</v>
      </c>
      <c r="Y58" s="191"/>
      <c r="Z58" s="222">
        <f t="shared" si="5"/>
        <v>2</v>
      </c>
      <c r="AA58" s="202"/>
      <c r="AB58" s="77" t="str">
        <f t="shared" si="6"/>
        <v>No hay ejecución</v>
      </c>
      <c r="AC58" s="78" t="str">
        <f t="shared" si="1"/>
        <v>NA</v>
      </c>
      <c r="AD58" s="191"/>
      <c r="AE58" s="52">
        <f t="shared" si="7"/>
        <v>0</v>
      </c>
      <c r="AF58" s="77" t="str">
        <f t="shared" si="8"/>
        <v>No hay ejecución</v>
      </c>
      <c r="AG58" s="78" t="str">
        <f t="shared" si="9"/>
        <v>NA</v>
      </c>
      <c r="AH58" s="191"/>
    </row>
    <row r="59" spans="1:34" s="86" customFormat="1" ht="53" hidden="1" customHeight="1" outlineLevel="1" thickTop="1" thickBot="1">
      <c r="A59" s="84" t="s">
        <v>608</v>
      </c>
      <c r="B59" s="108">
        <v>0</v>
      </c>
      <c r="C59" s="108">
        <v>0</v>
      </c>
      <c r="D59" s="108">
        <v>0</v>
      </c>
      <c r="E59" s="108">
        <v>0</v>
      </c>
      <c r="F59" s="108">
        <v>0</v>
      </c>
      <c r="G59" s="125">
        <v>3</v>
      </c>
      <c r="H59" s="103" t="s">
        <v>419</v>
      </c>
      <c r="I59" s="102" t="s">
        <v>770</v>
      </c>
      <c r="J59" s="82" t="s">
        <v>482</v>
      </c>
      <c r="K59" s="82" t="s">
        <v>763</v>
      </c>
      <c r="L59" s="143">
        <v>1</v>
      </c>
      <c r="M59" s="85">
        <v>1</v>
      </c>
      <c r="N59" s="119">
        <f t="shared" si="14"/>
        <v>2</v>
      </c>
      <c r="O59" s="85">
        <v>1</v>
      </c>
      <c r="P59" s="85">
        <v>1</v>
      </c>
      <c r="Q59" s="119">
        <f t="shared" si="15"/>
        <v>2</v>
      </c>
      <c r="R59" s="119">
        <f t="shared" si="16"/>
        <v>4</v>
      </c>
      <c r="S59" s="82" t="s">
        <v>636</v>
      </c>
      <c r="T59" s="106" t="s">
        <v>771</v>
      </c>
      <c r="U59" s="222">
        <f t="shared" si="3"/>
        <v>2</v>
      </c>
      <c r="V59" s="202"/>
      <c r="W59" s="77" t="str">
        <f t="shared" si="4"/>
        <v>No hay ejecución</v>
      </c>
      <c r="X59" s="78" t="str">
        <f t="shared" si="0"/>
        <v>NA</v>
      </c>
      <c r="Y59" s="191"/>
      <c r="Z59" s="222">
        <f t="shared" si="5"/>
        <v>2</v>
      </c>
      <c r="AA59" s="202"/>
      <c r="AB59" s="77" t="str">
        <f t="shared" si="6"/>
        <v>No hay ejecución</v>
      </c>
      <c r="AC59" s="78" t="str">
        <f t="shared" si="1"/>
        <v>NA</v>
      </c>
      <c r="AD59" s="191"/>
      <c r="AE59" s="52">
        <f t="shared" si="7"/>
        <v>0</v>
      </c>
      <c r="AF59" s="77" t="str">
        <f t="shared" si="8"/>
        <v>No hay ejecución</v>
      </c>
      <c r="AG59" s="78" t="str">
        <f t="shared" si="9"/>
        <v>NA</v>
      </c>
      <c r="AH59" s="191"/>
    </row>
    <row r="60" spans="1:34" s="86" customFormat="1" ht="32" hidden="1" outlineLevel="1" thickTop="1" thickBot="1">
      <c r="A60" s="84" t="s">
        <v>611</v>
      </c>
      <c r="B60" s="108">
        <v>0</v>
      </c>
      <c r="C60" s="108">
        <v>0</v>
      </c>
      <c r="D60" s="108">
        <v>0</v>
      </c>
      <c r="E60" s="108">
        <v>0</v>
      </c>
      <c r="F60" s="108">
        <v>0</v>
      </c>
      <c r="G60" s="125">
        <v>3</v>
      </c>
      <c r="H60" s="103" t="s">
        <v>419</v>
      </c>
      <c r="I60" s="102" t="s">
        <v>776</v>
      </c>
      <c r="J60" s="82" t="s">
        <v>482</v>
      </c>
      <c r="K60" s="82" t="s">
        <v>622</v>
      </c>
      <c r="L60" s="143">
        <v>2</v>
      </c>
      <c r="M60" s="85">
        <v>3</v>
      </c>
      <c r="N60" s="119">
        <f t="shared" si="14"/>
        <v>5</v>
      </c>
      <c r="O60" s="85">
        <v>3</v>
      </c>
      <c r="P60" s="85">
        <v>3</v>
      </c>
      <c r="Q60" s="119">
        <f t="shared" si="15"/>
        <v>6</v>
      </c>
      <c r="R60" s="119">
        <f t="shared" si="16"/>
        <v>11</v>
      </c>
      <c r="S60" s="82" t="s">
        <v>636</v>
      </c>
      <c r="T60" s="106" t="s">
        <v>777</v>
      </c>
      <c r="U60" s="222">
        <f t="shared" si="3"/>
        <v>5</v>
      </c>
      <c r="V60" s="202"/>
      <c r="W60" s="77" t="str">
        <f t="shared" si="4"/>
        <v>No hay ejecución</v>
      </c>
      <c r="X60" s="78" t="str">
        <f t="shared" si="0"/>
        <v>NA</v>
      </c>
      <c r="Y60" s="191"/>
      <c r="Z60" s="222">
        <f t="shared" si="5"/>
        <v>6</v>
      </c>
      <c r="AA60" s="202"/>
      <c r="AB60" s="77" t="str">
        <f t="shared" si="6"/>
        <v>No hay ejecución</v>
      </c>
      <c r="AC60" s="78" t="str">
        <f t="shared" si="1"/>
        <v>NA</v>
      </c>
      <c r="AD60" s="191"/>
      <c r="AE60" s="52">
        <f t="shared" si="7"/>
        <v>0</v>
      </c>
      <c r="AF60" s="77" t="str">
        <f t="shared" si="8"/>
        <v>No hay ejecución</v>
      </c>
      <c r="AG60" s="78" t="str">
        <f t="shared" si="9"/>
        <v>NA</v>
      </c>
      <c r="AH60" s="191"/>
    </row>
    <row r="61" spans="1:34" s="86" customFormat="1" ht="36" hidden="1" customHeight="1" outlineLevel="1" thickTop="1" thickBot="1">
      <c r="A61" s="84" t="s">
        <v>3945</v>
      </c>
      <c r="B61" s="108">
        <v>0</v>
      </c>
      <c r="C61" s="108">
        <v>0</v>
      </c>
      <c r="D61" s="108">
        <v>0</v>
      </c>
      <c r="E61" s="108">
        <v>0</v>
      </c>
      <c r="F61" s="108">
        <v>0</v>
      </c>
      <c r="G61" s="125">
        <v>3</v>
      </c>
      <c r="H61" s="103" t="s">
        <v>419</v>
      </c>
      <c r="I61" s="102" t="s">
        <v>778</v>
      </c>
      <c r="J61" s="82" t="s">
        <v>482</v>
      </c>
      <c r="K61" s="82" t="s">
        <v>763</v>
      </c>
      <c r="L61" s="143">
        <v>1</v>
      </c>
      <c r="M61" s="85">
        <v>3</v>
      </c>
      <c r="N61" s="119">
        <f t="shared" si="14"/>
        <v>4</v>
      </c>
      <c r="O61" s="85">
        <v>3</v>
      </c>
      <c r="P61" s="85">
        <v>3</v>
      </c>
      <c r="Q61" s="119">
        <f t="shared" si="15"/>
        <v>6</v>
      </c>
      <c r="R61" s="119">
        <f t="shared" si="16"/>
        <v>10</v>
      </c>
      <c r="S61" s="82" t="s">
        <v>773</v>
      </c>
      <c r="T61" s="106" t="s">
        <v>779</v>
      </c>
      <c r="U61" s="222">
        <f t="shared" si="3"/>
        <v>4</v>
      </c>
      <c r="V61" s="202"/>
      <c r="W61" s="77" t="str">
        <f t="shared" si="4"/>
        <v>No hay ejecución</v>
      </c>
      <c r="X61" s="78" t="str">
        <f t="shared" si="0"/>
        <v>NA</v>
      </c>
      <c r="Y61" s="191"/>
      <c r="Z61" s="222">
        <f t="shared" si="5"/>
        <v>6</v>
      </c>
      <c r="AA61" s="202"/>
      <c r="AB61" s="77" t="str">
        <f t="shared" si="6"/>
        <v>No hay ejecución</v>
      </c>
      <c r="AC61" s="78" t="str">
        <f t="shared" si="1"/>
        <v>NA</v>
      </c>
      <c r="AD61" s="191"/>
      <c r="AE61" s="52">
        <f t="shared" si="7"/>
        <v>0</v>
      </c>
      <c r="AF61" s="77" t="str">
        <f t="shared" si="8"/>
        <v>No hay ejecución</v>
      </c>
      <c r="AG61" s="78" t="str">
        <f t="shared" si="9"/>
        <v>NA</v>
      </c>
      <c r="AH61" s="191"/>
    </row>
    <row r="62" spans="1:34" s="86" customFormat="1" ht="22" hidden="1" outlineLevel="1" thickTop="1" thickBot="1">
      <c r="A62" s="84" t="s">
        <v>775</v>
      </c>
      <c r="B62" s="108">
        <v>0</v>
      </c>
      <c r="C62" s="108">
        <v>0</v>
      </c>
      <c r="D62" s="108">
        <v>0</v>
      </c>
      <c r="E62" s="108">
        <v>0</v>
      </c>
      <c r="F62" s="108">
        <v>0</v>
      </c>
      <c r="G62" s="125">
        <v>3</v>
      </c>
      <c r="H62" s="103" t="s">
        <v>419</v>
      </c>
      <c r="I62" s="102" t="s">
        <v>783</v>
      </c>
      <c r="J62" s="82" t="s">
        <v>482</v>
      </c>
      <c r="K62" s="82" t="s">
        <v>763</v>
      </c>
      <c r="L62" s="143">
        <v>0</v>
      </c>
      <c r="M62" s="85">
        <v>1</v>
      </c>
      <c r="N62" s="119">
        <f t="shared" si="14"/>
        <v>1</v>
      </c>
      <c r="O62" s="85">
        <v>1</v>
      </c>
      <c r="P62" s="85">
        <v>1</v>
      </c>
      <c r="Q62" s="119">
        <f t="shared" si="15"/>
        <v>2</v>
      </c>
      <c r="R62" s="119">
        <f t="shared" si="16"/>
        <v>3</v>
      </c>
      <c r="S62" s="82" t="s">
        <v>636</v>
      </c>
      <c r="T62" s="106" t="s">
        <v>784</v>
      </c>
      <c r="U62" s="222">
        <f t="shared" si="3"/>
        <v>1</v>
      </c>
      <c r="V62" s="202"/>
      <c r="W62" s="77" t="str">
        <f t="shared" si="4"/>
        <v>No hay ejecución</v>
      </c>
      <c r="X62" s="78" t="str">
        <f t="shared" si="0"/>
        <v>NA</v>
      </c>
      <c r="Y62" s="191"/>
      <c r="Z62" s="222">
        <f t="shared" si="5"/>
        <v>2</v>
      </c>
      <c r="AA62" s="202"/>
      <c r="AB62" s="77" t="str">
        <f t="shared" si="6"/>
        <v>No hay ejecución</v>
      </c>
      <c r="AC62" s="78" t="str">
        <f t="shared" si="1"/>
        <v>NA</v>
      </c>
      <c r="AD62" s="191"/>
      <c r="AE62" s="52">
        <f t="shared" si="7"/>
        <v>0</v>
      </c>
      <c r="AF62" s="77" t="str">
        <f t="shared" si="8"/>
        <v>No hay ejecución</v>
      </c>
      <c r="AG62" s="78" t="str">
        <f t="shared" si="9"/>
        <v>NA</v>
      </c>
      <c r="AH62" s="191"/>
    </row>
    <row r="63" spans="1:34" ht="57" collapsed="1" thickTop="1" thickBot="1">
      <c r="A63" s="50">
        <v>6</v>
      </c>
      <c r="B63" s="96">
        <v>0</v>
      </c>
      <c r="C63" s="96">
        <v>0</v>
      </c>
      <c r="D63" s="96">
        <v>0</v>
      </c>
      <c r="E63" s="96">
        <v>0</v>
      </c>
      <c r="F63" s="96">
        <v>0</v>
      </c>
      <c r="G63" s="68" t="s">
        <v>126</v>
      </c>
      <c r="H63" s="99" t="s">
        <v>290</v>
      </c>
      <c r="I63" s="98" t="s">
        <v>785</v>
      </c>
      <c r="J63" s="78" t="s">
        <v>786</v>
      </c>
      <c r="K63" s="78" t="s">
        <v>787</v>
      </c>
      <c r="L63" s="145">
        <f>SUM(L64:L66)</f>
        <v>3</v>
      </c>
      <c r="M63" s="51">
        <f>SUM(M64:M66)</f>
        <v>6</v>
      </c>
      <c r="N63" s="119">
        <f t="shared" si="12"/>
        <v>9</v>
      </c>
      <c r="O63" s="51">
        <f>SUM(O64:O66)</f>
        <v>3</v>
      </c>
      <c r="P63" s="51">
        <f>SUM(P64:P66)</f>
        <v>6</v>
      </c>
      <c r="Q63" s="119">
        <f t="shared" si="13"/>
        <v>9</v>
      </c>
      <c r="R63" s="119">
        <f>N63+Q63</f>
        <v>18</v>
      </c>
      <c r="S63" s="78" t="s">
        <v>773</v>
      </c>
      <c r="T63" s="98" t="s">
        <v>788</v>
      </c>
      <c r="U63" s="52">
        <f t="shared" si="3"/>
        <v>9</v>
      </c>
      <c r="V63" s="202"/>
      <c r="W63" s="77" t="str">
        <f t="shared" si="4"/>
        <v>No hay ejecución</v>
      </c>
      <c r="X63" s="78" t="str">
        <f t="shared" si="0"/>
        <v>NA</v>
      </c>
      <c r="Y63" s="191"/>
      <c r="Z63" s="52">
        <f t="shared" si="5"/>
        <v>9</v>
      </c>
      <c r="AA63" s="202"/>
      <c r="AB63" s="77" t="str">
        <f t="shared" si="6"/>
        <v>No hay ejecución</v>
      </c>
      <c r="AC63" s="78" t="str">
        <f t="shared" si="1"/>
        <v>NA</v>
      </c>
      <c r="AD63" s="191"/>
      <c r="AE63" s="52">
        <f t="shared" si="7"/>
        <v>0</v>
      </c>
      <c r="AF63" s="77" t="str">
        <f t="shared" si="8"/>
        <v>No hay ejecución</v>
      </c>
      <c r="AG63" s="78" t="str">
        <f t="shared" si="9"/>
        <v>NA</v>
      </c>
      <c r="AH63" s="191"/>
    </row>
    <row r="64" spans="1:34" s="86" customFormat="1" ht="42" hidden="1" customHeight="1" outlineLevel="1" thickTop="1" thickBot="1">
      <c r="A64" s="84" t="s">
        <v>613</v>
      </c>
      <c r="B64" s="108">
        <v>0</v>
      </c>
      <c r="C64" s="108">
        <v>0</v>
      </c>
      <c r="D64" s="108">
        <v>0</v>
      </c>
      <c r="E64" s="108">
        <v>0</v>
      </c>
      <c r="F64" s="108">
        <v>0</v>
      </c>
      <c r="G64" s="125" t="s">
        <v>126</v>
      </c>
      <c r="H64" s="103" t="s">
        <v>290</v>
      </c>
      <c r="I64" s="102" t="s">
        <v>789</v>
      </c>
      <c r="J64" s="83" t="s">
        <v>786</v>
      </c>
      <c r="K64" s="83" t="s">
        <v>787</v>
      </c>
      <c r="L64" s="143">
        <v>1</v>
      </c>
      <c r="M64" s="85">
        <v>2</v>
      </c>
      <c r="N64" s="119">
        <f t="shared" si="12"/>
        <v>3</v>
      </c>
      <c r="O64" s="85">
        <v>1</v>
      </c>
      <c r="P64" s="85">
        <v>2</v>
      </c>
      <c r="Q64" s="119">
        <f t="shared" si="13"/>
        <v>3</v>
      </c>
      <c r="R64" s="119">
        <f t="shared" si="11"/>
        <v>6</v>
      </c>
      <c r="S64" s="83" t="s">
        <v>773</v>
      </c>
      <c r="T64" s="105" t="s">
        <v>203</v>
      </c>
      <c r="U64" s="222">
        <f t="shared" si="3"/>
        <v>3</v>
      </c>
      <c r="V64" s="202"/>
      <c r="W64" s="77" t="str">
        <f t="shared" si="4"/>
        <v>No hay ejecución</v>
      </c>
      <c r="X64" s="78" t="str">
        <f t="shared" si="0"/>
        <v>NA</v>
      </c>
      <c r="Y64" s="191"/>
      <c r="Z64" s="222">
        <f t="shared" si="5"/>
        <v>3</v>
      </c>
      <c r="AA64" s="202"/>
      <c r="AB64" s="77" t="str">
        <f t="shared" si="6"/>
        <v>No hay ejecución</v>
      </c>
      <c r="AC64" s="78" t="str">
        <f t="shared" si="1"/>
        <v>NA</v>
      </c>
      <c r="AD64" s="191"/>
      <c r="AE64" s="52">
        <f t="shared" si="7"/>
        <v>0</v>
      </c>
      <c r="AF64" s="77" t="str">
        <f t="shared" si="8"/>
        <v>No hay ejecución</v>
      </c>
      <c r="AG64" s="78" t="str">
        <f t="shared" si="9"/>
        <v>NA</v>
      </c>
      <c r="AH64" s="191"/>
    </row>
    <row r="65" spans="1:34" s="86" customFormat="1" ht="52" hidden="1" customHeight="1" outlineLevel="1" thickTop="1" thickBot="1">
      <c r="A65" s="84" t="s">
        <v>614</v>
      </c>
      <c r="B65" s="108">
        <v>0</v>
      </c>
      <c r="C65" s="108">
        <v>0</v>
      </c>
      <c r="D65" s="108">
        <v>0</v>
      </c>
      <c r="E65" s="108">
        <v>0</v>
      </c>
      <c r="F65" s="108">
        <v>0</v>
      </c>
      <c r="G65" s="125" t="s">
        <v>126</v>
      </c>
      <c r="H65" s="103" t="s">
        <v>290</v>
      </c>
      <c r="I65" s="102" t="s">
        <v>790</v>
      </c>
      <c r="J65" s="83" t="s">
        <v>786</v>
      </c>
      <c r="K65" s="83" t="s">
        <v>787</v>
      </c>
      <c r="L65" s="143">
        <v>1</v>
      </c>
      <c r="M65" s="85">
        <v>2</v>
      </c>
      <c r="N65" s="119">
        <f t="shared" si="12"/>
        <v>3</v>
      </c>
      <c r="O65" s="85">
        <v>1</v>
      </c>
      <c r="P65" s="85">
        <v>2</v>
      </c>
      <c r="Q65" s="119">
        <f t="shared" si="13"/>
        <v>3</v>
      </c>
      <c r="R65" s="119">
        <f t="shared" si="11"/>
        <v>6</v>
      </c>
      <c r="S65" s="83" t="s">
        <v>773</v>
      </c>
      <c r="T65" s="110" t="s">
        <v>791</v>
      </c>
      <c r="U65" s="222">
        <f t="shared" si="3"/>
        <v>3</v>
      </c>
      <c r="V65" s="202"/>
      <c r="W65" s="77" t="str">
        <f t="shared" si="4"/>
        <v>No hay ejecución</v>
      </c>
      <c r="X65" s="78" t="str">
        <f t="shared" si="0"/>
        <v>NA</v>
      </c>
      <c r="Y65" s="191"/>
      <c r="Z65" s="222">
        <f t="shared" si="5"/>
        <v>3</v>
      </c>
      <c r="AA65" s="202"/>
      <c r="AB65" s="77" t="str">
        <f t="shared" si="6"/>
        <v>No hay ejecución</v>
      </c>
      <c r="AC65" s="78" t="str">
        <f t="shared" si="1"/>
        <v>NA</v>
      </c>
      <c r="AD65" s="191"/>
      <c r="AE65" s="52">
        <f t="shared" si="7"/>
        <v>0</v>
      </c>
      <c r="AF65" s="77" t="str">
        <f t="shared" si="8"/>
        <v>No hay ejecución</v>
      </c>
      <c r="AG65" s="78" t="str">
        <f t="shared" si="9"/>
        <v>NA</v>
      </c>
      <c r="AH65" s="191"/>
    </row>
    <row r="66" spans="1:34" s="86" customFormat="1" ht="66.5" hidden="1" customHeight="1" outlineLevel="1" thickTop="1" thickBot="1">
      <c r="A66" s="84" t="s">
        <v>792</v>
      </c>
      <c r="B66" s="108">
        <v>0</v>
      </c>
      <c r="C66" s="108">
        <v>0</v>
      </c>
      <c r="D66" s="108">
        <v>0</v>
      </c>
      <c r="E66" s="108">
        <v>0</v>
      </c>
      <c r="F66" s="108">
        <v>0</v>
      </c>
      <c r="G66" s="125" t="s">
        <v>126</v>
      </c>
      <c r="H66" s="103" t="s">
        <v>290</v>
      </c>
      <c r="I66" s="102" t="s">
        <v>793</v>
      </c>
      <c r="J66" s="83" t="s">
        <v>786</v>
      </c>
      <c r="K66" s="83" t="s">
        <v>787</v>
      </c>
      <c r="L66" s="143">
        <v>1</v>
      </c>
      <c r="M66" s="85">
        <v>2</v>
      </c>
      <c r="N66" s="119">
        <f t="shared" si="12"/>
        <v>3</v>
      </c>
      <c r="O66" s="85">
        <v>1</v>
      </c>
      <c r="P66" s="85">
        <v>2</v>
      </c>
      <c r="Q66" s="119">
        <f t="shared" si="13"/>
        <v>3</v>
      </c>
      <c r="R66" s="119">
        <f t="shared" si="11"/>
        <v>6</v>
      </c>
      <c r="S66" s="83" t="s">
        <v>773</v>
      </c>
      <c r="T66" s="110" t="s">
        <v>791</v>
      </c>
      <c r="U66" s="222">
        <f t="shared" si="3"/>
        <v>3</v>
      </c>
      <c r="V66" s="202"/>
      <c r="W66" s="77" t="str">
        <f t="shared" si="4"/>
        <v>No hay ejecución</v>
      </c>
      <c r="X66" s="78" t="str">
        <f t="shared" si="0"/>
        <v>NA</v>
      </c>
      <c r="Y66" s="191"/>
      <c r="Z66" s="222">
        <f t="shared" si="5"/>
        <v>3</v>
      </c>
      <c r="AA66" s="202"/>
      <c r="AB66" s="77" t="str">
        <f t="shared" si="6"/>
        <v>No hay ejecución</v>
      </c>
      <c r="AC66" s="78" t="str">
        <f t="shared" si="1"/>
        <v>NA</v>
      </c>
      <c r="AD66" s="191"/>
      <c r="AE66" s="52">
        <f t="shared" si="7"/>
        <v>0</v>
      </c>
      <c r="AF66" s="77" t="str">
        <f t="shared" si="8"/>
        <v>No hay ejecución</v>
      </c>
      <c r="AG66" s="78" t="str">
        <f t="shared" si="9"/>
        <v>NA</v>
      </c>
      <c r="AH66" s="191"/>
    </row>
    <row r="67" spans="1:34" ht="71.5" customHeight="1" collapsed="1" thickTop="1" thickBot="1">
      <c r="A67" s="50">
        <v>7</v>
      </c>
      <c r="B67" s="96">
        <v>0</v>
      </c>
      <c r="C67" s="96">
        <v>0</v>
      </c>
      <c r="D67" s="96">
        <v>0</v>
      </c>
      <c r="E67" s="96">
        <v>0</v>
      </c>
      <c r="F67" s="96">
        <v>0</v>
      </c>
      <c r="G67" s="68" t="s">
        <v>126</v>
      </c>
      <c r="H67" s="99" t="s">
        <v>290</v>
      </c>
      <c r="I67" s="98" t="s">
        <v>794</v>
      </c>
      <c r="J67" s="78" t="s">
        <v>795</v>
      </c>
      <c r="K67" s="78" t="s">
        <v>796</v>
      </c>
      <c r="L67" s="145">
        <f>SUM(L68:L69)</f>
        <v>0</v>
      </c>
      <c r="M67" s="51">
        <f>SUM(M68:M69)</f>
        <v>0</v>
      </c>
      <c r="N67" s="119">
        <f t="shared" si="12"/>
        <v>0</v>
      </c>
      <c r="O67" s="51">
        <f>SUM(O68:O69)</f>
        <v>8</v>
      </c>
      <c r="P67" s="51">
        <f>SUM(P68:P69)</f>
        <v>8</v>
      </c>
      <c r="Q67" s="119">
        <f t="shared" si="13"/>
        <v>16</v>
      </c>
      <c r="R67" s="119">
        <f t="shared" si="11"/>
        <v>16</v>
      </c>
      <c r="S67" s="78" t="s">
        <v>773</v>
      </c>
      <c r="T67" s="98" t="s">
        <v>797</v>
      </c>
      <c r="U67" s="52">
        <f t="shared" si="3"/>
        <v>0</v>
      </c>
      <c r="V67" s="202"/>
      <c r="W67" s="77" t="str">
        <f t="shared" si="4"/>
        <v>No hay ejecución</v>
      </c>
      <c r="X67" s="78" t="str">
        <f t="shared" si="0"/>
        <v>NA</v>
      </c>
      <c r="Y67" s="191"/>
      <c r="Z67" s="52">
        <f t="shared" si="5"/>
        <v>16</v>
      </c>
      <c r="AA67" s="202"/>
      <c r="AB67" s="77" t="str">
        <f t="shared" si="6"/>
        <v>No hay ejecución</v>
      </c>
      <c r="AC67" s="78" t="str">
        <f t="shared" si="1"/>
        <v>NA</v>
      </c>
      <c r="AD67" s="191"/>
      <c r="AE67" s="52">
        <f t="shared" si="7"/>
        <v>0</v>
      </c>
      <c r="AF67" s="77" t="str">
        <f t="shared" si="8"/>
        <v>No hay ejecución</v>
      </c>
      <c r="AG67" s="78" t="str">
        <f t="shared" si="9"/>
        <v>NA</v>
      </c>
      <c r="AH67" s="191"/>
    </row>
    <row r="68" spans="1:34" s="86" customFormat="1" ht="70.5" hidden="1" customHeight="1" outlineLevel="1" thickTop="1" thickBot="1">
      <c r="A68" s="84" t="s">
        <v>798</v>
      </c>
      <c r="B68" s="108">
        <v>0</v>
      </c>
      <c r="C68" s="108">
        <v>0</v>
      </c>
      <c r="D68" s="108">
        <v>0</v>
      </c>
      <c r="E68" s="108">
        <v>0</v>
      </c>
      <c r="F68" s="108">
        <v>0</v>
      </c>
      <c r="G68" s="125" t="s">
        <v>126</v>
      </c>
      <c r="H68" s="103" t="s">
        <v>290</v>
      </c>
      <c r="I68" s="102" t="s">
        <v>799</v>
      </c>
      <c r="J68" s="83" t="s">
        <v>800</v>
      </c>
      <c r="K68" s="83" t="s">
        <v>796</v>
      </c>
      <c r="L68" s="143">
        <v>0</v>
      </c>
      <c r="M68" s="85">
        <v>0</v>
      </c>
      <c r="N68" s="119">
        <f t="shared" si="12"/>
        <v>0</v>
      </c>
      <c r="O68" s="85">
        <v>3</v>
      </c>
      <c r="P68" s="85">
        <v>3</v>
      </c>
      <c r="Q68" s="119">
        <f t="shared" si="13"/>
        <v>6</v>
      </c>
      <c r="R68" s="119">
        <f t="shared" si="11"/>
        <v>6</v>
      </c>
      <c r="S68" s="83" t="s">
        <v>773</v>
      </c>
      <c r="T68" s="110" t="s">
        <v>3946</v>
      </c>
      <c r="U68" s="222">
        <f t="shared" si="3"/>
        <v>0</v>
      </c>
      <c r="V68" s="202"/>
      <c r="W68" s="77" t="str">
        <f t="shared" si="4"/>
        <v>No hay ejecución</v>
      </c>
      <c r="X68" s="78" t="str">
        <f t="shared" si="0"/>
        <v>NA</v>
      </c>
      <c r="Y68" s="191"/>
      <c r="Z68" s="222">
        <f t="shared" si="5"/>
        <v>6</v>
      </c>
      <c r="AA68" s="202"/>
      <c r="AB68" s="77" t="str">
        <f t="shared" si="6"/>
        <v>No hay ejecución</v>
      </c>
      <c r="AC68" s="78" t="str">
        <f t="shared" si="1"/>
        <v>NA</v>
      </c>
      <c r="AD68" s="191"/>
      <c r="AE68" s="52">
        <f t="shared" si="7"/>
        <v>0</v>
      </c>
      <c r="AF68" s="77" t="str">
        <f t="shared" si="8"/>
        <v>No hay ejecución</v>
      </c>
      <c r="AG68" s="78" t="str">
        <f t="shared" si="9"/>
        <v>NA</v>
      </c>
      <c r="AH68" s="191"/>
    </row>
    <row r="69" spans="1:34" s="86" customFormat="1" ht="102" hidden="1" outlineLevel="1" thickTop="1" thickBot="1">
      <c r="A69" s="84" t="s">
        <v>801</v>
      </c>
      <c r="B69" s="108">
        <v>0</v>
      </c>
      <c r="C69" s="108">
        <v>0</v>
      </c>
      <c r="D69" s="108">
        <v>0</v>
      </c>
      <c r="E69" s="108">
        <v>0</v>
      </c>
      <c r="F69" s="108">
        <v>0</v>
      </c>
      <c r="G69" s="125" t="s">
        <v>126</v>
      </c>
      <c r="H69" s="103" t="s">
        <v>290</v>
      </c>
      <c r="I69" s="102" t="s">
        <v>802</v>
      </c>
      <c r="J69" s="83" t="s">
        <v>803</v>
      </c>
      <c r="K69" s="83" t="s">
        <v>796</v>
      </c>
      <c r="L69" s="143">
        <v>0</v>
      </c>
      <c r="M69" s="85">
        <v>0</v>
      </c>
      <c r="N69" s="119">
        <f t="shared" si="12"/>
        <v>0</v>
      </c>
      <c r="O69" s="85">
        <v>5</v>
      </c>
      <c r="P69" s="85">
        <v>5</v>
      </c>
      <c r="Q69" s="119">
        <f t="shared" si="13"/>
        <v>10</v>
      </c>
      <c r="R69" s="119">
        <f t="shared" si="11"/>
        <v>10</v>
      </c>
      <c r="S69" s="83" t="s">
        <v>773</v>
      </c>
      <c r="T69" s="110" t="s">
        <v>804</v>
      </c>
      <c r="U69" s="222">
        <f t="shared" si="3"/>
        <v>0</v>
      </c>
      <c r="V69" s="202"/>
      <c r="W69" s="77" t="str">
        <f t="shared" si="4"/>
        <v>No hay ejecución</v>
      </c>
      <c r="X69" s="78" t="str">
        <f t="shared" si="0"/>
        <v>NA</v>
      </c>
      <c r="Y69" s="191"/>
      <c r="Z69" s="222">
        <f t="shared" si="5"/>
        <v>10</v>
      </c>
      <c r="AA69" s="202"/>
      <c r="AB69" s="77" t="str">
        <f t="shared" si="6"/>
        <v>No hay ejecución</v>
      </c>
      <c r="AC69" s="78" t="str">
        <f t="shared" si="1"/>
        <v>NA</v>
      </c>
      <c r="AD69" s="191"/>
      <c r="AE69" s="52">
        <f t="shared" si="7"/>
        <v>0</v>
      </c>
      <c r="AF69" s="77" t="str">
        <f t="shared" si="8"/>
        <v>No hay ejecución</v>
      </c>
      <c r="AG69" s="78" t="str">
        <f t="shared" si="9"/>
        <v>NA</v>
      </c>
      <c r="AH69" s="191"/>
    </row>
    <row r="70" spans="1:34" ht="75.5" customHeight="1" collapsed="1" thickTop="1" thickBot="1">
      <c r="A70" s="50">
        <v>8</v>
      </c>
      <c r="B70" s="96">
        <v>0</v>
      </c>
      <c r="C70" s="96">
        <v>0</v>
      </c>
      <c r="D70" s="96">
        <v>0</v>
      </c>
      <c r="E70" s="96">
        <v>0</v>
      </c>
      <c r="F70" s="96">
        <v>0</v>
      </c>
      <c r="G70" s="68" t="s">
        <v>126</v>
      </c>
      <c r="H70" s="99" t="s">
        <v>290</v>
      </c>
      <c r="I70" s="98" t="s">
        <v>813</v>
      </c>
      <c r="J70" s="78" t="s">
        <v>501</v>
      </c>
      <c r="K70" s="78" t="s">
        <v>595</v>
      </c>
      <c r="L70" s="145">
        <f>SUM(L71:L75)</f>
        <v>0</v>
      </c>
      <c r="M70" s="51">
        <f>SUM(M71:M75)</f>
        <v>0</v>
      </c>
      <c r="N70" s="119">
        <f t="shared" si="12"/>
        <v>0</v>
      </c>
      <c r="O70" s="51">
        <f>SUM(O71:O75)</f>
        <v>3</v>
      </c>
      <c r="P70" s="51">
        <f>SUM(P71:P75)</f>
        <v>2</v>
      </c>
      <c r="Q70" s="119">
        <f t="shared" si="13"/>
        <v>5</v>
      </c>
      <c r="R70" s="119">
        <f t="shared" si="11"/>
        <v>5</v>
      </c>
      <c r="S70" s="78" t="s">
        <v>773</v>
      </c>
      <c r="T70" s="98" t="s">
        <v>814</v>
      </c>
      <c r="U70" s="52">
        <f t="shared" si="3"/>
        <v>0</v>
      </c>
      <c r="V70" s="202"/>
      <c r="W70" s="77" t="str">
        <f t="shared" si="4"/>
        <v>No hay ejecución</v>
      </c>
      <c r="X70" s="78" t="str">
        <f t="shared" si="0"/>
        <v>NA</v>
      </c>
      <c r="Y70" s="191"/>
      <c r="Z70" s="52">
        <f t="shared" si="5"/>
        <v>5</v>
      </c>
      <c r="AA70" s="202"/>
      <c r="AB70" s="77" t="str">
        <f t="shared" si="6"/>
        <v>No hay ejecución</v>
      </c>
      <c r="AC70" s="78" t="str">
        <f t="shared" si="1"/>
        <v>NA</v>
      </c>
      <c r="AD70" s="191"/>
      <c r="AE70" s="52">
        <f t="shared" si="7"/>
        <v>0</v>
      </c>
      <c r="AF70" s="77" t="str">
        <f t="shared" si="8"/>
        <v>No hay ejecución</v>
      </c>
      <c r="AG70" s="78" t="str">
        <f t="shared" si="9"/>
        <v>NA</v>
      </c>
      <c r="AH70" s="191"/>
    </row>
    <row r="71" spans="1:34" s="86" customFormat="1" ht="13" hidden="1" outlineLevel="1" thickTop="1" thickBot="1">
      <c r="A71" s="84" t="s">
        <v>809</v>
      </c>
      <c r="B71" s="108">
        <v>0</v>
      </c>
      <c r="C71" s="108">
        <v>0</v>
      </c>
      <c r="D71" s="108">
        <v>0</v>
      </c>
      <c r="E71" s="108">
        <v>0</v>
      </c>
      <c r="F71" s="108">
        <v>0</v>
      </c>
      <c r="G71" s="125" t="s">
        <v>126</v>
      </c>
      <c r="H71" s="103" t="s">
        <v>290</v>
      </c>
      <c r="I71" s="102" t="s">
        <v>816</v>
      </c>
      <c r="J71" s="83" t="s">
        <v>817</v>
      </c>
      <c r="K71" s="87" t="s">
        <v>744</v>
      </c>
      <c r="L71" s="143">
        <v>0</v>
      </c>
      <c r="M71" s="85">
        <v>0</v>
      </c>
      <c r="N71" s="119">
        <f>L71+M71</f>
        <v>0</v>
      </c>
      <c r="O71" s="85">
        <v>1</v>
      </c>
      <c r="P71" s="85">
        <v>0</v>
      </c>
      <c r="Q71" s="119">
        <f>O71+P71</f>
        <v>1</v>
      </c>
      <c r="R71" s="119">
        <f>N71+Q71</f>
        <v>1</v>
      </c>
      <c r="S71" s="83" t="s">
        <v>773</v>
      </c>
      <c r="T71" s="105" t="s">
        <v>203</v>
      </c>
      <c r="U71" s="222">
        <f t="shared" si="3"/>
        <v>0</v>
      </c>
      <c r="V71" s="202"/>
      <c r="W71" s="77" t="str">
        <f t="shared" si="4"/>
        <v>No hay ejecución</v>
      </c>
      <c r="X71" s="78" t="str">
        <f t="shared" si="0"/>
        <v>NA</v>
      </c>
      <c r="Y71" s="191"/>
      <c r="Z71" s="222">
        <f t="shared" si="5"/>
        <v>1</v>
      </c>
      <c r="AA71" s="202"/>
      <c r="AB71" s="77" t="str">
        <f t="shared" si="6"/>
        <v>No hay ejecución</v>
      </c>
      <c r="AC71" s="78" t="str">
        <f t="shared" si="1"/>
        <v>NA</v>
      </c>
      <c r="AD71" s="191"/>
      <c r="AE71" s="52">
        <f t="shared" si="7"/>
        <v>0</v>
      </c>
      <c r="AF71" s="77" t="str">
        <f t="shared" si="8"/>
        <v>No hay ejecución</v>
      </c>
      <c r="AG71" s="78" t="str">
        <f t="shared" si="9"/>
        <v>NA</v>
      </c>
      <c r="AH71" s="191"/>
    </row>
    <row r="72" spans="1:34" s="86" customFormat="1" ht="22" hidden="1" outlineLevel="1" thickTop="1" thickBot="1">
      <c r="A72" s="84" t="s">
        <v>3947</v>
      </c>
      <c r="B72" s="108">
        <v>0</v>
      </c>
      <c r="C72" s="108">
        <v>0</v>
      </c>
      <c r="D72" s="108">
        <v>0</v>
      </c>
      <c r="E72" s="108">
        <v>0</v>
      </c>
      <c r="F72" s="108">
        <v>0</v>
      </c>
      <c r="G72" s="125" t="s">
        <v>126</v>
      </c>
      <c r="H72" s="103" t="s">
        <v>290</v>
      </c>
      <c r="I72" s="102" t="s">
        <v>819</v>
      </c>
      <c r="J72" s="83" t="s">
        <v>820</v>
      </c>
      <c r="K72" s="87" t="s">
        <v>744</v>
      </c>
      <c r="L72" s="143">
        <v>0</v>
      </c>
      <c r="M72" s="85">
        <v>0</v>
      </c>
      <c r="N72" s="119">
        <f t="shared" ref="N72:N75" si="17">L72+M72</f>
        <v>0</v>
      </c>
      <c r="O72" s="85">
        <v>1</v>
      </c>
      <c r="P72" s="85">
        <v>0</v>
      </c>
      <c r="Q72" s="119">
        <f t="shared" ref="Q72:Q75" si="18">O72+P72</f>
        <v>1</v>
      </c>
      <c r="R72" s="119">
        <f t="shared" ref="R72:R75" si="19">N72+Q72</f>
        <v>1</v>
      </c>
      <c r="S72" s="83" t="s">
        <v>773</v>
      </c>
      <c r="T72" s="105" t="s">
        <v>203</v>
      </c>
      <c r="U72" s="222">
        <f t="shared" si="3"/>
        <v>0</v>
      </c>
      <c r="V72" s="202"/>
      <c r="W72" s="77" t="str">
        <f t="shared" si="4"/>
        <v>No hay ejecución</v>
      </c>
      <c r="X72" s="78" t="str">
        <f t="shared" si="0"/>
        <v>NA</v>
      </c>
      <c r="Y72" s="191"/>
      <c r="Z72" s="222">
        <f t="shared" si="5"/>
        <v>1</v>
      </c>
      <c r="AA72" s="202"/>
      <c r="AB72" s="77" t="str">
        <f t="shared" si="6"/>
        <v>No hay ejecución</v>
      </c>
      <c r="AC72" s="78" t="str">
        <f t="shared" si="1"/>
        <v>NA</v>
      </c>
      <c r="AD72" s="191"/>
      <c r="AE72" s="52">
        <f t="shared" si="7"/>
        <v>0</v>
      </c>
      <c r="AF72" s="77" t="str">
        <f t="shared" si="8"/>
        <v>No hay ejecución</v>
      </c>
      <c r="AG72" s="78" t="str">
        <f t="shared" si="9"/>
        <v>NA</v>
      </c>
      <c r="AH72" s="191"/>
    </row>
    <row r="73" spans="1:34" s="86" customFormat="1" ht="22" hidden="1" outlineLevel="1" thickTop="1" thickBot="1">
      <c r="A73" s="84" t="s">
        <v>3948</v>
      </c>
      <c r="B73" s="108">
        <v>0</v>
      </c>
      <c r="C73" s="108">
        <v>0</v>
      </c>
      <c r="D73" s="108">
        <v>0</v>
      </c>
      <c r="E73" s="108">
        <v>0</v>
      </c>
      <c r="F73" s="108">
        <v>0</v>
      </c>
      <c r="G73" s="125" t="s">
        <v>126</v>
      </c>
      <c r="H73" s="103" t="s">
        <v>290</v>
      </c>
      <c r="I73" s="102" t="s">
        <v>822</v>
      </c>
      <c r="J73" s="83" t="s">
        <v>823</v>
      </c>
      <c r="K73" s="87" t="s">
        <v>744</v>
      </c>
      <c r="L73" s="143">
        <v>0</v>
      </c>
      <c r="M73" s="85">
        <v>0</v>
      </c>
      <c r="N73" s="119">
        <f t="shared" si="17"/>
        <v>0</v>
      </c>
      <c r="O73" s="85">
        <v>1</v>
      </c>
      <c r="P73" s="85">
        <v>0</v>
      </c>
      <c r="Q73" s="119">
        <f t="shared" si="18"/>
        <v>1</v>
      </c>
      <c r="R73" s="119">
        <f t="shared" si="19"/>
        <v>1</v>
      </c>
      <c r="S73" s="83" t="s">
        <v>773</v>
      </c>
      <c r="T73" s="105" t="s">
        <v>203</v>
      </c>
      <c r="U73" s="222">
        <f t="shared" si="3"/>
        <v>0</v>
      </c>
      <c r="V73" s="202"/>
      <c r="W73" s="77" t="str">
        <f t="shared" si="4"/>
        <v>No hay ejecución</v>
      </c>
      <c r="X73" s="78" t="str">
        <f t="shared" si="0"/>
        <v>NA</v>
      </c>
      <c r="Y73" s="191"/>
      <c r="Z73" s="222">
        <f t="shared" si="5"/>
        <v>1</v>
      </c>
      <c r="AA73" s="202"/>
      <c r="AB73" s="77" t="str">
        <f t="shared" si="6"/>
        <v>No hay ejecución</v>
      </c>
      <c r="AC73" s="78" t="str">
        <f t="shared" si="1"/>
        <v>NA</v>
      </c>
      <c r="AD73" s="191"/>
      <c r="AE73" s="52">
        <f t="shared" si="7"/>
        <v>0</v>
      </c>
      <c r="AF73" s="77" t="str">
        <f t="shared" si="8"/>
        <v>No hay ejecución</v>
      </c>
      <c r="AG73" s="78" t="str">
        <f t="shared" si="9"/>
        <v>NA</v>
      </c>
      <c r="AH73" s="191"/>
    </row>
    <row r="74" spans="1:34" s="86" customFormat="1" ht="32" hidden="1" outlineLevel="1" thickTop="1" thickBot="1">
      <c r="A74" s="84" t="s">
        <v>3949</v>
      </c>
      <c r="B74" s="108">
        <v>0</v>
      </c>
      <c r="C74" s="108">
        <v>0</v>
      </c>
      <c r="D74" s="108">
        <v>0</v>
      </c>
      <c r="E74" s="108">
        <v>0</v>
      </c>
      <c r="F74" s="108">
        <v>0</v>
      </c>
      <c r="G74" s="125" t="s">
        <v>126</v>
      </c>
      <c r="H74" s="103" t="s">
        <v>290</v>
      </c>
      <c r="I74" s="102" t="s">
        <v>825</v>
      </c>
      <c r="J74" s="83" t="s">
        <v>826</v>
      </c>
      <c r="K74" s="87" t="s">
        <v>744</v>
      </c>
      <c r="L74" s="143">
        <v>0</v>
      </c>
      <c r="M74" s="85">
        <v>0</v>
      </c>
      <c r="N74" s="119">
        <f t="shared" si="17"/>
        <v>0</v>
      </c>
      <c r="O74" s="85">
        <v>0</v>
      </c>
      <c r="P74" s="85">
        <v>1</v>
      </c>
      <c r="Q74" s="119">
        <f t="shared" si="18"/>
        <v>1</v>
      </c>
      <c r="R74" s="119">
        <f t="shared" si="19"/>
        <v>1</v>
      </c>
      <c r="S74" s="83" t="s">
        <v>773</v>
      </c>
      <c r="T74" s="105" t="s">
        <v>203</v>
      </c>
      <c r="U74" s="222">
        <f t="shared" si="3"/>
        <v>0</v>
      </c>
      <c r="V74" s="202"/>
      <c r="W74" s="77" t="str">
        <f t="shared" si="4"/>
        <v>No hay ejecución</v>
      </c>
      <c r="X74" s="78" t="str">
        <f t="shared" si="0"/>
        <v>NA</v>
      </c>
      <c r="Y74" s="191"/>
      <c r="Z74" s="222">
        <f t="shared" si="5"/>
        <v>1</v>
      </c>
      <c r="AA74" s="202"/>
      <c r="AB74" s="77" t="str">
        <f t="shared" si="6"/>
        <v>No hay ejecución</v>
      </c>
      <c r="AC74" s="78" t="str">
        <f t="shared" si="1"/>
        <v>NA</v>
      </c>
      <c r="AD74" s="191"/>
      <c r="AE74" s="52">
        <f t="shared" si="7"/>
        <v>0</v>
      </c>
      <c r="AF74" s="77" t="str">
        <f t="shared" si="8"/>
        <v>No hay ejecución</v>
      </c>
      <c r="AG74" s="78" t="str">
        <f t="shared" si="9"/>
        <v>NA</v>
      </c>
      <c r="AH74" s="191"/>
    </row>
    <row r="75" spans="1:34" s="86" customFormat="1" ht="22" hidden="1" outlineLevel="1" thickTop="1" thickBot="1">
      <c r="A75" s="84" t="s">
        <v>3950</v>
      </c>
      <c r="B75" s="108">
        <v>0</v>
      </c>
      <c r="C75" s="108">
        <v>0</v>
      </c>
      <c r="D75" s="108">
        <v>0</v>
      </c>
      <c r="E75" s="108">
        <v>0</v>
      </c>
      <c r="F75" s="108">
        <v>0</v>
      </c>
      <c r="G75" s="125" t="s">
        <v>126</v>
      </c>
      <c r="H75" s="103" t="s">
        <v>290</v>
      </c>
      <c r="I75" s="102" t="s">
        <v>827</v>
      </c>
      <c r="J75" s="83" t="s">
        <v>828</v>
      </c>
      <c r="K75" s="87" t="s">
        <v>744</v>
      </c>
      <c r="L75" s="143">
        <v>0</v>
      </c>
      <c r="M75" s="85">
        <v>0</v>
      </c>
      <c r="N75" s="119">
        <f t="shared" si="17"/>
        <v>0</v>
      </c>
      <c r="O75" s="85">
        <v>0</v>
      </c>
      <c r="P75" s="85">
        <v>1</v>
      </c>
      <c r="Q75" s="119">
        <f t="shared" si="18"/>
        <v>1</v>
      </c>
      <c r="R75" s="119">
        <f t="shared" si="19"/>
        <v>1</v>
      </c>
      <c r="S75" s="83" t="s">
        <v>773</v>
      </c>
      <c r="T75" s="105" t="s">
        <v>203</v>
      </c>
      <c r="U75" s="222">
        <f t="shared" si="3"/>
        <v>0</v>
      </c>
      <c r="V75" s="202"/>
      <c r="W75" s="77" t="str">
        <f t="shared" si="4"/>
        <v>No hay ejecución</v>
      </c>
      <c r="X75" s="78" t="str">
        <f t="shared" si="0"/>
        <v>NA</v>
      </c>
      <c r="Y75" s="191"/>
      <c r="Z75" s="222">
        <f t="shared" si="5"/>
        <v>1</v>
      </c>
      <c r="AA75" s="202"/>
      <c r="AB75" s="77" t="str">
        <f t="shared" si="6"/>
        <v>No hay ejecución</v>
      </c>
      <c r="AC75" s="78" t="str">
        <f t="shared" si="1"/>
        <v>NA</v>
      </c>
      <c r="AD75" s="191"/>
      <c r="AE75" s="52">
        <f t="shared" si="7"/>
        <v>0</v>
      </c>
      <c r="AF75" s="77" t="str">
        <f t="shared" si="8"/>
        <v>No hay ejecución</v>
      </c>
      <c r="AG75" s="78" t="str">
        <f t="shared" si="9"/>
        <v>NA</v>
      </c>
      <c r="AH75" s="191"/>
    </row>
    <row r="76" spans="1:34" ht="46" collapsed="1" thickTop="1" thickBot="1">
      <c r="A76" s="50">
        <v>9</v>
      </c>
      <c r="B76" s="96">
        <v>0</v>
      </c>
      <c r="C76" s="96">
        <v>0</v>
      </c>
      <c r="D76" s="96">
        <v>0</v>
      </c>
      <c r="E76" s="96">
        <v>0</v>
      </c>
      <c r="F76" s="96">
        <v>0</v>
      </c>
      <c r="G76" s="68">
        <v>3</v>
      </c>
      <c r="H76" s="99" t="s">
        <v>419</v>
      </c>
      <c r="I76" s="98" t="s">
        <v>829</v>
      </c>
      <c r="J76" s="78" t="s">
        <v>830</v>
      </c>
      <c r="K76" s="78" t="s">
        <v>645</v>
      </c>
      <c r="L76" s="145">
        <f>SUM(L77:L80)</f>
        <v>0</v>
      </c>
      <c r="M76" s="51">
        <f>SUM(M77:M80)</f>
        <v>2</v>
      </c>
      <c r="N76" s="119">
        <f t="shared" si="12"/>
        <v>2</v>
      </c>
      <c r="O76" s="51">
        <f>SUM(O77:O80)</f>
        <v>2</v>
      </c>
      <c r="P76" s="51">
        <f>SUM(P77:P80)</f>
        <v>2</v>
      </c>
      <c r="Q76" s="119">
        <f t="shared" si="13"/>
        <v>4</v>
      </c>
      <c r="R76" s="119">
        <f t="shared" si="11"/>
        <v>6</v>
      </c>
      <c r="S76" s="78" t="s">
        <v>636</v>
      </c>
      <c r="T76" s="98" t="s">
        <v>831</v>
      </c>
      <c r="U76" s="52">
        <f t="shared" si="3"/>
        <v>2</v>
      </c>
      <c r="V76" s="202"/>
      <c r="W76" s="77" t="str">
        <f t="shared" si="4"/>
        <v>No hay ejecución</v>
      </c>
      <c r="X76" s="78" t="str">
        <f t="shared" si="0"/>
        <v>NA</v>
      </c>
      <c r="Y76" s="191"/>
      <c r="Z76" s="52">
        <f t="shared" si="5"/>
        <v>4</v>
      </c>
      <c r="AA76" s="202"/>
      <c r="AB76" s="77" t="str">
        <f t="shared" si="6"/>
        <v>No hay ejecución</v>
      </c>
      <c r="AC76" s="78" t="str">
        <f t="shared" si="1"/>
        <v>NA</v>
      </c>
      <c r="AD76" s="191"/>
      <c r="AE76" s="52">
        <f t="shared" si="7"/>
        <v>0</v>
      </c>
      <c r="AF76" s="77" t="str">
        <f t="shared" si="8"/>
        <v>No hay ejecución</v>
      </c>
      <c r="AG76" s="78" t="str">
        <f t="shared" si="9"/>
        <v>NA</v>
      </c>
      <c r="AH76" s="191"/>
    </row>
    <row r="77" spans="1:34" s="86" customFormat="1" ht="72" hidden="1" outlineLevel="1" thickTop="1" thickBot="1">
      <c r="A77" s="84" t="s">
        <v>815</v>
      </c>
      <c r="B77" s="108">
        <v>0</v>
      </c>
      <c r="C77" s="108">
        <v>0</v>
      </c>
      <c r="D77" s="108">
        <v>0</v>
      </c>
      <c r="E77" s="108">
        <v>0</v>
      </c>
      <c r="F77" s="108">
        <v>0</v>
      </c>
      <c r="G77" s="125" t="s">
        <v>126</v>
      </c>
      <c r="H77" s="103" t="s">
        <v>290</v>
      </c>
      <c r="I77" s="102" t="s">
        <v>832</v>
      </c>
      <c r="J77" s="83" t="s">
        <v>830</v>
      </c>
      <c r="K77" s="83" t="s">
        <v>645</v>
      </c>
      <c r="L77" s="143">
        <v>0</v>
      </c>
      <c r="M77" s="85">
        <v>1</v>
      </c>
      <c r="N77" s="119">
        <f>L77+M77</f>
        <v>1</v>
      </c>
      <c r="O77" s="85">
        <v>1</v>
      </c>
      <c r="P77" s="85">
        <v>1</v>
      </c>
      <c r="Q77" s="119">
        <f>O77+P77</f>
        <v>2</v>
      </c>
      <c r="R77" s="119">
        <f t="shared" si="11"/>
        <v>3</v>
      </c>
      <c r="S77" s="83" t="s">
        <v>773</v>
      </c>
      <c r="T77" s="110" t="s">
        <v>833</v>
      </c>
      <c r="U77" s="222">
        <f t="shared" si="3"/>
        <v>1</v>
      </c>
      <c r="V77" s="202"/>
      <c r="W77" s="77" t="str">
        <f t="shared" si="4"/>
        <v>No hay ejecución</v>
      </c>
      <c r="X77" s="78" t="str">
        <f t="shared" si="0"/>
        <v>NA</v>
      </c>
      <c r="Y77" s="191"/>
      <c r="Z77" s="222">
        <f t="shared" si="5"/>
        <v>2</v>
      </c>
      <c r="AA77" s="202"/>
      <c r="AB77" s="77" t="str">
        <f t="shared" si="6"/>
        <v>No hay ejecución</v>
      </c>
      <c r="AC77" s="78" t="str">
        <f t="shared" si="1"/>
        <v>NA</v>
      </c>
      <c r="AD77" s="191"/>
      <c r="AE77" s="52">
        <f t="shared" si="7"/>
        <v>0</v>
      </c>
      <c r="AF77" s="77" t="str">
        <f t="shared" si="8"/>
        <v>No hay ejecución</v>
      </c>
      <c r="AG77" s="78" t="str">
        <f t="shared" si="9"/>
        <v>NA</v>
      </c>
      <c r="AH77" s="191"/>
    </row>
    <row r="78" spans="1:34" s="86" customFormat="1" ht="28.5" hidden="1" customHeight="1" outlineLevel="1" thickTop="1" thickBot="1">
      <c r="A78" s="84" t="s">
        <v>818</v>
      </c>
      <c r="B78" s="108">
        <v>0</v>
      </c>
      <c r="C78" s="108">
        <v>0</v>
      </c>
      <c r="D78" s="108">
        <v>0</v>
      </c>
      <c r="E78" s="108">
        <v>0</v>
      </c>
      <c r="F78" s="108">
        <v>0</v>
      </c>
      <c r="G78" s="125" t="s">
        <v>130</v>
      </c>
      <c r="H78" s="103" t="s">
        <v>314</v>
      </c>
      <c r="I78" s="102" t="s">
        <v>834</v>
      </c>
      <c r="J78" s="83" t="s">
        <v>830</v>
      </c>
      <c r="K78" s="83" t="s">
        <v>835</v>
      </c>
      <c r="L78" s="143">
        <v>0</v>
      </c>
      <c r="M78" s="85">
        <v>1</v>
      </c>
      <c r="N78" s="119">
        <f t="shared" ref="N78:N80" si="20">L78+M78</f>
        <v>1</v>
      </c>
      <c r="O78" s="85">
        <v>0</v>
      </c>
      <c r="P78" s="85">
        <v>0</v>
      </c>
      <c r="Q78" s="119">
        <f t="shared" ref="Q78:Q79" si="21">O78+P78</f>
        <v>0</v>
      </c>
      <c r="R78" s="119">
        <f t="shared" si="11"/>
        <v>1</v>
      </c>
      <c r="S78" s="83" t="s">
        <v>709</v>
      </c>
      <c r="T78" s="110" t="s">
        <v>836</v>
      </c>
      <c r="U78" s="222">
        <f t="shared" si="3"/>
        <v>1</v>
      </c>
      <c r="V78" s="202"/>
      <c r="W78" s="77" t="str">
        <f t="shared" si="4"/>
        <v>No hay ejecución</v>
      </c>
      <c r="X78" s="78" t="str">
        <f t="shared" si="0"/>
        <v>NA</v>
      </c>
      <c r="Y78" s="191"/>
      <c r="Z78" s="222">
        <f t="shared" si="5"/>
        <v>0</v>
      </c>
      <c r="AA78" s="202"/>
      <c r="AB78" s="77" t="str">
        <f t="shared" si="6"/>
        <v>No hay ejecución</v>
      </c>
      <c r="AC78" s="78" t="str">
        <f t="shared" si="1"/>
        <v>NA</v>
      </c>
      <c r="AD78" s="191"/>
      <c r="AE78" s="52">
        <f t="shared" si="7"/>
        <v>0</v>
      </c>
      <c r="AF78" s="77" t="str">
        <f t="shared" si="8"/>
        <v>No hay ejecución</v>
      </c>
      <c r="AG78" s="78" t="str">
        <f t="shared" si="9"/>
        <v>NA</v>
      </c>
      <c r="AH78" s="191"/>
    </row>
    <row r="79" spans="1:34" s="86" customFormat="1" ht="28.5" hidden="1" customHeight="1" outlineLevel="1" thickTop="1" thickBot="1">
      <c r="A79" s="84" t="s">
        <v>821</v>
      </c>
      <c r="B79" s="108">
        <v>0</v>
      </c>
      <c r="C79" s="108">
        <v>0</v>
      </c>
      <c r="D79" s="108">
        <v>0</v>
      </c>
      <c r="E79" s="108">
        <v>0</v>
      </c>
      <c r="F79" s="108">
        <v>0</v>
      </c>
      <c r="G79" s="125" t="s">
        <v>130</v>
      </c>
      <c r="H79" s="103" t="s">
        <v>314</v>
      </c>
      <c r="I79" s="102" t="s">
        <v>837</v>
      </c>
      <c r="J79" s="83" t="s">
        <v>830</v>
      </c>
      <c r="K79" s="83" t="s">
        <v>835</v>
      </c>
      <c r="L79" s="143">
        <v>0</v>
      </c>
      <c r="M79" s="85">
        <v>0</v>
      </c>
      <c r="N79" s="119">
        <f t="shared" si="20"/>
        <v>0</v>
      </c>
      <c r="O79" s="85">
        <v>1</v>
      </c>
      <c r="P79" s="85">
        <v>0</v>
      </c>
      <c r="Q79" s="119">
        <f t="shared" si="21"/>
        <v>1</v>
      </c>
      <c r="R79" s="119">
        <f t="shared" si="11"/>
        <v>1</v>
      </c>
      <c r="S79" s="83" t="s">
        <v>709</v>
      </c>
      <c r="T79" s="110" t="s">
        <v>836</v>
      </c>
      <c r="U79" s="222">
        <f t="shared" si="3"/>
        <v>0</v>
      </c>
      <c r="V79" s="202"/>
      <c r="W79" s="77" t="str">
        <f t="shared" si="4"/>
        <v>No hay ejecución</v>
      </c>
      <c r="X79" s="78" t="str">
        <f t="shared" ref="X79:X142" si="22">IF(W79="No hay ejecución","NA",IF(W79&gt;=90%,"De acuerdo a lo programado",IF(W79&gt;=70%,"Atraso Leve",IF(W79&lt;70%,"En Riesgo de no Cumplimiento"))))</f>
        <v>NA</v>
      </c>
      <c r="Y79" s="191"/>
      <c r="Z79" s="222">
        <f t="shared" si="5"/>
        <v>1</v>
      </c>
      <c r="AA79" s="202"/>
      <c r="AB79" s="77" t="str">
        <f t="shared" si="6"/>
        <v>No hay ejecución</v>
      </c>
      <c r="AC79" s="78" t="str">
        <f t="shared" ref="AC79:AC142" si="23">IF(AB79="No hay ejecución","NA",IF(AB79&gt;=90%,"De acuerdo a lo programado",IF(AB79&gt;=70%,"Atraso Leve",IF(AB79&lt;70%,"En Riesgo de no Cumplimiento"))))</f>
        <v>NA</v>
      </c>
      <c r="AD79" s="191"/>
      <c r="AE79" s="52">
        <f t="shared" si="7"/>
        <v>0</v>
      </c>
      <c r="AF79" s="77" t="str">
        <f t="shared" si="8"/>
        <v>No hay ejecución</v>
      </c>
      <c r="AG79" s="78" t="str">
        <f t="shared" si="9"/>
        <v>NA</v>
      </c>
      <c r="AH79" s="191"/>
    </row>
    <row r="80" spans="1:34" s="86" customFormat="1" ht="28.5" hidden="1" customHeight="1" outlineLevel="1" thickTop="1" thickBot="1">
      <c r="A80" s="84" t="s">
        <v>824</v>
      </c>
      <c r="B80" s="108">
        <v>0</v>
      </c>
      <c r="C80" s="108">
        <v>0</v>
      </c>
      <c r="D80" s="108">
        <v>0</v>
      </c>
      <c r="E80" s="108">
        <v>0</v>
      </c>
      <c r="F80" s="108">
        <v>0</v>
      </c>
      <c r="G80" s="125" t="s">
        <v>130</v>
      </c>
      <c r="H80" s="103" t="s">
        <v>314</v>
      </c>
      <c r="I80" s="102" t="s">
        <v>838</v>
      </c>
      <c r="J80" s="83" t="s">
        <v>830</v>
      </c>
      <c r="K80" s="83" t="s">
        <v>835</v>
      </c>
      <c r="L80" s="143">
        <v>0</v>
      </c>
      <c r="M80" s="85">
        <v>0</v>
      </c>
      <c r="N80" s="119">
        <f t="shared" si="20"/>
        <v>0</v>
      </c>
      <c r="O80" s="85">
        <v>0</v>
      </c>
      <c r="P80" s="85">
        <v>1</v>
      </c>
      <c r="Q80" s="119">
        <f>O80+P80</f>
        <v>1</v>
      </c>
      <c r="R80" s="119">
        <f t="shared" si="11"/>
        <v>1</v>
      </c>
      <c r="S80" s="83" t="s">
        <v>709</v>
      </c>
      <c r="T80" s="110" t="s">
        <v>836</v>
      </c>
      <c r="U80" s="222">
        <f t="shared" ref="U80:U143" si="24">N80</f>
        <v>0</v>
      </c>
      <c r="V80" s="202"/>
      <c r="W80" s="77" t="str">
        <f t="shared" ref="W80:W143" si="25">IF(V80="","No hay ejecución",IF(AND(U80&gt;0), V80/U80,"No hay Programación"))</f>
        <v>No hay ejecución</v>
      </c>
      <c r="X80" s="78" t="str">
        <f t="shared" si="22"/>
        <v>NA</v>
      </c>
      <c r="Y80" s="191"/>
      <c r="Z80" s="222">
        <f t="shared" ref="Z80:Z143" si="26">+Q80</f>
        <v>1</v>
      </c>
      <c r="AA80" s="202"/>
      <c r="AB80" s="77" t="str">
        <f t="shared" ref="AB80:AB143" si="27">IF(AA80="","No hay ejecución",IF(AND(Z80&gt;0), AA80/Z80,"No hay Programación"))</f>
        <v>No hay ejecución</v>
      </c>
      <c r="AC80" s="78" t="str">
        <f t="shared" si="23"/>
        <v>NA</v>
      </c>
      <c r="AD80" s="191"/>
      <c r="AE80" s="52">
        <f t="shared" ref="AE80:AE143" si="28">V80+AA80</f>
        <v>0</v>
      </c>
      <c r="AF80" s="77" t="str">
        <f t="shared" ref="AF80:AF143" si="29">IF(AE80=0,"No hay ejecución",IF(AND(AE80&gt;0), AE80/R80,"No hay Programación"))</f>
        <v>No hay ejecución</v>
      </c>
      <c r="AG80" s="78" t="str">
        <f t="shared" ref="AG80:AG143" si="30">IF(AF80="No hay ejecución","NA",IF(AF80&gt;=90%,"De acuerdo a lo programado",IF(AF80&gt;=70%,"Atraso Leve",IF(AF80&lt;70%,"Incumplimiento"))))</f>
        <v>NA</v>
      </c>
      <c r="AH80" s="191"/>
    </row>
    <row r="81" spans="1:34" ht="79" thickTop="1" thickBot="1">
      <c r="A81" s="50">
        <v>10</v>
      </c>
      <c r="B81" s="96">
        <v>0</v>
      </c>
      <c r="C81" s="96">
        <v>0</v>
      </c>
      <c r="D81" s="96">
        <v>0</v>
      </c>
      <c r="E81" s="96">
        <v>0</v>
      </c>
      <c r="F81" s="96">
        <v>0</v>
      </c>
      <c r="G81" s="68" t="s">
        <v>126</v>
      </c>
      <c r="H81" s="99" t="s">
        <v>290</v>
      </c>
      <c r="I81" s="98" t="s">
        <v>839</v>
      </c>
      <c r="J81" s="78" t="s">
        <v>840</v>
      </c>
      <c r="K81" s="78" t="s">
        <v>796</v>
      </c>
      <c r="L81" s="145">
        <v>2</v>
      </c>
      <c r="M81" s="51">
        <v>2</v>
      </c>
      <c r="N81" s="119">
        <f t="shared" si="12"/>
        <v>4</v>
      </c>
      <c r="O81" s="51">
        <v>2</v>
      </c>
      <c r="P81" s="51">
        <v>2</v>
      </c>
      <c r="Q81" s="119">
        <f t="shared" si="13"/>
        <v>4</v>
      </c>
      <c r="R81" s="119">
        <f t="shared" si="11"/>
        <v>8</v>
      </c>
      <c r="S81" s="78" t="s">
        <v>773</v>
      </c>
      <c r="T81" s="98" t="s">
        <v>841</v>
      </c>
      <c r="U81" s="52">
        <f t="shared" si="24"/>
        <v>4</v>
      </c>
      <c r="V81" s="202"/>
      <c r="W81" s="77" t="str">
        <f t="shared" si="25"/>
        <v>No hay ejecución</v>
      </c>
      <c r="X81" s="78" t="str">
        <f t="shared" si="22"/>
        <v>NA</v>
      </c>
      <c r="Y81" s="191"/>
      <c r="Z81" s="52">
        <f t="shared" si="26"/>
        <v>4</v>
      </c>
      <c r="AA81" s="202"/>
      <c r="AB81" s="77" t="str">
        <f t="shared" si="27"/>
        <v>No hay ejecución</v>
      </c>
      <c r="AC81" s="78" t="str">
        <f t="shared" si="23"/>
        <v>NA</v>
      </c>
      <c r="AD81" s="191"/>
      <c r="AE81" s="52">
        <f t="shared" si="28"/>
        <v>0</v>
      </c>
      <c r="AF81" s="77" t="str">
        <f t="shared" si="29"/>
        <v>No hay ejecución</v>
      </c>
      <c r="AG81" s="78" t="str">
        <f t="shared" si="30"/>
        <v>NA</v>
      </c>
      <c r="AH81" s="191"/>
    </row>
    <row r="82" spans="1:34" ht="79" thickTop="1" thickBot="1">
      <c r="A82" s="50">
        <v>11</v>
      </c>
      <c r="B82" s="96">
        <v>0</v>
      </c>
      <c r="C82" s="96">
        <v>0</v>
      </c>
      <c r="D82" s="96">
        <v>0</v>
      </c>
      <c r="E82" s="96">
        <v>0</v>
      </c>
      <c r="F82" s="96">
        <v>0</v>
      </c>
      <c r="G82" s="68" t="s">
        <v>126</v>
      </c>
      <c r="H82" s="99" t="s">
        <v>290</v>
      </c>
      <c r="I82" s="98" t="s">
        <v>842</v>
      </c>
      <c r="J82" s="78" t="s">
        <v>501</v>
      </c>
      <c r="K82" s="78" t="s">
        <v>595</v>
      </c>
      <c r="L82" s="145">
        <v>0</v>
      </c>
      <c r="M82" s="51">
        <v>0</v>
      </c>
      <c r="N82" s="119">
        <f t="shared" si="12"/>
        <v>0</v>
      </c>
      <c r="O82" s="51">
        <v>0</v>
      </c>
      <c r="P82" s="51">
        <v>1</v>
      </c>
      <c r="Q82" s="119">
        <f t="shared" si="13"/>
        <v>1</v>
      </c>
      <c r="R82" s="119">
        <f t="shared" ref="R82:R97" si="31">N82+Q82</f>
        <v>1</v>
      </c>
      <c r="S82" s="78" t="s">
        <v>773</v>
      </c>
      <c r="T82" s="98" t="s">
        <v>843</v>
      </c>
      <c r="U82" s="52">
        <f t="shared" si="24"/>
        <v>0</v>
      </c>
      <c r="V82" s="202"/>
      <c r="W82" s="77" t="str">
        <f t="shared" si="25"/>
        <v>No hay ejecución</v>
      </c>
      <c r="X82" s="78" t="str">
        <f t="shared" si="22"/>
        <v>NA</v>
      </c>
      <c r="Y82" s="191"/>
      <c r="Z82" s="52">
        <f t="shared" si="26"/>
        <v>1</v>
      </c>
      <c r="AA82" s="202"/>
      <c r="AB82" s="77" t="str">
        <f t="shared" si="27"/>
        <v>No hay ejecución</v>
      </c>
      <c r="AC82" s="78" t="str">
        <f t="shared" si="23"/>
        <v>NA</v>
      </c>
      <c r="AD82" s="191"/>
      <c r="AE82" s="52">
        <f t="shared" si="28"/>
        <v>0</v>
      </c>
      <c r="AF82" s="77" t="str">
        <f t="shared" si="29"/>
        <v>No hay ejecución</v>
      </c>
      <c r="AG82" s="78" t="str">
        <f t="shared" si="30"/>
        <v>NA</v>
      </c>
      <c r="AH82" s="191"/>
    </row>
    <row r="83" spans="1:34" ht="57" collapsed="1" thickTop="1" thickBot="1">
      <c r="A83" s="50">
        <v>12</v>
      </c>
      <c r="B83" s="96">
        <v>0</v>
      </c>
      <c r="C83" s="96">
        <v>0</v>
      </c>
      <c r="D83" s="96">
        <v>0</v>
      </c>
      <c r="E83" s="96">
        <v>0</v>
      </c>
      <c r="F83" s="96">
        <v>0</v>
      </c>
      <c r="G83" s="68" t="s">
        <v>124</v>
      </c>
      <c r="H83" s="99" t="s">
        <v>278</v>
      </c>
      <c r="I83" s="98" t="s">
        <v>844</v>
      </c>
      <c r="J83" s="78" t="s">
        <v>501</v>
      </c>
      <c r="K83" s="78" t="s">
        <v>845</v>
      </c>
      <c r="L83" s="145">
        <f>L84+L85</f>
        <v>0</v>
      </c>
      <c r="M83" s="51">
        <f>M84+M85</f>
        <v>0</v>
      </c>
      <c r="N83" s="119">
        <f t="shared" ref="N83:N97" si="32">L83+M83</f>
        <v>0</v>
      </c>
      <c r="O83" s="51">
        <f>O84+O85</f>
        <v>0</v>
      </c>
      <c r="P83" s="51">
        <f>P84+P85</f>
        <v>2</v>
      </c>
      <c r="Q83" s="119">
        <f t="shared" si="13"/>
        <v>2</v>
      </c>
      <c r="R83" s="119">
        <f t="shared" si="31"/>
        <v>2</v>
      </c>
      <c r="S83" s="78" t="s">
        <v>636</v>
      </c>
      <c r="T83" s="109" t="s">
        <v>846</v>
      </c>
      <c r="U83" s="52">
        <f t="shared" si="24"/>
        <v>0</v>
      </c>
      <c r="V83" s="202"/>
      <c r="W83" s="77" t="str">
        <f t="shared" si="25"/>
        <v>No hay ejecución</v>
      </c>
      <c r="X83" s="78" t="str">
        <f t="shared" si="22"/>
        <v>NA</v>
      </c>
      <c r="Y83" s="191"/>
      <c r="Z83" s="52">
        <f t="shared" si="26"/>
        <v>2</v>
      </c>
      <c r="AA83" s="202"/>
      <c r="AB83" s="77" t="str">
        <f t="shared" si="27"/>
        <v>No hay ejecución</v>
      </c>
      <c r="AC83" s="78" t="str">
        <f t="shared" si="23"/>
        <v>NA</v>
      </c>
      <c r="AD83" s="191"/>
      <c r="AE83" s="52">
        <f t="shared" si="28"/>
        <v>0</v>
      </c>
      <c r="AF83" s="77" t="str">
        <f t="shared" si="29"/>
        <v>No hay ejecución</v>
      </c>
      <c r="AG83" s="78" t="str">
        <f t="shared" si="30"/>
        <v>NA</v>
      </c>
      <c r="AH83" s="191"/>
    </row>
    <row r="84" spans="1:34" s="86" customFormat="1" ht="42" hidden="1" outlineLevel="1" thickTop="1" thickBot="1">
      <c r="A84" s="84" t="s">
        <v>1021</v>
      </c>
      <c r="B84" s="108">
        <v>0</v>
      </c>
      <c r="C84" s="108">
        <v>0</v>
      </c>
      <c r="D84" s="108">
        <v>0</v>
      </c>
      <c r="E84" s="108">
        <v>0</v>
      </c>
      <c r="F84" s="108">
        <v>0</v>
      </c>
      <c r="G84" s="125" t="s">
        <v>124</v>
      </c>
      <c r="H84" s="103" t="s">
        <v>278</v>
      </c>
      <c r="I84" s="102" t="s">
        <v>848</v>
      </c>
      <c r="J84" s="83" t="s">
        <v>501</v>
      </c>
      <c r="K84" s="83" t="s">
        <v>845</v>
      </c>
      <c r="L84" s="143">
        <v>0</v>
      </c>
      <c r="M84" s="85">
        <v>0</v>
      </c>
      <c r="N84" s="119">
        <f t="shared" si="32"/>
        <v>0</v>
      </c>
      <c r="O84" s="85">
        <v>0</v>
      </c>
      <c r="P84" s="85">
        <v>1</v>
      </c>
      <c r="Q84" s="119">
        <f t="shared" si="13"/>
        <v>1</v>
      </c>
      <c r="R84" s="119">
        <f t="shared" si="31"/>
        <v>1</v>
      </c>
      <c r="S84" s="82" t="s">
        <v>666</v>
      </c>
      <c r="T84" s="110" t="s">
        <v>849</v>
      </c>
      <c r="U84" s="222">
        <f t="shared" si="24"/>
        <v>0</v>
      </c>
      <c r="V84" s="202"/>
      <c r="W84" s="77" t="str">
        <f t="shared" si="25"/>
        <v>No hay ejecución</v>
      </c>
      <c r="X84" s="78" t="str">
        <f t="shared" si="22"/>
        <v>NA</v>
      </c>
      <c r="Y84" s="191"/>
      <c r="Z84" s="222">
        <f t="shared" si="26"/>
        <v>1</v>
      </c>
      <c r="AA84" s="202"/>
      <c r="AB84" s="77" t="str">
        <f t="shared" si="27"/>
        <v>No hay ejecución</v>
      </c>
      <c r="AC84" s="78" t="str">
        <f t="shared" si="23"/>
        <v>NA</v>
      </c>
      <c r="AD84" s="191"/>
      <c r="AE84" s="52">
        <f t="shared" si="28"/>
        <v>0</v>
      </c>
      <c r="AF84" s="77" t="str">
        <f t="shared" si="29"/>
        <v>No hay ejecución</v>
      </c>
      <c r="AG84" s="78" t="str">
        <f t="shared" si="30"/>
        <v>NA</v>
      </c>
      <c r="AH84" s="191"/>
    </row>
    <row r="85" spans="1:34" s="86" customFormat="1" ht="52.5" hidden="1" customHeight="1" outlineLevel="1">
      <c r="A85" s="84" t="s">
        <v>1025</v>
      </c>
      <c r="B85" s="108">
        <v>0</v>
      </c>
      <c r="C85" s="108">
        <v>0</v>
      </c>
      <c r="D85" s="108">
        <v>0</v>
      </c>
      <c r="E85" s="108">
        <v>0</v>
      </c>
      <c r="F85" s="108">
        <v>0</v>
      </c>
      <c r="G85" s="125" t="s">
        <v>124</v>
      </c>
      <c r="H85" s="103" t="s">
        <v>278</v>
      </c>
      <c r="I85" s="102" t="s">
        <v>851</v>
      </c>
      <c r="J85" s="83" t="s">
        <v>501</v>
      </c>
      <c r="K85" s="83" t="s">
        <v>845</v>
      </c>
      <c r="L85" s="143">
        <v>0</v>
      </c>
      <c r="M85" s="85">
        <v>0</v>
      </c>
      <c r="N85" s="119">
        <f t="shared" si="32"/>
        <v>0</v>
      </c>
      <c r="O85" s="85">
        <v>0</v>
      </c>
      <c r="P85" s="85">
        <v>1</v>
      </c>
      <c r="Q85" s="119">
        <f t="shared" ref="Q85:Q97" si="33">O85+P85</f>
        <v>1</v>
      </c>
      <c r="R85" s="119">
        <f t="shared" si="31"/>
        <v>1</v>
      </c>
      <c r="S85" s="82" t="s">
        <v>669</v>
      </c>
      <c r="T85" s="110" t="s">
        <v>852</v>
      </c>
      <c r="U85" s="222">
        <f t="shared" si="24"/>
        <v>0</v>
      </c>
      <c r="V85" s="202"/>
      <c r="W85" s="77" t="str">
        <f t="shared" si="25"/>
        <v>No hay ejecución</v>
      </c>
      <c r="X85" s="78" t="str">
        <f t="shared" si="22"/>
        <v>NA</v>
      </c>
      <c r="Y85" s="191"/>
      <c r="Z85" s="222">
        <f t="shared" si="26"/>
        <v>1</v>
      </c>
      <c r="AA85" s="202"/>
      <c r="AB85" s="77" t="str">
        <f t="shared" si="27"/>
        <v>No hay ejecución</v>
      </c>
      <c r="AC85" s="78" t="str">
        <f t="shared" si="23"/>
        <v>NA</v>
      </c>
      <c r="AD85" s="191"/>
      <c r="AE85" s="52">
        <f t="shared" si="28"/>
        <v>0</v>
      </c>
      <c r="AF85" s="77" t="str">
        <f t="shared" si="29"/>
        <v>No hay ejecución</v>
      </c>
      <c r="AG85" s="78" t="str">
        <f t="shared" si="30"/>
        <v>NA</v>
      </c>
      <c r="AH85" s="191"/>
    </row>
    <row r="86" spans="1:34" ht="79" collapsed="1" thickTop="1" thickBot="1">
      <c r="A86" s="50">
        <v>13</v>
      </c>
      <c r="B86" s="96">
        <v>0</v>
      </c>
      <c r="C86" s="96">
        <v>0</v>
      </c>
      <c r="D86" s="96">
        <v>0</v>
      </c>
      <c r="E86" s="96">
        <v>0</v>
      </c>
      <c r="F86" s="96">
        <v>0</v>
      </c>
      <c r="G86" s="68" t="s">
        <v>124</v>
      </c>
      <c r="H86" s="99" t="s">
        <v>278</v>
      </c>
      <c r="I86" s="98" t="s">
        <v>853</v>
      </c>
      <c r="J86" s="78" t="s">
        <v>501</v>
      </c>
      <c r="K86" s="78" t="s">
        <v>845</v>
      </c>
      <c r="L86" s="145">
        <f>L87+L88+L89</f>
        <v>3</v>
      </c>
      <c r="M86" s="51">
        <f>M87+M88+M89</f>
        <v>2</v>
      </c>
      <c r="N86" s="119">
        <f t="shared" si="32"/>
        <v>5</v>
      </c>
      <c r="O86" s="51">
        <f>O87+O88+O89</f>
        <v>3</v>
      </c>
      <c r="P86" s="51">
        <f>P87+P88+P89</f>
        <v>2</v>
      </c>
      <c r="Q86" s="119">
        <f t="shared" si="33"/>
        <v>5</v>
      </c>
      <c r="R86" s="119">
        <f t="shared" si="31"/>
        <v>10</v>
      </c>
      <c r="S86" s="78" t="s">
        <v>636</v>
      </c>
      <c r="T86" s="100" t="s">
        <v>854</v>
      </c>
      <c r="U86" s="52">
        <f t="shared" si="24"/>
        <v>5</v>
      </c>
      <c r="V86" s="202"/>
      <c r="W86" s="77" t="str">
        <f t="shared" si="25"/>
        <v>No hay ejecución</v>
      </c>
      <c r="X86" s="78" t="str">
        <f t="shared" si="22"/>
        <v>NA</v>
      </c>
      <c r="Y86" s="191"/>
      <c r="Z86" s="52">
        <f t="shared" si="26"/>
        <v>5</v>
      </c>
      <c r="AA86" s="202"/>
      <c r="AB86" s="77" t="str">
        <f t="shared" si="27"/>
        <v>No hay ejecución</v>
      </c>
      <c r="AC86" s="78" t="str">
        <f t="shared" si="23"/>
        <v>NA</v>
      </c>
      <c r="AD86" s="191"/>
      <c r="AE86" s="52">
        <f t="shared" si="28"/>
        <v>0</v>
      </c>
      <c r="AF86" s="77" t="str">
        <f t="shared" si="29"/>
        <v>No hay ejecución</v>
      </c>
      <c r="AG86" s="78" t="str">
        <f t="shared" si="30"/>
        <v>NA</v>
      </c>
      <c r="AH86" s="191"/>
    </row>
    <row r="87" spans="1:34" s="86" customFormat="1" ht="32" hidden="1" outlineLevel="1" thickTop="1" thickBot="1">
      <c r="A87" s="84" t="s">
        <v>847</v>
      </c>
      <c r="B87" s="108">
        <v>0</v>
      </c>
      <c r="C87" s="108">
        <v>0</v>
      </c>
      <c r="D87" s="108">
        <v>0</v>
      </c>
      <c r="E87" s="108">
        <v>0</v>
      </c>
      <c r="F87" s="108">
        <v>0</v>
      </c>
      <c r="G87" s="125" t="s">
        <v>124</v>
      </c>
      <c r="H87" s="103" t="s">
        <v>278</v>
      </c>
      <c r="I87" s="102" t="s">
        <v>856</v>
      </c>
      <c r="J87" s="83" t="s">
        <v>501</v>
      </c>
      <c r="K87" s="83" t="s">
        <v>845</v>
      </c>
      <c r="L87" s="143">
        <v>1</v>
      </c>
      <c r="M87" s="85">
        <v>1</v>
      </c>
      <c r="N87" s="119">
        <f t="shared" si="32"/>
        <v>2</v>
      </c>
      <c r="O87" s="85">
        <v>1</v>
      </c>
      <c r="P87" s="85">
        <v>1</v>
      </c>
      <c r="Q87" s="119">
        <f t="shared" si="33"/>
        <v>2</v>
      </c>
      <c r="R87" s="119">
        <f t="shared" si="31"/>
        <v>4</v>
      </c>
      <c r="S87" s="82" t="s">
        <v>666</v>
      </c>
      <c r="T87" s="105" t="s">
        <v>203</v>
      </c>
      <c r="U87" s="222">
        <f t="shared" si="24"/>
        <v>2</v>
      </c>
      <c r="V87" s="202"/>
      <c r="W87" s="77" t="str">
        <f t="shared" si="25"/>
        <v>No hay ejecución</v>
      </c>
      <c r="X87" s="78" t="str">
        <f t="shared" si="22"/>
        <v>NA</v>
      </c>
      <c r="Y87" s="191"/>
      <c r="Z87" s="222">
        <f t="shared" si="26"/>
        <v>2</v>
      </c>
      <c r="AA87" s="202"/>
      <c r="AB87" s="77" t="str">
        <f t="shared" si="27"/>
        <v>No hay ejecución</v>
      </c>
      <c r="AC87" s="78" t="str">
        <f t="shared" si="23"/>
        <v>NA</v>
      </c>
      <c r="AD87" s="191"/>
      <c r="AE87" s="52">
        <f t="shared" si="28"/>
        <v>0</v>
      </c>
      <c r="AF87" s="77" t="str">
        <f t="shared" si="29"/>
        <v>No hay ejecución</v>
      </c>
      <c r="AG87" s="78" t="str">
        <f t="shared" si="30"/>
        <v>NA</v>
      </c>
      <c r="AH87" s="191"/>
    </row>
    <row r="88" spans="1:34" s="86" customFormat="1" ht="32" hidden="1" outlineLevel="1" thickTop="1" thickBot="1">
      <c r="A88" s="84" t="s">
        <v>850</v>
      </c>
      <c r="B88" s="108">
        <v>0</v>
      </c>
      <c r="C88" s="108">
        <v>0</v>
      </c>
      <c r="D88" s="108">
        <v>0</v>
      </c>
      <c r="E88" s="108">
        <v>0</v>
      </c>
      <c r="F88" s="108">
        <v>0</v>
      </c>
      <c r="G88" s="125" t="s">
        <v>124</v>
      </c>
      <c r="H88" s="103" t="s">
        <v>278</v>
      </c>
      <c r="I88" s="102" t="s">
        <v>856</v>
      </c>
      <c r="J88" s="83" t="s">
        <v>501</v>
      </c>
      <c r="K88" s="83" t="s">
        <v>845</v>
      </c>
      <c r="L88" s="143">
        <v>1</v>
      </c>
      <c r="M88" s="85">
        <v>1</v>
      </c>
      <c r="N88" s="119">
        <f t="shared" si="32"/>
        <v>2</v>
      </c>
      <c r="O88" s="85">
        <v>1</v>
      </c>
      <c r="P88" s="85">
        <v>1</v>
      </c>
      <c r="Q88" s="119">
        <f t="shared" si="33"/>
        <v>2</v>
      </c>
      <c r="R88" s="119">
        <f t="shared" si="31"/>
        <v>4</v>
      </c>
      <c r="S88" s="82" t="s">
        <v>669</v>
      </c>
      <c r="T88" s="105" t="s">
        <v>203</v>
      </c>
      <c r="U88" s="222">
        <f t="shared" si="24"/>
        <v>2</v>
      </c>
      <c r="V88" s="202"/>
      <c r="W88" s="77" t="str">
        <f t="shared" si="25"/>
        <v>No hay ejecución</v>
      </c>
      <c r="X88" s="78" t="str">
        <f t="shared" si="22"/>
        <v>NA</v>
      </c>
      <c r="Y88" s="191"/>
      <c r="Z88" s="222">
        <f t="shared" si="26"/>
        <v>2</v>
      </c>
      <c r="AA88" s="202"/>
      <c r="AB88" s="77" t="str">
        <f t="shared" si="27"/>
        <v>No hay ejecución</v>
      </c>
      <c r="AC88" s="78" t="str">
        <f t="shared" si="23"/>
        <v>NA</v>
      </c>
      <c r="AD88" s="191"/>
      <c r="AE88" s="52">
        <f t="shared" si="28"/>
        <v>0</v>
      </c>
      <c r="AF88" s="77" t="str">
        <f t="shared" si="29"/>
        <v>No hay ejecución</v>
      </c>
      <c r="AG88" s="78" t="str">
        <f t="shared" si="30"/>
        <v>NA</v>
      </c>
      <c r="AH88" s="191"/>
    </row>
    <row r="89" spans="1:34" s="86" customFormat="1" ht="32" hidden="1" outlineLevel="1" thickTop="1" thickBot="1">
      <c r="A89" s="84" t="s">
        <v>3951</v>
      </c>
      <c r="B89" s="108">
        <v>0</v>
      </c>
      <c r="C89" s="108">
        <v>0</v>
      </c>
      <c r="D89" s="108">
        <v>0</v>
      </c>
      <c r="E89" s="108">
        <v>0</v>
      </c>
      <c r="F89" s="108">
        <v>0</v>
      </c>
      <c r="G89" s="125" t="s">
        <v>124</v>
      </c>
      <c r="H89" s="103" t="s">
        <v>278</v>
      </c>
      <c r="I89" s="102" t="s">
        <v>858</v>
      </c>
      <c r="J89" s="83" t="s">
        <v>501</v>
      </c>
      <c r="K89" s="83" t="s">
        <v>845</v>
      </c>
      <c r="L89" s="143">
        <v>1</v>
      </c>
      <c r="M89" s="85">
        <v>0</v>
      </c>
      <c r="N89" s="119">
        <f t="shared" si="32"/>
        <v>1</v>
      </c>
      <c r="O89" s="85">
        <v>1</v>
      </c>
      <c r="P89" s="85">
        <v>0</v>
      </c>
      <c r="Q89" s="119">
        <f t="shared" si="33"/>
        <v>1</v>
      </c>
      <c r="R89" s="119">
        <f t="shared" si="31"/>
        <v>2</v>
      </c>
      <c r="S89" s="82" t="s">
        <v>859</v>
      </c>
      <c r="T89" s="110" t="s">
        <v>860</v>
      </c>
      <c r="U89" s="222">
        <f t="shared" si="24"/>
        <v>1</v>
      </c>
      <c r="V89" s="202"/>
      <c r="W89" s="77" t="str">
        <f t="shared" si="25"/>
        <v>No hay ejecución</v>
      </c>
      <c r="X89" s="78" t="str">
        <f t="shared" si="22"/>
        <v>NA</v>
      </c>
      <c r="Y89" s="191"/>
      <c r="Z89" s="222">
        <f t="shared" si="26"/>
        <v>1</v>
      </c>
      <c r="AA89" s="202"/>
      <c r="AB89" s="77" t="str">
        <f t="shared" si="27"/>
        <v>No hay ejecución</v>
      </c>
      <c r="AC89" s="78" t="str">
        <f t="shared" si="23"/>
        <v>NA</v>
      </c>
      <c r="AD89" s="191"/>
      <c r="AE89" s="52">
        <f t="shared" si="28"/>
        <v>0</v>
      </c>
      <c r="AF89" s="77" t="str">
        <f t="shared" si="29"/>
        <v>No hay ejecución</v>
      </c>
      <c r="AG89" s="78" t="str">
        <f t="shared" si="30"/>
        <v>NA</v>
      </c>
      <c r="AH89" s="191"/>
    </row>
    <row r="90" spans="1:34" ht="79" collapsed="1" thickTop="1" thickBot="1">
      <c r="A90" s="50">
        <v>14</v>
      </c>
      <c r="B90" s="96">
        <v>0</v>
      </c>
      <c r="C90" s="96">
        <v>0</v>
      </c>
      <c r="D90" s="96">
        <v>0</v>
      </c>
      <c r="E90" s="96">
        <v>0</v>
      </c>
      <c r="F90" s="96">
        <v>0</v>
      </c>
      <c r="G90" s="68" t="s">
        <v>124</v>
      </c>
      <c r="H90" s="99" t="s">
        <v>278</v>
      </c>
      <c r="I90" s="98" t="s">
        <v>861</v>
      </c>
      <c r="J90" s="78" t="s">
        <v>862</v>
      </c>
      <c r="K90" s="78" t="s">
        <v>845</v>
      </c>
      <c r="L90" s="145">
        <f>L91+L92</f>
        <v>2</v>
      </c>
      <c r="M90" s="51">
        <f>M91+M92</f>
        <v>4</v>
      </c>
      <c r="N90" s="119">
        <f t="shared" si="32"/>
        <v>6</v>
      </c>
      <c r="O90" s="51">
        <f>O91+O92</f>
        <v>2</v>
      </c>
      <c r="P90" s="51">
        <f>P91+P92</f>
        <v>4</v>
      </c>
      <c r="Q90" s="119">
        <f t="shared" si="33"/>
        <v>6</v>
      </c>
      <c r="R90" s="119">
        <f t="shared" si="31"/>
        <v>12</v>
      </c>
      <c r="S90" s="78" t="s">
        <v>636</v>
      </c>
      <c r="T90" s="100" t="s">
        <v>854</v>
      </c>
      <c r="U90" s="52">
        <f t="shared" si="24"/>
        <v>6</v>
      </c>
      <c r="V90" s="202"/>
      <c r="W90" s="77" t="str">
        <f t="shared" si="25"/>
        <v>No hay ejecución</v>
      </c>
      <c r="X90" s="78" t="str">
        <f t="shared" si="22"/>
        <v>NA</v>
      </c>
      <c r="Y90" s="191"/>
      <c r="Z90" s="52">
        <f t="shared" si="26"/>
        <v>6</v>
      </c>
      <c r="AA90" s="202"/>
      <c r="AB90" s="77" t="str">
        <f t="shared" si="27"/>
        <v>No hay ejecución</v>
      </c>
      <c r="AC90" s="78" t="str">
        <f t="shared" si="23"/>
        <v>NA</v>
      </c>
      <c r="AD90" s="191"/>
      <c r="AE90" s="52">
        <f t="shared" si="28"/>
        <v>0</v>
      </c>
      <c r="AF90" s="77" t="str">
        <f t="shared" si="29"/>
        <v>No hay ejecución</v>
      </c>
      <c r="AG90" s="78" t="str">
        <f t="shared" si="30"/>
        <v>NA</v>
      </c>
      <c r="AH90" s="191"/>
    </row>
    <row r="91" spans="1:34" s="86" customFormat="1" ht="32" hidden="1" outlineLevel="1" thickTop="1" thickBot="1">
      <c r="A91" s="84" t="s">
        <v>855</v>
      </c>
      <c r="B91" s="108">
        <v>0</v>
      </c>
      <c r="C91" s="108">
        <v>0</v>
      </c>
      <c r="D91" s="108">
        <v>0</v>
      </c>
      <c r="E91" s="108">
        <v>0</v>
      </c>
      <c r="F91" s="108">
        <v>0</v>
      </c>
      <c r="G91" s="125" t="s">
        <v>124</v>
      </c>
      <c r="H91" s="103" t="s">
        <v>278</v>
      </c>
      <c r="I91" s="102" t="s">
        <v>864</v>
      </c>
      <c r="J91" s="83" t="s">
        <v>501</v>
      </c>
      <c r="K91" s="83" t="s">
        <v>845</v>
      </c>
      <c r="L91" s="143">
        <v>1</v>
      </c>
      <c r="M91" s="85">
        <v>2</v>
      </c>
      <c r="N91" s="119">
        <f t="shared" si="32"/>
        <v>3</v>
      </c>
      <c r="O91" s="85">
        <v>1</v>
      </c>
      <c r="P91" s="85">
        <v>2</v>
      </c>
      <c r="Q91" s="119">
        <f t="shared" si="33"/>
        <v>3</v>
      </c>
      <c r="R91" s="119">
        <f t="shared" si="31"/>
        <v>6</v>
      </c>
      <c r="S91" s="82" t="s">
        <v>666</v>
      </c>
      <c r="T91" s="105" t="s">
        <v>203</v>
      </c>
      <c r="U91" s="222">
        <f t="shared" si="24"/>
        <v>3</v>
      </c>
      <c r="V91" s="202"/>
      <c r="W91" s="77" t="str">
        <f t="shared" si="25"/>
        <v>No hay ejecución</v>
      </c>
      <c r="X91" s="78" t="str">
        <f t="shared" si="22"/>
        <v>NA</v>
      </c>
      <c r="Y91" s="191"/>
      <c r="Z91" s="222">
        <f t="shared" si="26"/>
        <v>3</v>
      </c>
      <c r="AA91" s="202"/>
      <c r="AB91" s="77" t="str">
        <f t="shared" si="27"/>
        <v>No hay ejecución</v>
      </c>
      <c r="AC91" s="78" t="str">
        <f t="shared" si="23"/>
        <v>NA</v>
      </c>
      <c r="AD91" s="191"/>
      <c r="AE91" s="52">
        <f t="shared" si="28"/>
        <v>0</v>
      </c>
      <c r="AF91" s="77" t="str">
        <f t="shared" si="29"/>
        <v>No hay ejecución</v>
      </c>
      <c r="AG91" s="78" t="str">
        <f t="shared" si="30"/>
        <v>NA</v>
      </c>
      <c r="AH91" s="191"/>
    </row>
    <row r="92" spans="1:34" s="86" customFormat="1" ht="32" hidden="1" outlineLevel="1" thickTop="1" thickBot="1">
      <c r="A92" s="84" t="s">
        <v>857</v>
      </c>
      <c r="B92" s="108">
        <v>0</v>
      </c>
      <c r="C92" s="108">
        <v>0</v>
      </c>
      <c r="D92" s="108">
        <v>0</v>
      </c>
      <c r="E92" s="108">
        <v>0</v>
      </c>
      <c r="F92" s="108">
        <v>0</v>
      </c>
      <c r="G92" s="125" t="s">
        <v>124</v>
      </c>
      <c r="H92" s="103" t="s">
        <v>278</v>
      </c>
      <c r="I92" s="102" t="s">
        <v>864</v>
      </c>
      <c r="J92" s="83" t="s">
        <v>501</v>
      </c>
      <c r="K92" s="83" t="s">
        <v>845</v>
      </c>
      <c r="L92" s="143">
        <v>1</v>
      </c>
      <c r="M92" s="85">
        <v>2</v>
      </c>
      <c r="N92" s="119">
        <f t="shared" si="32"/>
        <v>3</v>
      </c>
      <c r="O92" s="85">
        <v>1</v>
      </c>
      <c r="P92" s="85">
        <v>2</v>
      </c>
      <c r="Q92" s="119">
        <f t="shared" si="33"/>
        <v>3</v>
      </c>
      <c r="R92" s="119">
        <f t="shared" si="31"/>
        <v>6</v>
      </c>
      <c r="S92" s="82" t="s">
        <v>669</v>
      </c>
      <c r="T92" s="105" t="s">
        <v>203</v>
      </c>
      <c r="U92" s="222">
        <f t="shared" si="24"/>
        <v>3</v>
      </c>
      <c r="V92" s="202"/>
      <c r="W92" s="77" t="str">
        <f t="shared" si="25"/>
        <v>No hay ejecución</v>
      </c>
      <c r="X92" s="78" t="str">
        <f t="shared" si="22"/>
        <v>NA</v>
      </c>
      <c r="Y92" s="191"/>
      <c r="Z92" s="222">
        <f t="shared" si="26"/>
        <v>3</v>
      </c>
      <c r="AA92" s="202"/>
      <c r="AB92" s="77" t="str">
        <f t="shared" si="27"/>
        <v>No hay ejecución</v>
      </c>
      <c r="AC92" s="78" t="str">
        <f t="shared" si="23"/>
        <v>NA</v>
      </c>
      <c r="AD92" s="191"/>
      <c r="AE92" s="52">
        <f t="shared" si="28"/>
        <v>0</v>
      </c>
      <c r="AF92" s="77" t="str">
        <f t="shared" si="29"/>
        <v>No hay ejecución</v>
      </c>
      <c r="AG92" s="78" t="str">
        <f t="shared" si="30"/>
        <v>NA</v>
      </c>
      <c r="AH92" s="191"/>
    </row>
    <row r="93" spans="1:34" ht="57" collapsed="1" thickTop="1" thickBot="1">
      <c r="A93" s="50">
        <v>15</v>
      </c>
      <c r="B93" s="96">
        <v>0</v>
      </c>
      <c r="C93" s="96">
        <v>0</v>
      </c>
      <c r="D93" s="96">
        <v>0</v>
      </c>
      <c r="E93" s="96">
        <v>0</v>
      </c>
      <c r="F93" s="96">
        <v>0</v>
      </c>
      <c r="G93" s="68" t="s">
        <v>126</v>
      </c>
      <c r="H93" s="99" t="s">
        <v>290</v>
      </c>
      <c r="I93" s="98" t="s">
        <v>866</v>
      </c>
      <c r="J93" s="78" t="s">
        <v>497</v>
      </c>
      <c r="K93" s="78" t="s">
        <v>796</v>
      </c>
      <c r="L93" s="145">
        <f>L94+L95+L96</f>
        <v>1</v>
      </c>
      <c r="M93" s="51">
        <f>M94+M95+M96</f>
        <v>2</v>
      </c>
      <c r="N93" s="119">
        <f>L93+M93</f>
        <v>3</v>
      </c>
      <c r="O93" s="51">
        <f>O94+O95+O96</f>
        <v>0</v>
      </c>
      <c r="P93" s="51">
        <f>P94+P95+P96</f>
        <v>0</v>
      </c>
      <c r="Q93" s="119">
        <f t="shared" si="33"/>
        <v>0</v>
      </c>
      <c r="R93" s="119">
        <f t="shared" si="31"/>
        <v>3</v>
      </c>
      <c r="S93" s="78" t="s">
        <v>636</v>
      </c>
      <c r="T93" s="100" t="s">
        <v>867</v>
      </c>
      <c r="U93" s="52">
        <f t="shared" si="24"/>
        <v>3</v>
      </c>
      <c r="V93" s="202"/>
      <c r="W93" s="77" t="str">
        <f t="shared" si="25"/>
        <v>No hay ejecución</v>
      </c>
      <c r="X93" s="78" t="str">
        <f t="shared" si="22"/>
        <v>NA</v>
      </c>
      <c r="Y93" s="191"/>
      <c r="Z93" s="52">
        <f t="shared" si="26"/>
        <v>0</v>
      </c>
      <c r="AA93" s="202"/>
      <c r="AB93" s="77" t="str">
        <f t="shared" si="27"/>
        <v>No hay ejecución</v>
      </c>
      <c r="AC93" s="78" t="str">
        <f t="shared" si="23"/>
        <v>NA</v>
      </c>
      <c r="AD93" s="191"/>
      <c r="AE93" s="52">
        <f t="shared" si="28"/>
        <v>0</v>
      </c>
      <c r="AF93" s="77" t="str">
        <f t="shared" si="29"/>
        <v>No hay ejecución</v>
      </c>
      <c r="AG93" s="78" t="str">
        <f t="shared" si="30"/>
        <v>NA</v>
      </c>
      <c r="AH93" s="191"/>
    </row>
    <row r="94" spans="1:34" s="86" customFormat="1" ht="43.5" hidden="1" customHeight="1" outlineLevel="1">
      <c r="A94" s="84" t="s">
        <v>863</v>
      </c>
      <c r="B94" s="108">
        <v>0</v>
      </c>
      <c r="C94" s="108">
        <v>0</v>
      </c>
      <c r="D94" s="108">
        <v>0</v>
      </c>
      <c r="E94" s="108">
        <v>0</v>
      </c>
      <c r="F94" s="108">
        <v>0</v>
      </c>
      <c r="G94" s="125" t="s">
        <v>126</v>
      </c>
      <c r="H94" s="103" t="s">
        <v>290</v>
      </c>
      <c r="I94" s="102" t="s">
        <v>869</v>
      </c>
      <c r="J94" s="83" t="s">
        <v>497</v>
      </c>
      <c r="K94" s="83" t="s">
        <v>796</v>
      </c>
      <c r="L94" s="225">
        <v>0.6</v>
      </c>
      <c r="M94" s="226">
        <v>0.6</v>
      </c>
      <c r="N94" s="119">
        <f>L94+M94</f>
        <v>1.2</v>
      </c>
      <c r="O94" s="85">
        <v>0</v>
      </c>
      <c r="P94" s="85">
        <v>0</v>
      </c>
      <c r="Q94" s="119">
        <f t="shared" si="33"/>
        <v>0</v>
      </c>
      <c r="R94" s="119">
        <f t="shared" si="31"/>
        <v>1.2</v>
      </c>
      <c r="S94" s="82" t="s">
        <v>666</v>
      </c>
      <c r="T94" s="110" t="s">
        <v>870</v>
      </c>
      <c r="U94" s="222">
        <f t="shared" si="24"/>
        <v>1.2</v>
      </c>
      <c r="V94" s="202"/>
      <c r="W94" s="77" t="str">
        <f t="shared" si="25"/>
        <v>No hay ejecución</v>
      </c>
      <c r="X94" s="78" t="str">
        <f t="shared" si="22"/>
        <v>NA</v>
      </c>
      <c r="Y94" s="191"/>
      <c r="Z94" s="222">
        <f t="shared" si="26"/>
        <v>0</v>
      </c>
      <c r="AA94" s="202"/>
      <c r="AB94" s="77" t="str">
        <f t="shared" si="27"/>
        <v>No hay ejecución</v>
      </c>
      <c r="AC94" s="78" t="str">
        <f t="shared" si="23"/>
        <v>NA</v>
      </c>
      <c r="AD94" s="191"/>
      <c r="AE94" s="52">
        <f t="shared" si="28"/>
        <v>0</v>
      </c>
      <c r="AF94" s="77" t="str">
        <f t="shared" si="29"/>
        <v>No hay ejecución</v>
      </c>
      <c r="AG94" s="78" t="str">
        <f t="shared" si="30"/>
        <v>NA</v>
      </c>
      <c r="AH94" s="191"/>
    </row>
    <row r="95" spans="1:34" s="86" customFormat="1" ht="43.5" hidden="1" customHeight="1" outlineLevel="1">
      <c r="A95" s="84" t="s">
        <v>865</v>
      </c>
      <c r="B95" s="108">
        <v>0</v>
      </c>
      <c r="C95" s="108">
        <v>0</v>
      </c>
      <c r="D95" s="108">
        <v>0</v>
      </c>
      <c r="E95" s="108">
        <v>0</v>
      </c>
      <c r="F95" s="108">
        <v>0</v>
      </c>
      <c r="G95" s="125" t="s">
        <v>126</v>
      </c>
      <c r="H95" s="103" t="s">
        <v>290</v>
      </c>
      <c r="I95" s="102" t="s">
        <v>872</v>
      </c>
      <c r="J95" s="83" t="s">
        <v>497</v>
      </c>
      <c r="K95" s="83" t="s">
        <v>796</v>
      </c>
      <c r="L95" s="225">
        <v>0.4</v>
      </c>
      <c r="M95" s="226">
        <v>0.4</v>
      </c>
      <c r="N95" s="119">
        <f>L95+M95</f>
        <v>0.8</v>
      </c>
      <c r="O95" s="85">
        <v>0</v>
      </c>
      <c r="P95" s="85">
        <v>0</v>
      </c>
      <c r="Q95" s="119">
        <f t="shared" si="33"/>
        <v>0</v>
      </c>
      <c r="R95" s="119">
        <f t="shared" si="31"/>
        <v>0.8</v>
      </c>
      <c r="S95" s="82" t="s">
        <v>669</v>
      </c>
      <c r="T95" s="110" t="s">
        <v>870</v>
      </c>
      <c r="U95" s="222">
        <f t="shared" si="24"/>
        <v>0.8</v>
      </c>
      <c r="V95" s="202"/>
      <c r="W95" s="77" t="str">
        <f t="shared" si="25"/>
        <v>No hay ejecución</v>
      </c>
      <c r="X95" s="78" t="str">
        <f t="shared" si="22"/>
        <v>NA</v>
      </c>
      <c r="Y95" s="191"/>
      <c r="Z95" s="222">
        <f t="shared" si="26"/>
        <v>0</v>
      </c>
      <c r="AA95" s="202"/>
      <c r="AB95" s="77" t="str">
        <f t="shared" si="27"/>
        <v>No hay ejecución</v>
      </c>
      <c r="AC95" s="78" t="str">
        <f t="shared" si="23"/>
        <v>NA</v>
      </c>
      <c r="AD95" s="191"/>
      <c r="AE95" s="52">
        <f t="shared" si="28"/>
        <v>0</v>
      </c>
      <c r="AF95" s="77" t="str">
        <f t="shared" si="29"/>
        <v>No hay ejecución</v>
      </c>
      <c r="AG95" s="78" t="str">
        <f t="shared" si="30"/>
        <v>NA</v>
      </c>
      <c r="AH95" s="191"/>
    </row>
    <row r="96" spans="1:34" s="86" customFormat="1" ht="42" hidden="1" outlineLevel="1" thickTop="1" thickBot="1">
      <c r="A96" s="84" t="s">
        <v>3952</v>
      </c>
      <c r="B96" s="108">
        <v>0</v>
      </c>
      <c r="C96" s="108">
        <v>0</v>
      </c>
      <c r="D96" s="108">
        <v>0</v>
      </c>
      <c r="E96" s="108">
        <v>0</v>
      </c>
      <c r="F96" s="108">
        <v>0</v>
      </c>
      <c r="G96" s="125" t="s">
        <v>126</v>
      </c>
      <c r="H96" s="103" t="s">
        <v>290</v>
      </c>
      <c r="I96" s="102" t="s">
        <v>873</v>
      </c>
      <c r="J96" s="83" t="s">
        <v>497</v>
      </c>
      <c r="K96" s="83" t="s">
        <v>796</v>
      </c>
      <c r="L96" s="143">
        <v>0</v>
      </c>
      <c r="M96" s="85">
        <v>1</v>
      </c>
      <c r="N96" s="119">
        <f t="shared" si="32"/>
        <v>1</v>
      </c>
      <c r="O96" s="85">
        <v>0</v>
      </c>
      <c r="P96" s="85">
        <v>0</v>
      </c>
      <c r="Q96" s="119">
        <f t="shared" si="33"/>
        <v>0</v>
      </c>
      <c r="R96" s="119">
        <f t="shared" si="31"/>
        <v>1</v>
      </c>
      <c r="S96" s="82" t="s">
        <v>3938</v>
      </c>
      <c r="T96" s="105" t="s">
        <v>203</v>
      </c>
      <c r="U96" s="222">
        <f t="shared" si="24"/>
        <v>1</v>
      </c>
      <c r="V96" s="202"/>
      <c r="W96" s="77" t="str">
        <f t="shared" si="25"/>
        <v>No hay ejecución</v>
      </c>
      <c r="X96" s="78" t="str">
        <f t="shared" si="22"/>
        <v>NA</v>
      </c>
      <c r="Y96" s="191"/>
      <c r="Z96" s="222">
        <f t="shared" si="26"/>
        <v>0</v>
      </c>
      <c r="AA96" s="202"/>
      <c r="AB96" s="77" t="str">
        <f t="shared" si="27"/>
        <v>No hay ejecución</v>
      </c>
      <c r="AC96" s="78" t="str">
        <f t="shared" si="23"/>
        <v>NA</v>
      </c>
      <c r="AD96" s="191"/>
      <c r="AE96" s="52">
        <f t="shared" si="28"/>
        <v>0</v>
      </c>
      <c r="AF96" s="77" t="str">
        <f t="shared" si="29"/>
        <v>No hay ejecución</v>
      </c>
      <c r="AG96" s="78" t="str">
        <f t="shared" si="30"/>
        <v>NA</v>
      </c>
      <c r="AH96" s="191"/>
    </row>
    <row r="97" spans="1:34" ht="57" collapsed="1" thickTop="1" thickBot="1">
      <c r="A97" s="50">
        <v>16</v>
      </c>
      <c r="B97" s="96">
        <v>0</v>
      </c>
      <c r="C97" s="96">
        <v>0</v>
      </c>
      <c r="D97" s="96">
        <v>0</v>
      </c>
      <c r="E97" s="96">
        <v>0</v>
      </c>
      <c r="F97" s="96">
        <v>0</v>
      </c>
      <c r="G97" s="68" t="s">
        <v>124</v>
      </c>
      <c r="H97" s="99" t="s">
        <v>278</v>
      </c>
      <c r="I97" s="98" t="s">
        <v>874</v>
      </c>
      <c r="J97" s="78" t="s">
        <v>875</v>
      </c>
      <c r="K97" s="78" t="s">
        <v>876</v>
      </c>
      <c r="L97" s="145">
        <f>L98+L99</f>
        <v>0</v>
      </c>
      <c r="M97" s="51">
        <f>M98+M99</f>
        <v>2</v>
      </c>
      <c r="N97" s="119">
        <f t="shared" si="32"/>
        <v>2</v>
      </c>
      <c r="O97" s="51">
        <f>O98+O99</f>
        <v>0</v>
      </c>
      <c r="P97" s="51">
        <f>P98+P99</f>
        <v>0</v>
      </c>
      <c r="Q97" s="119">
        <f t="shared" si="33"/>
        <v>0</v>
      </c>
      <c r="R97" s="119">
        <f t="shared" si="31"/>
        <v>2</v>
      </c>
      <c r="S97" s="78" t="s">
        <v>636</v>
      </c>
      <c r="T97" s="100" t="s">
        <v>877</v>
      </c>
      <c r="U97" s="52">
        <f t="shared" si="24"/>
        <v>2</v>
      </c>
      <c r="V97" s="202"/>
      <c r="W97" s="77" t="str">
        <f t="shared" si="25"/>
        <v>No hay ejecución</v>
      </c>
      <c r="X97" s="78" t="str">
        <f t="shared" si="22"/>
        <v>NA</v>
      </c>
      <c r="Y97" s="191"/>
      <c r="Z97" s="52">
        <f t="shared" si="26"/>
        <v>0</v>
      </c>
      <c r="AA97" s="202"/>
      <c r="AB97" s="77" t="str">
        <f t="shared" si="27"/>
        <v>No hay ejecución</v>
      </c>
      <c r="AC97" s="78" t="str">
        <f t="shared" si="23"/>
        <v>NA</v>
      </c>
      <c r="AD97" s="191"/>
      <c r="AE97" s="52">
        <f t="shared" si="28"/>
        <v>0</v>
      </c>
      <c r="AF97" s="77" t="str">
        <f t="shared" si="29"/>
        <v>No hay ejecución</v>
      </c>
      <c r="AG97" s="78" t="str">
        <f t="shared" si="30"/>
        <v>NA</v>
      </c>
      <c r="AH97" s="191"/>
    </row>
    <row r="98" spans="1:34" s="86" customFormat="1" ht="42" hidden="1" outlineLevel="1" thickTop="1" thickBot="1">
      <c r="A98" s="84" t="s">
        <v>868</v>
      </c>
      <c r="B98" s="108">
        <v>0</v>
      </c>
      <c r="C98" s="108">
        <v>0</v>
      </c>
      <c r="D98" s="108">
        <v>0</v>
      </c>
      <c r="E98" s="108">
        <v>0</v>
      </c>
      <c r="F98" s="108">
        <v>0</v>
      </c>
      <c r="G98" s="125" t="s">
        <v>124</v>
      </c>
      <c r="H98" s="103" t="s">
        <v>278</v>
      </c>
      <c r="I98" s="102" t="s">
        <v>879</v>
      </c>
      <c r="J98" s="83" t="s">
        <v>880</v>
      </c>
      <c r="K98" s="83" t="s">
        <v>876</v>
      </c>
      <c r="L98" s="143">
        <v>0</v>
      </c>
      <c r="M98" s="85">
        <v>1</v>
      </c>
      <c r="N98" s="119">
        <f>L98+M98</f>
        <v>1</v>
      </c>
      <c r="O98" s="85">
        <v>0</v>
      </c>
      <c r="P98" s="85">
        <v>0</v>
      </c>
      <c r="Q98" s="119">
        <f>O98+P98</f>
        <v>0</v>
      </c>
      <c r="R98" s="119">
        <f>N98+Q98</f>
        <v>1</v>
      </c>
      <c r="S98" s="82" t="s">
        <v>666</v>
      </c>
      <c r="T98" s="110" t="s">
        <v>881</v>
      </c>
      <c r="U98" s="222">
        <f t="shared" si="24"/>
        <v>1</v>
      </c>
      <c r="V98" s="202"/>
      <c r="W98" s="77" t="str">
        <f t="shared" si="25"/>
        <v>No hay ejecución</v>
      </c>
      <c r="X98" s="78" t="str">
        <f t="shared" si="22"/>
        <v>NA</v>
      </c>
      <c r="Y98" s="191"/>
      <c r="Z98" s="222">
        <f t="shared" si="26"/>
        <v>0</v>
      </c>
      <c r="AA98" s="202"/>
      <c r="AB98" s="77" t="str">
        <f t="shared" si="27"/>
        <v>No hay ejecución</v>
      </c>
      <c r="AC98" s="78" t="str">
        <f t="shared" si="23"/>
        <v>NA</v>
      </c>
      <c r="AD98" s="191"/>
      <c r="AE98" s="52">
        <f t="shared" si="28"/>
        <v>0</v>
      </c>
      <c r="AF98" s="77" t="str">
        <f t="shared" si="29"/>
        <v>No hay ejecución</v>
      </c>
      <c r="AG98" s="78" t="str">
        <f t="shared" si="30"/>
        <v>NA</v>
      </c>
      <c r="AH98" s="191"/>
    </row>
    <row r="99" spans="1:34" s="86" customFormat="1" ht="42" hidden="1" outlineLevel="1" thickTop="1" thickBot="1">
      <c r="A99" s="84" t="s">
        <v>871</v>
      </c>
      <c r="B99" s="108">
        <v>0</v>
      </c>
      <c r="C99" s="108">
        <v>0</v>
      </c>
      <c r="D99" s="108">
        <v>0</v>
      </c>
      <c r="E99" s="108">
        <v>0</v>
      </c>
      <c r="F99" s="108">
        <v>0</v>
      </c>
      <c r="G99" s="125" t="s">
        <v>124</v>
      </c>
      <c r="H99" s="103" t="s">
        <v>278</v>
      </c>
      <c r="I99" s="102" t="s">
        <v>879</v>
      </c>
      <c r="J99" s="83" t="s">
        <v>880</v>
      </c>
      <c r="K99" s="83" t="s">
        <v>876</v>
      </c>
      <c r="L99" s="143">
        <v>0</v>
      </c>
      <c r="M99" s="85">
        <v>1</v>
      </c>
      <c r="N99" s="119">
        <f>L99+M99</f>
        <v>1</v>
      </c>
      <c r="O99" s="85">
        <v>0</v>
      </c>
      <c r="P99" s="85">
        <v>0</v>
      </c>
      <c r="Q99" s="119">
        <f>O99+P99</f>
        <v>0</v>
      </c>
      <c r="R99" s="119">
        <f>N99+Q99</f>
        <v>1</v>
      </c>
      <c r="S99" s="82" t="s">
        <v>669</v>
      </c>
      <c r="T99" s="110" t="s">
        <v>881</v>
      </c>
      <c r="U99" s="222">
        <f t="shared" si="24"/>
        <v>1</v>
      </c>
      <c r="V99" s="202"/>
      <c r="W99" s="77" t="str">
        <f t="shared" si="25"/>
        <v>No hay ejecución</v>
      </c>
      <c r="X99" s="78" t="str">
        <f t="shared" si="22"/>
        <v>NA</v>
      </c>
      <c r="Y99" s="191"/>
      <c r="Z99" s="222">
        <f t="shared" si="26"/>
        <v>0</v>
      </c>
      <c r="AA99" s="202"/>
      <c r="AB99" s="77" t="str">
        <f t="shared" si="27"/>
        <v>No hay ejecución</v>
      </c>
      <c r="AC99" s="78" t="str">
        <f t="shared" si="23"/>
        <v>NA</v>
      </c>
      <c r="AD99" s="191"/>
      <c r="AE99" s="52">
        <f t="shared" si="28"/>
        <v>0</v>
      </c>
      <c r="AF99" s="77" t="str">
        <f t="shared" si="29"/>
        <v>No hay ejecución</v>
      </c>
      <c r="AG99" s="78" t="str">
        <f t="shared" si="30"/>
        <v>NA</v>
      </c>
      <c r="AH99" s="191"/>
    </row>
    <row r="100" spans="1:34" ht="47" customHeight="1" collapsed="1" thickTop="1" thickBot="1">
      <c r="A100" s="50">
        <v>17</v>
      </c>
      <c r="B100" s="96">
        <v>0</v>
      </c>
      <c r="C100" s="96">
        <v>0</v>
      </c>
      <c r="D100" s="96">
        <v>0</v>
      </c>
      <c r="E100" s="96">
        <v>0</v>
      </c>
      <c r="F100" s="96">
        <v>0</v>
      </c>
      <c r="G100" s="68" t="s">
        <v>124</v>
      </c>
      <c r="H100" s="99" t="s">
        <v>278</v>
      </c>
      <c r="I100" s="98" t="s">
        <v>883</v>
      </c>
      <c r="J100" s="78" t="s">
        <v>884</v>
      </c>
      <c r="K100" s="78" t="s">
        <v>876</v>
      </c>
      <c r="L100" s="145">
        <f>L101+L102</f>
        <v>3</v>
      </c>
      <c r="M100" s="51">
        <f>M101+M102</f>
        <v>3</v>
      </c>
      <c r="N100" s="119">
        <f>L100+M100</f>
        <v>6</v>
      </c>
      <c r="O100" s="51">
        <f>O101+O102</f>
        <v>3</v>
      </c>
      <c r="P100" s="51">
        <f>P101+P102</f>
        <v>3</v>
      </c>
      <c r="Q100" s="119">
        <f>O100+P100</f>
        <v>6</v>
      </c>
      <c r="R100" s="119">
        <f>N100+Q100</f>
        <v>12</v>
      </c>
      <c r="S100" s="78" t="s">
        <v>636</v>
      </c>
      <c r="T100" s="100" t="s">
        <v>885</v>
      </c>
      <c r="U100" s="52">
        <f t="shared" si="24"/>
        <v>6</v>
      </c>
      <c r="V100" s="202"/>
      <c r="W100" s="77" t="str">
        <f t="shared" si="25"/>
        <v>No hay ejecución</v>
      </c>
      <c r="X100" s="78" t="str">
        <f t="shared" si="22"/>
        <v>NA</v>
      </c>
      <c r="Y100" s="191"/>
      <c r="Z100" s="52">
        <f t="shared" si="26"/>
        <v>6</v>
      </c>
      <c r="AA100" s="202"/>
      <c r="AB100" s="77" t="str">
        <f t="shared" si="27"/>
        <v>No hay ejecución</v>
      </c>
      <c r="AC100" s="78" t="str">
        <f t="shared" si="23"/>
        <v>NA</v>
      </c>
      <c r="AD100" s="191"/>
      <c r="AE100" s="52">
        <f t="shared" si="28"/>
        <v>0</v>
      </c>
      <c r="AF100" s="77" t="str">
        <f t="shared" si="29"/>
        <v>No hay ejecución</v>
      </c>
      <c r="AG100" s="78" t="str">
        <f t="shared" si="30"/>
        <v>NA</v>
      </c>
      <c r="AH100" s="191"/>
    </row>
    <row r="101" spans="1:34" s="86" customFormat="1" ht="92" hidden="1" outlineLevel="1" thickTop="1" thickBot="1">
      <c r="A101" s="84" t="s">
        <v>878</v>
      </c>
      <c r="B101" s="108">
        <v>0</v>
      </c>
      <c r="C101" s="108">
        <v>0</v>
      </c>
      <c r="D101" s="108">
        <v>0</v>
      </c>
      <c r="E101" s="108">
        <v>0</v>
      </c>
      <c r="F101" s="108">
        <v>0</v>
      </c>
      <c r="G101" s="125" t="s">
        <v>124</v>
      </c>
      <c r="H101" s="103" t="s">
        <v>278</v>
      </c>
      <c r="I101" s="102" t="s">
        <v>886</v>
      </c>
      <c r="J101" s="83" t="s">
        <v>884</v>
      </c>
      <c r="K101" s="83" t="s">
        <v>876</v>
      </c>
      <c r="L101" s="143">
        <v>2</v>
      </c>
      <c r="M101" s="85">
        <v>2</v>
      </c>
      <c r="N101" s="119">
        <f t="shared" ref="N101:N102" si="34">L101+M101</f>
        <v>4</v>
      </c>
      <c r="O101" s="85">
        <v>2</v>
      </c>
      <c r="P101" s="85">
        <v>2</v>
      </c>
      <c r="Q101" s="119">
        <f t="shared" ref="Q101:Q102" si="35">O101+P101</f>
        <v>4</v>
      </c>
      <c r="R101" s="119">
        <f t="shared" ref="R101:R104" si="36">N101+Q101</f>
        <v>8</v>
      </c>
      <c r="S101" s="82" t="s">
        <v>669</v>
      </c>
      <c r="T101" s="110" t="s">
        <v>887</v>
      </c>
      <c r="U101" s="222">
        <f t="shared" si="24"/>
        <v>4</v>
      </c>
      <c r="V101" s="202"/>
      <c r="W101" s="77" t="str">
        <f t="shared" si="25"/>
        <v>No hay ejecución</v>
      </c>
      <c r="X101" s="78" t="str">
        <f t="shared" si="22"/>
        <v>NA</v>
      </c>
      <c r="Y101" s="191"/>
      <c r="Z101" s="222">
        <f t="shared" si="26"/>
        <v>4</v>
      </c>
      <c r="AA101" s="202"/>
      <c r="AB101" s="77" t="str">
        <f t="shared" si="27"/>
        <v>No hay ejecución</v>
      </c>
      <c r="AC101" s="78" t="str">
        <f t="shared" si="23"/>
        <v>NA</v>
      </c>
      <c r="AD101" s="191"/>
      <c r="AE101" s="52">
        <f t="shared" si="28"/>
        <v>0</v>
      </c>
      <c r="AF101" s="77" t="str">
        <f t="shared" si="29"/>
        <v>No hay ejecución</v>
      </c>
      <c r="AG101" s="78" t="str">
        <f t="shared" si="30"/>
        <v>NA</v>
      </c>
      <c r="AH101" s="191"/>
    </row>
    <row r="102" spans="1:34" s="86" customFormat="1" ht="42" hidden="1" outlineLevel="1" thickTop="1" thickBot="1">
      <c r="A102" s="84" t="s">
        <v>882</v>
      </c>
      <c r="B102" s="108">
        <v>0</v>
      </c>
      <c r="C102" s="108">
        <v>0</v>
      </c>
      <c r="D102" s="108">
        <v>0</v>
      </c>
      <c r="E102" s="108">
        <v>0</v>
      </c>
      <c r="F102" s="108">
        <v>0</v>
      </c>
      <c r="G102" s="125" t="s">
        <v>124</v>
      </c>
      <c r="H102" s="103" t="s">
        <v>278</v>
      </c>
      <c r="I102" s="102" t="s">
        <v>886</v>
      </c>
      <c r="J102" s="83" t="s">
        <v>884</v>
      </c>
      <c r="K102" s="83" t="s">
        <v>876</v>
      </c>
      <c r="L102" s="143">
        <v>1</v>
      </c>
      <c r="M102" s="85">
        <v>1</v>
      </c>
      <c r="N102" s="119">
        <f t="shared" si="34"/>
        <v>2</v>
      </c>
      <c r="O102" s="85">
        <v>1</v>
      </c>
      <c r="P102" s="85">
        <v>1</v>
      </c>
      <c r="Q102" s="119">
        <f t="shared" si="35"/>
        <v>2</v>
      </c>
      <c r="R102" s="119">
        <f t="shared" si="36"/>
        <v>4</v>
      </c>
      <c r="S102" s="82" t="s">
        <v>666</v>
      </c>
      <c r="T102" s="110" t="s">
        <v>888</v>
      </c>
      <c r="U102" s="222">
        <f t="shared" si="24"/>
        <v>2</v>
      </c>
      <c r="V102" s="202"/>
      <c r="W102" s="77" t="str">
        <f t="shared" si="25"/>
        <v>No hay ejecución</v>
      </c>
      <c r="X102" s="78" t="str">
        <f t="shared" si="22"/>
        <v>NA</v>
      </c>
      <c r="Y102" s="191"/>
      <c r="Z102" s="222">
        <f t="shared" si="26"/>
        <v>2</v>
      </c>
      <c r="AA102" s="202"/>
      <c r="AB102" s="77" t="str">
        <f t="shared" si="27"/>
        <v>No hay ejecución</v>
      </c>
      <c r="AC102" s="78" t="str">
        <f t="shared" si="23"/>
        <v>NA</v>
      </c>
      <c r="AD102" s="191"/>
      <c r="AE102" s="52">
        <f t="shared" si="28"/>
        <v>0</v>
      </c>
      <c r="AF102" s="77" t="str">
        <f t="shared" si="29"/>
        <v>No hay ejecución</v>
      </c>
      <c r="AG102" s="78" t="str">
        <f t="shared" si="30"/>
        <v>NA</v>
      </c>
      <c r="AH102" s="191"/>
    </row>
    <row r="103" spans="1:34" ht="46" thickTop="1" thickBot="1">
      <c r="A103" s="50">
        <v>18</v>
      </c>
      <c r="B103" s="96">
        <v>0</v>
      </c>
      <c r="C103" s="96">
        <v>0</v>
      </c>
      <c r="D103" s="96">
        <v>0</v>
      </c>
      <c r="E103" s="96">
        <v>0</v>
      </c>
      <c r="F103" s="96">
        <v>0</v>
      </c>
      <c r="G103" s="68" t="s">
        <v>124</v>
      </c>
      <c r="H103" s="99" t="s">
        <v>278</v>
      </c>
      <c r="I103" s="98" t="s">
        <v>889</v>
      </c>
      <c r="J103" s="78" t="s">
        <v>890</v>
      </c>
      <c r="K103" s="78" t="s">
        <v>845</v>
      </c>
      <c r="L103" s="145">
        <v>1</v>
      </c>
      <c r="M103" s="51">
        <v>3</v>
      </c>
      <c r="N103" s="119">
        <f>L103+M103</f>
        <v>4</v>
      </c>
      <c r="O103" s="51">
        <v>3</v>
      </c>
      <c r="P103" s="51">
        <v>3</v>
      </c>
      <c r="Q103" s="119">
        <f>O103+P103</f>
        <v>6</v>
      </c>
      <c r="R103" s="119">
        <f t="shared" si="36"/>
        <v>10</v>
      </c>
      <c r="S103" s="78" t="s">
        <v>859</v>
      </c>
      <c r="T103" s="100" t="s">
        <v>891</v>
      </c>
      <c r="U103" s="52">
        <f t="shared" si="24"/>
        <v>4</v>
      </c>
      <c r="V103" s="202"/>
      <c r="W103" s="77" t="str">
        <f t="shared" si="25"/>
        <v>No hay ejecución</v>
      </c>
      <c r="X103" s="78" t="str">
        <f t="shared" si="22"/>
        <v>NA</v>
      </c>
      <c r="Y103" s="191"/>
      <c r="Z103" s="52">
        <f t="shared" si="26"/>
        <v>6</v>
      </c>
      <c r="AA103" s="202"/>
      <c r="AB103" s="77" t="str">
        <f t="shared" si="27"/>
        <v>No hay ejecución</v>
      </c>
      <c r="AC103" s="78" t="str">
        <f t="shared" si="23"/>
        <v>NA</v>
      </c>
      <c r="AD103" s="191"/>
      <c r="AE103" s="52">
        <f t="shared" si="28"/>
        <v>0</v>
      </c>
      <c r="AF103" s="77" t="str">
        <f t="shared" si="29"/>
        <v>No hay ejecución</v>
      </c>
      <c r="AG103" s="78" t="str">
        <f t="shared" si="30"/>
        <v>NA</v>
      </c>
      <c r="AH103" s="191"/>
    </row>
    <row r="104" spans="1:34" ht="79" thickTop="1" thickBot="1">
      <c r="A104" s="50">
        <v>19</v>
      </c>
      <c r="B104" s="96">
        <v>0</v>
      </c>
      <c r="C104" s="96">
        <v>0</v>
      </c>
      <c r="D104" s="96">
        <v>0</v>
      </c>
      <c r="E104" s="96">
        <v>0</v>
      </c>
      <c r="F104" s="96">
        <v>0</v>
      </c>
      <c r="G104" s="96" t="s">
        <v>124</v>
      </c>
      <c r="H104" s="97" t="s">
        <v>278</v>
      </c>
      <c r="I104" s="98" t="s">
        <v>892</v>
      </c>
      <c r="J104" s="99" t="s">
        <v>893</v>
      </c>
      <c r="K104" s="99" t="s">
        <v>894</v>
      </c>
      <c r="L104" s="148">
        <v>0.5</v>
      </c>
      <c r="M104" s="77">
        <v>0.5</v>
      </c>
      <c r="N104" s="129">
        <f>L104+M104</f>
        <v>1</v>
      </c>
      <c r="O104" s="77">
        <v>0</v>
      </c>
      <c r="P104" s="77">
        <v>0</v>
      </c>
      <c r="Q104" s="129">
        <f>O104+P104</f>
        <v>0</v>
      </c>
      <c r="R104" s="129">
        <f t="shared" si="36"/>
        <v>1</v>
      </c>
      <c r="S104" s="78" t="s">
        <v>895</v>
      </c>
      <c r="T104" s="100" t="s">
        <v>896</v>
      </c>
      <c r="U104" s="222">
        <f t="shared" si="24"/>
        <v>1</v>
      </c>
      <c r="V104" s="202"/>
      <c r="W104" s="77" t="str">
        <f t="shared" si="25"/>
        <v>No hay ejecución</v>
      </c>
      <c r="X104" s="78" t="str">
        <f t="shared" si="22"/>
        <v>NA</v>
      </c>
      <c r="Y104" s="191"/>
      <c r="Z104" s="222">
        <f t="shared" si="26"/>
        <v>0</v>
      </c>
      <c r="AA104" s="202"/>
      <c r="AB104" s="77" t="str">
        <f t="shared" si="27"/>
        <v>No hay ejecución</v>
      </c>
      <c r="AC104" s="78" t="str">
        <f t="shared" si="23"/>
        <v>NA</v>
      </c>
      <c r="AD104" s="191"/>
      <c r="AE104" s="52">
        <f t="shared" si="28"/>
        <v>0</v>
      </c>
      <c r="AF104" s="77" t="str">
        <f t="shared" si="29"/>
        <v>No hay ejecución</v>
      </c>
      <c r="AG104" s="78" t="str">
        <f t="shared" si="30"/>
        <v>NA</v>
      </c>
      <c r="AH104" s="191"/>
    </row>
    <row r="105" spans="1:34" ht="52" customHeight="1" collapsed="1" thickTop="1" thickBot="1">
      <c r="A105" s="50">
        <v>20</v>
      </c>
      <c r="B105" s="96">
        <v>0</v>
      </c>
      <c r="C105" s="96">
        <v>0</v>
      </c>
      <c r="D105" s="96">
        <v>0</v>
      </c>
      <c r="E105" s="96">
        <v>0</v>
      </c>
      <c r="F105" s="96">
        <v>0</v>
      </c>
      <c r="G105" s="68">
        <v>3</v>
      </c>
      <c r="H105" s="99" t="s">
        <v>419</v>
      </c>
      <c r="I105" s="98" t="s">
        <v>897</v>
      </c>
      <c r="J105" s="78" t="s">
        <v>898</v>
      </c>
      <c r="K105" s="78" t="s">
        <v>899</v>
      </c>
      <c r="L105" s="145">
        <f>L106+L107</f>
        <v>3</v>
      </c>
      <c r="M105" s="51">
        <f>M106+M107</f>
        <v>3</v>
      </c>
      <c r="N105" s="119">
        <f>L105+M105</f>
        <v>6</v>
      </c>
      <c r="O105" s="51">
        <f>O106+O107</f>
        <v>3</v>
      </c>
      <c r="P105" s="51">
        <f>P106+P107</f>
        <v>4</v>
      </c>
      <c r="Q105" s="119">
        <f>O105+P105</f>
        <v>7</v>
      </c>
      <c r="R105" s="119">
        <f>N105+Q105</f>
        <v>13</v>
      </c>
      <c r="S105" s="78" t="s">
        <v>636</v>
      </c>
      <c r="T105" s="78" t="s">
        <v>203</v>
      </c>
      <c r="U105" s="52">
        <f t="shared" si="24"/>
        <v>6</v>
      </c>
      <c r="V105" s="202"/>
      <c r="W105" s="77" t="str">
        <f t="shared" si="25"/>
        <v>No hay ejecución</v>
      </c>
      <c r="X105" s="78" t="str">
        <f t="shared" si="22"/>
        <v>NA</v>
      </c>
      <c r="Y105" s="191"/>
      <c r="Z105" s="52">
        <f t="shared" si="26"/>
        <v>7</v>
      </c>
      <c r="AA105" s="202"/>
      <c r="AB105" s="77" t="str">
        <f t="shared" si="27"/>
        <v>No hay ejecución</v>
      </c>
      <c r="AC105" s="78" t="str">
        <f t="shared" si="23"/>
        <v>NA</v>
      </c>
      <c r="AD105" s="191"/>
      <c r="AE105" s="52">
        <f t="shared" si="28"/>
        <v>0</v>
      </c>
      <c r="AF105" s="77" t="str">
        <f t="shared" si="29"/>
        <v>No hay ejecución</v>
      </c>
      <c r="AG105" s="78" t="str">
        <f t="shared" si="30"/>
        <v>NA</v>
      </c>
      <c r="AH105" s="191"/>
    </row>
    <row r="106" spans="1:34" s="86" customFormat="1" ht="32" hidden="1" outlineLevel="1" thickTop="1" thickBot="1">
      <c r="A106" s="84" t="s">
        <v>3953</v>
      </c>
      <c r="B106" s="108">
        <v>0</v>
      </c>
      <c r="C106" s="108">
        <v>0</v>
      </c>
      <c r="D106" s="108">
        <v>0</v>
      </c>
      <c r="E106" s="108">
        <v>0</v>
      </c>
      <c r="F106" s="108">
        <v>0</v>
      </c>
      <c r="G106" s="125">
        <v>3</v>
      </c>
      <c r="H106" s="103" t="s">
        <v>419</v>
      </c>
      <c r="I106" s="102" t="s">
        <v>900</v>
      </c>
      <c r="J106" s="83" t="s">
        <v>898</v>
      </c>
      <c r="K106" s="83" t="s">
        <v>901</v>
      </c>
      <c r="L106" s="143">
        <v>0</v>
      </c>
      <c r="M106" s="85">
        <v>0</v>
      </c>
      <c r="N106" s="119">
        <f t="shared" ref="N106:N107" si="37">L106+M106</f>
        <v>0</v>
      </c>
      <c r="O106" s="85">
        <v>0</v>
      </c>
      <c r="P106" s="85">
        <v>1</v>
      </c>
      <c r="Q106" s="119">
        <f t="shared" ref="Q106:Q107" si="38">O106+P106</f>
        <v>1</v>
      </c>
      <c r="R106" s="119">
        <f t="shared" ref="R106:R107" si="39">N106+Q106</f>
        <v>1</v>
      </c>
      <c r="S106" s="82" t="s">
        <v>902</v>
      </c>
      <c r="T106" s="110" t="s">
        <v>903</v>
      </c>
      <c r="U106" s="222">
        <f t="shared" si="24"/>
        <v>0</v>
      </c>
      <c r="V106" s="202"/>
      <c r="W106" s="77" t="str">
        <f t="shared" si="25"/>
        <v>No hay ejecución</v>
      </c>
      <c r="X106" s="78" t="str">
        <f t="shared" si="22"/>
        <v>NA</v>
      </c>
      <c r="Y106" s="191"/>
      <c r="Z106" s="222">
        <f t="shared" si="26"/>
        <v>1</v>
      </c>
      <c r="AA106" s="202"/>
      <c r="AB106" s="77" t="str">
        <f t="shared" si="27"/>
        <v>No hay ejecución</v>
      </c>
      <c r="AC106" s="78" t="str">
        <f t="shared" si="23"/>
        <v>NA</v>
      </c>
      <c r="AD106" s="191"/>
      <c r="AE106" s="52">
        <f t="shared" si="28"/>
        <v>0</v>
      </c>
      <c r="AF106" s="77" t="str">
        <f t="shared" si="29"/>
        <v>No hay ejecución</v>
      </c>
      <c r="AG106" s="78" t="str">
        <f t="shared" si="30"/>
        <v>NA</v>
      </c>
      <c r="AH106" s="191"/>
    </row>
    <row r="107" spans="1:34" s="86" customFormat="1" ht="32" hidden="1" outlineLevel="1" thickTop="1" thickBot="1">
      <c r="A107" s="84" t="s">
        <v>3954</v>
      </c>
      <c r="B107" s="108">
        <v>0</v>
      </c>
      <c r="C107" s="108">
        <v>0</v>
      </c>
      <c r="D107" s="108">
        <v>0</v>
      </c>
      <c r="E107" s="108">
        <v>0</v>
      </c>
      <c r="F107" s="108">
        <v>0</v>
      </c>
      <c r="G107" s="125">
        <v>3</v>
      </c>
      <c r="H107" s="103" t="s">
        <v>419</v>
      </c>
      <c r="I107" s="102" t="s">
        <v>904</v>
      </c>
      <c r="J107" s="83" t="s">
        <v>898</v>
      </c>
      <c r="K107" s="83" t="s">
        <v>905</v>
      </c>
      <c r="L107" s="143">
        <v>3</v>
      </c>
      <c r="M107" s="85">
        <v>3</v>
      </c>
      <c r="N107" s="119">
        <f t="shared" si="37"/>
        <v>6</v>
      </c>
      <c r="O107" s="85">
        <v>3</v>
      </c>
      <c r="P107" s="85">
        <v>3</v>
      </c>
      <c r="Q107" s="119">
        <f t="shared" si="38"/>
        <v>6</v>
      </c>
      <c r="R107" s="119">
        <f t="shared" si="39"/>
        <v>12</v>
      </c>
      <c r="S107" s="82" t="s">
        <v>902</v>
      </c>
      <c r="T107" s="105" t="s">
        <v>203</v>
      </c>
      <c r="U107" s="222">
        <f t="shared" si="24"/>
        <v>6</v>
      </c>
      <c r="V107" s="202"/>
      <c r="W107" s="77" t="str">
        <f t="shared" si="25"/>
        <v>No hay ejecución</v>
      </c>
      <c r="X107" s="78" t="str">
        <f t="shared" si="22"/>
        <v>NA</v>
      </c>
      <c r="Y107" s="191"/>
      <c r="Z107" s="222">
        <f t="shared" si="26"/>
        <v>6</v>
      </c>
      <c r="AA107" s="202"/>
      <c r="AB107" s="77" t="str">
        <f t="shared" si="27"/>
        <v>No hay ejecución</v>
      </c>
      <c r="AC107" s="78" t="str">
        <f t="shared" si="23"/>
        <v>NA</v>
      </c>
      <c r="AD107" s="191"/>
      <c r="AE107" s="52">
        <f t="shared" si="28"/>
        <v>0</v>
      </c>
      <c r="AF107" s="77" t="str">
        <f t="shared" si="29"/>
        <v>No hay ejecución</v>
      </c>
      <c r="AG107" s="78" t="str">
        <f t="shared" si="30"/>
        <v>NA</v>
      </c>
      <c r="AH107" s="191"/>
    </row>
    <row r="108" spans="1:34" ht="90" thickTop="1" thickBot="1">
      <c r="A108" s="50">
        <v>21</v>
      </c>
      <c r="B108" s="96">
        <v>0</v>
      </c>
      <c r="C108" s="96">
        <v>0</v>
      </c>
      <c r="D108" s="96">
        <v>0</v>
      </c>
      <c r="E108" s="96">
        <v>0</v>
      </c>
      <c r="F108" s="96">
        <v>0</v>
      </c>
      <c r="G108" s="68" t="s">
        <v>128</v>
      </c>
      <c r="H108" s="99" t="s">
        <v>419</v>
      </c>
      <c r="I108" s="98" t="s">
        <v>3955</v>
      </c>
      <c r="J108" s="78" t="s">
        <v>3956</v>
      </c>
      <c r="K108" s="78" t="s">
        <v>744</v>
      </c>
      <c r="L108" s="145">
        <v>3</v>
      </c>
      <c r="M108" s="51">
        <v>3</v>
      </c>
      <c r="N108" s="119">
        <f>L108+M108</f>
        <v>6</v>
      </c>
      <c r="O108" s="51">
        <v>3</v>
      </c>
      <c r="P108" s="51">
        <v>3</v>
      </c>
      <c r="Q108" s="119">
        <f>O108+P108</f>
        <v>6</v>
      </c>
      <c r="R108" s="119">
        <f>N108+Q108</f>
        <v>12</v>
      </c>
      <c r="S108" s="78" t="s">
        <v>3957</v>
      </c>
      <c r="T108" s="227" t="s">
        <v>3958</v>
      </c>
      <c r="U108" s="52">
        <f t="shared" si="24"/>
        <v>6</v>
      </c>
      <c r="V108" s="202"/>
      <c r="W108" s="77" t="str">
        <f t="shared" si="25"/>
        <v>No hay ejecución</v>
      </c>
      <c r="X108" s="78" t="str">
        <f t="shared" si="22"/>
        <v>NA</v>
      </c>
      <c r="Y108" s="191"/>
      <c r="Z108" s="52">
        <f t="shared" si="26"/>
        <v>6</v>
      </c>
      <c r="AA108" s="202"/>
      <c r="AB108" s="77" t="str">
        <f t="shared" si="27"/>
        <v>No hay ejecución</v>
      </c>
      <c r="AC108" s="78" t="str">
        <f t="shared" si="23"/>
        <v>NA</v>
      </c>
      <c r="AD108" s="191"/>
      <c r="AE108" s="52">
        <f t="shared" si="28"/>
        <v>0</v>
      </c>
      <c r="AF108" s="77" t="str">
        <f t="shared" si="29"/>
        <v>No hay ejecución</v>
      </c>
      <c r="AG108" s="78" t="str">
        <f t="shared" si="30"/>
        <v>NA</v>
      </c>
      <c r="AH108" s="191"/>
    </row>
    <row r="109" spans="1:34" ht="68" thickTop="1" thickBot="1">
      <c r="A109" s="50">
        <v>22</v>
      </c>
      <c r="B109" s="96">
        <v>0</v>
      </c>
      <c r="C109" s="96">
        <v>0</v>
      </c>
      <c r="D109" s="96">
        <v>0</v>
      </c>
      <c r="E109" s="96">
        <v>0</v>
      </c>
      <c r="F109" s="96">
        <v>0</v>
      </c>
      <c r="G109" s="68" t="s">
        <v>126</v>
      </c>
      <c r="H109" s="99" t="s">
        <v>290</v>
      </c>
      <c r="I109" s="98" t="s">
        <v>3969</v>
      </c>
      <c r="J109" s="78" t="s">
        <v>501</v>
      </c>
      <c r="K109" s="78" t="s">
        <v>744</v>
      </c>
      <c r="L109" s="145">
        <v>0</v>
      </c>
      <c r="M109" s="51">
        <v>1</v>
      </c>
      <c r="N109" s="119">
        <f t="shared" ref="N109" si="40">L109+M109</f>
        <v>1</v>
      </c>
      <c r="O109" s="51">
        <v>0</v>
      </c>
      <c r="P109" s="51">
        <v>0</v>
      </c>
      <c r="Q109" s="119">
        <f t="shared" ref="Q109" si="41">O109+P109</f>
        <v>0</v>
      </c>
      <c r="R109" s="119">
        <f t="shared" ref="R109" si="42">N109+Q109</f>
        <v>1</v>
      </c>
      <c r="S109" s="78" t="s">
        <v>3959</v>
      </c>
      <c r="T109" s="227" t="s">
        <v>3960</v>
      </c>
      <c r="U109" s="52">
        <f t="shared" si="24"/>
        <v>1</v>
      </c>
      <c r="V109" s="202"/>
      <c r="W109" s="77" t="str">
        <f t="shared" si="25"/>
        <v>No hay ejecución</v>
      </c>
      <c r="X109" s="78" t="str">
        <f t="shared" si="22"/>
        <v>NA</v>
      </c>
      <c r="Y109" s="191"/>
      <c r="Z109" s="52">
        <f t="shared" si="26"/>
        <v>0</v>
      </c>
      <c r="AA109" s="202"/>
      <c r="AB109" s="77" t="str">
        <f t="shared" si="27"/>
        <v>No hay ejecución</v>
      </c>
      <c r="AC109" s="78" t="str">
        <f t="shared" si="23"/>
        <v>NA</v>
      </c>
      <c r="AD109" s="191"/>
      <c r="AE109" s="52">
        <f t="shared" si="28"/>
        <v>0</v>
      </c>
      <c r="AF109" s="77" t="str">
        <f t="shared" si="29"/>
        <v>No hay ejecución</v>
      </c>
      <c r="AG109" s="78" t="str">
        <f t="shared" si="30"/>
        <v>NA</v>
      </c>
      <c r="AH109" s="191"/>
    </row>
    <row r="110" spans="1:34" ht="16.5" customHeight="1" thickTop="1">
      <c r="A110" s="423" t="s">
        <v>906</v>
      </c>
      <c r="B110" s="423"/>
      <c r="C110" s="423"/>
      <c r="D110" s="423"/>
      <c r="E110" s="423"/>
      <c r="F110" s="423"/>
      <c r="G110" s="423"/>
      <c r="H110" s="423"/>
      <c r="I110" s="423"/>
      <c r="J110" s="423"/>
      <c r="K110" s="423"/>
      <c r="L110" s="423"/>
      <c r="M110" s="423"/>
      <c r="N110" s="423"/>
      <c r="O110" s="423"/>
      <c r="P110" s="423"/>
      <c r="Q110" s="423"/>
      <c r="R110" s="423"/>
      <c r="S110" s="423"/>
      <c r="T110" s="423"/>
      <c r="U110" s="423"/>
      <c r="V110" s="423"/>
      <c r="W110" s="423"/>
      <c r="X110" s="423"/>
      <c r="Y110" s="423"/>
      <c r="Z110" s="423"/>
      <c r="AA110" s="423"/>
      <c r="AB110" s="423"/>
      <c r="AC110" s="423"/>
      <c r="AD110" s="423"/>
      <c r="AE110" s="423"/>
      <c r="AF110" s="423"/>
      <c r="AG110" s="423"/>
      <c r="AH110" s="424"/>
    </row>
    <row r="111" spans="1:34" s="86" customFormat="1" ht="51" thickBot="1">
      <c r="A111" s="94">
        <v>23</v>
      </c>
      <c r="B111" s="108">
        <v>0</v>
      </c>
      <c r="C111" s="108">
        <v>0</v>
      </c>
      <c r="D111" s="108">
        <v>0</v>
      </c>
      <c r="E111" s="108">
        <v>0</v>
      </c>
      <c r="F111" s="108">
        <v>0</v>
      </c>
      <c r="G111" s="125" t="s">
        <v>126</v>
      </c>
      <c r="H111" s="103" t="s">
        <v>290</v>
      </c>
      <c r="I111" s="102" t="s">
        <v>907</v>
      </c>
      <c r="J111" s="83" t="s">
        <v>497</v>
      </c>
      <c r="K111" s="83" t="s">
        <v>595</v>
      </c>
      <c r="L111" s="143"/>
      <c r="M111" s="85"/>
      <c r="N111" s="119">
        <f>L111+M111</f>
        <v>0</v>
      </c>
      <c r="O111" s="85"/>
      <c r="P111" s="85"/>
      <c r="Q111" s="119">
        <f>O111+P111</f>
        <v>0</v>
      </c>
      <c r="R111" s="119">
        <f t="shared" ref="R111:R149" si="43">N111+Q111</f>
        <v>0</v>
      </c>
      <c r="S111" s="83" t="s">
        <v>773</v>
      </c>
      <c r="T111" s="110" t="s">
        <v>908</v>
      </c>
      <c r="U111" s="85">
        <f t="shared" si="24"/>
        <v>0</v>
      </c>
      <c r="V111" s="202"/>
      <c r="W111" s="77" t="str">
        <f t="shared" si="25"/>
        <v>No hay ejecución</v>
      </c>
      <c r="X111" s="78" t="str">
        <f t="shared" si="22"/>
        <v>NA</v>
      </c>
      <c r="Y111" s="191"/>
      <c r="Z111" s="77">
        <f t="shared" si="26"/>
        <v>0</v>
      </c>
      <c r="AA111" s="202"/>
      <c r="AB111" s="77" t="str">
        <f t="shared" si="27"/>
        <v>No hay ejecución</v>
      </c>
      <c r="AC111" s="78" t="str">
        <f t="shared" si="23"/>
        <v>NA</v>
      </c>
      <c r="AD111" s="191"/>
      <c r="AE111" s="85">
        <f t="shared" si="28"/>
        <v>0</v>
      </c>
      <c r="AF111" s="77" t="str">
        <f t="shared" si="29"/>
        <v>No hay ejecución</v>
      </c>
      <c r="AG111" s="78" t="str">
        <f t="shared" si="30"/>
        <v>NA</v>
      </c>
      <c r="AH111" s="191"/>
    </row>
    <row r="112" spans="1:34" s="86" customFormat="1" ht="42" thickTop="1" thickBot="1">
      <c r="A112" s="94">
        <f>A111+1</f>
        <v>24</v>
      </c>
      <c r="B112" s="108">
        <v>0</v>
      </c>
      <c r="C112" s="108">
        <v>0</v>
      </c>
      <c r="D112" s="108">
        <v>0</v>
      </c>
      <c r="E112" s="108">
        <v>0</v>
      </c>
      <c r="F112" s="108">
        <v>0</v>
      </c>
      <c r="G112" s="125" t="s">
        <v>126</v>
      </c>
      <c r="H112" s="103" t="s">
        <v>290</v>
      </c>
      <c r="I112" s="102" t="s">
        <v>909</v>
      </c>
      <c r="J112" s="83" t="s">
        <v>497</v>
      </c>
      <c r="K112" s="83" t="s">
        <v>744</v>
      </c>
      <c r="L112" s="143"/>
      <c r="M112" s="85"/>
      <c r="N112" s="119">
        <f t="shared" ref="N112:N149" si="44">L112+M112</f>
        <v>0</v>
      </c>
      <c r="O112" s="85"/>
      <c r="P112" s="85"/>
      <c r="Q112" s="119">
        <f t="shared" ref="Q112:Q149" si="45">O112+P112</f>
        <v>0</v>
      </c>
      <c r="R112" s="119">
        <f t="shared" si="43"/>
        <v>0</v>
      </c>
      <c r="S112" s="83" t="s">
        <v>773</v>
      </c>
      <c r="T112" s="110" t="s">
        <v>910</v>
      </c>
      <c r="U112" s="85">
        <f t="shared" si="24"/>
        <v>0</v>
      </c>
      <c r="V112" s="202"/>
      <c r="W112" s="77" t="str">
        <f t="shared" si="25"/>
        <v>No hay ejecución</v>
      </c>
      <c r="X112" s="78" t="str">
        <f t="shared" si="22"/>
        <v>NA</v>
      </c>
      <c r="Y112" s="191"/>
      <c r="Z112" s="77">
        <f t="shared" si="26"/>
        <v>0</v>
      </c>
      <c r="AA112" s="202"/>
      <c r="AB112" s="77" t="str">
        <f t="shared" si="27"/>
        <v>No hay ejecución</v>
      </c>
      <c r="AC112" s="78" t="str">
        <f t="shared" si="23"/>
        <v>NA</v>
      </c>
      <c r="AD112" s="191"/>
      <c r="AE112" s="85">
        <f t="shared" si="28"/>
        <v>0</v>
      </c>
      <c r="AF112" s="77" t="str">
        <f t="shared" si="29"/>
        <v>No hay ejecución</v>
      </c>
      <c r="AG112" s="78" t="str">
        <f t="shared" si="30"/>
        <v>NA</v>
      </c>
      <c r="AH112" s="191"/>
    </row>
    <row r="113" spans="1:34" s="86" customFormat="1" ht="42" thickTop="1" thickBot="1">
      <c r="A113" s="94">
        <f t="shared" ref="A113:A132" si="46">A112+1</f>
        <v>25</v>
      </c>
      <c r="B113" s="108">
        <v>0</v>
      </c>
      <c r="C113" s="108">
        <v>0</v>
      </c>
      <c r="D113" s="108">
        <v>0</v>
      </c>
      <c r="E113" s="108">
        <v>0</v>
      </c>
      <c r="F113" s="108">
        <v>0</v>
      </c>
      <c r="G113" s="125" t="s">
        <v>126</v>
      </c>
      <c r="H113" s="103" t="s">
        <v>290</v>
      </c>
      <c r="I113" s="102" t="s">
        <v>911</v>
      </c>
      <c r="J113" s="83" t="s">
        <v>497</v>
      </c>
      <c r="K113" s="83" t="s">
        <v>744</v>
      </c>
      <c r="L113" s="143"/>
      <c r="M113" s="85"/>
      <c r="N113" s="119">
        <f t="shared" si="44"/>
        <v>0</v>
      </c>
      <c r="O113" s="85"/>
      <c r="P113" s="85"/>
      <c r="Q113" s="119">
        <f t="shared" si="45"/>
        <v>0</v>
      </c>
      <c r="R113" s="119">
        <f t="shared" si="43"/>
        <v>0</v>
      </c>
      <c r="S113" s="83" t="s">
        <v>773</v>
      </c>
      <c r="T113" s="110" t="s">
        <v>912</v>
      </c>
      <c r="U113" s="85">
        <f t="shared" si="24"/>
        <v>0</v>
      </c>
      <c r="V113" s="202"/>
      <c r="W113" s="77" t="str">
        <f t="shared" si="25"/>
        <v>No hay ejecución</v>
      </c>
      <c r="X113" s="78" t="str">
        <f t="shared" si="22"/>
        <v>NA</v>
      </c>
      <c r="Y113" s="191"/>
      <c r="Z113" s="77">
        <f t="shared" si="26"/>
        <v>0</v>
      </c>
      <c r="AA113" s="202"/>
      <c r="AB113" s="77" t="str">
        <f t="shared" si="27"/>
        <v>No hay ejecución</v>
      </c>
      <c r="AC113" s="78" t="str">
        <f t="shared" si="23"/>
        <v>NA</v>
      </c>
      <c r="AD113" s="191"/>
      <c r="AE113" s="85">
        <f t="shared" si="28"/>
        <v>0</v>
      </c>
      <c r="AF113" s="77" t="str">
        <f t="shared" si="29"/>
        <v>No hay ejecución</v>
      </c>
      <c r="AG113" s="78" t="str">
        <f t="shared" si="30"/>
        <v>NA</v>
      </c>
      <c r="AH113" s="191"/>
    </row>
    <row r="114" spans="1:34" s="86" customFormat="1" ht="42" thickTop="1" thickBot="1">
      <c r="A114" s="94">
        <f t="shared" si="46"/>
        <v>26</v>
      </c>
      <c r="B114" s="108">
        <v>0</v>
      </c>
      <c r="C114" s="108">
        <v>0</v>
      </c>
      <c r="D114" s="108">
        <v>0</v>
      </c>
      <c r="E114" s="108">
        <v>0</v>
      </c>
      <c r="F114" s="108">
        <v>0</v>
      </c>
      <c r="G114" s="125">
        <v>3</v>
      </c>
      <c r="H114" s="103" t="s">
        <v>419</v>
      </c>
      <c r="I114" s="102" t="s">
        <v>913</v>
      </c>
      <c r="J114" s="83" t="s">
        <v>482</v>
      </c>
      <c r="K114" s="83" t="s">
        <v>763</v>
      </c>
      <c r="L114" s="143"/>
      <c r="M114" s="85"/>
      <c r="N114" s="119">
        <f t="shared" si="44"/>
        <v>0</v>
      </c>
      <c r="O114" s="85"/>
      <c r="P114" s="85"/>
      <c r="Q114" s="119">
        <f t="shared" si="45"/>
        <v>0</v>
      </c>
      <c r="R114" s="119">
        <f t="shared" si="43"/>
        <v>0</v>
      </c>
      <c r="S114" s="83" t="s">
        <v>773</v>
      </c>
      <c r="T114" s="110" t="s">
        <v>914</v>
      </c>
      <c r="U114" s="85">
        <f t="shared" si="24"/>
        <v>0</v>
      </c>
      <c r="V114" s="202"/>
      <c r="W114" s="77" t="str">
        <f t="shared" si="25"/>
        <v>No hay ejecución</v>
      </c>
      <c r="X114" s="78" t="str">
        <f t="shared" si="22"/>
        <v>NA</v>
      </c>
      <c r="Y114" s="191"/>
      <c r="Z114" s="77">
        <f t="shared" si="26"/>
        <v>0</v>
      </c>
      <c r="AA114" s="202"/>
      <c r="AB114" s="77" t="str">
        <f t="shared" si="27"/>
        <v>No hay ejecución</v>
      </c>
      <c r="AC114" s="78" t="str">
        <f t="shared" si="23"/>
        <v>NA</v>
      </c>
      <c r="AD114" s="191"/>
      <c r="AE114" s="85">
        <f t="shared" si="28"/>
        <v>0</v>
      </c>
      <c r="AF114" s="77" t="str">
        <f t="shared" si="29"/>
        <v>No hay ejecución</v>
      </c>
      <c r="AG114" s="78" t="str">
        <f t="shared" si="30"/>
        <v>NA</v>
      </c>
      <c r="AH114" s="191"/>
    </row>
    <row r="115" spans="1:34" s="86" customFormat="1" ht="42" customHeight="1" thickTop="1" thickBot="1">
      <c r="A115" s="94">
        <f t="shared" si="46"/>
        <v>27</v>
      </c>
      <c r="B115" s="108">
        <v>0</v>
      </c>
      <c r="C115" s="108">
        <v>0</v>
      </c>
      <c r="D115" s="108">
        <v>0</v>
      </c>
      <c r="E115" s="108">
        <v>0</v>
      </c>
      <c r="F115" s="108">
        <v>0</v>
      </c>
      <c r="G115" s="125" t="s">
        <v>130</v>
      </c>
      <c r="H115" s="103" t="s">
        <v>314</v>
      </c>
      <c r="I115" s="228" t="s">
        <v>915</v>
      </c>
      <c r="J115" s="83" t="s">
        <v>497</v>
      </c>
      <c r="K115" s="83" t="s">
        <v>916</v>
      </c>
      <c r="L115" s="143"/>
      <c r="M115" s="85"/>
      <c r="N115" s="119">
        <f t="shared" si="44"/>
        <v>0</v>
      </c>
      <c r="O115" s="85"/>
      <c r="P115" s="85"/>
      <c r="Q115" s="119">
        <f t="shared" si="45"/>
        <v>0</v>
      </c>
      <c r="R115" s="119">
        <f t="shared" si="43"/>
        <v>0</v>
      </c>
      <c r="S115" s="83" t="s">
        <v>709</v>
      </c>
      <c r="T115" s="105" t="s">
        <v>203</v>
      </c>
      <c r="U115" s="85">
        <f t="shared" si="24"/>
        <v>0</v>
      </c>
      <c r="V115" s="202"/>
      <c r="W115" s="77" t="str">
        <f t="shared" si="25"/>
        <v>No hay ejecución</v>
      </c>
      <c r="X115" s="78" t="str">
        <f t="shared" si="22"/>
        <v>NA</v>
      </c>
      <c r="Y115" s="191"/>
      <c r="Z115" s="77">
        <f t="shared" si="26"/>
        <v>0</v>
      </c>
      <c r="AA115" s="202"/>
      <c r="AB115" s="77" t="str">
        <f t="shared" si="27"/>
        <v>No hay ejecución</v>
      </c>
      <c r="AC115" s="78" t="str">
        <f t="shared" si="23"/>
        <v>NA</v>
      </c>
      <c r="AD115" s="191"/>
      <c r="AE115" s="85">
        <f t="shared" si="28"/>
        <v>0</v>
      </c>
      <c r="AF115" s="77" t="str">
        <f t="shared" si="29"/>
        <v>No hay ejecución</v>
      </c>
      <c r="AG115" s="78" t="str">
        <f t="shared" si="30"/>
        <v>NA</v>
      </c>
      <c r="AH115" s="191"/>
    </row>
    <row r="116" spans="1:34" s="86" customFormat="1" ht="32" customHeight="1" thickTop="1" thickBot="1">
      <c r="A116" s="94">
        <f t="shared" si="46"/>
        <v>28</v>
      </c>
      <c r="B116" s="108">
        <v>0</v>
      </c>
      <c r="C116" s="108">
        <v>0</v>
      </c>
      <c r="D116" s="108">
        <v>0</v>
      </c>
      <c r="E116" s="108">
        <v>0</v>
      </c>
      <c r="F116" s="108">
        <v>0</v>
      </c>
      <c r="G116" s="125" t="s">
        <v>130</v>
      </c>
      <c r="H116" s="103" t="s">
        <v>314</v>
      </c>
      <c r="I116" s="102" t="s">
        <v>917</v>
      </c>
      <c r="J116" s="83" t="s">
        <v>482</v>
      </c>
      <c r="K116" s="83" t="s">
        <v>622</v>
      </c>
      <c r="L116" s="143"/>
      <c r="M116" s="85"/>
      <c r="N116" s="119">
        <f t="shared" si="44"/>
        <v>0</v>
      </c>
      <c r="O116" s="85"/>
      <c r="P116" s="85"/>
      <c r="Q116" s="119">
        <f t="shared" si="45"/>
        <v>0</v>
      </c>
      <c r="R116" s="119">
        <f t="shared" si="43"/>
        <v>0</v>
      </c>
      <c r="S116" s="83" t="s">
        <v>709</v>
      </c>
      <c r="T116" s="105" t="s">
        <v>203</v>
      </c>
      <c r="U116" s="85">
        <f t="shared" si="24"/>
        <v>0</v>
      </c>
      <c r="V116" s="202"/>
      <c r="W116" s="77" t="str">
        <f t="shared" si="25"/>
        <v>No hay ejecución</v>
      </c>
      <c r="X116" s="78" t="str">
        <f t="shared" si="22"/>
        <v>NA</v>
      </c>
      <c r="Y116" s="191"/>
      <c r="Z116" s="77">
        <f t="shared" si="26"/>
        <v>0</v>
      </c>
      <c r="AA116" s="202"/>
      <c r="AB116" s="77" t="str">
        <f t="shared" si="27"/>
        <v>No hay ejecución</v>
      </c>
      <c r="AC116" s="78" t="str">
        <f t="shared" si="23"/>
        <v>NA</v>
      </c>
      <c r="AD116" s="191"/>
      <c r="AE116" s="85">
        <f t="shared" si="28"/>
        <v>0</v>
      </c>
      <c r="AF116" s="77" t="str">
        <f t="shared" si="29"/>
        <v>No hay ejecución</v>
      </c>
      <c r="AG116" s="78" t="str">
        <f t="shared" si="30"/>
        <v>NA</v>
      </c>
      <c r="AH116" s="191"/>
    </row>
    <row r="117" spans="1:34" s="86" customFormat="1" ht="20" customHeight="1" thickTop="1" thickBot="1">
      <c r="A117" s="94">
        <f t="shared" si="46"/>
        <v>29</v>
      </c>
      <c r="B117" s="108">
        <v>0</v>
      </c>
      <c r="C117" s="108">
        <v>0</v>
      </c>
      <c r="D117" s="108">
        <v>0</v>
      </c>
      <c r="E117" s="108">
        <v>0</v>
      </c>
      <c r="F117" s="108">
        <v>0</v>
      </c>
      <c r="G117" s="125" t="s">
        <v>130</v>
      </c>
      <c r="H117" s="103" t="s">
        <v>314</v>
      </c>
      <c r="I117" s="102" t="s">
        <v>918</v>
      </c>
      <c r="J117" s="83" t="s">
        <v>919</v>
      </c>
      <c r="K117" s="83" t="s">
        <v>622</v>
      </c>
      <c r="L117" s="143"/>
      <c r="M117" s="85"/>
      <c r="N117" s="119">
        <f t="shared" si="44"/>
        <v>0</v>
      </c>
      <c r="O117" s="85"/>
      <c r="P117" s="85"/>
      <c r="Q117" s="119">
        <f t="shared" si="45"/>
        <v>0</v>
      </c>
      <c r="R117" s="119">
        <f t="shared" si="43"/>
        <v>0</v>
      </c>
      <c r="S117" s="83" t="s">
        <v>709</v>
      </c>
      <c r="T117" s="105" t="s">
        <v>203</v>
      </c>
      <c r="U117" s="85">
        <f t="shared" si="24"/>
        <v>0</v>
      </c>
      <c r="V117" s="202"/>
      <c r="W117" s="77" t="str">
        <f t="shared" si="25"/>
        <v>No hay ejecución</v>
      </c>
      <c r="X117" s="78" t="str">
        <f t="shared" si="22"/>
        <v>NA</v>
      </c>
      <c r="Y117" s="191"/>
      <c r="Z117" s="77">
        <f t="shared" si="26"/>
        <v>0</v>
      </c>
      <c r="AA117" s="202"/>
      <c r="AB117" s="77" t="str">
        <f t="shared" si="27"/>
        <v>No hay ejecución</v>
      </c>
      <c r="AC117" s="78" t="str">
        <f t="shared" si="23"/>
        <v>NA</v>
      </c>
      <c r="AD117" s="191"/>
      <c r="AE117" s="85">
        <f t="shared" si="28"/>
        <v>0</v>
      </c>
      <c r="AF117" s="77" t="str">
        <f t="shared" si="29"/>
        <v>No hay ejecución</v>
      </c>
      <c r="AG117" s="78" t="str">
        <f t="shared" si="30"/>
        <v>NA</v>
      </c>
      <c r="AH117" s="191"/>
    </row>
    <row r="118" spans="1:34" s="86" customFormat="1" ht="17.5" customHeight="1" thickTop="1" thickBot="1">
      <c r="A118" s="94">
        <f t="shared" si="46"/>
        <v>30</v>
      </c>
      <c r="B118" s="108">
        <v>0</v>
      </c>
      <c r="C118" s="108">
        <v>0</v>
      </c>
      <c r="D118" s="108">
        <v>0</v>
      </c>
      <c r="E118" s="108">
        <v>0</v>
      </c>
      <c r="F118" s="108">
        <v>0</v>
      </c>
      <c r="G118" s="125" t="s">
        <v>130</v>
      </c>
      <c r="H118" s="103" t="s">
        <v>314</v>
      </c>
      <c r="I118" s="102" t="s">
        <v>920</v>
      </c>
      <c r="J118" s="83" t="s">
        <v>919</v>
      </c>
      <c r="K118" s="83" t="s">
        <v>622</v>
      </c>
      <c r="L118" s="143"/>
      <c r="M118" s="85"/>
      <c r="N118" s="119">
        <f t="shared" si="44"/>
        <v>0</v>
      </c>
      <c r="O118" s="85"/>
      <c r="P118" s="85"/>
      <c r="Q118" s="119">
        <f t="shared" si="45"/>
        <v>0</v>
      </c>
      <c r="R118" s="119">
        <f t="shared" si="43"/>
        <v>0</v>
      </c>
      <c r="S118" s="83" t="s">
        <v>709</v>
      </c>
      <c r="T118" s="105" t="s">
        <v>203</v>
      </c>
      <c r="U118" s="85">
        <f t="shared" si="24"/>
        <v>0</v>
      </c>
      <c r="V118" s="202"/>
      <c r="W118" s="77" t="str">
        <f t="shared" si="25"/>
        <v>No hay ejecución</v>
      </c>
      <c r="X118" s="78" t="str">
        <f t="shared" si="22"/>
        <v>NA</v>
      </c>
      <c r="Y118" s="191"/>
      <c r="Z118" s="77">
        <f t="shared" si="26"/>
        <v>0</v>
      </c>
      <c r="AA118" s="202"/>
      <c r="AB118" s="77" t="str">
        <f t="shared" si="27"/>
        <v>No hay ejecución</v>
      </c>
      <c r="AC118" s="78" t="str">
        <f t="shared" si="23"/>
        <v>NA</v>
      </c>
      <c r="AD118" s="191"/>
      <c r="AE118" s="85">
        <f t="shared" si="28"/>
        <v>0</v>
      </c>
      <c r="AF118" s="77" t="str">
        <f t="shared" si="29"/>
        <v>No hay ejecución</v>
      </c>
      <c r="AG118" s="78" t="str">
        <f t="shared" si="30"/>
        <v>NA</v>
      </c>
      <c r="AH118" s="191"/>
    </row>
    <row r="119" spans="1:34" s="86" customFormat="1" ht="13" thickTop="1" thickBot="1">
      <c r="A119" s="94">
        <f t="shared" si="46"/>
        <v>31</v>
      </c>
      <c r="B119" s="108">
        <v>0</v>
      </c>
      <c r="C119" s="108">
        <v>0</v>
      </c>
      <c r="D119" s="108">
        <v>0</v>
      </c>
      <c r="E119" s="108">
        <v>0</v>
      </c>
      <c r="F119" s="108">
        <v>0</v>
      </c>
      <c r="G119" s="125" t="s">
        <v>130</v>
      </c>
      <c r="H119" s="103" t="s">
        <v>314</v>
      </c>
      <c r="I119" s="102" t="s">
        <v>921</v>
      </c>
      <c r="J119" s="83" t="s">
        <v>482</v>
      </c>
      <c r="K119" s="83" t="s">
        <v>622</v>
      </c>
      <c r="L119" s="143"/>
      <c r="M119" s="85"/>
      <c r="N119" s="119">
        <f t="shared" si="44"/>
        <v>0</v>
      </c>
      <c r="O119" s="85"/>
      <c r="P119" s="85"/>
      <c r="Q119" s="119">
        <f t="shared" si="45"/>
        <v>0</v>
      </c>
      <c r="R119" s="119">
        <f t="shared" si="43"/>
        <v>0</v>
      </c>
      <c r="S119" s="83" t="s">
        <v>709</v>
      </c>
      <c r="T119" s="105" t="s">
        <v>203</v>
      </c>
      <c r="U119" s="85">
        <f t="shared" si="24"/>
        <v>0</v>
      </c>
      <c r="V119" s="202"/>
      <c r="W119" s="77" t="str">
        <f t="shared" si="25"/>
        <v>No hay ejecución</v>
      </c>
      <c r="X119" s="78" t="str">
        <f t="shared" si="22"/>
        <v>NA</v>
      </c>
      <c r="Y119" s="191"/>
      <c r="Z119" s="77">
        <f t="shared" si="26"/>
        <v>0</v>
      </c>
      <c r="AA119" s="202"/>
      <c r="AB119" s="77" t="str">
        <f t="shared" si="27"/>
        <v>No hay ejecución</v>
      </c>
      <c r="AC119" s="78" t="str">
        <f t="shared" si="23"/>
        <v>NA</v>
      </c>
      <c r="AD119" s="191"/>
      <c r="AE119" s="85">
        <f t="shared" si="28"/>
        <v>0</v>
      </c>
      <c r="AF119" s="77" t="str">
        <f t="shared" si="29"/>
        <v>No hay ejecución</v>
      </c>
      <c r="AG119" s="78" t="str">
        <f t="shared" si="30"/>
        <v>NA</v>
      </c>
      <c r="AH119" s="191"/>
    </row>
    <row r="120" spans="1:34" s="86" customFormat="1" ht="22" thickTop="1" thickBot="1">
      <c r="A120" s="94">
        <f t="shared" si="46"/>
        <v>32</v>
      </c>
      <c r="B120" s="108">
        <v>0</v>
      </c>
      <c r="C120" s="108">
        <v>0</v>
      </c>
      <c r="D120" s="108">
        <v>0</v>
      </c>
      <c r="E120" s="108">
        <v>0</v>
      </c>
      <c r="F120" s="108">
        <v>0</v>
      </c>
      <c r="G120" s="125" t="s">
        <v>124</v>
      </c>
      <c r="H120" s="103" t="s">
        <v>278</v>
      </c>
      <c r="I120" s="102" t="s">
        <v>922</v>
      </c>
      <c r="J120" s="83" t="s">
        <v>923</v>
      </c>
      <c r="K120" s="103" t="s">
        <v>645</v>
      </c>
      <c r="L120" s="143"/>
      <c r="M120" s="85"/>
      <c r="N120" s="119">
        <f t="shared" si="44"/>
        <v>0</v>
      </c>
      <c r="O120" s="85"/>
      <c r="P120" s="85"/>
      <c r="Q120" s="119">
        <f t="shared" si="45"/>
        <v>0</v>
      </c>
      <c r="R120" s="119">
        <f t="shared" si="43"/>
        <v>0</v>
      </c>
      <c r="S120" s="83" t="s">
        <v>666</v>
      </c>
      <c r="T120" s="82" t="s">
        <v>203</v>
      </c>
      <c r="U120" s="85">
        <f t="shared" si="24"/>
        <v>0</v>
      </c>
      <c r="V120" s="202"/>
      <c r="W120" s="77" t="str">
        <f t="shared" si="25"/>
        <v>No hay ejecución</v>
      </c>
      <c r="X120" s="78" t="str">
        <f t="shared" si="22"/>
        <v>NA</v>
      </c>
      <c r="Y120" s="191"/>
      <c r="Z120" s="77">
        <f t="shared" si="26"/>
        <v>0</v>
      </c>
      <c r="AA120" s="202"/>
      <c r="AB120" s="77" t="str">
        <f t="shared" si="27"/>
        <v>No hay ejecución</v>
      </c>
      <c r="AC120" s="78" t="str">
        <f t="shared" si="23"/>
        <v>NA</v>
      </c>
      <c r="AD120" s="191"/>
      <c r="AE120" s="85">
        <f t="shared" si="28"/>
        <v>0</v>
      </c>
      <c r="AF120" s="77" t="str">
        <f t="shared" si="29"/>
        <v>No hay ejecución</v>
      </c>
      <c r="AG120" s="78" t="str">
        <f t="shared" si="30"/>
        <v>NA</v>
      </c>
      <c r="AH120" s="191"/>
    </row>
    <row r="121" spans="1:34" s="86" customFormat="1" ht="22" thickTop="1" thickBot="1">
      <c r="A121" s="94">
        <f t="shared" si="46"/>
        <v>33</v>
      </c>
      <c r="B121" s="108">
        <v>0</v>
      </c>
      <c r="C121" s="108">
        <v>0</v>
      </c>
      <c r="D121" s="108">
        <v>0</v>
      </c>
      <c r="E121" s="108">
        <v>0</v>
      </c>
      <c r="F121" s="108">
        <v>0</v>
      </c>
      <c r="G121" s="125" t="s">
        <v>124</v>
      </c>
      <c r="H121" s="103" t="s">
        <v>278</v>
      </c>
      <c r="I121" s="102" t="s">
        <v>922</v>
      </c>
      <c r="J121" s="83" t="s">
        <v>923</v>
      </c>
      <c r="K121" s="83" t="s">
        <v>645</v>
      </c>
      <c r="L121" s="143"/>
      <c r="M121" s="85"/>
      <c r="N121" s="119">
        <f t="shared" si="44"/>
        <v>0</v>
      </c>
      <c r="O121" s="85"/>
      <c r="P121" s="85"/>
      <c r="Q121" s="119">
        <f t="shared" si="45"/>
        <v>0</v>
      </c>
      <c r="R121" s="119">
        <f t="shared" si="43"/>
        <v>0</v>
      </c>
      <c r="S121" s="83" t="s">
        <v>669</v>
      </c>
      <c r="T121" s="105" t="s">
        <v>203</v>
      </c>
      <c r="U121" s="85">
        <f t="shared" si="24"/>
        <v>0</v>
      </c>
      <c r="V121" s="202"/>
      <c r="W121" s="77" t="str">
        <f t="shared" si="25"/>
        <v>No hay ejecución</v>
      </c>
      <c r="X121" s="78" t="str">
        <f t="shared" si="22"/>
        <v>NA</v>
      </c>
      <c r="Y121" s="191"/>
      <c r="Z121" s="77">
        <f t="shared" si="26"/>
        <v>0</v>
      </c>
      <c r="AA121" s="202"/>
      <c r="AB121" s="77" t="str">
        <f t="shared" si="27"/>
        <v>No hay ejecución</v>
      </c>
      <c r="AC121" s="78" t="str">
        <f t="shared" si="23"/>
        <v>NA</v>
      </c>
      <c r="AD121" s="191"/>
      <c r="AE121" s="85">
        <f t="shared" si="28"/>
        <v>0</v>
      </c>
      <c r="AF121" s="77" t="str">
        <f t="shared" si="29"/>
        <v>No hay ejecución</v>
      </c>
      <c r="AG121" s="78" t="str">
        <f t="shared" si="30"/>
        <v>NA</v>
      </c>
      <c r="AH121" s="191"/>
    </row>
    <row r="122" spans="1:34" s="86" customFormat="1" ht="42" thickTop="1" thickBot="1">
      <c r="A122" s="94">
        <f t="shared" si="46"/>
        <v>34</v>
      </c>
      <c r="B122" s="108">
        <v>0</v>
      </c>
      <c r="C122" s="108">
        <v>0</v>
      </c>
      <c r="D122" s="108">
        <v>0</v>
      </c>
      <c r="E122" s="108">
        <v>0</v>
      </c>
      <c r="F122" s="108">
        <v>0</v>
      </c>
      <c r="G122" s="125" t="s">
        <v>124</v>
      </c>
      <c r="H122" s="103" t="s">
        <v>278</v>
      </c>
      <c r="I122" s="102" t="s">
        <v>924</v>
      </c>
      <c r="J122" s="83" t="s">
        <v>925</v>
      </c>
      <c r="K122" s="83" t="s">
        <v>645</v>
      </c>
      <c r="L122" s="143"/>
      <c r="M122" s="85"/>
      <c r="N122" s="119">
        <f t="shared" si="44"/>
        <v>0</v>
      </c>
      <c r="O122" s="85"/>
      <c r="P122" s="85"/>
      <c r="Q122" s="119">
        <f t="shared" si="45"/>
        <v>0</v>
      </c>
      <c r="R122" s="119">
        <f t="shared" si="43"/>
        <v>0</v>
      </c>
      <c r="S122" s="83" t="s">
        <v>666</v>
      </c>
      <c r="T122" s="110" t="s">
        <v>926</v>
      </c>
      <c r="U122" s="85">
        <f t="shared" si="24"/>
        <v>0</v>
      </c>
      <c r="V122" s="202"/>
      <c r="W122" s="77" t="str">
        <f t="shared" si="25"/>
        <v>No hay ejecución</v>
      </c>
      <c r="X122" s="78" t="str">
        <f t="shared" si="22"/>
        <v>NA</v>
      </c>
      <c r="Y122" s="191"/>
      <c r="Z122" s="77">
        <f t="shared" si="26"/>
        <v>0</v>
      </c>
      <c r="AA122" s="202"/>
      <c r="AB122" s="77" t="str">
        <f t="shared" si="27"/>
        <v>No hay ejecución</v>
      </c>
      <c r="AC122" s="78" t="str">
        <f t="shared" si="23"/>
        <v>NA</v>
      </c>
      <c r="AD122" s="191"/>
      <c r="AE122" s="85">
        <f t="shared" si="28"/>
        <v>0</v>
      </c>
      <c r="AF122" s="77" t="str">
        <f t="shared" si="29"/>
        <v>No hay ejecución</v>
      </c>
      <c r="AG122" s="78" t="str">
        <f t="shared" si="30"/>
        <v>NA</v>
      </c>
      <c r="AH122" s="191"/>
    </row>
    <row r="123" spans="1:34" s="86" customFormat="1" ht="22" thickTop="1" thickBot="1">
      <c r="A123" s="94">
        <f t="shared" si="46"/>
        <v>35</v>
      </c>
      <c r="B123" s="108">
        <v>0</v>
      </c>
      <c r="C123" s="108">
        <v>0</v>
      </c>
      <c r="D123" s="108">
        <v>0</v>
      </c>
      <c r="E123" s="108">
        <v>0</v>
      </c>
      <c r="F123" s="108">
        <v>0</v>
      </c>
      <c r="G123" s="125" t="s">
        <v>124</v>
      </c>
      <c r="H123" s="103" t="s">
        <v>278</v>
      </c>
      <c r="I123" s="102" t="s">
        <v>927</v>
      </c>
      <c r="J123" s="83" t="s">
        <v>928</v>
      </c>
      <c r="K123" s="83" t="s">
        <v>645</v>
      </c>
      <c r="L123" s="143"/>
      <c r="M123" s="85"/>
      <c r="N123" s="119">
        <f t="shared" si="44"/>
        <v>0</v>
      </c>
      <c r="O123" s="85"/>
      <c r="P123" s="85"/>
      <c r="Q123" s="119">
        <f t="shared" si="45"/>
        <v>0</v>
      </c>
      <c r="R123" s="119">
        <f t="shared" si="43"/>
        <v>0</v>
      </c>
      <c r="S123" s="83" t="s">
        <v>666</v>
      </c>
      <c r="T123" s="110" t="s">
        <v>784</v>
      </c>
      <c r="U123" s="85">
        <f t="shared" si="24"/>
        <v>0</v>
      </c>
      <c r="V123" s="202"/>
      <c r="W123" s="77" t="str">
        <f t="shared" si="25"/>
        <v>No hay ejecución</v>
      </c>
      <c r="X123" s="78" t="str">
        <f t="shared" si="22"/>
        <v>NA</v>
      </c>
      <c r="Y123" s="191"/>
      <c r="Z123" s="77">
        <f t="shared" si="26"/>
        <v>0</v>
      </c>
      <c r="AA123" s="202"/>
      <c r="AB123" s="77" t="str">
        <f t="shared" si="27"/>
        <v>No hay ejecución</v>
      </c>
      <c r="AC123" s="78" t="str">
        <f t="shared" si="23"/>
        <v>NA</v>
      </c>
      <c r="AD123" s="191"/>
      <c r="AE123" s="85">
        <f t="shared" si="28"/>
        <v>0</v>
      </c>
      <c r="AF123" s="77" t="str">
        <f t="shared" si="29"/>
        <v>No hay ejecución</v>
      </c>
      <c r="AG123" s="78" t="str">
        <f t="shared" si="30"/>
        <v>NA</v>
      </c>
      <c r="AH123" s="191"/>
    </row>
    <row r="124" spans="1:34" s="86" customFormat="1" ht="22" thickTop="1" thickBot="1">
      <c r="A124" s="94">
        <f t="shared" si="46"/>
        <v>36</v>
      </c>
      <c r="B124" s="108">
        <v>0</v>
      </c>
      <c r="C124" s="108">
        <v>0</v>
      </c>
      <c r="D124" s="108">
        <v>0</v>
      </c>
      <c r="E124" s="108">
        <v>0</v>
      </c>
      <c r="F124" s="108">
        <v>0</v>
      </c>
      <c r="G124" s="125" t="s">
        <v>124</v>
      </c>
      <c r="H124" s="103" t="s">
        <v>278</v>
      </c>
      <c r="I124" s="102" t="s">
        <v>929</v>
      </c>
      <c r="J124" s="83" t="s">
        <v>928</v>
      </c>
      <c r="K124" s="83" t="s">
        <v>645</v>
      </c>
      <c r="L124" s="143"/>
      <c r="M124" s="85"/>
      <c r="N124" s="119">
        <f t="shared" si="44"/>
        <v>0</v>
      </c>
      <c r="O124" s="85"/>
      <c r="P124" s="85"/>
      <c r="Q124" s="119">
        <f t="shared" si="45"/>
        <v>0</v>
      </c>
      <c r="R124" s="119">
        <f t="shared" si="43"/>
        <v>0</v>
      </c>
      <c r="S124" s="83" t="s">
        <v>669</v>
      </c>
      <c r="T124" s="110" t="s">
        <v>784</v>
      </c>
      <c r="U124" s="85">
        <f t="shared" si="24"/>
        <v>0</v>
      </c>
      <c r="V124" s="202"/>
      <c r="W124" s="77" t="str">
        <f t="shared" si="25"/>
        <v>No hay ejecución</v>
      </c>
      <c r="X124" s="78" t="str">
        <f t="shared" si="22"/>
        <v>NA</v>
      </c>
      <c r="Y124" s="191"/>
      <c r="Z124" s="77">
        <f t="shared" si="26"/>
        <v>0</v>
      </c>
      <c r="AA124" s="202"/>
      <c r="AB124" s="77" t="str">
        <f t="shared" si="27"/>
        <v>No hay ejecución</v>
      </c>
      <c r="AC124" s="78" t="str">
        <f t="shared" si="23"/>
        <v>NA</v>
      </c>
      <c r="AD124" s="191"/>
      <c r="AE124" s="85">
        <f t="shared" si="28"/>
        <v>0</v>
      </c>
      <c r="AF124" s="77" t="str">
        <f t="shared" si="29"/>
        <v>No hay ejecución</v>
      </c>
      <c r="AG124" s="78" t="str">
        <f t="shared" si="30"/>
        <v>NA</v>
      </c>
      <c r="AH124" s="191"/>
    </row>
    <row r="125" spans="1:34" s="86" customFormat="1" ht="72" thickTop="1" thickBot="1">
      <c r="A125" s="94">
        <f t="shared" si="46"/>
        <v>37</v>
      </c>
      <c r="B125" s="108">
        <v>0</v>
      </c>
      <c r="C125" s="108">
        <v>0</v>
      </c>
      <c r="D125" s="108">
        <v>0</v>
      </c>
      <c r="E125" s="108">
        <v>0</v>
      </c>
      <c r="F125" s="108">
        <v>0</v>
      </c>
      <c r="G125" s="125">
        <v>3</v>
      </c>
      <c r="H125" s="103" t="s">
        <v>419</v>
      </c>
      <c r="I125" s="102" t="s">
        <v>930</v>
      </c>
      <c r="J125" s="83" t="s">
        <v>931</v>
      </c>
      <c r="K125" s="83" t="s">
        <v>932</v>
      </c>
      <c r="L125" s="143"/>
      <c r="M125" s="85"/>
      <c r="N125" s="119">
        <f t="shared" si="44"/>
        <v>0</v>
      </c>
      <c r="O125" s="85"/>
      <c r="P125" s="85"/>
      <c r="Q125" s="119">
        <f t="shared" si="45"/>
        <v>0</v>
      </c>
      <c r="R125" s="119">
        <f t="shared" si="43"/>
        <v>0</v>
      </c>
      <c r="S125" s="83" t="s">
        <v>902</v>
      </c>
      <c r="T125" s="110" t="s">
        <v>933</v>
      </c>
      <c r="U125" s="85">
        <f t="shared" si="24"/>
        <v>0</v>
      </c>
      <c r="V125" s="202"/>
      <c r="W125" s="77" t="str">
        <f t="shared" si="25"/>
        <v>No hay ejecución</v>
      </c>
      <c r="X125" s="78" t="str">
        <f t="shared" si="22"/>
        <v>NA</v>
      </c>
      <c r="Y125" s="191"/>
      <c r="Z125" s="77">
        <f t="shared" si="26"/>
        <v>0</v>
      </c>
      <c r="AA125" s="202"/>
      <c r="AB125" s="77" t="str">
        <f t="shared" si="27"/>
        <v>No hay ejecución</v>
      </c>
      <c r="AC125" s="78" t="str">
        <f t="shared" si="23"/>
        <v>NA</v>
      </c>
      <c r="AD125" s="191"/>
      <c r="AE125" s="85">
        <f t="shared" si="28"/>
        <v>0</v>
      </c>
      <c r="AF125" s="77" t="str">
        <f t="shared" si="29"/>
        <v>No hay ejecución</v>
      </c>
      <c r="AG125" s="78" t="str">
        <f t="shared" si="30"/>
        <v>NA</v>
      </c>
      <c r="AH125" s="191"/>
    </row>
    <row r="126" spans="1:34" s="86" customFormat="1" ht="65" customHeight="1" thickTop="1" thickBot="1">
      <c r="A126" s="94">
        <f t="shared" si="46"/>
        <v>38</v>
      </c>
      <c r="B126" s="108">
        <v>0</v>
      </c>
      <c r="C126" s="108">
        <v>0</v>
      </c>
      <c r="D126" s="108">
        <v>0</v>
      </c>
      <c r="E126" s="108">
        <v>0</v>
      </c>
      <c r="F126" s="108">
        <v>0</v>
      </c>
      <c r="G126" s="125">
        <v>3</v>
      </c>
      <c r="H126" s="103" t="s">
        <v>419</v>
      </c>
      <c r="I126" s="102" t="s">
        <v>934</v>
      </c>
      <c r="J126" s="83" t="s">
        <v>935</v>
      </c>
      <c r="K126" s="83" t="s">
        <v>936</v>
      </c>
      <c r="L126" s="143"/>
      <c r="M126" s="85"/>
      <c r="N126" s="119">
        <f t="shared" si="44"/>
        <v>0</v>
      </c>
      <c r="O126" s="85"/>
      <c r="P126" s="85"/>
      <c r="Q126" s="119">
        <f t="shared" si="45"/>
        <v>0</v>
      </c>
      <c r="R126" s="119">
        <f t="shared" si="43"/>
        <v>0</v>
      </c>
      <c r="S126" s="83" t="s">
        <v>902</v>
      </c>
      <c r="T126" s="105" t="s">
        <v>203</v>
      </c>
      <c r="U126" s="85">
        <f t="shared" si="24"/>
        <v>0</v>
      </c>
      <c r="V126" s="202"/>
      <c r="W126" s="77" t="str">
        <f t="shared" si="25"/>
        <v>No hay ejecución</v>
      </c>
      <c r="X126" s="78" t="str">
        <f t="shared" si="22"/>
        <v>NA</v>
      </c>
      <c r="Y126" s="191"/>
      <c r="Z126" s="77">
        <f t="shared" si="26"/>
        <v>0</v>
      </c>
      <c r="AA126" s="202"/>
      <c r="AB126" s="77" t="str">
        <f t="shared" si="27"/>
        <v>No hay ejecución</v>
      </c>
      <c r="AC126" s="78" t="str">
        <f t="shared" si="23"/>
        <v>NA</v>
      </c>
      <c r="AD126" s="191"/>
      <c r="AE126" s="85">
        <f t="shared" si="28"/>
        <v>0</v>
      </c>
      <c r="AF126" s="77" t="str">
        <f t="shared" si="29"/>
        <v>No hay ejecución</v>
      </c>
      <c r="AG126" s="78" t="str">
        <f t="shared" si="30"/>
        <v>NA</v>
      </c>
      <c r="AH126" s="191"/>
    </row>
    <row r="127" spans="1:34" s="86" customFormat="1" ht="42" thickTop="1" thickBot="1">
      <c r="A127" s="94">
        <f t="shared" si="46"/>
        <v>39</v>
      </c>
      <c r="B127" s="108">
        <v>0</v>
      </c>
      <c r="C127" s="108">
        <v>0</v>
      </c>
      <c r="D127" s="108">
        <v>0</v>
      </c>
      <c r="E127" s="108">
        <v>0</v>
      </c>
      <c r="F127" s="108">
        <v>0</v>
      </c>
      <c r="G127" s="125" t="s">
        <v>130</v>
      </c>
      <c r="H127" s="103" t="s">
        <v>314</v>
      </c>
      <c r="I127" s="102" t="s">
        <v>937</v>
      </c>
      <c r="J127" s="83" t="s">
        <v>938</v>
      </c>
      <c r="K127" s="83" t="s">
        <v>939</v>
      </c>
      <c r="L127" s="143"/>
      <c r="M127" s="85"/>
      <c r="N127" s="119">
        <f t="shared" si="44"/>
        <v>0</v>
      </c>
      <c r="O127" s="85"/>
      <c r="P127" s="85"/>
      <c r="Q127" s="119">
        <f t="shared" si="45"/>
        <v>0</v>
      </c>
      <c r="R127" s="119">
        <f t="shared" si="43"/>
        <v>0</v>
      </c>
      <c r="S127" s="83" t="s">
        <v>636</v>
      </c>
      <c r="T127" s="110" t="s">
        <v>940</v>
      </c>
      <c r="U127" s="85">
        <f t="shared" si="24"/>
        <v>0</v>
      </c>
      <c r="V127" s="202"/>
      <c r="W127" s="77" t="str">
        <f t="shared" si="25"/>
        <v>No hay ejecución</v>
      </c>
      <c r="X127" s="78" t="str">
        <f t="shared" si="22"/>
        <v>NA</v>
      </c>
      <c r="Y127" s="191"/>
      <c r="Z127" s="77">
        <f t="shared" si="26"/>
        <v>0</v>
      </c>
      <c r="AA127" s="202"/>
      <c r="AB127" s="77" t="str">
        <f t="shared" si="27"/>
        <v>No hay ejecución</v>
      </c>
      <c r="AC127" s="78" t="str">
        <f t="shared" si="23"/>
        <v>NA</v>
      </c>
      <c r="AD127" s="191"/>
      <c r="AE127" s="85">
        <f t="shared" si="28"/>
        <v>0</v>
      </c>
      <c r="AF127" s="77" t="str">
        <f t="shared" si="29"/>
        <v>No hay ejecución</v>
      </c>
      <c r="AG127" s="78" t="str">
        <f t="shared" si="30"/>
        <v>NA</v>
      </c>
      <c r="AH127" s="191"/>
    </row>
    <row r="128" spans="1:34" s="86" customFormat="1" ht="42" thickTop="1" thickBot="1">
      <c r="A128" s="94">
        <f t="shared" si="46"/>
        <v>40</v>
      </c>
      <c r="B128" s="108">
        <v>0</v>
      </c>
      <c r="C128" s="108">
        <v>0</v>
      </c>
      <c r="D128" s="108">
        <v>0</v>
      </c>
      <c r="E128" s="108">
        <v>0</v>
      </c>
      <c r="F128" s="108">
        <v>0</v>
      </c>
      <c r="G128" s="125" t="s">
        <v>126</v>
      </c>
      <c r="H128" s="103" t="s">
        <v>323</v>
      </c>
      <c r="I128" s="102" t="s">
        <v>941</v>
      </c>
      <c r="J128" s="83" t="s">
        <v>942</v>
      </c>
      <c r="K128" s="83" t="s">
        <v>943</v>
      </c>
      <c r="L128" s="143"/>
      <c r="M128" s="85"/>
      <c r="N128" s="119">
        <f t="shared" si="44"/>
        <v>0</v>
      </c>
      <c r="O128" s="85"/>
      <c r="P128" s="85"/>
      <c r="Q128" s="119">
        <f t="shared" si="45"/>
        <v>0</v>
      </c>
      <c r="R128" s="119">
        <f t="shared" si="43"/>
        <v>0</v>
      </c>
      <c r="S128" s="83" t="s">
        <v>636</v>
      </c>
      <c r="T128" s="110" t="s">
        <v>944</v>
      </c>
      <c r="U128" s="85">
        <f t="shared" si="24"/>
        <v>0</v>
      </c>
      <c r="V128" s="202"/>
      <c r="W128" s="77" t="str">
        <f t="shared" si="25"/>
        <v>No hay ejecución</v>
      </c>
      <c r="X128" s="78" t="str">
        <f t="shared" si="22"/>
        <v>NA</v>
      </c>
      <c r="Y128" s="191"/>
      <c r="Z128" s="77">
        <f t="shared" si="26"/>
        <v>0</v>
      </c>
      <c r="AA128" s="202"/>
      <c r="AB128" s="77" t="str">
        <f t="shared" si="27"/>
        <v>No hay ejecución</v>
      </c>
      <c r="AC128" s="78" t="str">
        <f t="shared" si="23"/>
        <v>NA</v>
      </c>
      <c r="AD128" s="191"/>
      <c r="AE128" s="85">
        <f t="shared" si="28"/>
        <v>0</v>
      </c>
      <c r="AF128" s="77" t="str">
        <f t="shared" si="29"/>
        <v>No hay ejecución</v>
      </c>
      <c r="AG128" s="78" t="str">
        <f t="shared" si="30"/>
        <v>NA</v>
      </c>
      <c r="AH128" s="191"/>
    </row>
    <row r="129" spans="1:34" s="86" customFormat="1" ht="32" thickTop="1" thickBot="1">
      <c r="A129" s="94">
        <f t="shared" si="46"/>
        <v>41</v>
      </c>
      <c r="B129" s="108">
        <v>0</v>
      </c>
      <c r="C129" s="108">
        <v>0</v>
      </c>
      <c r="D129" s="108">
        <v>0</v>
      </c>
      <c r="E129" s="108">
        <v>0</v>
      </c>
      <c r="F129" s="108">
        <v>0</v>
      </c>
      <c r="G129" s="125">
        <v>3</v>
      </c>
      <c r="H129" s="103" t="s">
        <v>419</v>
      </c>
      <c r="I129" s="102" t="s">
        <v>945</v>
      </c>
      <c r="J129" s="83" t="s">
        <v>946</v>
      </c>
      <c r="K129" s="83" t="s">
        <v>947</v>
      </c>
      <c r="L129" s="143"/>
      <c r="M129" s="85"/>
      <c r="N129" s="119">
        <f t="shared" si="44"/>
        <v>0</v>
      </c>
      <c r="O129" s="85"/>
      <c r="P129" s="85"/>
      <c r="Q129" s="119">
        <f t="shared" si="45"/>
        <v>0</v>
      </c>
      <c r="R129" s="119">
        <f t="shared" si="43"/>
        <v>0</v>
      </c>
      <c r="S129" s="83" t="s">
        <v>636</v>
      </c>
      <c r="T129" s="110" t="s">
        <v>948</v>
      </c>
      <c r="U129" s="85">
        <f t="shared" si="24"/>
        <v>0</v>
      </c>
      <c r="V129" s="202"/>
      <c r="W129" s="77" t="str">
        <f t="shared" si="25"/>
        <v>No hay ejecución</v>
      </c>
      <c r="X129" s="78" t="str">
        <f t="shared" si="22"/>
        <v>NA</v>
      </c>
      <c r="Y129" s="191"/>
      <c r="Z129" s="77">
        <f t="shared" si="26"/>
        <v>0</v>
      </c>
      <c r="AA129" s="202"/>
      <c r="AB129" s="77" t="str">
        <f t="shared" si="27"/>
        <v>No hay ejecución</v>
      </c>
      <c r="AC129" s="78" t="str">
        <f t="shared" si="23"/>
        <v>NA</v>
      </c>
      <c r="AD129" s="191"/>
      <c r="AE129" s="85">
        <f t="shared" si="28"/>
        <v>0</v>
      </c>
      <c r="AF129" s="77" t="str">
        <f t="shared" si="29"/>
        <v>No hay ejecución</v>
      </c>
      <c r="AG129" s="78" t="str">
        <f t="shared" si="30"/>
        <v>NA</v>
      </c>
      <c r="AH129" s="191"/>
    </row>
    <row r="130" spans="1:34" s="86" customFormat="1" ht="32" thickTop="1" thickBot="1">
      <c r="A130" s="94">
        <f t="shared" si="46"/>
        <v>42</v>
      </c>
      <c r="B130" s="108">
        <v>0</v>
      </c>
      <c r="C130" s="108">
        <v>0</v>
      </c>
      <c r="D130" s="108">
        <v>0</v>
      </c>
      <c r="E130" s="108">
        <v>0</v>
      </c>
      <c r="F130" s="108">
        <v>0</v>
      </c>
      <c r="G130" s="125">
        <v>3</v>
      </c>
      <c r="H130" s="103" t="s">
        <v>419</v>
      </c>
      <c r="I130" s="102" t="s">
        <v>949</v>
      </c>
      <c r="J130" s="83" t="s">
        <v>950</v>
      </c>
      <c r="K130" s="83" t="s">
        <v>645</v>
      </c>
      <c r="L130" s="143"/>
      <c r="M130" s="85"/>
      <c r="N130" s="119">
        <f t="shared" si="44"/>
        <v>0</v>
      </c>
      <c r="O130" s="85"/>
      <c r="P130" s="85"/>
      <c r="Q130" s="119">
        <f t="shared" si="45"/>
        <v>0</v>
      </c>
      <c r="R130" s="119">
        <f t="shared" si="43"/>
        <v>0</v>
      </c>
      <c r="S130" s="83" t="s">
        <v>636</v>
      </c>
      <c r="T130" s="110" t="s">
        <v>951</v>
      </c>
      <c r="U130" s="85">
        <f t="shared" si="24"/>
        <v>0</v>
      </c>
      <c r="V130" s="202"/>
      <c r="W130" s="77" t="str">
        <f t="shared" si="25"/>
        <v>No hay ejecución</v>
      </c>
      <c r="X130" s="78" t="str">
        <f t="shared" si="22"/>
        <v>NA</v>
      </c>
      <c r="Y130" s="191"/>
      <c r="Z130" s="77">
        <f t="shared" si="26"/>
        <v>0</v>
      </c>
      <c r="AA130" s="202"/>
      <c r="AB130" s="77" t="str">
        <f t="shared" si="27"/>
        <v>No hay ejecución</v>
      </c>
      <c r="AC130" s="78" t="str">
        <f t="shared" si="23"/>
        <v>NA</v>
      </c>
      <c r="AD130" s="191"/>
      <c r="AE130" s="85">
        <f t="shared" si="28"/>
        <v>0</v>
      </c>
      <c r="AF130" s="77" t="str">
        <f t="shared" si="29"/>
        <v>No hay ejecución</v>
      </c>
      <c r="AG130" s="78" t="str">
        <f t="shared" si="30"/>
        <v>NA</v>
      </c>
      <c r="AH130" s="191"/>
    </row>
    <row r="131" spans="1:34" s="86" customFormat="1" ht="32" thickTop="1" thickBot="1">
      <c r="A131" s="94">
        <f t="shared" si="46"/>
        <v>43</v>
      </c>
      <c r="B131" s="108">
        <v>0</v>
      </c>
      <c r="C131" s="108">
        <v>0</v>
      </c>
      <c r="D131" s="108">
        <v>0</v>
      </c>
      <c r="E131" s="108">
        <v>0</v>
      </c>
      <c r="F131" s="108">
        <v>0</v>
      </c>
      <c r="G131" s="125" t="s">
        <v>124</v>
      </c>
      <c r="H131" s="103" t="s">
        <v>278</v>
      </c>
      <c r="I131" s="102" t="s">
        <v>952</v>
      </c>
      <c r="J131" s="83" t="s">
        <v>953</v>
      </c>
      <c r="K131" s="83" t="s">
        <v>796</v>
      </c>
      <c r="L131" s="143"/>
      <c r="M131" s="85"/>
      <c r="N131" s="119">
        <f t="shared" si="44"/>
        <v>0</v>
      </c>
      <c r="O131" s="85"/>
      <c r="P131" s="85"/>
      <c r="Q131" s="119">
        <f t="shared" si="45"/>
        <v>0</v>
      </c>
      <c r="R131" s="119">
        <f t="shared" si="43"/>
        <v>0</v>
      </c>
      <c r="S131" s="83" t="s">
        <v>954</v>
      </c>
      <c r="T131" s="110" t="s">
        <v>955</v>
      </c>
      <c r="U131" s="85">
        <f t="shared" si="24"/>
        <v>0</v>
      </c>
      <c r="V131" s="202"/>
      <c r="W131" s="77" t="str">
        <f t="shared" si="25"/>
        <v>No hay ejecución</v>
      </c>
      <c r="X131" s="78" t="str">
        <f t="shared" si="22"/>
        <v>NA</v>
      </c>
      <c r="Y131" s="191"/>
      <c r="Z131" s="77">
        <f t="shared" si="26"/>
        <v>0</v>
      </c>
      <c r="AA131" s="202"/>
      <c r="AB131" s="77" t="str">
        <f t="shared" si="27"/>
        <v>No hay ejecución</v>
      </c>
      <c r="AC131" s="78" t="str">
        <f t="shared" si="23"/>
        <v>NA</v>
      </c>
      <c r="AD131" s="191"/>
      <c r="AE131" s="85">
        <f t="shared" si="28"/>
        <v>0</v>
      </c>
      <c r="AF131" s="77" t="str">
        <f t="shared" si="29"/>
        <v>No hay ejecución</v>
      </c>
      <c r="AG131" s="78" t="str">
        <f t="shared" si="30"/>
        <v>NA</v>
      </c>
      <c r="AH131" s="191"/>
    </row>
    <row r="132" spans="1:34" s="86" customFormat="1" ht="32" thickTop="1" thickBot="1">
      <c r="A132" s="94">
        <f t="shared" si="46"/>
        <v>44</v>
      </c>
      <c r="B132" s="108">
        <v>0</v>
      </c>
      <c r="C132" s="108">
        <v>0</v>
      </c>
      <c r="D132" s="108">
        <v>0</v>
      </c>
      <c r="E132" s="108">
        <v>0</v>
      </c>
      <c r="F132" s="108">
        <v>0</v>
      </c>
      <c r="G132" s="125" t="s">
        <v>130</v>
      </c>
      <c r="H132" s="103" t="s">
        <v>314</v>
      </c>
      <c r="I132" s="102" t="s">
        <v>956</v>
      </c>
      <c r="J132" s="83" t="s">
        <v>957</v>
      </c>
      <c r="K132" s="83" t="s">
        <v>712</v>
      </c>
      <c r="L132" s="143">
        <f>L133+L134+L135+L136+L137+L138</f>
        <v>0</v>
      </c>
      <c r="M132" s="143">
        <f>M133+M134+M135+M136+M137+M138</f>
        <v>0</v>
      </c>
      <c r="N132" s="119">
        <f t="shared" si="44"/>
        <v>0</v>
      </c>
      <c r="O132" s="143">
        <f>O133+O134+O135+O136+O137+O138</f>
        <v>0</v>
      </c>
      <c r="P132" s="143">
        <f>P133+P134+P135+P136+P137+P138</f>
        <v>0</v>
      </c>
      <c r="Q132" s="119">
        <f t="shared" si="45"/>
        <v>0</v>
      </c>
      <c r="R132" s="119">
        <f t="shared" si="43"/>
        <v>0</v>
      </c>
      <c r="S132" s="83" t="s">
        <v>636</v>
      </c>
      <c r="T132" s="110" t="s">
        <v>958</v>
      </c>
      <c r="U132" s="85">
        <f t="shared" si="24"/>
        <v>0</v>
      </c>
      <c r="V132" s="202"/>
      <c r="W132" s="77" t="str">
        <f t="shared" si="25"/>
        <v>No hay ejecución</v>
      </c>
      <c r="X132" s="78" t="str">
        <f t="shared" si="22"/>
        <v>NA</v>
      </c>
      <c r="Y132" s="191"/>
      <c r="Z132" s="77">
        <f t="shared" si="26"/>
        <v>0</v>
      </c>
      <c r="AA132" s="202"/>
      <c r="AB132" s="77" t="str">
        <f t="shared" si="27"/>
        <v>No hay ejecución</v>
      </c>
      <c r="AC132" s="78" t="str">
        <f t="shared" si="23"/>
        <v>NA</v>
      </c>
      <c r="AD132" s="191"/>
      <c r="AE132" s="85">
        <f t="shared" si="28"/>
        <v>0</v>
      </c>
      <c r="AF132" s="77" t="str">
        <f t="shared" si="29"/>
        <v>No hay ejecución</v>
      </c>
      <c r="AG132" s="78" t="str">
        <f t="shared" si="30"/>
        <v>NA</v>
      </c>
      <c r="AH132" s="191"/>
    </row>
    <row r="133" spans="1:34" s="86" customFormat="1" ht="32" outlineLevel="1" thickTop="1" thickBot="1">
      <c r="A133" s="149" t="s">
        <v>964</v>
      </c>
      <c r="B133" s="108">
        <v>0</v>
      </c>
      <c r="C133" s="108">
        <v>0</v>
      </c>
      <c r="D133" s="108">
        <v>0</v>
      </c>
      <c r="E133" s="108">
        <v>0</v>
      </c>
      <c r="F133" s="108">
        <v>0</v>
      </c>
      <c r="G133" s="125" t="s">
        <v>130</v>
      </c>
      <c r="H133" s="103" t="s">
        <v>314</v>
      </c>
      <c r="I133" s="102" t="s">
        <v>959</v>
      </c>
      <c r="J133" s="83" t="s">
        <v>957</v>
      </c>
      <c r="K133" s="83" t="s">
        <v>712</v>
      </c>
      <c r="L133" s="143"/>
      <c r="M133" s="85"/>
      <c r="N133" s="119">
        <f t="shared" si="44"/>
        <v>0</v>
      </c>
      <c r="O133" s="85"/>
      <c r="P133" s="85"/>
      <c r="Q133" s="119">
        <f t="shared" si="45"/>
        <v>0</v>
      </c>
      <c r="R133" s="119">
        <f t="shared" si="43"/>
        <v>0</v>
      </c>
      <c r="S133" s="83" t="s">
        <v>666</v>
      </c>
      <c r="T133" s="105" t="s">
        <v>203</v>
      </c>
      <c r="U133" s="85">
        <f t="shared" si="24"/>
        <v>0</v>
      </c>
      <c r="V133" s="202"/>
      <c r="W133" s="77" t="str">
        <f t="shared" si="25"/>
        <v>No hay ejecución</v>
      </c>
      <c r="X133" s="78" t="str">
        <f t="shared" si="22"/>
        <v>NA</v>
      </c>
      <c r="Y133" s="191"/>
      <c r="Z133" s="77">
        <f t="shared" si="26"/>
        <v>0</v>
      </c>
      <c r="AA133" s="202"/>
      <c r="AB133" s="77" t="str">
        <f t="shared" si="27"/>
        <v>No hay ejecución</v>
      </c>
      <c r="AC133" s="78" t="str">
        <f t="shared" si="23"/>
        <v>NA</v>
      </c>
      <c r="AD133" s="191"/>
      <c r="AE133" s="85">
        <f t="shared" si="28"/>
        <v>0</v>
      </c>
      <c r="AF133" s="77" t="str">
        <f t="shared" si="29"/>
        <v>No hay ejecución</v>
      </c>
      <c r="AG133" s="78" t="str">
        <f t="shared" si="30"/>
        <v>NA</v>
      </c>
      <c r="AH133" s="191"/>
    </row>
    <row r="134" spans="1:34" s="86" customFormat="1" ht="32" outlineLevel="1" thickTop="1" thickBot="1">
      <c r="A134" s="149" t="s">
        <v>965</v>
      </c>
      <c r="B134" s="108">
        <v>0</v>
      </c>
      <c r="C134" s="108">
        <v>0</v>
      </c>
      <c r="D134" s="108">
        <v>0</v>
      </c>
      <c r="E134" s="108">
        <v>0</v>
      </c>
      <c r="F134" s="108">
        <v>0</v>
      </c>
      <c r="G134" s="125" t="s">
        <v>130</v>
      </c>
      <c r="H134" s="103" t="s">
        <v>314</v>
      </c>
      <c r="I134" s="102" t="s">
        <v>959</v>
      </c>
      <c r="J134" s="83" t="s">
        <v>957</v>
      </c>
      <c r="K134" s="83" t="s">
        <v>712</v>
      </c>
      <c r="L134" s="143"/>
      <c r="M134" s="85"/>
      <c r="N134" s="119">
        <f t="shared" si="44"/>
        <v>0</v>
      </c>
      <c r="O134" s="85"/>
      <c r="P134" s="85"/>
      <c r="Q134" s="119">
        <f t="shared" si="45"/>
        <v>0</v>
      </c>
      <c r="R134" s="119">
        <f t="shared" si="43"/>
        <v>0</v>
      </c>
      <c r="S134" s="83" t="s">
        <v>636</v>
      </c>
      <c r="T134" s="105" t="s">
        <v>203</v>
      </c>
      <c r="U134" s="85">
        <f t="shared" si="24"/>
        <v>0</v>
      </c>
      <c r="V134" s="202"/>
      <c r="W134" s="77" t="str">
        <f t="shared" si="25"/>
        <v>No hay ejecución</v>
      </c>
      <c r="X134" s="78" t="str">
        <f t="shared" si="22"/>
        <v>NA</v>
      </c>
      <c r="Y134" s="191"/>
      <c r="Z134" s="77">
        <f t="shared" si="26"/>
        <v>0</v>
      </c>
      <c r="AA134" s="202"/>
      <c r="AB134" s="77" t="str">
        <f t="shared" si="27"/>
        <v>No hay ejecución</v>
      </c>
      <c r="AC134" s="78" t="str">
        <f t="shared" si="23"/>
        <v>NA</v>
      </c>
      <c r="AD134" s="191"/>
      <c r="AE134" s="85">
        <f t="shared" si="28"/>
        <v>0</v>
      </c>
      <c r="AF134" s="77" t="str">
        <f t="shared" si="29"/>
        <v>No hay ejecución</v>
      </c>
      <c r="AG134" s="78" t="str">
        <f t="shared" si="30"/>
        <v>NA</v>
      </c>
      <c r="AH134" s="191"/>
    </row>
    <row r="135" spans="1:34" s="86" customFormat="1" ht="32" outlineLevel="1" thickTop="1" thickBot="1">
      <c r="A135" s="149" t="s">
        <v>966</v>
      </c>
      <c r="B135" s="108">
        <v>0</v>
      </c>
      <c r="C135" s="108">
        <v>0</v>
      </c>
      <c r="D135" s="108">
        <v>0</v>
      </c>
      <c r="E135" s="108">
        <v>0</v>
      </c>
      <c r="F135" s="108">
        <v>0</v>
      </c>
      <c r="G135" s="125" t="s">
        <v>130</v>
      </c>
      <c r="H135" s="103" t="s">
        <v>314</v>
      </c>
      <c r="I135" s="102" t="s">
        <v>959</v>
      </c>
      <c r="J135" s="83" t="s">
        <v>957</v>
      </c>
      <c r="K135" s="83" t="s">
        <v>712</v>
      </c>
      <c r="L135" s="143"/>
      <c r="M135" s="85"/>
      <c r="N135" s="119">
        <f t="shared" si="44"/>
        <v>0</v>
      </c>
      <c r="O135" s="85"/>
      <c r="P135" s="85"/>
      <c r="Q135" s="119">
        <f t="shared" si="45"/>
        <v>0</v>
      </c>
      <c r="R135" s="119">
        <f t="shared" si="43"/>
        <v>0</v>
      </c>
      <c r="S135" s="83" t="s">
        <v>902</v>
      </c>
      <c r="T135" s="105" t="s">
        <v>203</v>
      </c>
      <c r="U135" s="85">
        <f t="shared" si="24"/>
        <v>0</v>
      </c>
      <c r="V135" s="202"/>
      <c r="W135" s="77" t="str">
        <f t="shared" si="25"/>
        <v>No hay ejecución</v>
      </c>
      <c r="X135" s="78" t="str">
        <f t="shared" si="22"/>
        <v>NA</v>
      </c>
      <c r="Y135" s="191"/>
      <c r="Z135" s="77">
        <f t="shared" si="26"/>
        <v>0</v>
      </c>
      <c r="AA135" s="202"/>
      <c r="AB135" s="77" t="str">
        <f t="shared" si="27"/>
        <v>No hay ejecución</v>
      </c>
      <c r="AC135" s="78" t="str">
        <f t="shared" si="23"/>
        <v>NA</v>
      </c>
      <c r="AD135" s="191"/>
      <c r="AE135" s="85">
        <f t="shared" si="28"/>
        <v>0</v>
      </c>
      <c r="AF135" s="77" t="str">
        <f t="shared" si="29"/>
        <v>No hay ejecución</v>
      </c>
      <c r="AG135" s="78" t="str">
        <f t="shared" si="30"/>
        <v>NA</v>
      </c>
      <c r="AH135" s="191"/>
    </row>
    <row r="136" spans="1:34" s="86" customFormat="1" ht="32" outlineLevel="1" thickTop="1" thickBot="1">
      <c r="A136" s="149" t="s">
        <v>967</v>
      </c>
      <c r="B136" s="108">
        <v>0</v>
      </c>
      <c r="C136" s="108">
        <v>0</v>
      </c>
      <c r="D136" s="108">
        <v>0</v>
      </c>
      <c r="E136" s="108">
        <v>0</v>
      </c>
      <c r="F136" s="108">
        <v>0</v>
      </c>
      <c r="G136" s="125" t="s">
        <v>130</v>
      </c>
      <c r="H136" s="103" t="s">
        <v>314</v>
      </c>
      <c r="I136" s="102" t="s">
        <v>959</v>
      </c>
      <c r="J136" s="83" t="s">
        <v>957</v>
      </c>
      <c r="K136" s="83" t="s">
        <v>712</v>
      </c>
      <c r="L136" s="143"/>
      <c r="M136" s="85"/>
      <c r="N136" s="119">
        <f t="shared" si="44"/>
        <v>0</v>
      </c>
      <c r="O136" s="85"/>
      <c r="P136" s="85"/>
      <c r="Q136" s="119">
        <f t="shared" si="45"/>
        <v>0</v>
      </c>
      <c r="R136" s="119">
        <f t="shared" si="43"/>
        <v>0</v>
      </c>
      <c r="S136" s="83" t="s">
        <v>669</v>
      </c>
      <c r="T136" s="105" t="s">
        <v>203</v>
      </c>
      <c r="U136" s="85">
        <f t="shared" si="24"/>
        <v>0</v>
      </c>
      <c r="V136" s="202"/>
      <c r="W136" s="77" t="str">
        <f t="shared" si="25"/>
        <v>No hay ejecución</v>
      </c>
      <c r="X136" s="78" t="str">
        <f t="shared" si="22"/>
        <v>NA</v>
      </c>
      <c r="Y136" s="191"/>
      <c r="Z136" s="77">
        <f t="shared" si="26"/>
        <v>0</v>
      </c>
      <c r="AA136" s="202"/>
      <c r="AB136" s="77" t="str">
        <f t="shared" si="27"/>
        <v>No hay ejecución</v>
      </c>
      <c r="AC136" s="78" t="str">
        <f t="shared" si="23"/>
        <v>NA</v>
      </c>
      <c r="AD136" s="191"/>
      <c r="AE136" s="85">
        <f t="shared" si="28"/>
        <v>0</v>
      </c>
      <c r="AF136" s="77" t="str">
        <f t="shared" si="29"/>
        <v>No hay ejecución</v>
      </c>
      <c r="AG136" s="78" t="str">
        <f t="shared" si="30"/>
        <v>NA</v>
      </c>
      <c r="AH136" s="191"/>
    </row>
    <row r="137" spans="1:34" s="86" customFormat="1" ht="32" outlineLevel="1" thickTop="1" thickBot="1">
      <c r="A137" s="149" t="s">
        <v>968</v>
      </c>
      <c r="B137" s="108">
        <v>0</v>
      </c>
      <c r="C137" s="108">
        <v>0</v>
      </c>
      <c r="D137" s="108">
        <v>0</v>
      </c>
      <c r="E137" s="108">
        <v>0</v>
      </c>
      <c r="F137" s="108">
        <v>0</v>
      </c>
      <c r="G137" s="125" t="s">
        <v>130</v>
      </c>
      <c r="H137" s="103" t="s">
        <v>314</v>
      </c>
      <c r="I137" s="102" t="s">
        <v>959</v>
      </c>
      <c r="J137" s="83" t="s">
        <v>957</v>
      </c>
      <c r="K137" s="83" t="s">
        <v>712</v>
      </c>
      <c r="L137" s="143"/>
      <c r="M137" s="85"/>
      <c r="N137" s="119">
        <f t="shared" si="44"/>
        <v>0</v>
      </c>
      <c r="O137" s="85"/>
      <c r="P137" s="85"/>
      <c r="Q137" s="119">
        <f t="shared" si="45"/>
        <v>0</v>
      </c>
      <c r="R137" s="119">
        <f t="shared" si="43"/>
        <v>0</v>
      </c>
      <c r="S137" s="83" t="s">
        <v>773</v>
      </c>
      <c r="T137" s="105" t="s">
        <v>203</v>
      </c>
      <c r="U137" s="85">
        <f t="shared" si="24"/>
        <v>0</v>
      </c>
      <c r="V137" s="202"/>
      <c r="W137" s="77" t="str">
        <f t="shared" si="25"/>
        <v>No hay ejecución</v>
      </c>
      <c r="X137" s="78" t="str">
        <f t="shared" si="22"/>
        <v>NA</v>
      </c>
      <c r="Y137" s="191"/>
      <c r="Z137" s="77">
        <f t="shared" si="26"/>
        <v>0</v>
      </c>
      <c r="AA137" s="202"/>
      <c r="AB137" s="77" t="str">
        <f t="shared" si="27"/>
        <v>No hay ejecución</v>
      </c>
      <c r="AC137" s="78" t="str">
        <f t="shared" si="23"/>
        <v>NA</v>
      </c>
      <c r="AD137" s="191"/>
      <c r="AE137" s="85">
        <f t="shared" si="28"/>
        <v>0</v>
      </c>
      <c r="AF137" s="77" t="str">
        <f t="shared" si="29"/>
        <v>No hay ejecución</v>
      </c>
      <c r="AG137" s="78" t="str">
        <f t="shared" si="30"/>
        <v>NA</v>
      </c>
      <c r="AH137" s="191"/>
    </row>
    <row r="138" spans="1:34" s="86" customFormat="1" ht="32" outlineLevel="1" thickTop="1" thickBot="1">
      <c r="A138" s="149" t="s">
        <v>969</v>
      </c>
      <c r="B138" s="108">
        <v>0</v>
      </c>
      <c r="C138" s="108">
        <v>0</v>
      </c>
      <c r="D138" s="108">
        <v>0</v>
      </c>
      <c r="E138" s="108">
        <v>0</v>
      </c>
      <c r="F138" s="108">
        <v>0</v>
      </c>
      <c r="G138" s="125" t="s">
        <v>130</v>
      </c>
      <c r="H138" s="103" t="s">
        <v>314</v>
      </c>
      <c r="I138" s="102" t="s">
        <v>959</v>
      </c>
      <c r="J138" s="83" t="s">
        <v>957</v>
      </c>
      <c r="K138" s="83" t="s">
        <v>712</v>
      </c>
      <c r="L138" s="143"/>
      <c r="M138" s="85"/>
      <c r="N138" s="119">
        <f t="shared" si="44"/>
        <v>0</v>
      </c>
      <c r="O138" s="85"/>
      <c r="P138" s="85"/>
      <c r="Q138" s="119">
        <f t="shared" si="45"/>
        <v>0</v>
      </c>
      <c r="R138" s="119">
        <f t="shared" si="43"/>
        <v>0</v>
      </c>
      <c r="S138" s="83" t="s">
        <v>960</v>
      </c>
      <c r="T138" s="105" t="s">
        <v>203</v>
      </c>
      <c r="U138" s="85">
        <f t="shared" si="24"/>
        <v>0</v>
      </c>
      <c r="V138" s="202"/>
      <c r="W138" s="77" t="str">
        <f t="shared" si="25"/>
        <v>No hay ejecución</v>
      </c>
      <c r="X138" s="78" t="str">
        <f t="shared" si="22"/>
        <v>NA</v>
      </c>
      <c r="Y138" s="191"/>
      <c r="Z138" s="77">
        <f t="shared" si="26"/>
        <v>0</v>
      </c>
      <c r="AA138" s="202"/>
      <c r="AB138" s="77" t="str">
        <f t="shared" si="27"/>
        <v>No hay ejecución</v>
      </c>
      <c r="AC138" s="78" t="str">
        <f t="shared" si="23"/>
        <v>NA</v>
      </c>
      <c r="AD138" s="191"/>
      <c r="AE138" s="85">
        <f t="shared" si="28"/>
        <v>0</v>
      </c>
      <c r="AF138" s="77" t="str">
        <f t="shared" si="29"/>
        <v>No hay ejecución</v>
      </c>
      <c r="AG138" s="78" t="str">
        <f t="shared" si="30"/>
        <v>NA</v>
      </c>
      <c r="AH138" s="191"/>
    </row>
    <row r="139" spans="1:34" s="86" customFormat="1" ht="32" thickTop="1" thickBot="1">
      <c r="A139" s="94">
        <v>45</v>
      </c>
      <c r="B139" s="108">
        <v>0</v>
      </c>
      <c r="C139" s="108">
        <v>0</v>
      </c>
      <c r="D139" s="108">
        <v>0</v>
      </c>
      <c r="E139" s="108">
        <v>0</v>
      </c>
      <c r="F139" s="108">
        <v>0</v>
      </c>
      <c r="G139" s="125" t="s">
        <v>130</v>
      </c>
      <c r="H139" s="103" t="s">
        <v>314</v>
      </c>
      <c r="I139" s="102" t="s">
        <v>961</v>
      </c>
      <c r="J139" s="83" t="s">
        <v>962</v>
      </c>
      <c r="K139" s="83" t="s">
        <v>717</v>
      </c>
      <c r="L139" s="143">
        <f>L140+L141+L142+L143+L144+L145</f>
        <v>0</v>
      </c>
      <c r="M139" s="143">
        <f>M140+M141+M142+M143+M144+M145</f>
        <v>0</v>
      </c>
      <c r="N139" s="119">
        <f t="shared" si="44"/>
        <v>0</v>
      </c>
      <c r="O139" s="143">
        <f>O140+O141+O142+O143+O144+O145</f>
        <v>0</v>
      </c>
      <c r="P139" s="143">
        <f>P140+P141+P142+P143+P144+P145</f>
        <v>0</v>
      </c>
      <c r="Q139" s="119">
        <f t="shared" si="45"/>
        <v>0</v>
      </c>
      <c r="R139" s="119">
        <f t="shared" si="43"/>
        <v>0</v>
      </c>
      <c r="S139" s="83" t="s">
        <v>636</v>
      </c>
      <c r="T139" s="110" t="s">
        <v>963</v>
      </c>
      <c r="U139" s="85">
        <f t="shared" si="24"/>
        <v>0</v>
      </c>
      <c r="V139" s="202"/>
      <c r="W139" s="77" t="str">
        <f t="shared" si="25"/>
        <v>No hay ejecución</v>
      </c>
      <c r="X139" s="78" t="str">
        <f t="shared" si="22"/>
        <v>NA</v>
      </c>
      <c r="Y139" s="191"/>
      <c r="Z139" s="77">
        <f t="shared" si="26"/>
        <v>0</v>
      </c>
      <c r="AA139" s="202"/>
      <c r="AB139" s="77" t="str">
        <f t="shared" si="27"/>
        <v>No hay ejecución</v>
      </c>
      <c r="AC139" s="78" t="str">
        <f t="shared" si="23"/>
        <v>NA</v>
      </c>
      <c r="AD139" s="191"/>
      <c r="AE139" s="85">
        <f t="shared" si="28"/>
        <v>0</v>
      </c>
      <c r="AF139" s="77" t="str">
        <f t="shared" si="29"/>
        <v>No hay ejecución</v>
      </c>
      <c r="AG139" s="78" t="str">
        <f t="shared" si="30"/>
        <v>NA</v>
      </c>
      <c r="AH139" s="191"/>
    </row>
    <row r="140" spans="1:34" s="86" customFormat="1" ht="32" outlineLevel="1" thickTop="1" thickBot="1">
      <c r="A140" s="149" t="s">
        <v>3961</v>
      </c>
      <c r="B140" s="108">
        <v>0</v>
      </c>
      <c r="C140" s="108">
        <v>0</v>
      </c>
      <c r="D140" s="108">
        <v>0</v>
      </c>
      <c r="E140" s="108">
        <v>0</v>
      </c>
      <c r="F140" s="108">
        <v>0</v>
      </c>
      <c r="G140" s="125" t="s">
        <v>130</v>
      </c>
      <c r="H140" s="103" t="s">
        <v>314</v>
      </c>
      <c r="I140" s="102" t="s">
        <v>961</v>
      </c>
      <c r="J140" s="83" t="s">
        <v>962</v>
      </c>
      <c r="K140" s="83" t="s">
        <v>717</v>
      </c>
      <c r="L140" s="143"/>
      <c r="M140" s="85"/>
      <c r="N140" s="119">
        <f t="shared" si="44"/>
        <v>0</v>
      </c>
      <c r="O140" s="85"/>
      <c r="P140" s="85"/>
      <c r="Q140" s="119">
        <f t="shared" si="45"/>
        <v>0</v>
      </c>
      <c r="R140" s="119">
        <f t="shared" si="43"/>
        <v>0</v>
      </c>
      <c r="S140" s="83" t="s">
        <v>666</v>
      </c>
      <c r="T140" s="105" t="s">
        <v>203</v>
      </c>
      <c r="U140" s="85">
        <f t="shared" si="24"/>
        <v>0</v>
      </c>
      <c r="V140" s="202"/>
      <c r="W140" s="77" t="str">
        <f t="shared" si="25"/>
        <v>No hay ejecución</v>
      </c>
      <c r="X140" s="78" t="str">
        <f t="shared" si="22"/>
        <v>NA</v>
      </c>
      <c r="Y140" s="191"/>
      <c r="Z140" s="77">
        <f t="shared" si="26"/>
        <v>0</v>
      </c>
      <c r="AA140" s="202"/>
      <c r="AB140" s="77" t="str">
        <f t="shared" si="27"/>
        <v>No hay ejecución</v>
      </c>
      <c r="AC140" s="78" t="str">
        <f t="shared" si="23"/>
        <v>NA</v>
      </c>
      <c r="AD140" s="191"/>
      <c r="AE140" s="85">
        <f t="shared" si="28"/>
        <v>0</v>
      </c>
      <c r="AF140" s="77" t="str">
        <f t="shared" si="29"/>
        <v>No hay ejecución</v>
      </c>
      <c r="AG140" s="78" t="str">
        <f t="shared" si="30"/>
        <v>NA</v>
      </c>
      <c r="AH140" s="191"/>
    </row>
    <row r="141" spans="1:34" s="86" customFormat="1" ht="32" outlineLevel="1" thickTop="1" thickBot="1">
      <c r="A141" s="149" t="s">
        <v>3962</v>
      </c>
      <c r="B141" s="108">
        <v>0</v>
      </c>
      <c r="C141" s="108">
        <v>0</v>
      </c>
      <c r="D141" s="108">
        <v>0</v>
      </c>
      <c r="E141" s="108">
        <v>0</v>
      </c>
      <c r="F141" s="108">
        <v>0</v>
      </c>
      <c r="G141" s="125" t="s">
        <v>130</v>
      </c>
      <c r="H141" s="103" t="s">
        <v>314</v>
      </c>
      <c r="I141" s="102" t="s">
        <v>961</v>
      </c>
      <c r="J141" s="83" t="s">
        <v>962</v>
      </c>
      <c r="K141" s="83" t="s">
        <v>717</v>
      </c>
      <c r="L141" s="143"/>
      <c r="M141" s="85"/>
      <c r="N141" s="119">
        <f t="shared" si="44"/>
        <v>0</v>
      </c>
      <c r="O141" s="85"/>
      <c r="P141" s="85"/>
      <c r="Q141" s="119">
        <f t="shared" si="45"/>
        <v>0</v>
      </c>
      <c r="R141" s="119">
        <f t="shared" si="43"/>
        <v>0</v>
      </c>
      <c r="S141" s="83" t="s">
        <v>636</v>
      </c>
      <c r="T141" s="105" t="s">
        <v>203</v>
      </c>
      <c r="U141" s="85">
        <f t="shared" si="24"/>
        <v>0</v>
      </c>
      <c r="V141" s="202"/>
      <c r="W141" s="77" t="str">
        <f t="shared" si="25"/>
        <v>No hay ejecución</v>
      </c>
      <c r="X141" s="78" t="str">
        <f t="shared" si="22"/>
        <v>NA</v>
      </c>
      <c r="Y141" s="191"/>
      <c r="Z141" s="77">
        <f t="shared" si="26"/>
        <v>0</v>
      </c>
      <c r="AA141" s="202"/>
      <c r="AB141" s="77" t="str">
        <f t="shared" si="27"/>
        <v>No hay ejecución</v>
      </c>
      <c r="AC141" s="78" t="str">
        <f t="shared" si="23"/>
        <v>NA</v>
      </c>
      <c r="AD141" s="191"/>
      <c r="AE141" s="85">
        <f t="shared" si="28"/>
        <v>0</v>
      </c>
      <c r="AF141" s="77" t="str">
        <f t="shared" si="29"/>
        <v>No hay ejecución</v>
      </c>
      <c r="AG141" s="78" t="str">
        <f t="shared" si="30"/>
        <v>NA</v>
      </c>
      <c r="AH141" s="191"/>
    </row>
    <row r="142" spans="1:34" s="86" customFormat="1" ht="32" outlineLevel="1" thickTop="1" thickBot="1">
      <c r="A142" s="149" t="s">
        <v>3963</v>
      </c>
      <c r="B142" s="108">
        <v>0</v>
      </c>
      <c r="C142" s="108">
        <v>0</v>
      </c>
      <c r="D142" s="108">
        <v>0</v>
      </c>
      <c r="E142" s="108">
        <v>0</v>
      </c>
      <c r="F142" s="108">
        <v>0</v>
      </c>
      <c r="G142" s="125" t="s">
        <v>130</v>
      </c>
      <c r="H142" s="103" t="s">
        <v>314</v>
      </c>
      <c r="I142" s="102" t="s">
        <v>961</v>
      </c>
      <c r="J142" s="83" t="s">
        <v>962</v>
      </c>
      <c r="K142" s="83" t="s">
        <v>717</v>
      </c>
      <c r="L142" s="143"/>
      <c r="M142" s="85"/>
      <c r="N142" s="119">
        <f t="shared" si="44"/>
        <v>0</v>
      </c>
      <c r="O142" s="85"/>
      <c r="P142" s="85"/>
      <c r="Q142" s="119">
        <f t="shared" si="45"/>
        <v>0</v>
      </c>
      <c r="R142" s="119">
        <f t="shared" si="43"/>
        <v>0</v>
      </c>
      <c r="S142" s="83" t="s">
        <v>902</v>
      </c>
      <c r="T142" s="105" t="s">
        <v>203</v>
      </c>
      <c r="U142" s="85">
        <f t="shared" si="24"/>
        <v>0</v>
      </c>
      <c r="V142" s="202"/>
      <c r="W142" s="77" t="str">
        <f t="shared" si="25"/>
        <v>No hay ejecución</v>
      </c>
      <c r="X142" s="78" t="str">
        <f t="shared" si="22"/>
        <v>NA</v>
      </c>
      <c r="Y142" s="191"/>
      <c r="Z142" s="77">
        <f t="shared" si="26"/>
        <v>0</v>
      </c>
      <c r="AA142" s="202"/>
      <c r="AB142" s="77" t="str">
        <f t="shared" si="27"/>
        <v>No hay ejecución</v>
      </c>
      <c r="AC142" s="78" t="str">
        <f t="shared" si="23"/>
        <v>NA</v>
      </c>
      <c r="AD142" s="191"/>
      <c r="AE142" s="85">
        <f t="shared" si="28"/>
        <v>0</v>
      </c>
      <c r="AF142" s="77" t="str">
        <f t="shared" si="29"/>
        <v>No hay ejecución</v>
      </c>
      <c r="AG142" s="78" t="str">
        <f t="shared" si="30"/>
        <v>NA</v>
      </c>
      <c r="AH142" s="191"/>
    </row>
    <row r="143" spans="1:34" s="86" customFormat="1" ht="32" outlineLevel="1" thickTop="1" thickBot="1">
      <c r="A143" s="149" t="s">
        <v>3964</v>
      </c>
      <c r="B143" s="108">
        <v>0</v>
      </c>
      <c r="C143" s="108">
        <v>0</v>
      </c>
      <c r="D143" s="108">
        <v>0</v>
      </c>
      <c r="E143" s="108">
        <v>0</v>
      </c>
      <c r="F143" s="108">
        <v>0</v>
      </c>
      <c r="G143" s="125" t="s">
        <v>130</v>
      </c>
      <c r="H143" s="103" t="s">
        <v>314</v>
      </c>
      <c r="I143" s="102" t="s">
        <v>961</v>
      </c>
      <c r="J143" s="83" t="s">
        <v>962</v>
      </c>
      <c r="K143" s="83" t="s">
        <v>717</v>
      </c>
      <c r="L143" s="143"/>
      <c r="M143" s="85"/>
      <c r="N143" s="119">
        <f t="shared" si="44"/>
        <v>0</v>
      </c>
      <c r="O143" s="85"/>
      <c r="P143" s="85"/>
      <c r="Q143" s="119">
        <f t="shared" si="45"/>
        <v>0</v>
      </c>
      <c r="R143" s="119">
        <f t="shared" si="43"/>
        <v>0</v>
      </c>
      <c r="S143" s="83" t="s">
        <v>669</v>
      </c>
      <c r="T143" s="105" t="s">
        <v>203</v>
      </c>
      <c r="U143" s="85">
        <f t="shared" si="24"/>
        <v>0</v>
      </c>
      <c r="V143" s="202"/>
      <c r="W143" s="77" t="str">
        <f t="shared" si="25"/>
        <v>No hay ejecución</v>
      </c>
      <c r="X143" s="78" t="str">
        <f t="shared" ref="X143:X149" si="47">IF(W143="No hay ejecución","NA",IF(W143&gt;=90%,"De acuerdo a lo programado",IF(W143&gt;=70%,"Atraso Leve",IF(W143&lt;70%,"En Riesgo de no Cumplimiento"))))</f>
        <v>NA</v>
      </c>
      <c r="Y143" s="191"/>
      <c r="Z143" s="77">
        <f t="shared" si="26"/>
        <v>0</v>
      </c>
      <c r="AA143" s="202"/>
      <c r="AB143" s="77" t="str">
        <f t="shared" si="27"/>
        <v>No hay ejecución</v>
      </c>
      <c r="AC143" s="78" t="str">
        <f t="shared" ref="AC143:AC149" si="48">IF(AB143="No hay ejecución","NA",IF(AB143&gt;=90%,"De acuerdo a lo programado",IF(AB143&gt;=70%,"Atraso Leve",IF(AB143&lt;70%,"En Riesgo de no Cumplimiento"))))</f>
        <v>NA</v>
      </c>
      <c r="AD143" s="191"/>
      <c r="AE143" s="85">
        <f t="shared" si="28"/>
        <v>0</v>
      </c>
      <c r="AF143" s="77" t="str">
        <f t="shared" si="29"/>
        <v>No hay ejecución</v>
      </c>
      <c r="AG143" s="78" t="str">
        <f t="shared" si="30"/>
        <v>NA</v>
      </c>
      <c r="AH143" s="191"/>
    </row>
    <row r="144" spans="1:34" s="86" customFormat="1" ht="32" outlineLevel="1" thickTop="1" thickBot="1">
      <c r="A144" s="149" t="s">
        <v>3965</v>
      </c>
      <c r="B144" s="108">
        <v>0</v>
      </c>
      <c r="C144" s="108">
        <v>0</v>
      </c>
      <c r="D144" s="108">
        <v>0</v>
      </c>
      <c r="E144" s="108">
        <v>0</v>
      </c>
      <c r="F144" s="108">
        <v>0</v>
      </c>
      <c r="G144" s="125" t="s">
        <v>130</v>
      </c>
      <c r="H144" s="103" t="s">
        <v>314</v>
      </c>
      <c r="I144" s="102" t="s">
        <v>961</v>
      </c>
      <c r="J144" s="83" t="s">
        <v>962</v>
      </c>
      <c r="K144" s="83" t="s">
        <v>717</v>
      </c>
      <c r="L144" s="143"/>
      <c r="M144" s="85"/>
      <c r="N144" s="119">
        <f t="shared" si="44"/>
        <v>0</v>
      </c>
      <c r="O144" s="85"/>
      <c r="P144" s="85"/>
      <c r="Q144" s="119">
        <f t="shared" si="45"/>
        <v>0</v>
      </c>
      <c r="R144" s="119">
        <f t="shared" si="43"/>
        <v>0</v>
      </c>
      <c r="S144" s="83" t="s">
        <v>773</v>
      </c>
      <c r="T144" s="105" t="s">
        <v>203</v>
      </c>
      <c r="U144" s="85">
        <f t="shared" ref="U144:U149" si="49">N144</f>
        <v>0</v>
      </c>
      <c r="V144" s="202"/>
      <c r="W144" s="77" t="str">
        <f t="shared" ref="W144:W149" si="50">IF(V144="","No hay ejecución",IF(AND(U144&gt;0), V144/U144,"No hay Programación"))</f>
        <v>No hay ejecución</v>
      </c>
      <c r="X144" s="78" t="str">
        <f t="shared" si="47"/>
        <v>NA</v>
      </c>
      <c r="Y144" s="191"/>
      <c r="Z144" s="77">
        <f t="shared" ref="Z144:Z149" si="51">+Q144</f>
        <v>0</v>
      </c>
      <c r="AA144" s="202"/>
      <c r="AB144" s="77" t="str">
        <f t="shared" ref="AB144:AB149" si="52">IF(AA144="","No hay ejecución",IF(AND(Z144&gt;0), AA144/Z144,"No hay Programación"))</f>
        <v>No hay ejecución</v>
      </c>
      <c r="AC144" s="78" t="str">
        <f t="shared" si="48"/>
        <v>NA</v>
      </c>
      <c r="AD144" s="191"/>
      <c r="AE144" s="85">
        <f t="shared" ref="AE144:AE149" si="53">V144+AA144</f>
        <v>0</v>
      </c>
      <c r="AF144" s="77" t="str">
        <f t="shared" ref="AF144:AF149" si="54">IF(AE144=0,"No hay ejecución",IF(AND(AE144&gt;0), AE144/R144,"No hay Programación"))</f>
        <v>No hay ejecución</v>
      </c>
      <c r="AG144" s="78" t="str">
        <f t="shared" ref="AG144:AG149" si="55">IF(AF144="No hay ejecución","NA",IF(AF144&gt;=90%,"De acuerdo a lo programado",IF(AF144&gt;=70%,"Atraso Leve",IF(AF144&lt;70%,"Incumplimiento"))))</f>
        <v>NA</v>
      </c>
      <c r="AH144" s="191"/>
    </row>
    <row r="145" spans="1:34" s="86" customFormat="1" ht="32" outlineLevel="1" thickTop="1" thickBot="1">
      <c r="A145" s="149" t="s">
        <v>3966</v>
      </c>
      <c r="B145" s="108">
        <v>0</v>
      </c>
      <c r="C145" s="108">
        <v>0</v>
      </c>
      <c r="D145" s="108">
        <v>0</v>
      </c>
      <c r="E145" s="108">
        <v>0</v>
      </c>
      <c r="F145" s="108">
        <v>0</v>
      </c>
      <c r="G145" s="125" t="s">
        <v>130</v>
      </c>
      <c r="H145" s="103" t="s">
        <v>314</v>
      </c>
      <c r="I145" s="102" t="s">
        <v>961</v>
      </c>
      <c r="J145" s="83" t="s">
        <v>962</v>
      </c>
      <c r="K145" s="83" t="s">
        <v>717</v>
      </c>
      <c r="L145" s="143"/>
      <c r="M145" s="85"/>
      <c r="N145" s="119">
        <f t="shared" si="44"/>
        <v>0</v>
      </c>
      <c r="O145" s="85"/>
      <c r="P145" s="85"/>
      <c r="Q145" s="119">
        <f t="shared" si="45"/>
        <v>0</v>
      </c>
      <c r="R145" s="119">
        <f t="shared" si="43"/>
        <v>0</v>
      </c>
      <c r="S145" s="83" t="s">
        <v>960</v>
      </c>
      <c r="T145" s="105" t="s">
        <v>203</v>
      </c>
      <c r="U145" s="85">
        <f t="shared" si="49"/>
        <v>0</v>
      </c>
      <c r="V145" s="202"/>
      <c r="W145" s="77" t="str">
        <f t="shared" si="50"/>
        <v>No hay ejecución</v>
      </c>
      <c r="X145" s="78" t="str">
        <f t="shared" si="47"/>
        <v>NA</v>
      </c>
      <c r="Y145" s="191"/>
      <c r="Z145" s="77">
        <f t="shared" si="51"/>
        <v>0</v>
      </c>
      <c r="AA145" s="202"/>
      <c r="AB145" s="77" t="str">
        <f t="shared" si="52"/>
        <v>No hay ejecución</v>
      </c>
      <c r="AC145" s="78" t="str">
        <f t="shared" si="48"/>
        <v>NA</v>
      </c>
      <c r="AD145" s="191"/>
      <c r="AE145" s="85">
        <f t="shared" si="53"/>
        <v>0</v>
      </c>
      <c r="AF145" s="77" t="str">
        <f t="shared" si="54"/>
        <v>No hay ejecución</v>
      </c>
      <c r="AG145" s="78" t="str">
        <f t="shared" si="55"/>
        <v>NA</v>
      </c>
      <c r="AH145" s="191"/>
    </row>
    <row r="146" spans="1:34" s="86" customFormat="1" ht="52" thickTop="1" thickBot="1">
      <c r="A146" s="94">
        <v>46</v>
      </c>
      <c r="B146" s="108">
        <v>0</v>
      </c>
      <c r="C146" s="108">
        <v>0</v>
      </c>
      <c r="D146" s="108">
        <v>0</v>
      </c>
      <c r="E146" s="108">
        <v>0</v>
      </c>
      <c r="F146" s="108">
        <v>0</v>
      </c>
      <c r="G146" s="125">
        <v>3</v>
      </c>
      <c r="H146" s="103" t="s">
        <v>419</v>
      </c>
      <c r="I146" s="102" t="s">
        <v>772</v>
      </c>
      <c r="J146" s="83" t="s">
        <v>482</v>
      </c>
      <c r="K146" s="83" t="s">
        <v>763</v>
      </c>
      <c r="L146" s="143"/>
      <c r="M146" s="85"/>
      <c r="N146" s="119">
        <f t="shared" si="44"/>
        <v>0</v>
      </c>
      <c r="O146" s="85"/>
      <c r="P146" s="85"/>
      <c r="Q146" s="119">
        <f t="shared" si="45"/>
        <v>0</v>
      </c>
      <c r="R146" s="119">
        <f t="shared" si="43"/>
        <v>0</v>
      </c>
      <c r="S146" s="83" t="s">
        <v>3967</v>
      </c>
      <c r="T146" s="110" t="s">
        <v>774</v>
      </c>
      <c r="U146" s="85">
        <f t="shared" si="49"/>
        <v>0</v>
      </c>
      <c r="V146" s="202"/>
      <c r="W146" s="77" t="str">
        <f t="shared" si="50"/>
        <v>No hay ejecución</v>
      </c>
      <c r="X146" s="78" t="str">
        <f t="shared" si="47"/>
        <v>NA</v>
      </c>
      <c r="Y146" s="191"/>
      <c r="Z146" s="77">
        <f t="shared" si="51"/>
        <v>0</v>
      </c>
      <c r="AA146" s="202"/>
      <c r="AB146" s="77" t="str">
        <f t="shared" si="52"/>
        <v>No hay ejecución</v>
      </c>
      <c r="AC146" s="78" t="str">
        <f t="shared" si="48"/>
        <v>NA</v>
      </c>
      <c r="AD146" s="191"/>
      <c r="AE146" s="85">
        <f t="shared" si="53"/>
        <v>0</v>
      </c>
      <c r="AF146" s="77" t="str">
        <f t="shared" si="54"/>
        <v>No hay ejecución</v>
      </c>
      <c r="AG146" s="78" t="str">
        <f t="shared" si="55"/>
        <v>NA</v>
      </c>
      <c r="AH146" s="191"/>
    </row>
    <row r="147" spans="1:34" s="86" customFormat="1" ht="22" thickTop="1" thickBot="1">
      <c r="A147" s="94">
        <v>47</v>
      </c>
      <c r="B147" s="108">
        <v>0</v>
      </c>
      <c r="C147" s="108">
        <v>0</v>
      </c>
      <c r="D147" s="108">
        <v>0</v>
      </c>
      <c r="E147" s="108">
        <v>0</v>
      </c>
      <c r="F147" s="108">
        <v>0</v>
      </c>
      <c r="G147" s="125">
        <v>3</v>
      </c>
      <c r="H147" s="103" t="s">
        <v>419</v>
      </c>
      <c r="I147" s="102" t="s">
        <v>780</v>
      </c>
      <c r="J147" s="83" t="s">
        <v>482</v>
      </c>
      <c r="K147" s="83" t="s">
        <v>763</v>
      </c>
      <c r="L147" s="143"/>
      <c r="M147" s="85"/>
      <c r="N147" s="119">
        <f t="shared" si="44"/>
        <v>0</v>
      </c>
      <c r="O147" s="85"/>
      <c r="P147" s="85"/>
      <c r="Q147" s="119">
        <f t="shared" si="45"/>
        <v>0</v>
      </c>
      <c r="R147" s="119">
        <f t="shared" si="43"/>
        <v>0</v>
      </c>
      <c r="S147" s="83" t="s">
        <v>781</v>
      </c>
      <c r="T147" s="110" t="s">
        <v>782</v>
      </c>
      <c r="U147" s="85">
        <f t="shared" si="49"/>
        <v>0</v>
      </c>
      <c r="V147" s="202"/>
      <c r="W147" s="77" t="str">
        <f t="shared" si="50"/>
        <v>No hay ejecución</v>
      </c>
      <c r="X147" s="78" t="str">
        <f t="shared" si="47"/>
        <v>NA</v>
      </c>
      <c r="Y147" s="191"/>
      <c r="Z147" s="77">
        <f t="shared" si="51"/>
        <v>0</v>
      </c>
      <c r="AA147" s="202"/>
      <c r="AB147" s="77" t="str">
        <f t="shared" si="52"/>
        <v>No hay ejecución</v>
      </c>
      <c r="AC147" s="78" t="str">
        <f t="shared" si="48"/>
        <v>NA</v>
      </c>
      <c r="AD147" s="191"/>
      <c r="AE147" s="85">
        <f t="shared" si="53"/>
        <v>0</v>
      </c>
      <c r="AF147" s="77" t="str">
        <f t="shared" si="54"/>
        <v>No hay ejecución</v>
      </c>
      <c r="AG147" s="78" t="str">
        <f t="shared" si="55"/>
        <v>NA</v>
      </c>
      <c r="AH147" s="191"/>
    </row>
    <row r="148" spans="1:34" s="86" customFormat="1" ht="32" thickTop="1" thickBot="1">
      <c r="A148" s="94">
        <v>48</v>
      </c>
      <c r="B148" s="108">
        <v>0</v>
      </c>
      <c r="C148" s="108">
        <v>0</v>
      </c>
      <c r="D148" s="108">
        <v>0</v>
      </c>
      <c r="E148" s="108">
        <v>0</v>
      </c>
      <c r="F148" s="108">
        <v>0</v>
      </c>
      <c r="G148" s="125" t="s">
        <v>126</v>
      </c>
      <c r="H148" s="103" t="s">
        <v>290</v>
      </c>
      <c r="I148" s="102" t="s">
        <v>805</v>
      </c>
      <c r="J148" s="83" t="s">
        <v>806</v>
      </c>
      <c r="K148" s="83" t="s">
        <v>807</v>
      </c>
      <c r="L148" s="143"/>
      <c r="M148" s="85"/>
      <c r="N148" s="119">
        <f t="shared" si="44"/>
        <v>0</v>
      </c>
      <c r="O148" s="85"/>
      <c r="P148" s="85"/>
      <c r="Q148" s="119">
        <f t="shared" si="45"/>
        <v>0</v>
      </c>
      <c r="R148" s="119">
        <f t="shared" si="43"/>
        <v>0</v>
      </c>
      <c r="S148" s="83" t="s">
        <v>773</v>
      </c>
      <c r="T148" s="110" t="s">
        <v>808</v>
      </c>
      <c r="U148" s="85">
        <f t="shared" si="49"/>
        <v>0</v>
      </c>
      <c r="V148" s="202"/>
      <c r="W148" s="77" t="str">
        <f t="shared" si="50"/>
        <v>No hay ejecución</v>
      </c>
      <c r="X148" s="78" t="str">
        <f t="shared" si="47"/>
        <v>NA</v>
      </c>
      <c r="Y148" s="191"/>
      <c r="Z148" s="77">
        <f t="shared" si="51"/>
        <v>0</v>
      </c>
      <c r="AA148" s="202"/>
      <c r="AB148" s="77" t="str">
        <f t="shared" si="52"/>
        <v>No hay ejecución</v>
      </c>
      <c r="AC148" s="78" t="str">
        <f t="shared" si="48"/>
        <v>NA</v>
      </c>
      <c r="AD148" s="191"/>
      <c r="AE148" s="85">
        <f t="shared" si="53"/>
        <v>0</v>
      </c>
      <c r="AF148" s="77" t="str">
        <f t="shared" si="54"/>
        <v>No hay ejecución</v>
      </c>
      <c r="AG148" s="78" t="str">
        <f t="shared" si="55"/>
        <v>NA</v>
      </c>
      <c r="AH148" s="191"/>
    </row>
    <row r="149" spans="1:34" s="86" customFormat="1" ht="22" outlineLevel="1" thickTop="1" thickBot="1">
      <c r="A149" s="84" t="s">
        <v>3968</v>
      </c>
      <c r="B149" s="108">
        <v>0</v>
      </c>
      <c r="C149" s="108">
        <v>0</v>
      </c>
      <c r="D149" s="108">
        <v>0</v>
      </c>
      <c r="E149" s="108">
        <v>0</v>
      </c>
      <c r="F149" s="108">
        <v>0</v>
      </c>
      <c r="G149" s="125" t="s">
        <v>126</v>
      </c>
      <c r="H149" s="103" t="s">
        <v>290</v>
      </c>
      <c r="I149" s="102" t="s">
        <v>810</v>
      </c>
      <c r="J149" s="83" t="s">
        <v>811</v>
      </c>
      <c r="K149" s="83" t="s">
        <v>807</v>
      </c>
      <c r="L149" s="143"/>
      <c r="M149" s="85"/>
      <c r="N149" s="119">
        <f t="shared" si="44"/>
        <v>0</v>
      </c>
      <c r="O149" s="85"/>
      <c r="P149" s="85"/>
      <c r="Q149" s="119">
        <f t="shared" si="45"/>
        <v>0</v>
      </c>
      <c r="R149" s="119">
        <f t="shared" si="43"/>
        <v>0</v>
      </c>
      <c r="S149" s="83" t="s">
        <v>773</v>
      </c>
      <c r="T149" s="110" t="s">
        <v>812</v>
      </c>
      <c r="U149" s="85">
        <f t="shared" si="49"/>
        <v>0</v>
      </c>
      <c r="V149" s="202"/>
      <c r="W149" s="77" t="str">
        <f t="shared" si="50"/>
        <v>No hay ejecución</v>
      </c>
      <c r="X149" s="78" t="str">
        <f t="shared" si="47"/>
        <v>NA</v>
      </c>
      <c r="Y149" s="191"/>
      <c r="Z149" s="77">
        <f t="shared" si="51"/>
        <v>0</v>
      </c>
      <c r="AA149" s="202"/>
      <c r="AB149" s="77" t="str">
        <f t="shared" si="52"/>
        <v>No hay ejecución</v>
      </c>
      <c r="AC149" s="78" t="str">
        <f t="shared" si="48"/>
        <v>NA</v>
      </c>
      <c r="AD149" s="191"/>
      <c r="AE149" s="85">
        <f t="shared" si="53"/>
        <v>0</v>
      </c>
      <c r="AF149" s="77" t="str">
        <f t="shared" si="54"/>
        <v>No hay ejecución</v>
      </c>
      <c r="AG149" s="78" t="str">
        <f t="shared" si="55"/>
        <v>NA</v>
      </c>
      <c r="AH149" s="191"/>
    </row>
    <row r="150" spans="1:34" ht="12" thickTop="1" thickBot="1">
      <c r="A150" s="53"/>
      <c r="B150" s="53"/>
      <c r="C150" s="53"/>
      <c r="D150" s="53"/>
      <c r="E150" s="53"/>
      <c r="F150" s="53"/>
      <c r="G150" s="150"/>
      <c r="H150" s="53"/>
      <c r="I150" s="53"/>
      <c r="J150" s="53"/>
      <c r="K150" s="56"/>
      <c r="L150" s="151"/>
      <c r="M150" s="151"/>
      <c r="N150" s="152"/>
      <c r="O150" s="151"/>
      <c r="P150" s="151"/>
      <c r="Q150" s="152"/>
      <c r="R150" s="152"/>
      <c r="S150" s="55"/>
      <c r="T150" s="55"/>
    </row>
    <row r="151" spans="1:34" ht="12" thickTop="1" thickBot="1">
      <c r="A151" s="53"/>
      <c r="B151" s="53"/>
      <c r="C151" s="53"/>
      <c r="D151" s="53"/>
      <c r="E151" s="53"/>
      <c r="F151" s="53"/>
      <c r="G151" s="150"/>
      <c r="H151" s="53"/>
      <c r="I151" s="53"/>
      <c r="J151" s="53"/>
      <c r="K151" s="56"/>
      <c r="L151" s="151"/>
      <c r="M151" s="151"/>
      <c r="N151" s="152"/>
      <c r="O151" s="151"/>
      <c r="P151" s="151"/>
      <c r="Q151" s="152"/>
      <c r="R151" s="152"/>
      <c r="S151" s="55"/>
      <c r="T151" s="55"/>
    </row>
    <row r="152" spans="1:34" ht="10.5" customHeight="1" thickTop="1" thickBot="1">
      <c r="A152" s="425" t="s">
        <v>574</v>
      </c>
      <c r="B152" s="426"/>
      <c r="C152" s="426"/>
      <c r="D152" s="426"/>
      <c r="E152" s="426"/>
      <c r="F152" s="426"/>
      <c r="G152" s="426"/>
      <c r="H152" s="69" t="s">
        <v>636</v>
      </c>
      <c r="I152" s="53"/>
      <c r="J152" s="53"/>
      <c r="K152" s="56"/>
      <c r="L152" s="151"/>
      <c r="M152" s="151"/>
      <c r="N152" s="152"/>
      <c r="O152" s="151"/>
      <c r="P152" s="151"/>
      <c r="Q152" s="152"/>
      <c r="R152" s="152"/>
      <c r="S152" s="55"/>
      <c r="T152" s="55"/>
    </row>
    <row r="153" spans="1:34" ht="12" thickTop="1" thickBot="1">
      <c r="A153" s="57"/>
      <c r="B153" s="57"/>
      <c r="C153" s="57"/>
      <c r="D153" s="57"/>
      <c r="E153" s="57"/>
      <c r="F153" s="57"/>
      <c r="G153" s="92"/>
      <c r="H153" s="58"/>
      <c r="I153" s="53"/>
      <c r="J153" s="53"/>
      <c r="K153" s="56"/>
      <c r="L153" s="151"/>
      <c r="M153" s="151"/>
      <c r="N153" s="152"/>
      <c r="O153" s="151"/>
      <c r="P153" s="151"/>
      <c r="Q153" s="152"/>
      <c r="R153" s="152"/>
      <c r="S153" s="55"/>
      <c r="T153" s="55"/>
    </row>
    <row r="154" spans="1:34" ht="12" customHeight="1" thickTop="1" thickBot="1">
      <c r="A154" s="417" t="s">
        <v>576</v>
      </c>
      <c r="B154" s="418"/>
      <c r="C154" s="418"/>
      <c r="D154" s="418"/>
      <c r="E154" s="418"/>
      <c r="F154" s="418"/>
      <c r="G154" s="418"/>
      <c r="H154" s="133" t="s">
        <v>4606</v>
      </c>
      <c r="I154" s="53"/>
      <c r="J154" s="53"/>
      <c r="K154" s="56"/>
      <c r="L154" s="151"/>
      <c r="M154" s="151"/>
      <c r="N154" s="152"/>
      <c r="O154" s="151"/>
      <c r="P154" s="151"/>
      <c r="Q154" s="152"/>
      <c r="R154" s="152"/>
      <c r="S154" s="55"/>
      <c r="T154" s="55"/>
    </row>
    <row r="155" spans="1:34" ht="12" thickTop="1" thickBot="1">
      <c r="A155" s="60"/>
      <c r="B155" s="60"/>
      <c r="C155" s="60"/>
      <c r="D155" s="60"/>
      <c r="E155" s="60"/>
      <c r="F155" s="60"/>
      <c r="G155" s="60"/>
      <c r="H155" s="61"/>
      <c r="I155" s="53"/>
      <c r="J155" s="53"/>
      <c r="K155" s="56"/>
      <c r="L155" s="151"/>
      <c r="M155" s="151"/>
      <c r="N155" s="152"/>
      <c r="O155" s="151"/>
      <c r="P155" s="151"/>
      <c r="Q155" s="152"/>
      <c r="R155" s="152"/>
      <c r="S155" s="55"/>
      <c r="T155" s="55"/>
    </row>
    <row r="156" spans="1:34" ht="12" thickTop="1" thickBot="1">
      <c r="A156" s="62" t="s">
        <v>577</v>
      </c>
      <c r="B156" s="53"/>
      <c r="C156" s="53"/>
      <c r="D156" s="63"/>
      <c r="E156" s="53"/>
      <c r="F156" s="53"/>
      <c r="G156" s="150"/>
      <c r="H156" s="53"/>
      <c r="I156" s="53"/>
      <c r="J156" s="53"/>
      <c r="K156" s="56"/>
      <c r="L156" s="151"/>
      <c r="M156" s="151"/>
      <c r="N156" s="152"/>
      <c r="O156" s="151"/>
      <c r="P156" s="151"/>
      <c r="Q156" s="152"/>
      <c r="R156" s="152"/>
      <c r="S156" s="55"/>
      <c r="T156" s="55"/>
    </row>
    <row r="157" spans="1:34" ht="13" customHeight="1" thickTop="1" thickBot="1">
      <c r="A157" s="70">
        <v>1</v>
      </c>
      <c r="B157" s="53" t="s">
        <v>578</v>
      </c>
      <c r="C157" s="53"/>
      <c r="D157" s="63"/>
      <c r="E157" s="53"/>
      <c r="F157" s="53"/>
      <c r="G157" s="150"/>
      <c r="H157" s="53"/>
      <c r="I157" s="53"/>
      <c r="J157" s="53"/>
      <c r="K157" s="56"/>
      <c r="L157" s="151"/>
      <c r="M157" s="151"/>
      <c r="N157" s="152"/>
      <c r="O157" s="151"/>
      <c r="P157" s="151"/>
      <c r="Q157" s="152"/>
      <c r="R157" s="152"/>
      <c r="S157" s="55"/>
      <c r="T157" s="55"/>
    </row>
    <row r="158" spans="1:34" ht="13" customHeight="1" thickTop="1" thickBot="1">
      <c r="A158" s="70">
        <v>2</v>
      </c>
      <c r="B158" s="53" t="s">
        <v>579</v>
      </c>
      <c r="C158" s="53"/>
      <c r="D158" s="63"/>
      <c r="E158" s="53"/>
      <c r="F158" s="53"/>
      <c r="G158" s="150"/>
      <c r="H158" s="53"/>
      <c r="I158" s="53"/>
      <c r="J158" s="53"/>
      <c r="K158" s="56"/>
      <c r="L158" s="151"/>
      <c r="M158" s="151"/>
      <c r="N158" s="152"/>
      <c r="O158" s="151"/>
      <c r="P158" s="151"/>
      <c r="Q158" s="152"/>
      <c r="R158" s="152"/>
      <c r="S158" s="55"/>
      <c r="T158" s="55"/>
    </row>
    <row r="159" spans="1:34" ht="13" customHeight="1" thickTop="1" thickBot="1">
      <c r="A159" s="70">
        <v>3</v>
      </c>
      <c r="B159" s="53" t="s">
        <v>580</v>
      </c>
      <c r="C159" s="53"/>
      <c r="D159" s="63"/>
      <c r="E159" s="53"/>
      <c r="F159" s="53"/>
      <c r="G159" s="150"/>
      <c r="H159" s="53"/>
      <c r="I159" s="53"/>
      <c r="J159" s="53"/>
      <c r="L159" s="151"/>
      <c r="M159" s="151"/>
      <c r="N159" s="152"/>
      <c r="O159" s="151"/>
      <c r="P159" s="151"/>
      <c r="Q159" s="152"/>
      <c r="R159" s="152"/>
      <c r="S159" s="55"/>
      <c r="T159" s="55"/>
    </row>
    <row r="160" spans="1:34" ht="13" customHeight="1" thickTop="1" thickBot="1">
      <c r="A160" s="70">
        <v>4</v>
      </c>
      <c r="B160" s="53" t="s">
        <v>581</v>
      </c>
      <c r="C160" s="53"/>
      <c r="D160" s="64"/>
      <c r="E160" s="53"/>
      <c r="F160" s="53"/>
      <c r="G160" s="150"/>
      <c r="H160" s="53"/>
      <c r="I160" s="53"/>
      <c r="J160" s="53"/>
      <c r="K160" s="65"/>
      <c r="L160" s="151"/>
      <c r="M160" s="151"/>
      <c r="N160" s="152"/>
      <c r="O160" s="151"/>
      <c r="P160" s="151"/>
      <c r="Q160" s="152"/>
      <c r="R160" s="152"/>
      <c r="S160" s="55"/>
      <c r="T160" s="55"/>
    </row>
    <row r="161" spans="1:20" ht="13" customHeight="1" thickTop="1" thickBot="1">
      <c r="A161" s="70">
        <v>5</v>
      </c>
      <c r="B161" s="53" t="s">
        <v>582</v>
      </c>
      <c r="C161" s="53"/>
      <c r="D161" s="64"/>
      <c r="E161" s="53"/>
      <c r="F161" s="53"/>
      <c r="G161" s="150"/>
      <c r="H161" s="53"/>
      <c r="I161" s="53"/>
      <c r="J161" s="53"/>
      <c r="K161" s="54"/>
      <c r="L161" s="151"/>
      <c r="M161" s="151"/>
      <c r="N161" s="152"/>
      <c r="O161" s="151"/>
      <c r="P161" s="151"/>
      <c r="Q161" s="152"/>
      <c r="R161" s="152"/>
      <c r="S161" s="55"/>
      <c r="T161" s="55"/>
    </row>
    <row r="162" spans="1:20" ht="13" customHeight="1" thickTop="1" thickBot="1">
      <c r="A162" s="70">
        <v>6</v>
      </c>
      <c r="B162" s="53" t="s">
        <v>583</v>
      </c>
      <c r="C162" s="53"/>
      <c r="D162" s="64"/>
      <c r="E162" s="53"/>
      <c r="F162" s="53"/>
      <c r="G162" s="150"/>
      <c r="H162" s="53"/>
      <c r="I162" s="53"/>
      <c r="J162" s="53"/>
      <c r="K162" s="54"/>
      <c r="L162" s="151"/>
      <c r="M162" s="151"/>
      <c r="N162" s="152"/>
      <c r="O162" s="151"/>
      <c r="P162" s="151"/>
      <c r="Q162" s="152"/>
      <c r="R162" s="152"/>
      <c r="S162" s="55"/>
      <c r="T162" s="55"/>
    </row>
    <row r="163" spans="1:20" ht="13" customHeight="1" thickTop="1" thickBot="1">
      <c r="A163" s="70">
        <v>7</v>
      </c>
      <c r="B163" s="53" t="s">
        <v>584</v>
      </c>
      <c r="C163" s="53"/>
      <c r="D163" s="64"/>
      <c r="E163" s="53"/>
      <c r="F163" s="53"/>
      <c r="G163" s="150"/>
      <c r="H163" s="53"/>
      <c r="I163" s="53"/>
      <c r="J163" s="53"/>
      <c r="K163" s="54"/>
      <c r="L163" s="151"/>
      <c r="M163" s="151"/>
      <c r="N163" s="152"/>
      <c r="O163" s="151"/>
      <c r="P163" s="151"/>
      <c r="Q163" s="152"/>
      <c r="R163" s="152"/>
      <c r="S163" s="55"/>
      <c r="T163" s="55"/>
    </row>
    <row r="164" spans="1:20" ht="13" customHeight="1" thickTop="1">
      <c r="A164" s="70">
        <v>8</v>
      </c>
      <c r="B164" s="53" t="s">
        <v>585</v>
      </c>
      <c r="C164" s="53"/>
      <c r="D164" s="64"/>
      <c r="E164" s="53"/>
      <c r="F164" s="53"/>
      <c r="G164" s="150"/>
      <c r="H164" s="53"/>
      <c r="I164" s="53"/>
      <c r="J164" s="53"/>
      <c r="K164" s="56"/>
      <c r="L164" s="153"/>
      <c r="M164" s="153"/>
      <c r="N164" s="154"/>
      <c r="O164" s="153"/>
      <c r="P164" s="153"/>
      <c r="Q164" s="154"/>
      <c r="R164" s="154"/>
      <c r="S164" s="61"/>
      <c r="T164" s="61"/>
    </row>
    <row r="165" spans="1:20" ht="13" customHeight="1">
      <c r="A165" s="70">
        <v>9</v>
      </c>
      <c r="B165" s="65" t="s">
        <v>586</v>
      </c>
      <c r="C165" s="53"/>
      <c r="D165" s="64"/>
      <c r="E165" s="53"/>
      <c r="F165" s="53"/>
      <c r="G165" s="150"/>
      <c r="H165" s="53"/>
      <c r="I165" s="53"/>
      <c r="J165" s="53"/>
      <c r="K165" s="56"/>
      <c r="L165" s="153"/>
      <c r="M165" s="153"/>
      <c r="N165" s="154"/>
      <c r="O165" s="153"/>
      <c r="P165" s="153"/>
      <c r="Q165" s="154"/>
      <c r="R165" s="154"/>
      <c r="S165" s="61"/>
      <c r="T165" s="61"/>
    </row>
    <row r="166" spans="1:20" ht="13" customHeight="1">
      <c r="A166" s="70">
        <v>10</v>
      </c>
      <c r="B166" s="53" t="s">
        <v>970</v>
      </c>
      <c r="E166" s="53"/>
      <c r="F166" s="53"/>
      <c r="G166" s="150"/>
      <c r="H166" s="53"/>
      <c r="I166" s="53"/>
      <c r="J166" s="53"/>
      <c r="K166" s="56"/>
      <c r="L166" s="153"/>
      <c r="M166" s="153"/>
      <c r="N166" s="154"/>
      <c r="O166" s="153"/>
      <c r="P166" s="153"/>
      <c r="Q166" s="154"/>
      <c r="R166" s="154"/>
      <c r="S166" s="61"/>
      <c r="T166" s="61"/>
    </row>
    <row r="167" spans="1:20" ht="13" customHeight="1">
      <c r="A167" s="70">
        <v>11</v>
      </c>
      <c r="B167" s="53" t="s">
        <v>587</v>
      </c>
      <c r="E167" s="53"/>
      <c r="F167" s="53"/>
      <c r="G167" s="150"/>
      <c r="H167" s="53"/>
      <c r="I167" s="53"/>
      <c r="J167" s="53"/>
      <c r="K167" s="56"/>
      <c r="L167" s="153"/>
      <c r="M167" s="153"/>
      <c r="N167" s="154"/>
      <c r="O167" s="153"/>
      <c r="P167" s="153"/>
      <c r="Q167" s="154"/>
      <c r="R167" s="154"/>
      <c r="S167" s="61"/>
      <c r="T167" s="61"/>
    </row>
    <row r="168" spans="1:20" ht="13" customHeight="1">
      <c r="A168" s="70">
        <v>12</v>
      </c>
      <c r="B168" s="71" t="s">
        <v>588</v>
      </c>
      <c r="C168" s="70"/>
      <c r="D168" s="53"/>
      <c r="G168" s="150"/>
      <c r="H168" s="53"/>
      <c r="I168" s="53"/>
      <c r="J168" s="53"/>
      <c r="K168" s="56"/>
      <c r="L168" s="153"/>
      <c r="M168" s="153"/>
      <c r="N168" s="154"/>
      <c r="O168" s="153"/>
      <c r="P168" s="153"/>
      <c r="Q168" s="154"/>
      <c r="R168" s="154"/>
      <c r="S168" s="61"/>
      <c r="T168" s="61"/>
    </row>
    <row r="169" spans="1:20" ht="13" customHeight="1">
      <c r="A169" s="70">
        <v>13</v>
      </c>
      <c r="B169" s="71" t="s">
        <v>589</v>
      </c>
      <c r="C169" s="70"/>
      <c r="D169" s="53"/>
      <c r="E169" s="53"/>
      <c r="F169" s="53"/>
      <c r="G169" s="150"/>
      <c r="H169" s="53"/>
      <c r="I169" s="53"/>
      <c r="J169" s="53"/>
      <c r="K169" s="56"/>
      <c r="L169" s="153"/>
      <c r="M169" s="153"/>
      <c r="N169" s="154"/>
      <c r="O169" s="153"/>
      <c r="P169" s="153"/>
      <c r="Q169" s="154"/>
      <c r="R169" s="154"/>
      <c r="S169" s="61"/>
      <c r="T169" s="61"/>
    </row>
    <row r="170" spans="1:20" ht="13" customHeight="1">
      <c r="A170" s="70">
        <v>14</v>
      </c>
      <c r="B170" s="71" t="s">
        <v>590</v>
      </c>
      <c r="C170" s="70"/>
      <c r="D170" s="53"/>
      <c r="E170" s="53"/>
      <c r="F170" s="53"/>
      <c r="G170" s="150"/>
      <c r="H170" s="53"/>
      <c r="I170" s="53"/>
      <c r="J170" s="53"/>
      <c r="K170" s="56"/>
      <c r="L170" s="153"/>
      <c r="M170" s="153"/>
      <c r="N170" s="154"/>
      <c r="O170" s="153"/>
      <c r="P170" s="153"/>
      <c r="Q170" s="154"/>
      <c r="R170" s="154"/>
      <c r="S170" s="61"/>
      <c r="T170" s="61"/>
    </row>
    <row r="171" spans="1:20" ht="13" customHeight="1">
      <c r="A171" s="70">
        <v>15</v>
      </c>
      <c r="B171" s="53" t="s">
        <v>591</v>
      </c>
      <c r="C171" s="70"/>
      <c r="D171" s="53"/>
      <c r="E171" s="53"/>
      <c r="F171" s="53"/>
      <c r="G171" s="150"/>
      <c r="H171" s="53"/>
      <c r="I171" s="53"/>
      <c r="J171" s="53"/>
      <c r="K171" s="56"/>
      <c r="L171" s="153"/>
      <c r="M171" s="153"/>
      <c r="N171" s="154"/>
      <c r="O171" s="153"/>
      <c r="P171" s="153"/>
      <c r="Q171" s="154"/>
      <c r="R171" s="154"/>
      <c r="S171" s="61"/>
      <c r="T171" s="61"/>
    </row>
    <row r="172" spans="1:20" ht="13" customHeight="1">
      <c r="A172" s="70">
        <v>16</v>
      </c>
      <c r="B172" s="71" t="s">
        <v>971</v>
      </c>
      <c r="C172" s="70"/>
      <c r="D172" s="53"/>
      <c r="E172" s="53"/>
      <c r="F172" s="53"/>
      <c r="G172" s="150"/>
      <c r="H172" s="53"/>
      <c r="I172" s="53"/>
      <c r="J172" s="53"/>
      <c r="K172" s="56"/>
      <c r="L172" s="153"/>
      <c r="M172" s="153"/>
      <c r="N172" s="154"/>
      <c r="O172" s="153"/>
      <c r="P172" s="153"/>
      <c r="Q172" s="154"/>
      <c r="R172" s="154"/>
      <c r="S172" s="61"/>
      <c r="T172" s="61"/>
    </row>
    <row r="173" spans="1:20" ht="13" customHeight="1">
      <c r="A173" s="70">
        <v>17</v>
      </c>
      <c r="B173" s="71" t="s">
        <v>592</v>
      </c>
      <c r="C173" s="70"/>
      <c r="D173" s="53"/>
      <c r="E173" s="53"/>
      <c r="F173" s="53"/>
      <c r="G173" s="150"/>
      <c r="H173" s="53"/>
      <c r="I173" s="53"/>
      <c r="J173" s="53"/>
      <c r="K173" s="56"/>
      <c r="L173" s="153"/>
      <c r="M173" s="153"/>
      <c r="N173" s="154"/>
      <c r="O173" s="153"/>
      <c r="P173" s="153"/>
      <c r="Q173" s="154"/>
      <c r="R173" s="154"/>
      <c r="S173" s="61"/>
      <c r="T173" s="61"/>
    </row>
    <row r="174" spans="1:20" ht="11" thickBot="1">
      <c r="A174" s="65"/>
      <c r="C174" s="65"/>
      <c r="D174" s="65"/>
      <c r="E174" s="65"/>
      <c r="F174" s="65"/>
      <c r="G174" s="92"/>
      <c r="H174" s="65"/>
      <c r="I174" s="65"/>
      <c r="J174" s="65"/>
      <c r="K174" s="66"/>
      <c r="L174" s="287"/>
      <c r="M174" s="287"/>
      <c r="N174" s="288"/>
      <c r="O174" s="287"/>
      <c r="P174" s="287"/>
      <c r="Q174" s="288"/>
      <c r="R174" s="288"/>
      <c r="S174" s="66"/>
      <c r="T174" s="66"/>
    </row>
    <row r="175" spans="1:20" ht="11" thickTop="1">
      <c r="C175" s="67"/>
      <c r="D175" s="67"/>
      <c r="E175" s="67"/>
      <c r="F175" s="67"/>
    </row>
    <row r="176" spans="1:20">
      <c r="A176" s="65"/>
      <c r="D176" s="65"/>
      <c r="E176" s="65"/>
      <c r="F176" s="65"/>
      <c r="G176" s="92"/>
      <c r="H176" s="65"/>
      <c r="I176" s="65"/>
      <c r="J176" s="65"/>
      <c r="K176" s="65"/>
      <c r="L176" s="289"/>
      <c r="M176" s="289"/>
      <c r="N176" s="290"/>
      <c r="O176" s="289"/>
      <c r="P176" s="289"/>
      <c r="Q176" s="290"/>
      <c r="R176" s="290"/>
      <c r="S176" s="65"/>
      <c r="T176" s="65"/>
    </row>
    <row r="177" spans="1:20" s="65" customFormat="1">
      <c r="G177" s="92"/>
      <c r="L177" s="289"/>
      <c r="M177" s="289"/>
      <c r="N177" s="290"/>
      <c r="O177" s="289"/>
      <c r="P177" s="289"/>
      <c r="Q177" s="290"/>
      <c r="R177" s="290"/>
    </row>
    <row r="178" spans="1:20" s="65" customFormat="1" ht="9.75" customHeight="1">
      <c r="G178" s="92"/>
      <c r="L178" s="289"/>
      <c r="M178" s="289"/>
      <c r="N178" s="290"/>
      <c r="O178" s="289"/>
      <c r="P178" s="289"/>
      <c r="Q178" s="290"/>
      <c r="R178" s="290"/>
    </row>
    <row r="179" spans="1:20" s="65" customFormat="1">
      <c r="G179" s="92"/>
      <c r="L179" s="289"/>
      <c r="M179" s="289"/>
      <c r="N179" s="290"/>
      <c r="O179" s="289"/>
      <c r="P179" s="289"/>
      <c r="Q179" s="290"/>
      <c r="R179" s="290"/>
    </row>
    <row r="180" spans="1:20" s="65" customFormat="1" ht="9" customHeight="1">
      <c r="A180" s="47"/>
      <c r="B180" s="47"/>
      <c r="C180" s="47"/>
      <c r="D180" s="47"/>
      <c r="E180" s="47"/>
      <c r="F180" s="47"/>
      <c r="G180" s="91"/>
      <c r="H180" s="47"/>
      <c r="I180" s="47"/>
      <c r="J180" s="47"/>
      <c r="K180" s="47"/>
      <c r="L180" s="135"/>
      <c r="M180" s="135"/>
      <c r="N180" s="136"/>
      <c r="O180" s="135"/>
      <c r="P180" s="135"/>
      <c r="Q180" s="136"/>
      <c r="R180" s="136"/>
      <c r="S180" s="47"/>
      <c r="T180" s="47"/>
    </row>
    <row r="181" spans="1:20" s="65" customFormat="1">
      <c r="A181" s="47"/>
      <c r="B181" s="47"/>
      <c r="C181" s="47"/>
      <c r="D181" s="47"/>
      <c r="E181" s="47"/>
      <c r="F181" s="47"/>
      <c r="G181" s="91"/>
      <c r="H181" s="47"/>
      <c r="I181" s="47"/>
      <c r="J181" s="47"/>
      <c r="K181" s="47"/>
      <c r="L181" s="135"/>
      <c r="M181" s="135"/>
      <c r="N181" s="136"/>
      <c r="O181" s="135"/>
      <c r="P181" s="135"/>
      <c r="Q181" s="136"/>
      <c r="R181" s="136"/>
      <c r="S181" s="47"/>
      <c r="T181" s="47"/>
    </row>
    <row r="182" spans="1:20" s="65" customFormat="1">
      <c r="A182" s="47"/>
      <c r="B182" s="47"/>
      <c r="C182" s="47"/>
      <c r="D182" s="47"/>
      <c r="E182" s="47"/>
      <c r="F182" s="47"/>
      <c r="G182" s="91"/>
      <c r="H182" s="47"/>
      <c r="I182" s="47"/>
      <c r="J182" s="47"/>
      <c r="K182" s="47"/>
      <c r="L182" s="135"/>
      <c r="M182" s="135"/>
      <c r="N182" s="136"/>
      <c r="O182" s="135"/>
      <c r="P182" s="135"/>
      <c r="Q182" s="136"/>
      <c r="R182" s="136"/>
      <c r="S182" s="47"/>
      <c r="T182" s="47"/>
    </row>
    <row r="183" spans="1:20" s="65" customFormat="1">
      <c r="A183" s="47"/>
      <c r="B183" s="47"/>
      <c r="C183" s="47"/>
      <c r="D183" s="47"/>
      <c r="E183" s="47"/>
      <c r="F183" s="47"/>
      <c r="G183" s="91"/>
      <c r="H183" s="47"/>
      <c r="I183" s="47"/>
      <c r="J183" s="47"/>
      <c r="K183" s="47"/>
      <c r="L183" s="135"/>
      <c r="M183" s="135"/>
      <c r="N183" s="136"/>
      <c r="O183" s="135"/>
      <c r="P183" s="135"/>
      <c r="Q183" s="136"/>
      <c r="R183" s="136"/>
      <c r="S183" s="47"/>
      <c r="T183" s="47"/>
    </row>
    <row r="184" spans="1:20" s="65" customFormat="1">
      <c r="A184" s="47"/>
      <c r="B184" s="47"/>
      <c r="C184" s="47"/>
      <c r="D184" s="47"/>
      <c r="E184" s="47"/>
      <c r="F184" s="47"/>
      <c r="G184" s="91"/>
      <c r="H184" s="47"/>
      <c r="I184" s="47"/>
      <c r="J184" s="47"/>
      <c r="K184" s="47"/>
      <c r="L184" s="135"/>
      <c r="M184" s="135"/>
      <c r="N184" s="136"/>
      <c r="O184" s="135"/>
      <c r="P184" s="135"/>
      <c r="Q184" s="136"/>
      <c r="R184" s="136"/>
      <c r="S184" s="47"/>
      <c r="T184" s="47"/>
    </row>
    <row r="185" spans="1:20" s="65" customFormat="1">
      <c r="A185" s="47"/>
      <c r="B185" s="47"/>
      <c r="C185" s="47"/>
      <c r="D185" s="47"/>
      <c r="E185" s="47"/>
      <c r="F185" s="47"/>
      <c r="G185" s="91"/>
      <c r="H185" s="47"/>
      <c r="I185" s="47"/>
      <c r="J185" s="47"/>
      <c r="K185" s="47"/>
      <c r="L185" s="135"/>
      <c r="M185" s="135"/>
      <c r="N185" s="136"/>
      <c r="O185" s="135"/>
      <c r="P185" s="135"/>
      <c r="Q185" s="136"/>
      <c r="R185" s="136"/>
      <c r="S185" s="47"/>
      <c r="T185" s="47"/>
    </row>
    <row r="186" spans="1:20" s="65" customFormat="1">
      <c r="A186" s="47"/>
      <c r="B186" s="47"/>
      <c r="C186" s="47"/>
      <c r="D186" s="47"/>
      <c r="E186" s="47"/>
      <c r="F186" s="47"/>
      <c r="G186" s="91"/>
      <c r="H186" s="47"/>
      <c r="I186" s="47"/>
      <c r="J186" s="47"/>
      <c r="K186" s="47"/>
      <c r="L186" s="135"/>
      <c r="M186" s="135"/>
      <c r="N186" s="136"/>
      <c r="O186" s="135"/>
      <c r="P186" s="135"/>
      <c r="Q186" s="136"/>
      <c r="R186" s="136"/>
      <c r="S186" s="47"/>
      <c r="T186" s="47"/>
    </row>
    <row r="187" spans="1:20" s="65" customFormat="1">
      <c r="A187" s="47"/>
      <c r="B187" s="47"/>
      <c r="C187" s="47"/>
      <c r="D187" s="47"/>
      <c r="E187" s="47"/>
      <c r="F187" s="47"/>
      <c r="G187" s="91"/>
      <c r="H187" s="47"/>
      <c r="I187" s="47"/>
      <c r="J187" s="47"/>
      <c r="K187" s="47"/>
      <c r="L187" s="135"/>
      <c r="M187" s="135"/>
      <c r="N187" s="136"/>
      <c r="O187" s="135"/>
      <c r="P187" s="135"/>
      <c r="Q187" s="136"/>
      <c r="R187" s="136"/>
      <c r="S187" s="47"/>
      <c r="T187" s="47"/>
    </row>
    <row r="188" spans="1:20" s="65" customFormat="1">
      <c r="A188" s="47"/>
      <c r="B188" s="47"/>
      <c r="C188" s="47"/>
      <c r="D188" s="47"/>
      <c r="E188" s="47"/>
      <c r="F188" s="47"/>
      <c r="G188" s="91"/>
      <c r="H188" s="47"/>
      <c r="I188" s="47"/>
      <c r="J188" s="47"/>
      <c r="K188" s="47"/>
      <c r="L188" s="135"/>
      <c r="M188" s="135"/>
      <c r="N188" s="136"/>
      <c r="O188" s="135"/>
      <c r="P188" s="135"/>
      <c r="Q188" s="136"/>
      <c r="R188" s="136"/>
      <c r="S188" s="47"/>
      <c r="T188" s="47"/>
    </row>
    <row r="189" spans="1:20" s="65" customFormat="1">
      <c r="A189" s="47"/>
      <c r="B189" s="47"/>
      <c r="C189" s="47"/>
      <c r="D189" s="47"/>
      <c r="E189" s="47"/>
      <c r="F189" s="47"/>
      <c r="G189" s="91"/>
      <c r="H189" s="47"/>
      <c r="I189" s="47"/>
      <c r="J189" s="47"/>
      <c r="K189" s="47"/>
      <c r="L189" s="135"/>
      <c r="M189" s="135"/>
      <c r="N189" s="136"/>
      <c r="O189" s="135"/>
      <c r="P189" s="135"/>
      <c r="Q189" s="136"/>
      <c r="R189" s="136"/>
      <c r="S189" s="47"/>
      <c r="T189" s="47"/>
    </row>
  </sheetData>
  <mergeCells count="44">
    <mergeCell ref="A8:G8"/>
    <mergeCell ref="A1:H1"/>
    <mergeCell ref="I1:S3"/>
    <mergeCell ref="A2:H2"/>
    <mergeCell ref="A6:G6"/>
    <mergeCell ref="A7:G7"/>
    <mergeCell ref="A9:G9"/>
    <mergeCell ref="A11:A14"/>
    <mergeCell ref="B11:G11"/>
    <mergeCell ref="H11:T11"/>
    <mergeCell ref="U11:AD11"/>
    <mergeCell ref="B12:B14"/>
    <mergeCell ref="C12:C14"/>
    <mergeCell ref="D12:D14"/>
    <mergeCell ref="E12:E14"/>
    <mergeCell ref="A154:G154"/>
    <mergeCell ref="Y13:Y14"/>
    <mergeCell ref="AA13:AA14"/>
    <mergeCell ref="AB13:AB14"/>
    <mergeCell ref="AC13:AC14"/>
    <mergeCell ref="U12:U14"/>
    <mergeCell ref="V12:Y12"/>
    <mergeCell ref="Z12:Z14"/>
    <mergeCell ref="AA12:AD12"/>
    <mergeCell ref="J13:J14"/>
    <mergeCell ref="K13:K14"/>
    <mergeCell ref="L13:Q13"/>
    <mergeCell ref="V13:V14"/>
    <mergeCell ref="W13:W14"/>
    <mergeCell ref="X13:X14"/>
    <mergeCell ref="F12:F14"/>
    <mergeCell ref="AF13:AF14"/>
    <mergeCell ref="AG13:AG14"/>
    <mergeCell ref="AH13:AH14"/>
    <mergeCell ref="A110:AH110"/>
    <mergeCell ref="A152:G152"/>
    <mergeCell ref="AD13:AD14"/>
    <mergeCell ref="AE13:AE14"/>
    <mergeCell ref="G12:G14"/>
    <mergeCell ref="H12:H14"/>
    <mergeCell ref="I12:I14"/>
    <mergeCell ref="S12:S14"/>
    <mergeCell ref="T12:T14"/>
    <mergeCell ref="AE11:AH12"/>
  </mergeCells>
  <dataValidations count="7">
    <dataValidation type="list" allowBlank="1" showInputMessage="1" showErrorMessage="1" sqref="H120:H124" xr:uid="{B5ABFF68-9617-5148-ABCB-3B76028DD709}">
      <formula1>$A$16:$A$44</formula1>
    </dataValidation>
    <dataValidation type="list" allowBlank="1" showInputMessage="1" showErrorMessage="1" sqref="H104 H127:H130 H132:H145" xr:uid="{E31C681D-D356-2847-86AB-F2ED0CC780C6}">
      <formula1>$A$25:$A$87</formula1>
    </dataValidation>
    <dataValidation type="list" allowBlank="1" showInputMessage="1" showErrorMessage="1" sqref="H105:H107" xr:uid="{8C8F60E4-DDEC-094F-BB85-E03A5DBAB6B6}">
      <formula1>$A$16:$A$17</formula1>
    </dataValidation>
    <dataValidation type="list" allowBlank="1" showInputMessage="1" showErrorMessage="1" sqref="H120:H122" xr:uid="{72440AD2-F2DC-F741-AAA4-E4782CBAB3FD}">
      <formula1>$A$16:$A$45</formula1>
    </dataValidation>
    <dataValidation type="list" allowBlank="1" showInputMessage="1" showErrorMessage="1" sqref="H93:H103" xr:uid="{7BC43B11-4254-104C-998C-D68866522BD8}">
      <formula1>$A$16:$A$47</formula1>
    </dataValidation>
    <dataValidation type="list" allowBlank="1" showInputMessage="1" showErrorMessage="1" sqref="H115:H119" xr:uid="{74EA3D7C-C45C-7245-8987-62664DEF50DD}">
      <formula1>$A$28:$A$72</formula1>
    </dataValidation>
    <dataValidation type="list" allowBlank="1" showInputMessage="1" showErrorMessage="1" sqref="H148:H149 H70:H82" xr:uid="{67161EE7-AF07-B54C-8030-55955AD45205}">
      <formula1>#REF!</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CB263-4053-4F85-97C7-9CEC9C9A2506}">
  <sheetPr>
    <outlinePr summaryBelow="0" summaryRight="0"/>
  </sheetPr>
  <dimension ref="A1:AQ84"/>
  <sheetViews>
    <sheetView showGridLines="0" zoomScale="140" zoomScaleNormal="140" workbookViewId="0">
      <selection activeCell="J8" sqref="J8"/>
    </sheetView>
  </sheetViews>
  <sheetFormatPr baseColWidth="10" defaultColWidth="11.5" defaultRowHeight="10" outlineLevelRow="1"/>
  <cols>
    <col min="1" max="1" width="3.83203125" style="47" customWidth="1"/>
    <col min="2" max="2" width="5.1640625" style="47" customWidth="1"/>
    <col min="3" max="7" width="3.83203125" style="47" customWidth="1"/>
    <col min="8" max="11" width="20.5" style="47" customWidth="1"/>
    <col min="12" max="14" width="6.5" style="47" customWidth="1"/>
    <col min="15" max="16" width="5.5" style="47" customWidth="1"/>
    <col min="17" max="18" width="6.5" style="47" bestFit="1" customWidth="1"/>
    <col min="19" max="19" width="20.5" style="91" customWidth="1"/>
    <col min="20" max="20" width="20.5" style="47" customWidth="1"/>
    <col min="21" max="16384" width="11.5" style="47"/>
  </cols>
  <sheetData>
    <row r="1" spans="1:43" ht="12">
      <c r="A1" s="376" t="s">
        <v>434</v>
      </c>
      <c r="B1" s="376"/>
      <c r="C1" s="376"/>
      <c r="D1" s="376"/>
      <c r="E1" s="376"/>
      <c r="F1" s="376"/>
      <c r="G1" s="376"/>
      <c r="H1" s="376"/>
    </row>
    <row r="2" spans="1:43" ht="16">
      <c r="A2" s="444" t="s">
        <v>435</v>
      </c>
      <c r="B2" s="444"/>
      <c r="C2" s="444"/>
      <c r="D2" s="444"/>
      <c r="E2" s="444"/>
      <c r="F2" s="444"/>
      <c r="G2" s="444"/>
      <c r="H2" s="444"/>
    </row>
    <row r="3" spans="1:43" ht="3" customHeight="1"/>
    <row r="4" spans="1:43" ht="12">
      <c r="A4" s="378" t="s">
        <v>436</v>
      </c>
      <c r="B4" s="378"/>
      <c r="C4" s="378"/>
      <c r="D4" s="378"/>
      <c r="E4" s="378"/>
      <c r="F4" s="378"/>
      <c r="G4" s="378"/>
    </row>
    <row r="6" spans="1:43" ht="11">
      <c r="A6" s="374" t="s">
        <v>437</v>
      </c>
      <c r="B6" s="375"/>
      <c r="C6" s="375"/>
      <c r="D6" s="375"/>
      <c r="E6" s="375"/>
      <c r="F6" s="375"/>
      <c r="G6" s="375"/>
      <c r="H6" s="114">
        <v>2023</v>
      </c>
    </row>
    <row r="7" spans="1:43" ht="11">
      <c r="A7" s="374" t="s">
        <v>438</v>
      </c>
      <c r="B7" s="375"/>
      <c r="C7" s="375"/>
      <c r="D7" s="375"/>
      <c r="E7" s="375"/>
      <c r="F7" s="375"/>
      <c r="G7" s="375"/>
      <c r="H7" s="114">
        <v>169</v>
      </c>
    </row>
    <row r="8" spans="1:43" ht="11">
      <c r="A8" s="374" t="s">
        <v>439</v>
      </c>
      <c r="B8" s="375"/>
      <c r="C8" s="375"/>
      <c r="D8" s="375"/>
      <c r="E8" s="375"/>
      <c r="F8" s="375"/>
      <c r="G8" s="375"/>
      <c r="H8" s="114" t="s">
        <v>593</v>
      </c>
    </row>
    <row r="9" spans="1:43" ht="11">
      <c r="A9" s="374" t="s">
        <v>441</v>
      </c>
      <c r="B9" s="375"/>
      <c r="C9" s="375"/>
      <c r="D9" s="375"/>
      <c r="E9" s="375"/>
      <c r="F9" s="375"/>
      <c r="G9" s="375"/>
      <c r="H9" s="114" t="s">
        <v>4742</v>
      </c>
    </row>
    <row r="10" spans="1:43" ht="5.25" customHeight="1"/>
    <row r="11" spans="1:43" ht="25.5" customHeight="1">
      <c r="A11" s="393" t="s">
        <v>30</v>
      </c>
      <c r="B11" s="396" t="s">
        <v>442</v>
      </c>
      <c r="C11" s="397"/>
      <c r="D11" s="397"/>
      <c r="E11" s="397"/>
      <c r="F11" s="397"/>
      <c r="G11" s="398"/>
      <c r="H11" s="399" t="s">
        <v>443</v>
      </c>
      <c r="I11" s="400"/>
      <c r="J11" s="400"/>
      <c r="K11" s="400"/>
      <c r="L11" s="400"/>
      <c r="M11" s="400"/>
      <c r="N11" s="400"/>
      <c r="O11" s="400"/>
      <c r="P11" s="400"/>
      <c r="Q11" s="400"/>
      <c r="R11" s="400"/>
      <c r="S11" s="400"/>
      <c r="T11" s="401"/>
      <c r="U11" s="402" t="s">
        <v>444</v>
      </c>
      <c r="V11" s="403"/>
      <c r="W11" s="403"/>
      <c r="X11" s="403"/>
      <c r="Y11" s="403"/>
      <c r="Z11" s="403"/>
      <c r="AA11" s="403"/>
      <c r="AB11" s="403"/>
      <c r="AC11" s="403"/>
      <c r="AD11" s="404"/>
      <c r="AE11" s="379" t="s">
        <v>445</v>
      </c>
      <c r="AF11" s="380"/>
      <c r="AG11" s="380"/>
      <c r="AH11" s="381"/>
    </row>
    <row r="12" spans="1:43" ht="35.5" customHeight="1">
      <c r="A12" s="394"/>
      <c r="B12" s="385" t="s">
        <v>446</v>
      </c>
      <c r="C12" s="385" t="s">
        <v>447</v>
      </c>
      <c r="D12" s="385" t="s">
        <v>448</v>
      </c>
      <c r="E12" s="385" t="s">
        <v>449</v>
      </c>
      <c r="F12" s="405" t="s">
        <v>450</v>
      </c>
      <c r="G12" s="385" t="s">
        <v>451</v>
      </c>
      <c r="H12" s="390" t="s">
        <v>452</v>
      </c>
      <c r="I12" s="390" t="s">
        <v>453</v>
      </c>
      <c r="J12" s="406" t="s">
        <v>454</v>
      </c>
      <c r="K12" s="407"/>
      <c r="L12" s="407"/>
      <c r="M12" s="407"/>
      <c r="N12" s="407"/>
      <c r="O12" s="407"/>
      <c r="P12" s="407"/>
      <c r="Q12" s="407"/>
      <c r="R12" s="408"/>
      <c r="S12" s="390" t="s">
        <v>455</v>
      </c>
      <c r="T12" s="390" t="s">
        <v>456</v>
      </c>
      <c r="U12" s="409" t="s">
        <v>457</v>
      </c>
      <c r="V12" s="411" t="s">
        <v>458</v>
      </c>
      <c r="W12" s="412"/>
      <c r="X12" s="412"/>
      <c r="Y12" s="413"/>
      <c r="Z12" s="409" t="s">
        <v>459</v>
      </c>
      <c r="AA12" s="411" t="s">
        <v>460</v>
      </c>
      <c r="AB12" s="412"/>
      <c r="AC12" s="412"/>
      <c r="AD12" s="413"/>
      <c r="AE12" s="382"/>
      <c r="AF12" s="383"/>
      <c r="AG12" s="383"/>
      <c r="AH12" s="384"/>
    </row>
    <row r="13" spans="1:43" ht="35.5" customHeight="1">
      <c r="A13" s="394"/>
      <c r="B13" s="386"/>
      <c r="C13" s="386"/>
      <c r="D13" s="386"/>
      <c r="E13" s="386"/>
      <c r="F13" s="405"/>
      <c r="G13" s="386"/>
      <c r="H13" s="391"/>
      <c r="I13" s="391"/>
      <c r="J13" s="390" t="s">
        <v>461</v>
      </c>
      <c r="K13" s="390" t="s">
        <v>462</v>
      </c>
      <c r="L13" s="414" t="s">
        <v>463</v>
      </c>
      <c r="M13" s="415"/>
      <c r="N13" s="415"/>
      <c r="O13" s="415"/>
      <c r="P13" s="415"/>
      <c r="Q13" s="416"/>
      <c r="R13" s="48" t="s">
        <v>464</v>
      </c>
      <c r="S13" s="391"/>
      <c r="T13" s="391"/>
      <c r="U13" s="410"/>
      <c r="V13" s="388" t="s">
        <v>465</v>
      </c>
      <c r="W13" s="388" t="s">
        <v>466</v>
      </c>
      <c r="X13" s="388" t="s">
        <v>467</v>
      </c>
      <c r="Y13" s="388" t="s">
        <v>468</v>
      </c>
      <c r="Z13" s="410"/>
      <c r="AA13" s="388" t="s">
        <v>465</v>
      </c>
      <c r="AB13" s="388" t="s">
        <v>466</v>
      </c>
      <c r="AC13" s="388" t="s">
        <v>469</v>
      </c>
      <c r="AD13" s="388" t="s">
        <v>468</v>
      </c>
      <c r="AE13" s="419" t="s">
        <v>470</v>
      </c>
      <c r="AF13" s="421" t="s">
        <v>471</v>
      </c>
      <c r="AG13" s="421" t="s">
        <v>472</v>
      </c>
      <c r="AH13" s="421" t="s">
        <v>468</v>
      </c>
    </row>
    <row r="14" spans="1:43" ht="23.25" customHeight="1">
      <c r="A14" s="395"/>
      <c r="B14" s="387"/>
      <c r="C14" s="387"/>
      <c r="D14" s="387"/>
      <c r="E14" s="387"/>
      <c r="F14" s="405"/>
      <c r="G14" s="387"/>
      <c r="H14" s="392"/>
      <c r="I14" s="392"/>
      <c r="J14" s="392"/>
      <c r="K14" s="392"/>
      <c r="L14" s="49">
        <v>1</v>
      </c>
      <c r="M14" s="49">
        <v>2</v>
      </c>
      <c r="N14" s="49" t="s">
        <v>473</v>
      </c>
      <c r="O14" s="49">
        <v>3</v>
      </c>
      <c r="P14" s="49">
        <v>4</v>
      </c>
      <c r="Q14" s="49" t="s">
        <v>474</v>
      </c>
      <c r="R14" s="49" t="s">
        <v>475</v>
      </c>
      <c r="S14" s="392"/>
      <c r="T14" s="392"/>
      <c r="U14" s="410"/>
      <c r="V14" s="389"/>
      <c r="W14" s="389"/>
      <c r="X14" s="389"/>
      <c r="Y14" s="389"/>
      <c r="Z14" s="410"/>
      <c r="AA14" s="389"/>
      <c r="AB14" s="389"/>
      <c r="AC14" s="389"/>
      <c r="AD14" s="389"/>
      <c r="AE14" s="420"/>
      <c r="AF14" s="422"/>
      <c r="AG14" s="422"/>
      <c r="AH14" s="422"/>
    </row>
    <row r="15" spans="1:43" ht="48.75" customHeight="1" thickBot="1">
      <c r="A15" s="50">
        <v>1</v>
      </c>
      <c r="B15" s="96">
        <v>0</v>
      </c>
      <c r="C15" s="96">
        <v>0</v>
      </c>
      <c r="D15" s="96">
        <v>0</v>
      </c>
      <c r="E15" s="96">
        <v>0</v>
      </c>
      <c r="F15" s="96">
        <v>0</v>
      </c>
      <c r="G15" s="68">
        <v>2</v>
      </c>
      <c r="H15" s="99" t="s">
        <v>338</v>
      </c>
      <c r="I15" s="98" t="s">
        <v>972</v>
      </c>
      <c r="J15" s="97" t="s">
        <v>501</v>
      </c>
      <c r="K15" s="97" t="s">
        <v>618</v>
      </c>
      <c r="L15" s="128">
        <f>L16+L17+L18</f>
        <v>93</v>
      </c>
      <c r="M15" s="128">
        <f>M16+M17+M18</f>
        <v>95</v>
      </c>
      <c r="N15" s="119">
        <f>L15+M15</f>
        <v>188</v>
      </c>
      <c r="O15" s="128">
        <f t="shared" ref="O15:P15" si="0">O16+O17+O18</f>
        <v>95</v>
      </c>
      <c r="P15" s="128">
        <f t="shared" si="0"/>
        <v>96</v>
      </c>
      <c r="Q15" s="119">
        <f>O15+P15</f>
        <v>191</v>
      </c>
      <c r="R15" s="119">
        <f>N15+Q15</f>
        <v>379</v>
      </c>
      <c r="S15" s="100" t="s">
        <v>4746</v>
      </c>
      <c r="T15" s="100" t="s">
        <v>973</v>
      </c>
      <c r="U15" s="190">
        <f>N15</f>
        <v>188</v>
      </c>
      <c r="V15" s="191"/>
      <c r="W15" s="77" t="str">
        <f>IF(V15="","No hay ejecución",IF(AND(U15&gt;0), V15/U15,"No hay Programación"))</f>
        <v>No hay ejecución</v>
      </c>
      <c r="X15" s="78" t="str">
        <f t="shared" ref="X15" si="1">IF(W15="No hay ejecución","NA",IF(W15&gt;=90%,"De acuerdo a lo programado",IF(W15&gt;=70%,"Atraso Leve",IF(W15&lt;70%,"En Riesgo de no Cumplimiento"))))</f>
        <v>NA</v>
      </c>
      <c r="Y15" s="191"/>
      <c r="Z15" s="190">
        <f>+Q15</f>
        <v>191</v>
      </c>
      <c r="AA15" s="191"/>
      <c r="AB15" s="77" t="str">
        <f>IF(AA15="","No hay ejecución",IF(AND(Z15&gt;0), AA15/Z15,"No hay Programación"))</f>
        <v>No hay ejecución</v>
      </c>
      <c r="AC15" s="78" t="str">
        <f t="shared" ref="AC15" si="2">IF(AB15="No hay ejecución","NA",IF(AB15&gt;=90%,"De acuerdo a lo programado",IF(AB15&gt;=70%,"Atraso Leve",IF(AB15&lt;70%,"En Riesgo de no Cumplimiento"))))</f>
        <v>NA</v>
      </c>
      <c r="AD15" s="191"/>
      <c r="AE15" s="52">
        <f>V15+AA15</f>
        <v>0</v>
      </c>
      <c r="AF15" s="77" t="str">
        <f>IF(AE15=0,"No hay ejecución",IF(AND(AE15&gt;0), AE15/R15,"No hay Programación"))</f>
        <v>No hay ejecución</v>
      </c>
      <c r="AG15" s="78" t="str">
        <f>IF(AF15="No hay ejecución","NA",IF(AF15&gt;=90%,"De acuerdo a lo programado",IF(AF15&gt;=70%,"Atraso Leve",IF(AF15&lt;70%,"Incumplimiento"))))</f>
        <v>NA</v>
      </c>
      <c r="AH15" s="191"/>
    </row>
    <row r="16" spans="1:43" s="86" customFormat="1" ht="37" customHeight="1" outlineLevel="1" thickTop="1" thickBot="1">
      <c r="A16" s="94" t="s">
        <v>41</v>
      </c>
      <c r="B16" s="125">
        <v>0</v>
      </c>
      <c r="C16" s="125">
        <v>0</v>
      </c>
      <c r="D16" s="125">
        <v>0</v>
      </c>
      <c r="E16" s="125">
        <v>0</v>
      </c>
      <c r="F16" s="125">
        <v>0</v>
      </c>
      <c r="G16" s="125">
        <v>2</v>
      </c>
      <c r="H16" s="120" t="s">
        <v>338</v>
      </c>
      <c r="I16" s="292" t="s">
        <v>974</v>
      </c>
      <c r="J16" s="121" t="s">
        <v>501</v>
      </c>
      <c r="K16" s="121" t="s">
        <v>618</v>
      </c>
      <c r="L16" s="80">
        <v>90</v>
      </c>
      <c r="M16" s="80">
        <v>91</v>
      </c>
      <c r="N16" s="126">
        <f t="shared" ref="N16:N42" si="3">L16+M16</f>
        <v>181</v>
      </c>
      <c r="O16" s="80">
        <v>92</v>
      </c>
      <c r="P16" s="80">
        <v>92</v>
      </c>
      <c r="Q16" s="126">
        <f t="shared" ref="Q16:Q42" si="4">O16+P16</f>
        <v>184</v>
      </c>
      <c r="R16" s="126">
        <f t="shared" ref="R16:R42" si="5">N16+Q16</f>
        <v>365</v>
      </c>
      <c r="S16" s="122" t="s">
        <v>4747</v>
      </c>
      <c r="T16" s="122" t="s">
        <v>973</v>
      </c>
      <c r="U16" s="298">
        <f t="shared" ref="U16:U42" si="6">N16</f>
        <v>181</v>
      </c>
      <c r="V16" s="299"/>
      <c r="W16" s="81" t="str">
        <f t="shared" ref="W16:W42" si="7">IF(V16="","No hay ejecución",IF(AND(U16&gt;0), V16/U16,"No hay Programación"))</f>
        <v>No hay ejecución</v>
      </c>
      <c r="X16" s="82" t="str">
        <f t="shared" ref="X16:X42" si="8">IF(W16="No hay ejecución","NA",IF(W16&gt;=90%,"De acuerdo a lo programado",IF(W16&gt;=70%,"Atraso Leve",IF(W16&lt;70%,"En Riesgo de no Cumplimiento"))))</f>
        <v>NA</v>
      </c>
      <c r="Y16" s="299"/>
      <c r="Z16" s="298">
        <f t="shared" ref="Z16:Z42" si="9">+Q16</f>
        <v>184</v>
      </c>
      <c r="AA16" s="299"/>
      <c r="AB16" s="81" t="str">
        <f t="shared" ref="AB16:AB42" si="10">IF(AA16="","No hay ejecución",IF(AND(Z16&gt;0), AA16/Z16,"No hay Programación"))</f>
        <v>No hay ejecución</v>
      </c>
      <c r="AC16" s="82" t="str">
        <f t="shared" ref="AC16:AC42" si="11">IF(AB16="No hay ejecución","NA",IF(AB16&gt;=90%,"De acuerdo a lo programado",IF(AB16&gt;=70%,"Atraso Leve",IF(AB16&lt;70%,"En Riesgo de no Cumplimiento"))))</f>
        <v>NA</v>
      </c>
      <c r="AD16" s="299"/>
      <c r="AE16" s="222">
        <f t="shared" ref="AE16:AE46" si="12">V16+AA16</f>
        <v>0</v>
      </c>
      <c r="AF16" s="81" t="str">
        <f t="shared" ref="AF16:AF46" si="13">IF(AE16=0,"No hay ejecución",IF(AND(AE16&gt;0), AE16/R16,"No hay Programación"))</f>
        <v>No hay ejecución</v>
      </c>
      <c r="AG16" s="82" t="str">
        <f t="shared" ref="AG16:AG46" si="14">IF(AF16="No hay ejecución","NA",IF(AF16&gt;=90%,"De acuerdo a lo programado",IF(AF16&gt;=70%,"Atraso Leve",IF(AF16&lt;70%,"Incumplimiento"))))</f>
        <v>NA</v>
      </c>
      <c r="AH16" s="299"/>
      <c r="AI16" s="47"/>
      <c r="AJ16" s="47"/>
      <c r="AK16" s="47"/>
      <c r="AL16" s="47"/>
      <c r="AM16" s="47"/>
      <c r="AN16" s="47"/>
      <c r="AO16" s="47"/>
      <c r="AP16" s="47"/>
      <c r="AQ16" s="47"/>
    </row>
    <row r="17" spans="1:43" s="86" customFormat="1" ht="37" customHeight="1" outlineLevel="1" thickTop="1" thickBot="1">
      <c r="A17" s="94" t="s">
        <v>46</v>
      </c>
      <c r="B17" s="125">
        <v>0</v>
      </c>
      <c r="C17" s="125">
        <v>0</v>
      </c>
      <c r="D17" s="125">
        <v>0</v>
      </c>
      <c r="E17" s="125">
        <v>0</v>
      </c>
      <c r="F17" s="125">
        <v>0</v>
      </c>
      <c r="G17" s="125">
        <v>2</v>
      </c>
      <c r="H17" s="120" t="s">
        <v>338</v>
      </c>
      <c r="I17" s="292" t="s">
        <v>975</v>
      </c>
      <c r="J17" s="121" t="s">
        <v>501</v>
      </c>
      <c r="K17" s="121" t="s">
        <v>618</v>
      </c>
      <c r="L17" s="80">
        <v>3</v>
      </c>
      <c r="M17" s="80">
        <v>3</v>
      </c>
      <c r="N17" s="126">
        <f t="shared" si="3"/>
        <v>6</v>
      </c>
      <c r="O17" s="80">
        <v>3</v>
      </c>
      <c r="P17" s="80">
        <v>3</v>
      </c>
      <c r="Q17" s="126">
        <f t="shared" si="4"/>
        <v>6</v>
      </c>
      <c r="R17" s="126">
        <f t="shared" si="5"/>
        <v>12</v>
      </c>
      <c r="S17" s="122" t="s">
        <v>4748</v>
      </c>
      <c r="T17" s="122" t="s">
        <v>976</v>
      </c>
      <c r="U17" s="298">
        <f t="shared" si="6"/>
        <v>6</v>
      </c>
      <c r="V17" s="299"/>
      <c r="W17" s="81" t="str">
        <f t="shared" si="7"/>
        <v>No hay ejecución</v>
      </c>
      <c r="X17" s="82" t="str">
        <f t="shared" si="8"/>
        <v>NA</v>
      </c>
      <c r="Y17" s="299"/>
      <c r="Z17" s="298">
        <f t="shared" si="9"/>
        <v>6</v>
      </c>
      <c r="AA17" s="299"/>
      <c r="AB17" s="81" t="str">
        <f t="shared" si="10"/>
        <v>No hay ejecución</v>
      </c>
      <c r="AC17" s="82" t="str">
        <f t="shared" si="11"/>
        <v>NA</v>
      </c>
      <c r="AD17" s="299"/>
      <c r="AE17" s="222">
        <f t="shared" si="12"/>
        <v>0</v>
      </c>
      <c r="AF17" s="81" t="str">
        <f t="shared" si="13"/>
        <v>No hay ejecución</v>
      </c>
      <c r="AG17" s="82" t="str">
        <f t="shared" si="14"/>
        <v>NA</v>
      </c>
      <c r="AH17" s="299"/>
      <c r="AI17" s="47"/>
      <c r="AJ17" s="47"/>
      <c r="AK17" s="47"/>
      <c r="AL17" s="47"/>
      <c r="AM17" s="47"/>
      <c r="AN17" s="47"/>
      <c r="AO17" s="47"/>
      <c r="AP17" s="47"/>
      <c r="AQ17" s="47"/>
    </row>
    <row r="18" spans="1:43" s="86" customFormat="1" ht="37" customHeight="1" outlineLevel="1" thickTop="1" thickBot="1">
      <c r="A18" s="94" t="s">
        <v>52</v>
      </c>
      <c r="B18" s="125">
        <v>0</v>
      </c>
      <c r="C18" s="125">
        <v>0</v>
      </c>
      <c r="D18" s="125">
        <v>0</v>
      </c>
      <c r="E18" s="125">
        <v>0</v>
      </c>
      <c r="F18" s="125">
        <v>0</v>
      </c>
      <c r="G18" s="125">
        <v>2</v>
      </c>
      <c r="H18" s="120" t="s">
        <v>338</v>
      </c>
      <c r="I18" s="292" t="s">
        <v>977</v>
      </c>
      <c r="J18" s="121" t="s">
        <v>501</v>
      </c>
      <c r="K18" s="121" t="s">
        <v>618</v>
      </c>
      <c r="L18" s="80">
        <v>0</v>
      </c>
      <c r="M18" s="80">
        <v>1</v>
      </c>
      <c r="N18" s="126">
        <f t="shared" si="3"/>
        <v>1</v>
      </c>
      <c r="O18" s="80">
        <v>0</v>
      </c>
      <c r="P18" s="80">
        <v>1</v>
      </c>
      <c r="Q18" s="126">
        <f t="shared" si="4"/>
        <v>1</v>
      </c>
      <c r="R18" s="126">
        <f t="shared" si="5"/>
        <v>2</v>
      </c>
      <c r="S18" s="122" t="s">
        <v>4748</v>
      </c>
      <c r="T18" s="122" t="s">
        <v>978</v>
      </c>
      <c r="U18" s="298">
        <f t="shared" si="6"/>
        <v>1</v>
      </c>
      <c r="V18" s="299"/>
      <c r="W18" s="81" t="str">
        <f t="shared" si="7"/>
        <v>No hay ejecución</v>
      </c>
      <c r="X18" s="82" t="str">
        <f t="shared" si="8"/>
        <v>NA</v>
      </c>
      <c r="Y18" s="299"/>
      <c r="Z18" s="298">
        <f t="shared" si="9"/>
        <v>1</v>
      </c>
      <c r="AA18" s="299"/>
      <c r="AB18" s="81" t="str">
        <f t="shared" si="10"/>
        <v>No hay ejecución</v>
      </c>
      <c r="AC18" s="82" t="str">
        <f t="shared" si="11"/>
        <v>NA</v>
      </c>
      <c r="AD18" s="299"/>
      <c r="AE18" s="222">
        <f t="shared" si="12"/>
        <v>0</v>
      </c>
      <c r="AF18" s="81" t="str">
        <f t="shared" si="13"/>
        <v>No hay ejecución</v>
      </c>
      <c r="AG18" s="82" t="str">
        <f t="shared" si="14"/>
        <v>NA</v>
      </c>
      <c r="AH18" s="299"/>
      <c r="AI18" s="47"/>
      <c r="AJ18" s="47"/>
      <c r="AK18" s="47"/>
      <c r="AL18" s="47"/>
      <c r="AM18" s="47"/>
      <c r="AN18" s="47"/>
      <c r="AO18" s="47"/>
      <c r="AP18" s="47"/>
      <c r="AQ18" s="47"/>
    </row>
    <row r="19" spans="1:43" ht="48.75" customHeight="1" thickTop="1" thickBot="1">
      <c r="A19" s="50">
        <v>2</v>
      </c>
      <c r="B19" s="96">
        <v>0</v>
      </c>
      <c r="C19" s="96">
        <v>0</v>
      </c>
      <c r="D19" s="96">
        <v>0</v>
      </c>
      <c r="E19" s="96">
        <v>0</v>
      </c>
      <c r="F19" s="96">
        <v>0</v>
      </c>
      <c r="G19" s="68">
        <v>2</v>
      </c>
      <c r="H19" s="99" t="s">
        <v>338</v>
      </c>
      <c r="I19" s="98" t="s">
        <v>979</v>
      </c>
      <c r="J19" s="97" t="s">
        <v>980</v>
      </c>
      <c r="K19" s="97" t="s">
        <v>981</v>
      </c>
      <c r="L19" s="128">
        <f>L20+L21</f>
        <v>48</v>
      </c>
      <c r="M19" s="128">
        <f>M20+M21</f>
        <v>53</v>
      </c>
      <c r="N19" s="119">
        <f t="shared" si="3"/>
        <v>101</v>
      </c>
      <c r="O19" s="128">
        <f t="shared" ref="O19:P19" si="15">O20+O21</f>
        <v>53</v>
      </c>
      <c r="P19" s="128">
        <f t="shared" si="15"/>
        <v>53</v>
      </c>
      <c r="Q19" s="119">
        <f>Q20+Q21</f>
        <v>106</v>
      </c>
      <c r="R19" s="119">
        <f>R20+R21</f>
        <v>207</v>
      </c>
      <c r="S19" s="100" t="s">
        <v>4749</v>
      </c>
      <c r="T19" s="100" t="s">
        <v>982</v>
      </c>
      <c r="U19" s="190">
        <f t="shared" si="6"/>
        <v>101</v>
      </c>
      <c r="V19" s="191"/>
      <c r="W19" s="77" t="str">
        <f t="shared" si="7"/>
        <v>No hay ejecución</v>
      </c>
      <c r="X19" s="78" t="str">
        <f t="shared" si="8"/>
        <v>NA</v>
      </c>
      <c r="Y19" s="191"/>
      <c r="Z19" s="190">
        <f t="shared" si="9"/>
        <v>106</v>
      </c>
      <c r="AA19" s="191"/>
      <c r="AB19" s="77" t="str">
        <f t="shared" si="10"/>
        <v>No hay ejecución</v>
      </c>
      <c r="AC19" s="78" t="str">
        <f t="shared" si="11"/>
        <v>NA</v>
      </c>
      <c r="AD19" s="191"/>
      <c r="AE19" s="52">
        <f t="shared" si="12"/>
        <v>0</v>
      </c>
      <c r="AF19" s="77" t="str">
        <f t="shared" si="13"/>
        <v>No hay ejecución</v>
      </c>
      <c r="AG19" s="78" t="str">
        <f t="shared" si="14"/>
        <v>NA</v>
      </c>
      <c r="AH19" s="191"/>
    </row>
    <row r="20" spans="1:43" s="86" customFormat="1" ht="37" customHeight="1" outlineLevel="1" thickTop="1" thickBot="1">
      <c r="A20" s="94" t="s">
        <v>642</v>
      </c>
      <c r="B20" s="125">
        <v>0</v>
      </c>
      <c r="C20" s="125">
        <v>0</v>
      </c>
      <c r="D20" s="125">
        <v>0</v>
      </c>
      <c r="E20" s="125">
        <v>0</v>
      </c>
      <c r="F20" s="125">
        <v>0</v>
      </c>
      <c r="G20" s="125">
        <v>2</v>
      </c>
      <c r="H20" s="120" t="s">
        <v>338</v>
      </c>
      <c r="I20" s="292" t="s">
        <v>4743</v>
      </c>
      <c r="J20" s="121" t="s">
        <v>980</v>
      </c>
      <c r="K20" s="121" t="s">
        <v>4745</v>
      </c>
      <c r="L20" s="80">
        <v>13</v>
      </c>
      <c r="M20" s="80">
        <v>18</v>
      </c>
      <c r="N20" s="126">
        <f t="shared" si="3"/>
        <v>31</v>
      </c>
      <c r="O20" s="80">
        <v>18</v>
      </c>
      <c r="P20" s="80">
        <v>18</v>
      </c>
      <c r="Q20" s="126">
        <f t="shared" si="4"/>
        <v>36</v>
      </c>
      <c r="R20" s="126">
        <f>N20+Q20</f>
        <v>67</v>
      </c>
      <c r="S20" s="122" t="s">
        <v>4750</v>
      </c>
      <c r="T20" s="293" t="s">
        <v>203</v>
      </c>
      <c r="U20" s="298">
        <f t="shared" si="6"/>
        <v>31</v>
      </c>
      <c r="V20" s="299"/>
      <c r="W20" s="81" t="str">
        <f t="shared" si="7"/>
        <v>No hay ejecución</v>
      </c>
      <c r="X20" s="82" t="str">
        <f t="shared" si="8"/>
        <v>NA</v>
      </c>
      <c r="Y20" s="299"/>
      <c r="Z20" s="298">
        <f t="shared" si="9"/>
        <v>36</v>
      </c>
      <c r="AA20" s="299"/>
      <c r="AB20" s="81" t="str">
        <f t="shared" si="10"/>
        <v>No hay ejecución</v>
      </c>
      <c r="AC20" s="82" t="str">
        <f t="shared" si="11"/>
        <v>NA</v>
      </c>
      <c r="AD20" s="299"/>
      <c r="AE20" s="222">
        <f t="shared" ref="AE20:AE21" si="16">V20+AA20</f>
        <v>0</v>
      </c>
      <c r="AF20" s="81" t="str">
        <f t="shared" ref="AF20:AF21" si="17">IF(AE20=0,"No hay ejecución",IF(AND(AE20&gt;0), AE20/R20,"No hay Programación"))</f>
        <v>No hay ejecución</v>
      </c>
      <c r="AG20" s="82" t="str">
        <f t="shared" ref="AG20:AG21" si="18">IF(AF20="No hay ejecución","NA",IF(AF20&gt;=90%,"De acuerdo a lo programado",IF(AF20&gt;=70%,"Atraso Leve",IF(AF20&lt;70%,"Incumplimiento"))))</f>
        <v>NA</v>
      </c>
      <c r="AH20" s="299"/>
      <c r="AI20" s="47"/>
      <c r="AJ20" s="47"/>
      <c r="AK20" s="47"/>
      <c r="AL20" s="47"/>
      <c r="AM20" s="47"/>
      <c r="AN20" s="47"/>
      <c r="AO20" s="47"/>
      <c r="AP20" s="47"/>
      <c r="AQ20" s="47"/>
    </row>
    <row r="21" spans="1:43" s="86" customFormat="1" ht="37" customHeight="1" outlineLevel="1" thickTop="1" thickBot="1">
      <c r="A21" s="94" t="s">
        <v>647</v>
      </c>
      <c r="B21" s="125">
        <v>0</v>
      </c>
      <c r="C21" s="125">
        <v>0</v>
      </c>
      <c r="D21" s="125">
        <v>0</v>
      </c>
      <c r="E21" s="125">
        <v>0</v>
      </c>
      <c r="F21" s="125">
        <v>0</v>
      </c>
      <c r="G21" s="125">
        <v>2</v>
      </c>
      <c r="H21" s="120" t="s">
        <v>338</v>
      </c>
      <c r="I21" s="292" t="s">
        <v>4744</v>
      </c>
      <c r="J21" s="121" t="s">
        <v>548</v>
      </c>
      <c r="K21" s="121" t="s">
        <v>4745</v>
      </c>
      <c r="L21" s="80">
        <v>35</v>
      </c>
      <c r="M21" s="80">
        <v>35</v>
      </c>
      <c r="N21" s="126">
        <f t="shared" si="3"/>
        <v>70</v>
      </c>
      <c r="O21" s="80">
        <v>35</v>
      </c>
      <c r="P21" s="80">
        <v>35</v>
      </c>
      <c r="Q21" s="126">
        <f t="shared" si="4"/>
        <v>70</v>
      </c>
      <c r="R21" s="126">
        <f t="shared" si="5"/>
        <v>140</v>
      </c>
      <c r="S21" s="122" t="s">
        <v>4750</v>
      </c>
      <c r="T21" s="293" t="s">
        <v>203</v>
      </c>
      <c r="U21" s="298">
        <f t="shared" si="6"/>
        <v>70</v>
      </c>
      <c r="V21" s="299"/>
      <c r="W21" s="81" t="str">
        <f t="shared" si="7"/>
        <v>No hay ejecución</v>
      </c>
      <c r="X21" s="82" t="str">
        <f t="shared" si="8"/>
        <v>NA</v>
      </c>
      <c r="Y21" s="299"/>
      <c r="Z21" s="298">
        <f t="shared" si="9"/>
        <v>70</v>
      </c>
      <c r="AA21" s="299"/>
      <c r="AB21" s="81" t="str">
        <f t="shared" si="10"/>
        <v>No hay ejecución</v>
      </c>
      <c r="AC21" s="82" t="str">
        <f t="shared" si="11"/>
        <v>NA</v>
      </c>
      <c r="AD21" s="299"/>
      <c r="AE21" s="222">
        <f t="shared" si="16"/>
        <v>0</v>
      </c>
      <c r="AF21" s="81" t="str">
        <f t="shared" si="17"/>
        <v>No hay ejecución</v>
      </c>
      <c r="AG21" s="82" t="str">
        <f t="shared" si="18"/>
        <v>NA</v>
      </c>
      <c r="AH21" s="299"/>
      <c r="AI21" s="47"/>
      <c r="AJ21" s="47"/>
      <c r="AK21" s="47"/>
      <c r="AL21" s="47"/>
      <c r="AM21" s="47"/>
      <c r="AN21" s="47"/>
      <c r="AO21" s="47"/>
      <c r="AP21" s="47"/>
      <c r="AQ21" s="47"/>
    </row>
    <row r="22" spans="1:43" ht="48.75" customHeight="1" thickTop="1" thickBot="1">
      <c r="A22" s="50">
        <v>3</v>
      </c>
      <c r="B22" s="96">
        <v>0</v>
      </c>
      <c r="C22" s="96">
        <v>0</v>
      </c>
      <c r="D22" s="96">
        <v>0</v>
      </c>
      <c r="E22" s="96">
        <v>0</v>
      </c>
      <c r="F22" s="96">
        <v>0</v>
      </c>
      <c r="G22" s="68">
        <v>2</v>
      </c>
      <c r="H22" s="99" t="s">
        <v>338</v>
      </c>
      <c r="I22" s="98" t="s">
        <v>4751</v>
      </c>
      <c r="J22" s="97" t="s">
        <v>983</v>
      </c>
      <c r="K22" s="97" t="s">
        <v>984</v>
      </c>
      <c r="L22" s="128">
        <v>20</v>
      </c>
      <c r="M22" s="128">
        <v>60</v>
      </c>
      <c r="N22" s="119">
        <f t="shared" si="3"/>
        <v>80</v>
      </c>
      <c r="O22" s="128">
        <v>60</v>
      </c>
      <c r="P22" s="128">
        <v>60</v>
      </c>
      <c r="Q22" s="119">
        <f t="shared" si="4"/>
        <v>120</v>
      </c>
      <c r="R22" s="119">
        <f t="shared" si="5"/>
        <v>200</v>
      </c>
      <c r="S22" s="78" t="s">
        <v>985</v>
      </c>
      <c r="T22" s="100" t="s">
        <v>986</v>
      </c>
      <c r="U22" s="190">
        <f t="shared" si="6"/>
        <v>80</v>
      </c>
      <c r="V22" s="191"/>
      <c r="W22" s="77" t="str">
        <f t="shared" si="7"/>
        <v>No hay ejecución</v>
      </c>
      <c r="X22" s="78" t="str">
        <f t="shared" si="8"/>
        <v>NA</v>
      </c>
      <c r="Y22" s="191"/>
      <c r="Z22" s="190">
        <f t="shared" si="9"/>
        <v>120</v>
      </c>
      <c r="AA22" s="191"/>
      <c r="AB22" s="77" t="str">
        <f t="shared" si="10"/>
        <v>No hay ejecución</v>
      </c>
      <c r="AC22" s="78" t="str">
        <f t="shared" si="11"/>
        <v>NA</v>
      </c>
      <c r="AD22" s="191"/>
      <c r="AE22" s="52">
        <f t="shared" si="12"/>
        <v>0</v>
      </c>
      <c r="AF22" s="77" t="str">
        <f t="shared" si="13"/>
        <v>No hay ejecución</v>
      </c>
      <c r="AG22" s="78" t="str">
        <f t="shared" si="14"/>
        <v>NA</v>
      </c>
      <c r="AH22" s="191"/>
    </row>
    <row r="23" spans="1:43" ht="48.75" customHeight="1" thickTop="1" thickBot="1">
      <c r="A23" s="50">
        <v>4</v>
      </c>
      <c r="B23" s="96">
        <v>0</v>
      </c>
      <c r="C23" s="96">
        <v>0</v>
      </c>
      <c r="D23" s="96">
        <v>0</v>
      </c>
      <c r="E23" s="96">
        <v>0</v>
      </c>
      <c r="F23" s="96">
        <v>0</v>
      </c>
      <c r="G23" s="68">
        <v>2</v>
      </c>
      <c r="H23" s="99" t="s">
        <v>338</v>
      </c>
      <c r="I23" s="98" t="s">
        <v>987</v>
      </c>
      <c r="J23" s="97" t="s">
        <v>988</v>
      </c>
      <c r="K23" s="97" t="s">
        <v>984</v>
      </c>
      <c r="L23" s="128">
        <f>L24+L25</f>
        <v>1</v>
      </c>
      <c r="M23" s="128">
        <f>M24+M25</f>
        <v>1</v>
      </c>
      <c r="N23" s="119">
        <f t="shared" si="3"/>
        <v>2</v>
      </c>
      <c r="O23" s="128">
        <f>O24+O25</f>
        <v>2</v>
      </c>
      <c r="P23" s="128">
        <f>P24+P25</f>
        <v>3</v>
      </c>
      <c r="Q23" s="119">
        <f t="shared" si="4"/>
        <v>5</v>
      </c>
      <c r="R23" s="119">
        <f t="shared" si="5"/>
        <v>7</v>
      </c>
      <c r="S23" s="78" t="s">
        <v>985</v>
      </c>
      <c r="T23" s="100" t="s">
        <v>990</v>
      </c>
      <c r="U23" s="190">
        <f t="shared" si="6"/>
        <v>2</v>
      </c>
      <c r="V23" s="191"/>
      <c r="W23" s="77" t="str">
        <f t="shared" si="7"/>
        <v>No hay ejecución</v>
      </c>
      <c r="X23" s="78" t="str">
        <f t="shared" si="8"/>
        <v>NA</v>
      </c>
      <c r="Y23" s="191"/>
      <c r="Z23" s="190">
        <f t="shared" si="9"/>
        <v>5</v>
      </c>
      <c r="AA23" s="191"/>
      <c r="AB23" s="77" t="str">
        <f t="shared" si="10"/>
        <v>No hay ejecución</v>
      </c>
      <c r="AC23" s="78" t="str">
        <f t="shared" si="11"/>
        <v>NA</v>
      </c>
      <c r="AD23" s="191"/>
      <c r="AE23" s="52">
        <f t="shared" si="12"/>
        <v>0</v>
      </c>
      <c r="AF23" s="77" t="str">
        <f t="shared" si="13"/>
        <v>No hay ejecución</v>
      </c>
      <c r="AG23" s="78" t="str">
        <f t="shared" si="14"/>
        <v>NA</v>
      </c>
      <c r="AH23" s="191"/>
    </row>
    <row r="24" spans="1:43" s="86" customFormat="1" ht="37" customHeight="1" outlineLevel="1" thickTop="1" thickBot="1">
      <c r="A24" s="94" t="s">
        <v>600</v>
      </c>
      <c r="B24" s="125">
        <v>0</v>
      </c>
      <c r="C24" s="125">
        <v>0</v>
      </c>
      <c r="D24" s="125">
        <v>0</v>
      </c>
      <c r="E24" s="125">
        <v>0</v>
      </c>
      <c r="F24" s="125">
        <v>0</v>
      </c>
      <c r="G24" s="125">
        <v>2</v>
      </c>
      <c r="H24" s="120" t="s">
        <v>338</v>
      </c>
      <c r="I24" s="294" t="s">
        <v>991</v>
      </c>
      <c r="J24" s="121" t="s">
        <v>992</v>
      </c>
      <c r="K24" s="121" t="s">
        <v>984</v>
      </c>
      <c r="L24" s="80">
        <v>1</v>
      </c>
      <c r="M24" s="80">
        <v>0</v>
      </c>
      <c r="N24" s="126">
        <f t="shared" si="3"/>
        <v>1</v>
      </c>
      <c r="O24" s="80">
        <v>2</v>
      </c>
      <c r="P24" s="80">
        <v>2</v>
      </c>
      <c r="Q24" s="126">
        <f t="shared" si="4"/>
        <v>4</v>
      </c>
      <c r="R24" s="126">
        <f t="shared" si="5"/>
        <v>5</v>
      </c>
      <c r="S24" s="122" t="s">
        <v>985</v>
      </c>
      <c r="T24" s="127" t="s">
        <v>990</v>
      </c>
      <c r="U24" s="298">
        <f t="shared" si="6"/>
        <v>1</v>
      </c>
      <c r="V24" s="299"/>
      <c r="W24" s="81" t="str">
        <f t="shared" si="7"/>
        <v>No hay ejecución</v>
      </c>
      <c r="X24" s="82" t="str">
        <f t="shared" si="8"/>
        <v>NA</v>
      </c>
      <c r="Y24" s="299"/>
      <c r="Z24" s="298">
        <f t="shared" si="9"/>
        <v>4</v>
      </c>
      <c r="AA24" s="299"/>
      <c r="AB24" s="81" t="str">
        <f t="shared" si="10"/>
        <v>No hay ejecución</v>
      </c>
      <c r="AC24" s="82" t="str">
        <f t="shared" si="11"/>
        <v>NA</v>
      </c>
      <c r="AD24" s="299"/>
      <c r="AE24" s="222">
        <f t="shared" si="12"/>
        <v>0</v>
      </c>
      <c r="AF24" s="81" t="str">
        <f t="shared" si="13"/>
        <v>No hay ejecución</v>
      </c>
      <c r="AG24" s="82" t="str">
        <f t="shared" si="14"/>
        <v>NA</v>
      </c>
      <c r="AH24" s="299"/>
      <c r="AI24" s="47"/>
      <c r="AJ24" s="47"/>
      <c r="AK24" s="47"/>
      <c r="AL24" s="47"/>
      <c r="AM24" s="47"/>
      <c r="AN24" s="47"/>
      <c r="AO24" s="47"/>
      <c r="AP24" s="47"/>
      <c r="AQ24" s="47"/>
    </row>
    <row r="25" spans="1:43" s="86" customFormat="1" ht="37" customHeight="1" outlineLevel="1" thickTop="1" thickBot="1">
      <c r="A25" s="94" t="s">
        <v>601</v>
      </c>
      <c r="B25" s="125">
        <v>0</v>
      </c>
      <c r="C25" s="125">
        <v>0</v>
      </c>
      <c r="D25" s="125">
        <v>0</v>
      </c>
      <c r="E25" s="125">
        <v>0</v>
      </c>
      <c r="F25" s="125">
        <v>0</v>
      </c>
      <c r="G25" s="125">
        <v>2</v>
      </c>
      <c r="H25" s="120" t="s">
        <v>338</v>
      </c>
      <c r="I25" s="294" t="s">
        <v>994</v>
      </c>
      <c r="J25" s="121" t="s">
        <v>988</v>
      </c>
      <c r="K25" s="121" t="s">
        <v>984</v>
      </c>
      <c r="L25" s="80">
        <v>0</v>
      </c>
      <c r="M25" s="80">
        <v>1</v>
      </c>
      <c r="N25" s="126">
        <f t="shared" si="3"/>
        <v>1</v>
      </c>
      <c r="O25" s="80">
        <v>0</v>
      </c>
      <c r="P25" s="80">
        <v>1</v>
      </c>
      <c r="Q25" s="126">
        <f t="shared" si="4"/>
        <v>1</v>
      </c>
      <c r="R25" s="126">
        <f t="shared" si="5"/>
        <v>2</v>
      </c>
      <c r="S25" s="122" t="s">
        <v>995</v>
      </c>
      <c r="T25" s="127" t="s">
        <v>990</v>
      </c>
      <c r="U25" s="298">
        <f t="shared" si="6"/>
        <v>1</v>
      </c>
      <c r="V25" s="299"/>
      <c r="W25" s="81" t="str">
        <f t="shared" si="7"/>
        <v>No hay ejecución</v>
      </c>
      <c r="X25" s="82" t="str">
        <f t="shared" si="8"/>
        <v>NA</v>
      </c>
      <c r="Y25" s="299"/>
      <c r="Z25" s="298">
        <f t="shared" si="9"/>
        <v>1</v>
      </c>
      <c r="AA25" s="299"/>
      <c r="AB25" s="81" t="str">
        <f t="shared" si="10"/>
        <v>No hay ejecución</v>
      </c>
      <c r="AC25" s="82" t="str">
        <f t="shared" si="11"/>
        <v>NA</v>
      </c>
      <c r="AD25" s="299"/>
      <c r="AE25" s="222">
        <f t="shared" si="12"/>
        <v>0</v>
      </c>
      <c r="AF25" s="81" t="str">
        <f t="shared" si="13"/>
        <v>No hay ejecución</v>
      </c>
      <c r="AG25" s="82" t="str">
        <f t="shared" si="14"/>
        <v>NA</v>
      </c>
      <c r="AH25" s="299"/>
      <c r="AI25" s="47"/>
      <c r="AJ25" s="47"/>
      <c r="AK25" s="47"/>
      <c r="AL25" s="47"/>
      <c r="AM25" s="47"/>
      <c r="AN25" s="47"/>
      <c r="AO25" s="47"/>
      <c r="AP25" s="47"/>
      <c r="AQ25" s="47"/>
    </row>
    <row r="26" spans="1:43" ht="48.75" customHeight="1" thickTop="1" thickBot="1">
      <c r="A26" s="50">
        <v>5</v>
      </c>
      <c r="B26" s="96">
        <v>0</v>
      </c>
      <c r="C26" s="96">
        <v>0</v>
      </c>
      <c r="D26" s="96">
        <v>0</v>
      </c>
      <c r="E26" s="96">
        <v>0</v>
      </c>
      <c r="F26" s="96">
        <v>0</v>
      </c>
      <c r="G26" s="68">
        <v>2</v>
      </c>
      <c r="H26" s="99" t="s">
        <v>338</v>
      </c>
      <c r="I26" s="98" t="s">
        <v>4752</v>
      </c>
      <c r="J26" s="97" t="s">
        <v>2444</v>
      </c>
      <c r="K26" s="97" t="s">
        <v>997</v>
      </c>
      <c r="L26" s="128">
        <f>L27+L28+L29+L30</f>
        <v>90</v>
      </c>
      <c r="M26" s="128">
        <f>M27+M28+M29+M30</f>
        <v>891</v>
      </c>
      <c r="N26" s="119">
        <f>N27+N28+N29+N30</f>
        <v>981</v>
      </c>
      <c r="O26" s="128">
        <f>O27+O28+O29+O30</f>
        <v>890</v>
      </c>
      <c r="P26" s="128">
        <f>P27+P28+P29++P30</f>
        <v>890</v>
      </c>
      <c r="Q26" s="119">
        <f>Q27+Q28+Q29+Q30</f>
        <v>1780</v>
      </c>
      <c r="R26" s="119">
        <f>R27+R28+R29+R30</f>
        <v>2761</v>
      </c>
      <c r="S26" s="78" t="s">
        <v>4754</v>
      </c>
      <c r="T26" s="100" t="s">
        <v>998</v>
      </c>
      <c r="U26" s="190">
        <f t="shared" si="6"/>
        <v>981</v>
      </c>
      <c r="V26" s="191"/>
      <c r="W26" s="77" t="str">
        <f t="shared" si="7"/>
        <v>No hay ejecución</v>
      </c>
      <c r="X26" s="78" t="str">
        <f t="shared" si="8"/>
        <v>NA</v>
      </c>
      <c r="Y26" s="191"/>
      <c r="Z26" s="190">
        <f t="shared" si="9"/>
        <v>1780</v>
      </c>
      <c r="AA26" s="191"/>
      <c r="AB26" s="77" t="str">
        <f t="shared" si="10"/>
        <v>No hay ejecución</v>
      </c>
      <c r="AC26" s="78" t="str">
        <f t="shared" si="11"/>
        <v>NA</v>
      </c>
      <c r="AD26" s="191"/>
      <c r="AE26" s="52">
        <f t="shared" si="12"/>
        <v>0</v>
      </c>
      <c r="AF26" s="77" t="str">
        <f t="shared" si="13"/>
        <v>No hay ejecución</v>
      </c>
      <c r="AG26" s="78" t="str">
        <f t="shared" si="14"/>
        <v>NA</v>
      </c>
      <c r="AH26" s="191"/>
    </row>
    <row r="27" spans="1:43" s="86" customFormat="1" ht="37" customHeight="1" outlineLevel="1" thickTop="1" thickBot="1">
      <c r="A27" s="131" t="s">
        <v>605</v>
      </c>
      <c r="B27" s="125">
        <v>0</v>
      </c>
      <c r="C27" s="125">
        <v>0</v>
      </c>
      <c r="D27" s="125">
        <v>0</v>
      </c>
      <c r="E27" s="125">
        <v>0</v>
      </c>
      <c r="F27" s="125">
        <v>0</v>
      </c>
      <c r="G27" s="125">
        <v>2</v>
      </c>
      <c r="H27" s="120" t="s">
        <v>338</v>
      </c>
      <c r="I27" s="295" t="s">
        <v>999</v>
      </c>
      <c r="J27" s="121" t="s">
        <v>996</v>
      </c>
      <c r="K27" s="121" t="s">
        <v>997</v>
      </c>
      <c r="L27" s="80">
        <v>75</v>
      </c>
      <c r="M27" s="80">
        <v>300</v>
      </c>
      <c r="N27" s="126">
        <f t="shared" si="3"/>
        <v>375</v>
      </c>
      <c r="O27" s="80">
        <v>300</v>
      </c>
      <c r="P27" s="80">
        <v>300</v>
      </c>
      <c r="Q27" s="126">
        <f t="shared" si="4"/>
        <v>600</v>
      </c>
      <c r="R27" s="126">
        <f t="shared" si="5"/>
        <v>975</v>
      </c>
      <c r="S27" s="122" t="s">
        <v>4754</v>
      </c>
      <c r="T27" s="127" t="s">
        <v>998</v>
      </c>
      <c r="U27" s="298">
        <f t="shared" si="6"/>
        <v>375</v>
      </c>
      <c r="V27" s="299"/>
      <c r="W27" s="81" t="str">
        <f t="shared" si="7"/>
        <v>No hay ejecución</v>
      </c>
      <c r="X27" s="82" t="str">
        <f t="shared" si="8"/>
        <v>NA</v>
      </c>
      <c r="Y27" s="299"/>
      <c r="Z27" s="298">
        <f t="shared" si="9"/>
        <v>600</v>
      </c>
      <c r="AA27" s="299"/>
      <c r="AB27" s="81" t="str">
        <f t="shared" si="10"/>
        <v>No hay ejecución</v>
      </c>
      <c r="AC27" s="82" t="str">
        <f t="shared" si="11"/>
        <v>NA</v>
      </c>
      <c r="AD27" s="299"/>
      <c r="AE27" s="222">
        <f t="shared" si="12"/>
        <v>0</v>
      </c>
      <c r="AF27" s="81" t="str">
        <f t="shared" si="13"/>
        <v>No hay ejecución</v>
      </c>
      <c r="AG27" s="82" t="str">
        <f t="shared" si="14"/>
        <v>NA</v>
      </c>
      <c r="AH27" s="299"/>
      <c r="AI27" s="47"/>
      <c r="AJ27" s="47"/>
      <c r="AK27" s="47"/>
      <c r="AL27" s="47"/>
      <c r="AM27" s="47"/>
      <c r="AN27" s="47"/>
      <c r="AO27" s="47"/>
      <c r="AP27" s="47"/>
      <c r="AQ27" s="47"/>
    </row>
    <row r="28" spans="1:43" s="86" customFormat="1" ht="37" customHeight="1" outlineLevel="1" thickTop="1" thickBot="1">
      <c r="A28" s="131" t="s">
        <v>606</v>
      </c>
      <c r="B28" s="125">
        <v>0</v>
      </c>
      <c r="C28" s="125">
        <v>0</v>
      </c>
      <c r="D28" s="125">
        <v>0</v>
      </c>
      <c r="E28" s="125">
        <v>0</v>
      </c>
      <c r="F28" s="125">
        <v>0</v>
      </c>
      <c r="G28" s="125">
        <v>2</v>
      </c>
      <c r="H28" s="120" t="s">
        <v>338</v>
      </c>
      <c r="I28" s="295" t="s">
        <v>1000</v>
      </c>
      <c r="J28" s="121" t="s">
        <v>983</v>
      </c>
      <c r="K28" s="121" t="s">
        <v>997</v>
      </c>
      <c r="L28" s="80">
        <v>15</v>
      </c>
      <c r="M28" s="80">
        <v>500</v>
      </c>
      <c r="N28" s="126">
        <f t="shared" si="3"/>
        <v>515</v>
      </c>
      <c r="O28" s="80">
        <v>500</v>
      </c>
      <c r="P28" s="80">
        <v>500</v>
      </c>
      <c r="Q28" s="126">
        <f t="shared" si="4"/>
        <v>1000</v>
      </c>
      <c r="R28" s="126">
        <f t="shared" si="5"/>
        <v>1515</v>
      </c>
      <c r="S28" s="122" t="s">
        <v>4754</v>
      </c>
      <c r="T28" s="127" t="s">
        <v>998</v>
      </c>
      <c r="U28" s="298">
        <f t="shared" si="6"/>
        <v>515</v>
      </c>
      <c r="V28" s="299"/>
      <c r="W28" s="81" t="str">
        <f t="shared" si="7"/>
        <v>No hay ejecución</v>
      </c>
      <c r="X28" s="82" t="str">
        <f t="shared" si="8"/>
        <v>NA</v>
      </c>
      <c r="Y28" s="299"/>
      <c r="Z28" s="298">
        <f t="shared" si="9"/>
        <v>1000</v>
      </c>
      <c r="AA28" s="299"/>
      <c r="AB28" s="81" t="str">
        <f t="shared" si="10"/>
        <v>No hay ejecución</v>
      </c>
      <c r="AC28" s="82" t="str">
        <f t="shared" si="11"/>
        <v>NA</v>
      </c>
      <c r="AD28" s="299"/>
      <c r="AE28" s="222">
        <f t="shared" si="12"/>
        <v>0</v>
      </c>
      <c r="AF28" s="81" t="str">
        <f t="shared" si="13"/>
        <v>No hay ejecución</v>
      </c>
      <c r="AG28" s="82" t="str">
        <f t="shared" si="14"/>
        <v>NA</v>
      </c>
      <c r="AH28" s="299"/>
      <c r="AI28" s="47"/>
      <c r="AJ28" s="47"/>
      <c r="AK28" s="47"/>
      <c r="AL28" s="47"/>
      <c r="AM28" s="47"/>
      <c r="AN28" s="47"/>
      <c r="AO28" s="47"/>
      <c r="AP28" s="47"/>
      <c r="AQ28" s="47"/>
    </row>
    <row r="29" spans="1:43" s="86" customFormat="1" ht="37" customHeight="1" outlineLevel="1" thickTop="1" thickBot="1">
      <c r="A29" s="131" t="s">
        <v>608</v>
      </c>
      <c r="B29" s="125">
        <v>0</v>
      </c>
      <c r="C29" s="125">
        <v>0</v>
      </c>
      <c r="D29" s="125">
        <v>0</v>
      </c>
      <c r="E29" s="125">
        <v>0</v>
      </c>
      <c r="F29" s="125">
        <v>0</v>
      </c>
      <c r="G29" s="125">
        <v>2</v>
      </c>
      <c r="H29" s="120" t="s">
        <v>338</v>
      </c>
      <c r="I29" s="295" t="s">
        <v>4753</v>
      </c>
      <c r="J29" s="121" t="s">
        <v>497</v>
      </c>
      <c r="K29" s="121" t="s">
        <v>984</v>
      </c>
      <c r="L29" s="80">
        <v>0</v>
      </c>
      <c r="M29" s="80">
        <v>90</v>
      </c>
      <c r="N29" s="126">
        <f t="shared" si="3"/>
        <v>90</v>
      </c>
      <c r="O29" s="80">
        <v>90</v>
      </c>
      <c r="P29" s="80">
        <v>90</v>
      </c>
      <c r="Q29" s="126">
        <f t="shared" si="4"/>
        <v>180</v>
      </c>
      <c r="R29" s="126">
        <f t="shared" si="5"/>
        <v>270</v>
      </c>
      <c r="S29" s="122" t="s">
        <v>4755</v>
      </c>
      <c r="T29" s="127" t="s">
        <v>4756</v>
      </c>
      <c r="U29" s="298">
        <f t="shared" si="6"/>
        <v>90</v>
      </c>
      <c r="V29" s="299"/>
      <c r="W29" s="81" t="str">
        <f t="shared" si="7"/>
        <v>No hay ejecución</v>
      </c>
      <c r="X29" s="82" t="str">
        <f t="shared" si="8"/>
        <v>NA</v>
      </c>
      <c r="Y29" s="299"/>
      <c r="Z29" s="298">
        <f t="shared" si="9"/>
        <v>180</v>
      </c>
      <c r="AA29" s="299"/>
      <c r="AB29" s="81" t="str">
        <f t="shared" si="10"/>
        <v>No hay ejecución</v>
      </c>
      <c r="AC29" s="82" t="str">
        <f t="shared" si="11"/>
        <v>NA</v>
      </c>
      <c r="AD29" s="299"/>
      <c r="AE29" s="222"/>
      <c r="AF29" s="81"/>
      <c r="AG29" s="82"/>
      <c r="AH29" s="299"/>
      <c r="AI29" s="47"/>
      <c r="AJ29" s="47"/>
      <c r="AK29" s="47"/>
      <c r="AL29" s="47"/>
      <c r="AM29" s="47"/>
      <c r="AN29" s="47"/>
      <c r="AO29" s="47"/>
      <c r="AP29" s="47"/>
      <c r="AQ29" s="47"/>
    </row>
    <row r="30" spans="1:43" s="86" customFormat="1" ht="37" customHeight="1" outlineLevel="1" thickTop="1" thickBot="1">
      <c r="A30" s="131" t="s">
        <v>611</v>
      </c>
      <c r="B30" s="125">
        <v>0</v>
      </c>
      <c r="C30" s="125">
        <v>0</v>
      </c>
      <c r="D30" s="125">
        <v>0</v>
      </c>
      <c r="E30" s="125">
        <v>0</v>
      </c>
      <c r="F30" s="125">
        <v>0</v>
      </c>
      <c r="G30" s="125">
        <v>2</v>
      </c>
      <c r="H30" s="120" t="s">
        <v>338</v>
      </c>
      <c r="I30" s="296" t="s">
        <v>1001</v>
      </c>
      <c r="J30" s="121" t="s">
        <v>983</v>
      </c>
      <c r="K30" s="121" t="s">
        <v>622</v>
      </c>
      <c r="L30" s="80">
        <v>0</v>
      </c>
      <c r="M30" s="80">
        <v>1</v>
      </c>
      <c r="N30" s="126">
        <f t="shared" si="3"/>
        <v>1</v>
      </c>
      <c r="O30" s="80">
        <v>0</v>
      </c>
      <c r="P30" s="80">
        <v>0</v>
      </c>
      <c r="Q30" s="126">
        <f t="shared" si="4"/>
        <v>0</v>
      </c>
      <c r="R30" s="126">
        <f t="shared" si="5"/>
        <v>1</v>
      </c>
      <c r="S30" s="122" t="s">
        <v>4757</v>
      </c>
      <c r="T30" s="127" t="s">
        <v>1002</v>
      </c>
      <c r="U30" s="298">
        <f t="shared" si="6"/>
        <v>1</v>
      </c>
      <c r="V30" s="299"/>
      <c r="W30" s="81" t="str">
        <f t="shared" si="7"/>
        <v>No hay ejecución</v>
      </c>
      <c r="X30" s="82" t="str">
        <f t="shared" si="8"/>
        <v>NA</v>
      </c>
      <c r="Y30" s="299"/>
      <c r="Z30" s="298">
        <f t="shared" si="9"/>
        <v>0</v>
      </c>
      <c r="AA30" s="299"/>
      <c r="AB30" s="81" t="str">
        <f t="shared" si="10"/>
        <v>No hay ejecución</v>
      </c>
      <c r="AC30" s="82" t="str">
        <f t="shared" si="11"/>
        <v>NA</v>
      </c>
      <c r="AD30" s="299"/>
      <c r="AE30" s="222">
        <f t="shared" si="12"/>
        <v>0</v>
      </c>
      <c r="AF30" s="81" t="str">
        <f t="shared" si="13"/>
        <v>No hay ejecución</v>
      </c>
      <c r="AG30" s="82" t="str">
        <f t="shared" si="14"/>
        <v>NA</v>
      </c>
      <c r="AH30" s="299"/>
      <c r="AI30" s="47"/>
      <c r="AJ30" s="47"/>
      <c r="AK30" s="47"/>
      <c r="AL30" s="47"/>
      <c r="AM30" s="47"/>
      <c r="AN30" s="47"/>
      <c r="AO30" s="47"/>
      <c r="AP30" s="47"/>
      <c r="AQ30" s="47"/>
    </row>
    <row r="31" spans="1:43" ht="48.75" customHeight="1" thickTop="1" thickBot="1">
      <c r="A31" s="50">
        <v>6</v>
      </c>
      <c r="B31" s="96">
        <v>0</v>
      </c>
      <c r="C31" s="96">
        <v>0</v>
      </c>
      <c r="D31" s="96">
        <v>0</v>
      </c>
      <c r="E31" s="96">
        <v>0</v>
      </c>
      <c r="F31" s="96">
        <v>0</v>
      </c>
      <c r="G31" s="68">
        <v>2</v>
      </c>
      <c r="H31" s="99" t="s">
        <v>338</v>
      </c>
      <c r="I31" s="98" t="s">
        <v>1003</v>
      </c>
      <c r="J31" s="297" t="s">
        <v>1004</v>
      </c>
      <c r="K31" s="97" t="s">
        <v>981</v>
      </c>
      <c r="L31" s="128">
        <v>1</v>
      </c>
      <c r="M31" s="128">
        <v>2</v>
      </c>
      <c r="N31" s="119">
        <f>L31+M31</f>
        <v>3</v>
      </c>
      <c r="O31" s="128">
        <v>2</v>
      </c>
      <c r="P31" s="128">
        <v>1</v>
      </c>
      <c r="Q31" s="119">
        <f>O31+P31</f>
        <v>3</v>
      </c>
      <c r="R31" s="119">
        <f>N31+Q31</f>
        <v>6</v>
      </c>
      <c r="S31" s="78" t="s">
        <v>1005</v>
      </c>
      <c r="T31" s="100" t="s">
        <v>1006</v>
      </c>
      <c r="U31" s="190">
        <f t="shared" si="6"/>
        <v>3</v>
      </c>
      <c r="V31" s="191"/>
      <c r="W31" s="77" t="str">
        <f t="shared" si="7"/>
        <v>No hay ejecución</v>
      </c>
      <c r="X31" s="78" t="str">
        <f t="shared" si="8"/>
        <v>NA</v>
      </c>
      <c r="Y31" s="191"/>
      <c r="Z31" s="190">
        <f t="shared" si="9"/>
        <v>3</v>
      </c>
      <c r="AA31" s="191"/>
      <c r="AB31" s="77" t="str">
        <f t="shared" si="10"/>
        <v>No hay ejecución</v>
      </c>
      <c r="AC31" s="78" t="str">
        <f t="shared" si="11"/>
        <v>NA</v>
      </c>
      <c r="AD31" s="191"/>
      <c r="AE31" s="52">
        <f t="shared" si="12"/>
        <v>0</v>
      </c>
      <c r="AF31" s="77" t="str">
        <f t="shared" si="13"/>
        <v>No hay ejecución</v>
      </c>
      <c r="AG31" s="78" t="str">
        <f t="shared" si="14"/>
        <v>NA</v>
      </c>
      <c r="AH31" s="191"/>
    </row>
    <row r="32" spans="1:43" ht="48.75" customHeight="1" thickTop="1" thickBot="1">
      <c r="A32" s="50">
        <v>7</v>
      </c>
      <c r="B32" s="96">
        <v>0</v>
      </c>
      <c r="C32" s="96">
        <v>0</v>
      </c>
      <c r="D32" s="96">
        <v>0</v>
      </c>
      <c r="E32" s="96">
        <v>0</v>
      </c>
      <c r="F32" s="96">
        <v>0</v>
      </c>
      <c r="G32" s="68">
        <v>2</v>
      </c>
      <c r="H32" s="99" t="s">
        <v>338</v>
      </c>
      <c r="I32" s="98" t="s">
        <v>1007</v>
      </c>
      <c r="J32" s="97" t="s">
        <v>548</v>
      </c>
      <c r="K32" s="97" t="s">
        <v>984</v>
      </c>
      <c r="L32" s="128">
        <v>130</v>
      </c>
      <c r="M32" s="128">
        <v>130</v>
      </c>
      <c r="N32" s="119">
        <f>L32+M32</f>
        <v>260</v>
      </c>
      <c r="O32" s="128">
        <v>130</v>
      </c>
      <c r="P32" s="128">
        <v>130</v>
      </c>
      <c r="Q32" s="119">
        <f>O32+P32</f>
        <v>260</v>
      </c>
      <c r="R32" s="119">
        <f>N32+Q32</f>
        <v>520</v>
      </c>
      <c r="S32" s="78" t="s">
        <v>4758</v>
      </c>
      <c r="T32" s="100" t="s">
        <v>1008</v>
      </c>
      <c r="U32" s="190">
        <f t="shared" si="6"/>
        <v>260</v>
      </c>
      <c r="V32" s="191"/>
      <c r="W32" s="77" t="str">
        <f t="shared" si="7"/>
        <v>No hay ejecución</v>
      </c>
      <c r="X32" s="78" t="str">
        <f t="shared" si="8"/>
        <v>NA</v>
      </c>
      <c r="Y32" s="191"/>
      <c r="Z32" s="190">
        <f t="shared" si="9"/>
        <v>260</v>
      </c>
      <c r="AA32" s="191"/>
      <c r="AB32" s="77" t="str">
        <f t="shared" si="10"/>
        <v>No hay ejecución</v>
      </c>
      <c r="AC32" s="78" t="str">
        <f t="shared" si="11"/>
        <v>NA</v>
      </c>
      <c r="AD32" s="191"/>
      <c r="AE32" s="52">
        <f t="shared" si="12"/>
        <v>0</v>
      </c>
      <c r="AF32" s="77" t="str">
        <f t="shared" si="13"/>
        <v>No hay ejecución</v>
      </c>
      <c r="AG32" s="78" t="str">
        <f t="shared" si="14"/>
        <v>NA</v>
      </c>
      <c r="AH32" s="191"/>
    </row>
    <row r="33" spans="1:43" ht="48.75" customHeight="1" thickTop="1" thickBot="1">
      <c r="A33" s="50">
        <v>8</v>
      </c>
      <c r="B33" s="96">
        <v>0</v>
      </c>
      <c r="C33" s="96">
        <v>0</v>
      </c>
      <c r="D33" s="96">
        <v>0</v>
      </c>
      <c r="E33" s="96">
        <v>0</v>
      </c>
      <c r="F33" s="96">
        <v>0</v>
      </c>
      <c r="G33" s="68">
        <v>2</v>
      </c>
      <c r="H33" s="99" t="s">
        <v>338</v>
      </c>
      <c r="I33" s="98" t="s">
        <v>1009</v>
      </c>
      <c r="J33" s="97" t="s">
        <v>983</v>
      </c>
      <c r="K33" s="97" t="s">
        <v>622</v>
      </c>
      <c r="L33" s="128">
        <v>2</v>
      </c>
      <c r="M33" s="128">
        <v>5</v>
      </c>
      <c r="N33" s="119">
        <f>L33+M33</f>
        <v>7</v>
      </c>
      <c r="O33" s="128">
        <v>5</v>
      </c>
      <c r="P33" s="128">
        <v>5</v>
      </c>
      <c r="Q33" s="119">
        <f>O33+P33</f>
        <v>10</v>
      </c>
      <c r="R33" s="119">
        <f>N33+Q33</f>
        <v>17</v>
      </c>
      <c r="S33" s="78" t="s">
        <v>4759</v>
      </c>
      <c r="T33" s="100" t="s">
        <v>1010</v>
      </c>
      <c r="U33" s="190">
        <f t="shared" si="6"/>
        <v>7</v>
      </c>
      <c r="V33" s="191"/>
      <c r="W33" s="77" t="str">
        <f t="shared" si="7"/>
        <v>No hay ejecución</v>
      </c>
      <c r="X33" s="78" t="str">
        <f t="shared" si="8"/>
        <v>NA</v>
      </c>
      <c r="Y33" s="191"/>
      <c r="Z33" s="190">
        <f t="shared" si="9"/>
        <v>10</v>
      </c>
      <c r="AA33" s="191"/>
      <c r="AB33" s="77" t="str">
        <f t="shared" si="10"/>
        <v>No hay ejecución</v>
      </c>
      <c r="AC33" s="78" t="str">
        <f t="shared" si="11"/>
        <v>NA</v>
      </c>
      <c r="AD33" s="191"/>
      <c r="AE33" s="52">
        <f t="shared" si="12"/>
        <v>0</v>
      </c>
      <c r="AF33" s="77" t="str">
        <f t="shared" si="13"/>
        <v>No hay ejecución</v>
      </c>
      <c r="AG33" s="78" t="str">
        <f t="shared" si="14"/>
        <v>NA</v>
      </c>
      <c r="AH33" s="191"/>
    </row>
    <row r="34" spans="1:43" ht="48.75" customHeight="1" thickTop="1" thickBot="1">
      <c r="A34" s="50">
        <v>9</v>
      </c>
      <c r="B34" s="96">
        <v>0</v>
      </c>
      <c r="C34" s="96">
        <v>0</v>
      </c>
      <c r="D34" s="96">
        <v>0</v>
      </c>
      <c r="E34" s="96">
        <v>0</v>
      </c>
      <c r="F34" s="96">
        <v>0</v>
      </c>
      <c r="G34" s="68">
        <v>2</v>
      </c>
      <c r="H34" s="99" t="s">
        <v>338</v>
      </c>
      <c r="I34" s="98" t="s">
        <v>4760</v>
      </c>
      <c r="J34" s="97" t="s">
        <v>497</v>
      </c>
      <c r="K34" s="97" t="s">
        <v>984</v>
      </c>
      <c r="L34" s="128">
        <f>L35+L36</f>
        <v>0</v>
      </c>
      <c r="M34" s="128">
        <f t="shared" ref="M34:R34" si="19">M35+M36</f>
        <v>12</v>
      </c>
      <c r="N34" s="119">
        <f t="shared" si="19"/>
        <v>12</v>
      </c>
      <c r="O34" s="128">
        <f t="shared" si="19"/>
        <v>12</v>
      </c>
      <c r="P34" s="128">
        <f t="shared" si="19"/>
        <v>12</v>
      </c>
      <c r="Q34" s="119">
        <f t="shared" si="19"/>
        <v>24</v>
      </c>
      <c r="R34" s="119">
        <f t="shared" si="19"/>
        <v>36</v>
      </c>
      <c r="S34" s="78" t="s">
        <v>4763</v>
      </c>
      <c r="T34" s="100" t="s">
        <v>4764</v>
      </c>
      <c r="U34" s="190">
        <f t="shared" ref="U34:U36" si="20">N34</f>
        <v>12</v>
      </c>
      <c r="V34" s="191"/>
      <c r="W34" s="77" t="str">
        <f t="shared" ref="W34:W36" si="21">IF(V34="","No hay ejecución",IF(AND(U34&gt;0), V34/U34,"No hay Programación"))</f>
        <v>No hay ejecución</v>
      </c>
      <c r="X34" s="78" t="str">
        <f t="shared" ref="X34:X36" si="22">IF(W34="No hay ejecución","NA",IF(W34&gt;=90%,"De acuerdo a lo programado",IF(W34&gt;=70%,"Atraso Leve",IF(W34&lt;70%,"En Riesgo de no Cumplimiento"))))</f>
        <v>NA</v>
      </c>
      <c r="Y34" s="191"/>
      <c r="Z34" s="190">
        <f t="shared" ref="Z34:Z36" si="23">+Q34</f>
        <v>24</v>
      </c>
      <c r="AA34" s="191"/>
      <c r="AB34" s="77" t="str">
        <f t="shared" ref="AB34:AB36" si="24">IF(AA34="","No hay ejecución",IF(AND(Z34&gt;0), AA34/Z34,"No hay Programación"))</f>
        <v>No hay ejecución</v>
      </c>
      <c r="AC34" s="78" t="str">
        <f t="shared" ref="AC34:AC36" si="25">IF(AB34="No hay ejecución","NA",IF(AB34&gt;=90%,"De acuerdo a lo programado",IF(AB34&gt;=70%,"Atraso Leve",IF(AB34&lt;70%,"En Riesgo de no Cumplimiento"))))</f>
        <v>NA</v>
      </c>
      <c r="AD34" s="191"/>
      <c r="AE34" s="52">
        <f t="shared" ref="AE34:AE36" si="26">V34+AA34</f>
        <v>0</v>
      </c>
      <c r="AF34" s="77" t="str">
        <f t="shared" ref="AF34:AF36" si="27">IF(AE34=0,"No hay ejecución",IF(AND(AE34&gt;0), AE34/R34,"No hay Programación"))</f>
        <v>No hay ejecución</v>
      </c>
      <c r="AG34" s="78" t="str">
        <f t="shared" ref="AG34:AG36" si="28">IF(AF34="No hay ejecución","NA",IF(AF34&gt;=90%,"De acuerdo a lo programado",IF(AF34&gt;=70%,"Atraso Leve",IF(AF34&lt;70%,"Incumplimiento"))))</f>
        <v>NA</v>
      </c>
      <c r="AH34" s="191"/>
    </row>
    <row r="35" spans="1:43" s="86" customFormat="1" ht="37" customHeight="1" outlineLevel="1" thickTop="1" thickBot="1">
      <c r="A35" s="131" t="s">
        <v>815</v>
      </c>
      <c r="B35" s="125">
        <v>0</v>
      </c>
      <c r="C35" s="125">
        <v>0</v>
      </c>
      <c r="D35" s="125">
        <v>0</v>
      </c>
      <c r="E35" s="125">
        <v>0</v>
      </c>
      <c r="F35" s="125">
        <v>0</v>
      </c>
      <c r="G35" s="125">
        <v>2</v>
      </c>
      <c r="H35" s="120" t="s">
        <v>338</v>
      </c>
      <c r="I35" s="296" t="s">
        <v>4761</v>
      </c>
      <c r="J35" s="121" t="s">
        <v>497</v>
      </c>
      <c r="K35" s="121" t="s">
        <v>984</v>
      </c>
      <c r="L35" s="80">
        <v>0</v>
      </c>
      <c r="M35" s="80">
        <v>3</v>
      </c>
      <c r="N35" s="126">
        <f>L35+M35</f>
        <v>3</v>
      </c>
      <c r="O35" s="80">
        <v>3</v>
      </c>
      <c r="P35" s="80">
        <v>3</v>
      </c>
      <c r="Q35" s="126">
        <f>O35+P35</f>
        <v>6</v>
      </c>
      <c r="R35" s="126">
        <f>N35+Q35</f>
        <v>9</v>
      </c>
      <c r="S35" s="122" t="s">
        <v>4763</v>
      </c>
      <c r="T35" s="127" t="s">
        <v>4764</v>
      </c>
      <c r="U35" s="298">
        <f t="shared" si="20"/>
        <v>3</v>
      </c>
      <c r="V35" s="299"/>
      <c r="W35" s="81" t="str">
        <f t="shared" si="21"/>
        <v>No hay ejecución</v>
      </c>
      <c r="X35" s="82" t="str">
        <f t="shared" si="22"/>
        <v>NA</v>
      </c>
      <c r="Y35" s="299"/>
      <c r="Z35" s="298">
        <f t="shared" si="23"/>
        <v>6</v>
      </c>
      <c r="AA35" s="299"/>
      <c r="AB35" s="81" t="str">
        <f t="shared" si="24"/>
        <v>No hay ejecución</v>
      </c>
      <c r="AC35" s="82" t="str">
        <f t="shared" si="25"/>
        <v>NA</v>
      </c>
      <c r="AD35" s="299"/>
      <c r="AE35" s="222">
        <f t="shared" si="26"/>
        <v>0</v>
      </c>
      <c r="AF35" s="81" t="str">
        <f t="shared" si="27"/>
        <v>No hay ejecución</v>
      </c>
      <c r="AG35" s="82" t="str">
        <f t="shared" si="28"/>
        <v>NA</v>
      </c>
      <c r="AH35" s="299"/>
      <c r="AI35" s="47"/>
      <c r="AJ35" s="47"/>
      <c r="AK35" s="47"/>
      <c r="AL35" s="47"/>
      <c r="AM35" s="47"/>
      <c r="AN35" s="47"/>
      <c r="AO35" s="47"/>
      <c r="AP35" s="47"/>
      <c r="AQ35" s="47"/>
    </row>
    <row r="36" spans="1:43" s="86" customFormat="1" ht="37" customHeight="1" outlineLevel="1" thickTop="1" thickBot="1">
      <c r="A36" s="131" t="s">
        <v>818</v>
      </c>
      <c r="B36" s="125">
        <v>0</v>
      </c>
      <c r="C36" s="125">
        <v>0</v>
      </c>
      <c r="D36" s="125">
        <v>0</v>
      </c>
      <c r="E36" s="125">
        <v>0</v>
      </c>
      <c r="F36" s="125">
        <v>0</v>
      </c>
      <c r="G36" s="125">
        <v>2</v>
      </c>
      <c r="H36" s="120" t="s">
        <v>338</v>
      </c>
      <c r="I36" s="296" t="s">
        <v>4762</v>
      </c>
      <c r="J36" s="121" t="s">
        <v>497</v>
      </c>
      <c r="K36" s="121" t="s">
        <v>984</v>
      </c>
      <c r="L36" s="80">
        <v>0</v>
      </c>
      <c r="M36" s="80">
        <v>9</v>
      </c>
      <c r="N36" s="126">
        <f>L36+M36</f>
        <v>9</v>
      </c>
      <c r="O36" s="80">
        <v>9</v>
      </c>
      <c r="P36" s="80">
        <v>9</v>
      </c>
      <c r="Q36" s="126">
        <f>O36+P36</f>
        <v>18</v>
      </c>
      <c r="R36" s="126">
        <f>N36+Q36</f>
        <v>27</v>
      </c>
      <c r="S36" s="122" t="s">
        <v>4763</v>
      </c>
      <c r="T36" s="127" t="s">
        <v>4764</v>
      </c>
      <c r="U36" s="298">
        <f t="shared" si="20"/>
        <v>9</v>
      </c>
      <c r="V36" s="299"/>
      <c r="W36" s="81" t="str">
        <f t="shared" si="21"/>
        <v>No hay ejecución</v>
      </c>
      <c r="X36" s="82" t="str">
        <f t="shared" si="22"/>
        <v>NA</v>
      </c>
      <c r="Y36" s="299"/>
      <c r="Z36" s="298">
        <f t="shared" si="23"/>
        <v>18</v>
      </c>
      <c r="AA36" s="299"/>
      <c r="AB36" s="81" t="str">
        <f t="shared" si="24"/>
        <v>No hay ejecución</v>
      </c>
      <c r="AC36" s="82" t="str">
        <f t="shared" si="25"/>
        <v>NA</v>
      </c>
      <c r="AD36" s="299"/>
      <c r="AE36" s="222">
        <f t="shared" si="26"/>
        <v>0</v>
      </c>
      <c r="AF36" s="81" t="str">
        <f t="shared" si="27"/>
        <v>No hay ejecución</v>
      </c>
      <c r="AG36" s="82" t="str">
        <f t="shared" si="28"/>
        <v>NA</v>
      </c>
      <c r="AH36" s="299"/>
      <c r="AI36" s="47"/>
      <c r="AJ36" s="47"/>
      <c r="AK36" s="47"/>
      <c r="AL36" s="47"/>
      <c r="AM36" s="47"/>
      <c r="AN36" s="47"/>
      <c r="AO36" s="47"/>
      <c r="AP36" s="47"/>
      <c r="AQ36" s="47"/>
    </row>
    <row r="37" spans="1:43" ht="48.75" customHeight="1" thickTop="1" thickBot="1">
      <c r="A37" s="50">
        <v>10</v>
      </c>
      <c r="B37" s="96">
        <v>0</v>
      </c>
      <c r="C37" s="96">
        <v>0</v>
      </c>
      <c r="D37" s="96">
        <v>0</v>
      </c>
      <c r="E37" s="96">
        <v>0</v>
      </c>
      <c r="F37" s="96">
        <v>0</v>
      </c>
      <c r="G37" s="68" t="s">
        <v>126</v>
      </c>
      <c r="H37" s="99" t="s">
        <v>290</v>
      </c>
      <c r="I37" s="98" t="s">
        <v>1011</v>
      </c>
      <c r="J37" s="97" t="s">
        <v>497</v>
      </c>
      <c r="K37" s="97" t="s">
        <v>796</v>
      </c>
      <c r="L37" s="128">
        <v>1</v>
      </c>
      <c r="M37" s="128">
        <v>0</v>
      </c>
      <c r="N37" s="119">
        <f t="shared" si="3"/>
        <v>1</v>
      </c>
      <c r="O37" s="128">
        <v>1</v>
      </c>
      <c r="P37" s="128">
        <v>0</v>
      </c>
      <c r="Q37" s="119">
        <f t="shared" si="4"/>
        <v>1</v>
      </c>
      <c r="R37" s="119">
        <f t="shared" si="5"/>
        <v>2</v>
      </c>
      <c r="S37" s="78" t="s">
        <v>985</v>
      </c>
      <c r="T37" s="100" t="s">
        <v>1012</v>
      </c>
      <c r="U37" s="190">
        <f t="shared" si="6"/>
        <v>1</v>
      </c>
      <c r="V37" s="191"/>
      <c r="W37" s="77" t="str">
        <f t="shared" si="7"/>
        <v>No hay ejecución</v>
      </c>
      <c r="X37" s="78" t="str">
        <f t="shared" si="8"/>
        <v>NA</v>
      </c>
      <c r="Y37" s="191"/>
      <c r="Z37" s="190">
        <f t="shared" si="9"/>
        <v>1</v>
      </c>
      <c r="AA37" s="191"/>
      <c r="AB37" s="77" t="str">
        <f t="shared" si="10"/>
        <v>No hay ejecución</v>
      </c>
      <c r="AC37" s="78" t="str">
        <f t="shared" si="11"/>
        <v>NA</v>
      </c>
      <c r="AD37" s="191"/>
      <c r="AE37" s="52">
        <f t="shared" si="12"/>
        <v>0</v>
      </c>
      <c r="AF37" s="77" t="str">
        <f t="shared" si="13"/>
        <v>No hay ejecución</v>
      </c>
      <c r="AG37" s="78" t="str">
        <f t="shared" si="14"/>
        <v>NA</v>
      </c>
      <c r="AH37" s="191"/>
    </row>
    <row r="38" spans="1:43" ht="48.75" customHeight="1" thickTop="1" thickBot="1">
      <c r="A38" s="50">
        <v>11</v>
      </c>
      <c r="B38" s="96">
        <v>0</v>
      </c>
      <c r="C38" s="96">
        <v>0</v>
      </c>
      <c r="D38" s="96">
        <v>0</v>
      </c>
      <c r="E38" s="96">
        <v>0</v>
      </c>
      <c r="F38" s="96">
        <v>0</v>
      </c>
      <c r="G38" s="68" t="s">
        <v>130</v>
      </c>
      <c r="H38" s="99" t="s">
        <v>314</v>
      </c>
      <c r="I38" s="98" t="s">
        <v>1013</v>
      </c>
      <c r="J38" s="97" t="s">
        <v>1014</v>
      </c>
      <c r="K38" s="97" t="s">
        <v>734</v>
      </c>
      <c r="L38" s="128">
        <v>0</v>
      </c>
      <c r="M38" s="128">
        <v>1</v>
      </c>
      <c r="N38" s="119">
        <f t="shared" si="3"/>
        <v>1</v>
      </c>
      <c r="O38" s="128">
        <v>0</v>
      </c>
      <c r="P38" s="128">
        <v>0</v>
      </c>
      <c r="Q38" s="119">
        <f t="shared" si="4"/>
        <v>0</v>
      </c>
      <c r="R38" s="119">
        <f t="shared" si="5"/>
        <v>1</v>
      </c>
      <c r="S38" s="78" t="s">
        <v>985</v>
      </c>
      <c r="T38" s="100" t="s">
        <v>1015</v>
      </c>
      <c r="U38" s="190">
        <f t="shared" si="6"/>
        <v>1</v>
      </c>
      <c r="V38" s="191"/>
      <c r="W38" s="77" t="str">
        <f t="shared" si="7"/>
        <v>No hay ejecución</v>
      </c>
      <c r="X38" s="78" t="str">
        <f t="shared" si="8"/>
        <v>NA</v>
      </c>
      <c r="Y38" s="191"/>
      <c r="Z38" s="190">
        <f t="shared" si="9"/>
        <v>0</v>
      </c>
      <c r="AA38" s="191"/>
      <c r="AB38" s="77" t="str">
        <f t="shared" si="10"/>
        <v>No hay ejecución</v>
      </c>
      <c r="AC38" s="78" t="str">
        <f t="shared" si="11"/>
        <v>NA</v>
      </c>
      <c r="AD38" s="191"/>
      <c r="AE38" s="52">
        <f t="shared" si="12"/>
        <v>0</v>
      </c>
      <c r="AF38" s="77" t="str">
        <f t="shared" si="13"/>
        <v>No hay ejecución</v>
      </c>
      <c r="AG38" s="78" t="str">
        <f t="shared" si="14"/>
        <v>NA</v>
      </c>
      <c r="AH38" s="191"/>
    </row>
    <row r="39" spans="1:43" ht="48.75" customHeight="1" thickTop="1" thickBot="1">
      <c r="A39" s="50">
        <v>12</v>
      </c>
      <c r="B39" s="96">
        <v>0</v>
      </c>
      <c r="C39" s="96">
        <v>0</v>
      </c>
      <c r="D39" s="96">
        <v>0</v>
      </c>
      <c r="E39" s="96">
        <v>0</v>
      </c>
      <c r="F39" s="96">
        <v>0</v>
      </c>
      <c r="G39" s="68" t="s">
        <v>130</v>
      </c>
      <c r="H39" s="99" t="s">
        <v>314</v>
      </c>
      <c r="I39" s="98" t="s">
        <v>1016</v>
      </c>
      <c r="J39" s="97" t="s">
        <v>1014</v>
      </c>
      <c r="K39" s="97" t="s">
        <v>717</v>
      </c>
      <c r="L39" s="128">
        <v>0</v>
      </c>
      <c r="M39" s="128">
        <v>1</v>
      </c>
      <c r="N39" s="119">
        <f t="shared" si="3"/>
        <v>1</v>
      </c>
      <c r="O39" s="128">
        <v>0</v>
      </c>
      <c r="P39" s="128">
        <v>0</v>
      </c>
      <c r="Q39" s="119">
        <f t="shared" si="4"/>
        <v>0</v>
      </c>
      <c r="R39" s="119">
        <f t="shared" si="5"/>
        <v>1</v>
      </c>
      <c r="S39" s="78" t="s">
        <v>1017</v>
      </c>
      <c r="T39" s="100" t="s">
        <v>1018</v>
      </c>
      <c r="U39" s="190">
        <f t="shared" si="6"/>
        <v>1</v>
      </c>
      <c r="V39" s="191"/>
      <c r="W39" s="77" t="str">
        <f t="shared" si="7"/>
        <v>No hay ejecución</v>
      </c>
      <c r="X39" s="78" t="str">
        <f t="shared" si="8"/>
        <v>NA</v>
      </c>
      <c r="Y39" s="191"/>
      <c r="Z39" s="190">
        <f t="shared" si="9"/>
        <v>0</v>
      </c>
      <c r="AA39" s="191"/>
      <c r="AB39" s="77" t="str">
        <f t="shared" si="10"/>
        <v>No hay ejecución</v>
      </c>
      <c r="AC39" s="78" t="str">
        <f t="shared" si="11"/>
        <v>NA</v>
      </c>
      <c r="AD39" s="191"/>
      <c r="AE39" s="52">
        <f t="shared" si="12"/>
        <v>0</v>
      </c>
      <c r="AF39" s="77" t="str">
        <f t="shared" si="13"/>
        <v>No hay ejecución</v>
      </c>
      <c r="AG39" s="78" t="str">
        <f t="shared" si="14"/>
        <v>NA</v>
      </c>
      <c r="AH39" s="191"/>
    </row>
    <row r="40" spans="1:43" ht="48.75" customHeight="1" thickTop="1" thickBot="1">
      <c r="A40" s="50">
        <v>13</v>
      </c>
      <c r="B40" s="96">
        <v>0</v>
      </c>
      <c r="C40" s="96">
        <v>0</v>
      </c>
      <c r="D40" s="96">
        <v>0</v>
      </c>
      <c r="E40" s="96">
        <v>0</v>
      </c>
      <c r="F40" s="96">
        <v>0</v>
      </c>
      <c r="G40" s="68">
        <v>2</v>
      </c>
      <c r="H40" s="99" t="s">
        <v>419</v>
      </c>
      <c r="I40" s="98" t="s">
        <v>1019</v>
      </c>
      <c r="J40" s="97" t="s">
        <v>482</v>
      </c>
      <c r="K40" s="97" t="s">
        <v>622</v>
      </c>
      <c r="L40" s="128">
        <f>L41+L42</f>
        <v>7</v>
      </c>
      <c r="M40" s="128">
        <f>M41+M42</f>
        <v>7</v>
      </c>
      <c r="N40" s="119">
        <f t="shared" si="3"/>
        <v>14</v>
      </c>
      <c r="O40" s="128">
        <f>O41+O42</f>
        <v>7</v>
      </c>
      <c r="P40" s="128">
        <f>P41+P42</f>
        <v>7</v>
      </c>
      <c r="Q40" s="119">
        <f t="shared" si="4"/>
        <v>14</v>
      </c>
      <c r="R40" s="119">
        <f t="shared" si="5"/>
        <v>28</v>
      </c>
      <c r="S40" s="78" t="s">
        <v>4769</v>
      </c>
      <c r="T40" s="100" t="s">
        <v>1020</v>
      </c>
      <c r="U40" s="190">
        <f t="shared" si="6"/>
        <v>14</v>
      </c>
      <c r="V40" s="191"/>
      <c r="W40" s="77" t="str">
        <f t="shared" si="7"/>
        <v>No hay ejecución</v>
      </c>
      <c r="X40" s="78" t="str">
        <f t="shared" si="8"/>
        <v>NA</v>
      </c>
      <c r="Y40" s="191"/>
      <c r="Z40" s="190">
        <f t="shared" si="9"/>
        <v>14</v>
      </c>
      <c r="AA40" s="191"/>
      <c r="AB40" s="77" t="str">
        <f t="shared" si="10"/>
        <v>No hay ejecución</v>
      </c>
      <c r="AC40" s="78" t="str">
        <f t="shared" si="11"/>
        <v>NA</v>
      </c>
      <c r="AD40" s="191"/>
      <c r="AE40" s="52">
        <f t="shared" si="12"/>
        <v>0</v>
      </c>
      <c r="AF40" s="77" t="str">
        <f t="shared" si="13"/>
        <v>No hay ejecución</v>
      </c>
      <c r="AG40" s="78" t="str">
        <f t="shared" si="14"/>
        <v>NA</v>
      </c>
      <c r="AH40" s="191"/>
    </row>
    <row r="41" spans="1:43" s="86" customFormat="1" ht="37" customHeight="1" outlineLevel="1" thickTop="1" thickBot="1">
      <c r="A41" s="131" t="s">
        <v>847</v>
      </c>
      <c r="B41" s="125">
        <v>0</v>
      </c>
      <c r="C41" s="125">
        <v>0</v>
      </c>
      <c r="D41" s="125">
        <v>0</v>
      </c>
      <c r="E41" s="125">
        <v>0</v>
      </c>
      <c r="F41" s="125">
        <v>0</v>
      </c>
      <c r="G41" s="125">
        <v>2</v>
      </c>
      <c r="H41" s="120" t="s">
        <v>419</v>
      </c>
      <c r="I41" s="130" t="s">
        <v>1022</v>
      </c>
      <c r="J41" s="121" t="s">
        <v>482</v>
      </c>
      <c r="K41" s="121" t="s">
        <v>622</v>
      </c>
      <c r="L41" s="80">
        <v>6</v>
      </c>
      <c r="M41" s="80">
        <v>6</v>
      </c>
      <c r="N41" s="126">
        <f t="shared" si="3"/>
        <v>12</v>
      </c>
      <c r="O41" s="80">
        <v>6</v>
      </c>
      <c r="P41" s="80">
        <v>6</v>
      </c>
      <c r="Q41" s="126">
        <f t="shared" si="4"/>
        <v>12</v>
      </c>
      <c r="R41" s="126">
        <f t="shared" si="5"/>
        <v>24</v>
      </c>
      <c r="S41" s="122" t="s">
        <v>1023</v>
      </c>
      <c r="T41" s="127" t="s">
        <v>1024</v>
      </c>
      <c r="U41" s="298">
        <f t="shared" si="6"/>
        <v>12</v>
      </c>
      <c r="V41" s="299"/>
      <c r="W41" s="81" t="str">
        <f t="shared" si="7"/>
        <v>No hay ejecución</v>
      </c>
      <c r="X41" s="82" t="str">
        <f t="shared" si="8"/>
        <v>NA</v>
      </c>
      <c r="Y41" s="299"/>
      <c r="Z41" s="298">
        <f t="shared" si="9"/>
        <v>12</v>
      </c>
      <c r="AA41" s="299"/>
      <c r="AB41" s="81" t="str">
        <f t="shared" si="10"/>
        <v>No hay ejecución</v>
      </c>
      <c r="AC41" s="82" t="str">
        <f t="shared" si="11"/>
        <v>NA</v>
      </c>
      <c r="AD41" s="299"/>
      <c r="AE41" s="222">
        <f t="shared" si="12"/>
        <v>0</v>
      </c>
      <c r="AF41" s="81" t="str">
        <f t="shared" si="13"/>
        <v>No hay ejecución</v>
      </c>
      <c r="AG41" s="82" t="str">
        <f t="shared" si="14"/>
        <v>NA</v>
      </c>
      <c r="AH41" s="299"/>
      <c r="AI41" s="47"/>
      <c r="AJ41" s="47"/>
      <c r="AK41" s="47"/>
      <c r="AL41" s="47"/>
      <c r="AM41" s="47"/>
      <c r="AN41" s="47"/>
      <c r="AO41" s="47"/>
      <c r="AP41" s="47"/>
      <c r="AQ41" s="47"/>
    </row>
    <row r="42" spans="1:43" s="86" customFormat="1" ht="37" customHeight="1" outlineLevel="1" thickTop="1" thickBot="1">
      <c r="A42" s="131" t="s">
        <v>850</v>
      </c>
      <c r="B42" s="125">
        <v>0</v>
      </c>
      <c r="C42" s="125">
        <v>0</v>
      </c>
      <c r="D42" s="125">
        <v>0</v>
      </c>
      <c r="E42" s="125">
        <v>0</v>
      </c>
      <c r="F42" s="125">
        <v>0</v>
      </c>
      <c r="G42" s="125">
        <v>2</v>
      </c>
      <c r="H42" s="120" t="s">
        <v>419</v>
      </c>
      <c r="I42" s="130" t="s">
        <v>1026</v>
      </c>
      <c r="J42" s="121" t="s">
        <v>482</v>
      </c>
      <c r="K42" s="121" t="s">
        <v>622</v>
      </c>
      <c r="L42" s="80">
        <v>1</v>
      </c>
      <c r="M42" s="80">
        <v>1</v>
      </c>
      <c r="N42" s="126">
        <f t="shared" si="3"/>
        <v>2</v>
      </c>
      <c r="O42" s="80">
        <v>1</v>
      </c>
      <c r="P42" s="80">
        <v>1</v>
      </c>
      <c r="Q42" s="126">
        <f t="shared" si="4"/>
        <v>2</v>
      </c>
      <c r="R42" s="126">
        <f t="shared" si="5"/>
        <v>4</v>
      </c>
      <c r="S42" s="122" t="s">
        <v>4765</v>
      </c>
      <c r="T42" s="127" t="s">
        <v>1027</v>
      </c>
      <c r="U42" s="298">
        <f t="shared" si="6"/>
        <v>2</v>
      </c>
      <c r="V42" s="299"/>
      <c r="W42" s="81" t="str">
        <f t="shared" si="7"/>
        <v>No hay ejecución</v>
      </c>
      <c r="X42" s="82" t="str">
        <f t="shared" si="8"/>
        <v>NA</v>
      </c>
      <c r="Y42" s="299"/>
      <c r="Z42" s="298">
        <f t="shared" si="9"/>
        <v>2</v>
      </c>
      <c r="AA42" s="299"/>
      <c r="AB42" s="81" t="str">
        <f t="shared" si="10"/>
        <v>No hay ejecución</v>
      </c>
      <c r="AC42" s="82" t="str">
        <f t="shared" si="11"/>
        <v>NA</v>
      </c>
      <c r="AD42" s="299"/>
      <c r="AE42" s="222">
        <f t="shared" si="12"/>
        <v>0</v>
      </c>
      <c r="AF42" s="81" t="str">
        <f t="shared" si="13"/>
        <v>No hay ejecución</v>
      </c>
      <c r="AG42" s="82" t="str">
        <f t="shared" si="14"/>
        <v>NA</v>
      </c>
      <c r="AH42" s="299"/>
      <c r="AI42" s="47"/>
      <c r="AJ42" s="47"/>
      <c r="AK42" s="47"/>
      <c r="AL42" s="47"/>
      <c r="AM42" s="47"/>
      <c r="AN42" s="47"/>
      <c r="AO42" s="47"/>
      <c r="AP42" s="47"/>
      <c r="AQ42" s="47"/>
    </row>
    <row r="43" spans="1:43" ht="16" customHeight="1" thickTop="1">
      <c r="A43" s="423" t="s">
        <v>573</v>
      </c>
      <c r="B43" s="423"/>
      <c r="C43" s="423"/>
      <c r="D43" s="423"/>
      <c r="E43" s="423"/>
      <c r="F43" s="423"/>
      <c r="G43" s="423"/>
      <c r="H43" s="423"/>
      <c r="I43" s="423"/>
      <c r="J43" s="423"/>
      <c r="K43" s="423"/>
      <c r="L43" s="423"/>
      <c r="M43" s="423"/>
      <c r="N43" s="423"/>
      <c r="O43" s="423"/>
      <c r="P43" s="423"/>
      <c r="Q43" s="423"/>
      <c r="R43" s="423"/>
      <c r="S43" s="423"/>
      <c r="T43" s="423"/>
      <c r="U43" s="423"/>
      <c r="V43" s="423"/>
      <c r="W43" s="423"/>
      <c r="X43" s="423"/>
      <c r="Y43" s="423"/>
      <c r="Z43" s="423"/>
      <c r="AA43" s="423"/>
      <c r="AB43" s="423"/>
      <c r="AC43" s="423"/>
      <c r="AD43" s="423"/>
      <c r="AE43" s="423"/>
      <c r="AF43" s="423"/>
      <c r="AG43" s="423"/>
      <c r="AH43" s="424"/>
    </row>
    <row r="44" spans="1:43" ht="48.75" customHeight="1" thickBot="1">
      <c r="A44" s="50">
        <v>14</v>
      </c>
      <c r="B44" s="96">
        <v>0</v>
      </c>
      <c r="C44" s="96">
        <v>0</v>
      </c>
      <c r="D44" s="96">
        <v>0</v>
      </c>
      <c r="E44" s="96">
        <v>0</v>
      </c>
      <c r="F44" s="96">
        <v>0</v>
      </c>
      <c r="G44" s="68">
        <v>2</v>
      </c>
      <c r="H44" s="99" t="s">
        <v>338</v>
      </c>
      <c r="I44" s="98" t="s">
        <v>1028</v>
      </c>
      <c r="J44" s="97" t="s">
        <v>501</v>
      </c>
      <c r="K44" s="97" t="s">
        <v>618</v>
      </c>
      <c r="L44" s="128">
        <v>0</v>
      </c>
      <c r="M44" s="128">
        <v>0</v>
      </c>
      <c r="N44" s="119">
        <f>L44+M44</f>
        <v>0</v>
      </c>
      <c r="O44" s="128">
        <v>0</v>
      </c>
      <c r="P44" s="128">
        <v>0</v>
      </c>
      <c r="Q44" s="119">
        <f>O44+P44</f>
        <v>0</v>
      </c>
      <c r="R44" s="119">
        <f>N44+Q44</f>
        <v>0</v>
      </c>
      <c r="S44" s="100" t="s">
        <v>4766</v>
      </c>
      <c r="T44" s="100" t="s">
        <v>1029</v>
      </c>
      <c r="U44" s="190">
        <f t="shared" ref="U44:U46" si="29">N44</f>
        <v>0</v>
      </c>
      <c r="V44" s="191"/>
      <c r="W44" s="77" t="str">
        <f t="shared" ref="W44:W46" si="30">IF(V44="","No hay ejecución",IF(AND(U44&gt;0), V44/U44,"No hay Programación"))</f>
        <v>No hay ejecución</v>
      </c>
      <c r="X44" s="78" t="str">
        <f t="shared" ref="X44:X46" si="31">IF(W44="No hay ejecución","NA",IF(W44&gt;=90%,"De acuerdo a lo programado",IF(W44&gt;=70%,"Atraso Leve",IF(W44&lt;70%,"En Riesgo de no Cumplimiento"))))</f>
        <v>NA</v>
      </c>
      <c r="Y44" s="191"/>
      <c r="Z44" s="190">
        <f t="shared" ref="Z44:Z46" si="32">+Q44</f>
        <v>0</v>
      </c>
      <c r="AA44" s="191"/>
      <c r="AB44" s="77" t="str">
        <f t="shared" ref="AB44:AB46" si="33">IF(AA44="","No hay ejecución",IF(AND(Z44&gt;0), AA44/Z44,"No hay Programación"))</f>
        <v>No hay ejecución</v>
      </c>
      <c r="AC44" s="78" t="str">
        <f t="shared" ref="AC44:AC46" si="34">IF(AB44="No hay ejecución","NA",IF(AB44&gt;=90%,"De acuerdo a lo programado",IF(AB44&gt;=70%,"Atraso Leve",IF(AB44&lt;70%,"En Riesgo de no Cumplimiento"))))</f>
        <v>NA</v>
      </c>
      <c r="AD44" s="191"/>
      <c r="AE44" s="52">
        <f t="shared" si="12"/>
        <v>0</v>
      </c>
      <c r="AF44" s="77" t="str">
        <f t="shared" si="13"/>
        <v>No hay ejecución</v>
      </c>
      <c r="AG44" s="78" t="str">
        <f t="shared" si="14"/>
        <v>NA</v>
      </c>
      <c r="AH44" s="191"/>
    </row>
    <row r="45" spans="1:43" ht="48.75" customHeight="1" thickTop="1" thickBot="1">
      <c r="A45" s="50">
        <v>15</v>
      </c>
      <c r="B45" s="96">
        <v>0</v>
      </c>
      <c r="C45" s="96">
        <v>0</v>
      </c>
      <c r="D45" s="96">
        <v>0</v>
      </c>
      <c r="E45" s="96">
        <v>0</v>
      </c>
      <c r="F45" s="96">
        <v>0</v>
      </c>
      <c r="G45" s="68">
        <v>2</v>
      </c>
      <c r="H45" s="99" t="s">
        <v>338</v>
      </c>
      <c r="I45" s="98" t="s">
        <v>1030</v>
      </c>
      <c r="J45" s="97" t="s">
        <v>497</v>
      </c>
      <c r="K45" s="97" t="s">
        <v>989</v>
      </c>
      <c r="L45" s="128">
        <v>0</v>
      </c>
      <c r="M45" s="128">
        <v>0</v>
      </c>
      <c r="N45" s="119">
        <f t="shared" ref="N45:N46" si="35">L45+M45</f>
        <v>0</v>
      </c>
      <c r="O45" s="128">
        <v>0</v>
      </c>
      <c r="P45" s="128">
        <v>0</v>
      </c>
      <c r="Q45" s="119">
        <f t="shared" ref="Q45:Q46" si="36">O45+P45</f>
        <v>0</v>
      </c>
      <c r="R45" s="119">
        <f t="shared" ref="R45:R46" si="37">N45+Q45</f>
        <v>0</v>
      </c>
      <c r="S45" s="100" t="s">
        <v>4767</v>
      </c>
      <c r="T45" s="100" t="s">
        <v>1031</v>
      </c>
      <c r="U45" s="190">
        <f t="shared" si="29"/>
        <v>0</v>
      </c>
      <c r="V45" s="191"/>
      <c r="W45" s="77" t="str">
        <f t="shared" si="30"/>
        <v>No hay ejecución</v>
      </c>
      <c r="X45" s="78" t="str">
        <f t="shared" si="31"/>
        <v>NA</v>
      </c>
      <c r="Y45" s="191"/>
      <c r="Z45" s="190">
        <f t="shared" si="32"/>
        <v>0</v>
      </c>
      <c r="AA45" s="191"/>
      <c r="AB45" s="77" t="str">
        <f t="shared" si="33"/>
        <v>No hay ejecución</v>
      </c>
      <c r="AC45" s="78" t="str">
        <f t="shared" si="34"/>
        <v>NA</v>
      </c>
      <c r="AD45" s="191"/>
      <c r="AE45" s="52">
        <f t="shared" si="12"/>
        <v>0</v>
      </c>
      <c r="AF45" s="77" t="str">
        <f t="shared" si="13"/>
        <v>No hay ejecución</v>
      </c>
      <c r="AG45" s="78" t="str">
        <f t="shared" si="14"/>
        <v>NA</v>
      </c>
      <c r="AH45" s="191"/>
    </row>
    <row r="46" spans="1:43" ht="48.75" customHeight="1" thickTop="1" thickBot="1">
      <c r="A46" s="50">
        <v>16</v>
      </c>
      <c r="B46" s="96">
        <v>0</v>
      </c>
      <c r="C46" s="96">
        <v>0</v>
      </c>
      <c r="D46" s="96">
        <v>0</v>
      </c>
      <c r="E46" s="96">
        <v>0</v>
      </c>
      <c r="F46" s="96">
        <v>0</v>
      </c>
      <c r="G46" s="68">
        <v>2</v>
      </c>
      <c r="H46" s="99" t="s">
        <v>338</v>
      </c>
      <c r="I46" s="98" t="s">
        <v>1032</v>
      </c>
      <c r="J46" s="97" t="s">
        <v>1033</v>
      </c>
      <c r="K46" s="97" t="s">
        <v>984</v>
      </c>
      <c r="L46" s="128">
        <v>0</v>
      </c>
      <c r="M46" s="128">
        <v>0</v>
      </c>
      <c r="N46" s="119">
        <f t="shared" si="35"/>
        <v>0</v>
      </c>
      <c r="O46" s="128">
        <v>0</v>
      </c>
      <c r="P46" s="128">
        <v>0</v>
      </c>
      <c r="Q46" s="119">
        <f t="shared" si="36"/>
        <v>0</v>
      </c>
      <c r="R46" s="119">
        <f t="shared" si="37"/>
        <v>0</v>
      </c>
      <c r="S46" s="100" t="s">
        <v>1034</v>
      </c>
      <c r="T46" s="100" t="s">
        <v>1035</v>
      </c>
      <c r="U46" s="190">
        <f t="shared" si="29"/>
        <v>0</v>
      </c>
      <c r="V46" s="191"/>
      <c r="W46" s="77" t="str">
        <f t="shared" si="30"/>
        <v>No hay ejecución</v>
      </c>
      <c r="X46" s="78" t="str">
        <f t="shared" si="31"/>
        <v>NA</v>
      </c>
      <c r="Y46" s="191"/>
      <c r="Z46" s="190">
        <f t="shared" si="32"/>
        <v>0</v>
      </c>
      <c r="AA46" s="191"/>
      <c r="AB46" s="77" t="str">
        <f t="shared" si="33"/>
        <v>No hay ejecución</v>
      </c>
      <c r="AC46" s="78" t="str">
        <f t="shared" si="34"/>
        <v>NA</v>
      </c>
      <c r="AD46" s="191"/>
      <c r="AE46" s="52">
        <f t="shared" si="12"/>
        <v>0</v>
      </c>
      <c r="AF46" s="77" t="str">
        <f t="shared" si="13"/>
        <v>No hay ejecución</v>
      </c>
      <c r="AG46" s="78" t="str">
        <f t="shared" si="14"/>
        <v>NA</v>
      </c>
      <c r="AH46" s="191"/>
    </row>
    <row r="47" spans="1:43" ht="12" thickTop="1" thickBot="1">
      <c r="A47" s="60"/>
      <c r="B47" s="60"/>
      <c r="C47" s="60"/>
      <c r="D47" s="60"/>
      <c r="E47" s="60"/>
      <c r="F47" s="60"/>
      <c r="G47" s="59"/>
      <c r="H47" s="61"/>
      <c r="I47" s="53"/>
      <c r="J47" s="56"/>
      <c r="K47" s="56"/>
      <c r="L47" s="55"/>
      <c r="M47" s="55"/>
      <c r="N47" s="55"/>
      <c r="O47" s="55"/>
      <c r="P47" s="55"/>
      <c r="Q47" s="55"/>
      <c r="R47" s="55"/>
      <c r="S47" s="55"/>
      <c r="T47" s="55"/>
    </row>
    <row r="48" spans="1:43" ht="13" customHeight="1" thickTop="1" thickBot="1">
      <c r="A48" s="425" t="s">
        <v>574</v>
      </c>
      <c r="B48" s="426"/>
      <c r="C48" s="426"/>
      <c r="D48" s="426"/>
      <c r="E48" s="426"/>
      <c r="F48" s="426"/>
      <c r="G48" s="426"/>
      <c r="H48" s="69" t="s">
        <v>1036</v>
      </c>
      <c r="I48" s="53"/>
      <c r="J48" s="56"/>
      <c r="K48" s="56"/>
      <c r="L48" s="55"/>
      <c r="M48" s="55"/>
      <c r="N48" s="55"/>
      <c r="O48" s="55"/>
      <c r="P48" s="55"/>
      <c r="Q48" s="55"/>
      <c r="R48" s="55"/>
      <c r="S48" s="55"/>
      <c r="T48" s="55"/>
    </row>
    <row r="49" spans="1:20" ht="10.5" customHeight="1" thickTop="1" thickBot="1">
      <c r="A49" s="57"/>
      <c r="B49" s="57"/>
      <c r="C49" s="57"/>
      <c r="D49" s="57"/>
      <c r="E49" s="57"/>
      <c r="F49" s="57"/>
      <c r="G49" s="57"/>
      <c r="H49" s="58"/>
      <c r="I49" s="53"/>
      <c r="J49" s="56"/>
      <c r="K49" s="56"/>
      <c r="L49" s="55"/>
      <c r="M49" s="55"/>
      <c r="N49" s="55"/>
      <c r="O49" s="55"/>
      <c r="P49" s="55"/>
      <c r="Q49" s="55"/>
      <c r="R49" s="55"/>
      <c r="S49" s="55"/>
      <c r="T49" s="55"/>
    </row>
    <row r="50" spans="1:20" ht="13" customHeight="1" thickTop="1" thickBot="1">
      <c r="A50" s="417" t="s">
        <v>576</v>
      </c>
      <c r="B50" s="418"/>
      <c r="C50" s="418"/>
      <c r="D50" s="418"/>
      <c r="E50" s="418"/>
      <c r="F50" s="418"/>
      <c r="G50" s="418"/>
      <c r="H50" s="113" t="s">
        <v>4768</v>
      </c>
      <c r="I50" s="53"/>
      <c r="J50" s="56"/>
      <c r="K50" s="56"/>
      <c r="L50" s="55"/>
      <c r="M50" s="55"/>
      <c r="N50" s="55"/>
      <c r="O50" s="55"/>
      <c r="P50" s="55"/>
      <c r="Q50" s="55"/>
      <c r="R50" s="55"/>
      <c r="S50" s="55"/>
      <c r="T50" s="55"/>
    </row>
    <row r="51" spans="1:20" ht="12" thickTop="1" thickBot="1">
      <c r="A51" s="60"/>
      <c r="B51" s="60"/>
      <c r="C51" s="60"/>
      <c r="D51" s="60"/>
      <c r="E51" s="60"/>
      <c r="F51" s="60"/>
      <c r="G51" s="59"/>
      <c r="H51" s="61"/>
      <c r="I51" s="53"/>
      <c r="J51" s="56"/>
      <c r="K51" s="56"/>
      <c r="L51" s="55"/>
      <c r="M51" s="55"/>
      <c r="N51" s="55"/>
      <c r="O51" s="55"/>
      <c r="P51" s="55"/>
      <c r="Q51" s="55"/>
      <c r="R51" s="55"/>
      <c r="S51" s="55"/>
      <c r="T51" s="55"/>
    </row>
    <row r="52" spans="1:20" ht="12" thickTop="1" thickBot="1">
      <c r="A52" s="62" t="s">
        <v>577</v>
      </c>
      <c r="B52" s="53"/>
      <c r="C52" s="53"/>
      <c r="D52" s="63"/>
      <c r="E52" s="53"/>
      <c r="F52" s="53"/>
      <c r="G52" s="53"/>
      <c r="H52" s="53"/>
      <c r="I52" s="53"/>
      <c r="J52" s="56"/>
      <c r="K52" s="56"/>
      <c r="L52" s="55"/>
      <c r="M52" s="55"/>
      <c r="N52" s="55"/>
      <c r="O52" s="55"/>
      <c r="P52" s="55"/>
      <c r="Q52" s="55"/>
      <c r="R52" s="55"/>
      <c r="S52" s="55"/>
      <c r="T52" s="55"/>
    </row>
    <row r="53" spans="1:20" ht="12" customHeight="1" thickTop="1" thickBot="1">
      <c r="A53" s="70">
        <v>1</v>
      </c>
      <c r="B53" s="53" t="s">
        <v>578</v>
      </c>
      <c r="C53" s="53"/>
      <c r="D53" s="63"/>
      <c r="E53" s="53"/>
      <c r="F53" s="53"/>
      <c r="G53" s="53"/>
      <c r="H53" s="53"/>
      <c r="I53" s="53"/>
      <c r="J53" s="56"/>
      <c r="K53" s="56"/>
      <c r="L53" s="55"/>
      <c r="M53" s="55"/>
      <c r="N53" s="55"/>
      <c r="O53" s="55"/>
      <c r="P53" s="55"/>
      <c r="Q53" s="55"/>
      <c r="R53" s="55"/>
      <c r="S53" s="55"/>
      <c r="T53" s="55"/>
    </row>
    <row r="54" spans="1:20" ht="13" customHeight="1" thickTop="1" thickBot="1">
      <c r="A54" s="70">
        <v>2</v>
      </c>
      <c r="B54" s="53" t="s">
        <v>579</v>
      </c>
      <c r="C54" s="53"/>
      <c r="D54" s="63"/>
      <c r="E54" s="53"/>
      <c r="F54" s="53"/>
      <c r="G54" s="53"/>
      <c r="H54" s="53"/>
      <c r="I54" s="53"/>
      <c r="J54" s="56"/>
      <c r="K54" s="56"/>
      <c r="L54" s="55"/>
      <c r="M54" s="55"/>
      <c r="N54" s="55"/>
      <c r="O54" s="55"/>
      <c r="P54" s="55"/>
      <c r="Q54" s="55"/>
      <c r="R54" s="55"/>
      <c r="S54" s="55"/>
      <c r="T54" s="55"/>
    </row>
    <row r="55" spans="1:20" ht="13" customHeight="1" thickTop="1" thickBot="1">
      <c r="A55" s="70">
        <v>3</v>
      </c>
      <c r="B55" s="53" t="s">
        <v>580</v>
      </c>
      <c r="C55" s="53"/>
      <c r="D55" s="63"/>
      <c r="E55" s="53"/>
      <c r="F55" s="53"/>
      <c r="G55" s="53"/>
      <c r="H55" s="53"/>
      <c r="I55" s="53"/>
      <c r="L55" s="55"/>
      <c r="M55" s="55"/>
      <c r="N55" s="55"/>
      <c r="O55" s="55"/>
      <c r="P55" s="55"/>
      <c r="Q55" s="55"/>
      <c r="R55" s="55"/>
      <c r="S55" s="55"/>
      <c r="T55" s="55"/>
    </row>
    <row r="56" spans="1:20" ht="13" customHeight="1" thickTop="1" thickBot="1">
      <c r="A56" s="70">
        <v>4</v>
      </c>
      <c r="B56" s="53" t="s">
        <v>581</v>
      </c>
      <c r="C56" s="53"/>
      <c r="D56" s="64"/>
      <c r="E56" s="53"/>
      <c r="F56" s="53"/>
      <c r="G56" s="53"/>
      <c r="H56" s="53"/>
      <c r="I56" s="53"/>
      <c r="J56" s="65"/>
      <c r="K56" s="65"/>
      <c r="L56" s="55"/>
      <c r="M56" s="55"/>
      <c r="N56" s="55"/>
      <c r="O56" s="55"/>
      <c r="P56" s="55"/>
      <c r="Q56" s="55"/>
      <c r="R56" s="55"/>
      <c r="S56" s="55"/>
      <c r="T56" s="55"/>
    </row>
    <row r="57" spans="1:20" ht="13" customHeight="1" thickTop="1" thickBot="1">
      <c r="A57" s="70">
        <v>5</v>
      </c>
      <c r="B57" s="53" t="s">
        <v>582</v>
      </c>
      <c r="C57" s="53"/>
      <c r="D57" s="64"/>
      <c r="E57" s="53"/>
      <c r="F57" s="53"/>
      <c r="G57" s="53"/>
      <c r="H57" s="53"/>
      <c r="I57" s="53"/>
      <c r="J57" s="54"/>
      <c r="K57" s="54"/>
      <c r="L57" s="55"/>
      <c r="M57" s="55"/>
      <c r="N57" s="55"/>
      <c r="O57" s="55"/>
      <c r="P57" s="55"/>
      <c r="Q57" s="55"/>
      <c r="R57" s="55"/>
      <c r="S57" s="55"/>
      <c r="T57" s="55"/>
    </row>
    <row r="58" spans="1:20" ht="13" customHeight="1" thickTop="1" thickBot="1">
      <c r="A58" s="70">
        <v>6</v>
      </c>
      <c r="B58" s="53" t="s">
        <v>583</v>
      </c>
      <c r="C58" s="53"/>
      <c r="D58" s="64"/>
      <c r="E58" s="53"/>
      <c r="F58" s="53"/>
      <c r="G58" s="53"/>
      <c r="H58" s="53"/>
      <c r="I58" s="53"/>
      <c r="J58" s="54"/>
      <c r="K58" s="54"/>
      <c r="L58" s="55"/>
      <c r="M58" s="55"/>
      <c r="N58" s="55"/>
      <c r="O58" s="55"/>
      <c r="P58" s="55"/>
      <c r="Q58" s="55"/>
      <c r="R58" s="55"/>
      <c r="S58" s="55"/>
      <c r="T58" s="55"/>
    </row>
    <row r="59" spans="1:20" ht="13" customHeight="1" thickTop="1">
      <c r="A59" s="70">
        <v>7</v>
      </c>
      <c r="B59" s="53" t="s">
        <v>584</v>
      </c>
      <c r="C59" s="53"/>
      <c r="D59" s="64"/>
      <c r="E59" s="53"/>
      <c r="F59" s="53"/>
      <c r="G59" s="53"/>
      <c r="H59" s="53"/>
      <c r="I59" s="53"/>
      <c r="J59" s="56"/>
      <c r="K59" s="56"/>
      <c r="L59" s="61"/>
      <c r="M59" s="61"/>
      <c r="N59" s="61"/>
      <c r="O59" s="61"/>
      <c r="P59" s="61"/>
      <c r="Q59" s="61"/>
      <c r="R59" s="61"/>
      <c r="S59" s="61"/>
      <c r="T59" s="61"/>
    </row>
    <row r="60" spans="1:20" ht="13" customHeight="1">
      <c r="A60" s="70">
        <v>8</v>
      </c>
      <c r="B60" s="53" t="s">
        <v>585</v>
      </c>
      <c r="C60" s="53"/>
      <c r="D60" s="64"/>
      <c r="E60" s="53"/>
      <c r="F60" s="53"/>
      <c r="G60" s="53"/>
      <c r="H60" s="53"/>
      <c r="I60" s="53"/>
      <c r="J60" s="56"/>
      <c r="K60" s="56"/>
      <c r="L60" s="61"/>
      <c r="M60" s="61"/>
      <c r="N60" s="61"/>
      <c r="O60" s="61"/>
      <c r="P60" s="61"/>
      <c r="Q60" s="61"/>
      <c r="R60" s="61"/>
      <c r="S60" s="61"/>
      <c r="T60" s="61"/>
    </row>
    <row r="61" spans="1:20" ht="13" customHeight="1">
      <c r="A61" s="70">
        <v>9</v>
      </c>
      <c r="B61" s="65" t="s">
        <v>586</v>
      </c>
      <c r="E61" s="53"/>
      <c r="F61" s="53"/>
      <c r="G61" s="53"/>
      <c r="H61" s="53"/>
      <c r="I61" s="53"/>
      <c r="J61" s="56"/>
      <c r="K61" s="56"/>
      <c r="L61" s="61"/>
      <c r="M61" s="61"/>
      <c r="N61" s="61"/>
      <c r="O61" s="61"/>
      <c r="P61" s="61"/>
      <c r="Q61" s="61"/>
      <c r="R61" s="61"/>
      <c r="S61" s="61"/>
      <c r="T61" s="61"/>
    </row>
    <row r="62" spans="1:20" ht="13" customHeight="1">
      <c r="A62" s="70">
        <v>10</v>
      </c>
      <c r="B62" s="53" t="s">
        <v>587</v>
      </c>
      <c r="C62" s="70"/>
      <c r="D62" s="53"/>
      <c r="G62" s="53"/>
      <c r="H62" s="53"/>
      <c r="I62" s="53"/>
      <c r="J62" s="56"/>
      <c r="K62" s="56"/>
      <c r="L62" s="61"/>
      <c r="M62" s="61"/>
      <c r="N62" s="61"/>
      <c r="O62" s="61"/>
      <c r="P62" s="61"/>
      <c r="Q62" s="61"/>
      <c r="R62" s="61"/>
      <c r="S62" s="61"/>
      <c r="T62" s="61"/>
    </row>
    <row r="63" spans="1:20" ht="13" customHeight="1">
      <c r="A63" s="70">
        <v>11</v>
      </c>
      <c r="B63" s="71" t="s">
        <v>588</v>
      </c>
      <c r="C63" s="70"/>
      <c r="D63" s="53"/>
      <c r="E63" s="53"/>
      <c r="F63" s="53"/>
      <c r="G63" s="53"/>
      <c r="H63" s="53"/>
      <c r="I63" s="53"/>
      <c r="J63" s="56"/>
      <c r="K63" s="56"/>
      <c r="L63" s="61"/>
      <c r="M63" s="61"/>
      <c r="N63" s="61"/>
      <c r="O63" s="61"/>
      <c r="P63" s="61"/>
      <c r="Q63" s="61"/>
      <c r="R63" s="61"/>
      <c r="S63" s="61"/>
      <c r="T63" s="61"/>
    </row>
    <row r="64" spans="1:20" ht="13" customHeight="1">
      <c r="A64" s="70">
        <v>12</v>
      </c>
      <c r="B64" s="71" t="s">
        <v>589</v>
      </c>
      <c r="C64" s="70"/>
      <c r="D64" s="53"/>
      <c r="E64" s="53"/>
      <c r="F64" s="53"/>
      <c r="G64" s="53"/>
      <c r="H64" s="53"/>
      <c r="I64" s="53"/>
      <c r="J64" s="56"/>
      <c r="K64" s="56"/>
      <c r="L64" s="61"/>
      <c r="M64" s="61"/>
      <c r="N64" s="61"/>
      <c r="O64" s="61"/>
      <c r="P64" s="61"/>
      <c r="Q64" s="61"/>
      <c r="R64" s="61"/>
      <c r="S64" s="61"/>
      <c r="T64" s="61"/>
    </row>
    <row r="65" spans="1:20" ht="13" customHeight="1">
      <c r="A65" s="70">
        <v>13</v>
      </c>
      <c r="B65" s="71" t="s">
        <v>590</v>
      </c>
      <c r="C65" s="70"/>
      <c r="D65" s="53"/>
      <c r="E65" s="53"/>
      <c r="F65" s="53"/>
      <c r="G65" s="53"/>
      <c r="H65" s="53"/>
      <c r="I65" s="53"/>
      <c r="J65" s="56"/>
      <c r="K65" s="56"/>
      <c r="L65" s="61"/>
      <c r="M65" s="61"/>
      <c r="N65" s="61"/>
      <c r="O65" s="61"/>
      <c r="P65" s="61"/>
      <c r="Q65" s="61"/>
      <c r="R65" s="61"/>
      <c r="S65" s="61"/>
      <c r="T65" s="61"/>
    </row>
    <row r="66" spans="1:20" ht="13" customHeight="1">
      <c r="A66" s="70">
        <v>14</v>
      </c>
      <c r="B66" s="53" t="s">
        <v>591</v>
      </c>
      <c r="C66" s="70"/>
      <c r="D66" s="53"/>
      <c r="E66" s="53"/>
      <c r="F66" s="53"/>
      <c r="G66" s="53"/>
      <c r="H66" s="53"/>
      <c r="I66" s="53"/>
      <c r="J66" s="56"/>
      <c r="K66" s="56"/>
      <c r="L66" s="61"/>
      <c r="M66" s="61"/>
      <c r="N66" s="61"/>
      <c r="O66" s="61"/>
      <c r="P66" s="61"/>
      <c r="Q66" s="61"/>
      <c r="R66" s="61"/>
      <c r="S66" s="61"/>
      <c r="T66" s="61"/>
    </row>
    <row r="67" spans="1:20" ht="13" customHeight="1">
      <c r="A67" s="70">
        <v>15</v>
      </c>
      <c r="B67" s="71" t="s">
        <v>592</v>
      </c>
      <c r="C67" s="70"/>
      <c r="D67" s="53"/>
      <c r="E67" s="53"/>
      <c r="F67" s="53"/>
      <c r="G67" s="53"/>
      <c r="H67" s="53"/>
      <c r="I67" s="53"/>
      <c r="J67" s="56"/>
      <c r="K67" s="56"/>
      <c r="L67" s="61"/>
      <c r="M67" s="61"/>
      <c r="N67" s="61"/>
      <c r="O67" s="61"/>
      <c r="P67" s="61"/>
      <c r="Q67" s="61"/>
      <c r="R67" s="61"/>
      <c r="S67" s="61"/>
      <c r="T67" s="61"/>
    </row>
    <row r="68" spans="1:20" ht="13" customHeight="1" thickBot="1">
      <c r="A68" s="70"/>
      <c r="B68" s="71"/>
      <c r="C68" s="65"/>
      <c r="D68" s="65"/>
      <c r="E68" s="65"/>
      <c r="F68" s="65"/>
      <c r="G68" s="65"/>
      <c r="H68" s="65"/>
      <c r="I68" s="65"/>
      <c r="J68" s="66"/>
      <c r="K68" s="66"/>
      <c r="L68" s="66"/>
      <c r="M68" s="66"/>
      <c r="N68" s="66"/>
      <c r="O68" s="66"/>
      <c r="P68" s="66"/>
      <c r="Q68" s="66"/>
      <c r="R68" s="66"/>
      <c r="S68" s="93"/>
      <c r="T68" s="66"/>
    </row>
    <row r="69" spans="1:20" ht="11" thickTop="1">
      <c r="C69" s="67"/>
      <c r="D69" s="67"/>
      <c r="E69" s="67"/>
      <c r="F69" s="67"/>
    </row>
    <row r="70" spans="1:20">
      <c r="A70" s="65"/>
      <c r="D70" s="65"/>
      <c r="E70" s="65"/>
      <c r="F70" s="65"/>
      <c r="G70" s="65"/>
      <c r="H70" s="65"/>
      <c r="I70" s="65"/>
      <c r="J70" s="65"/>
      <c r="K70" s="65"/>
      <c r="L70" s="65"/>
      <c r="M70" s="65"/>
      <c r="N70" s="65"/>
      <c r="O70" s="65"/>
      <c r="P70" s="65"/>
      <c r="Q70" s="65"/>
      <c r="R70" s="65"/>
      <c r="S70" s="92"/>
      <c r="T70" s="65"/>
    </row>
    <row r="71" spans="1:20">
      <c r="A71" s="65"/>
      <c r="B71" s="65"/>
      <c r="C71" s="65"/>
      <c r="D71" s="65"/>
      <c r="E71" s="65"/>
      <c r="F71" s="65"/>
      <c r="G71" s="65"/>
      <c r="H71" s="65"/>
      <c r="I71" s="65"/>
      <c r="J71" s="65"/>
      <c r="K71" s="65"/>
      <c r="L71" s="65"/>
      <c r="M71" s="65"/>
      <c r="N71" s="65"/>
      <c r="O71" s="65"/>
      <c r="P71" s="65"/>
      <c r="Q71" s="65"/>
      <c r="R71" s="65"/>
      <c r="S71" s="92"/>
      <c r="T71" s="65"/>
    </row>
    <row r="72" spans="1:20" s="65" customFormat="1">
      <c r="S72" s="92"/>
    </row>
    <row r="73" spans="1:20" s="65" customFormat="1" ht="9.75" customHeight="1">
      <c r="S73" s="92"/>
    </row>
    <row r="74" spans="1:20" s="65" customFormat="1">
      <c r="A74" s="47"/>
      <c r="B74" s="47"/>
      <c r="C74" s="47"/>
      <c r="D74" s="47"/>
      <c r="E74" s="47"/>
      <c r="F74" s="47"/>
      <c r="G74" s="47"/>
      <c r="H74" s="47"/>
      <c r="I74" s="47"/>
      <c r="J74" s="47"/>
      <c r="K74" s="47"/>
      <c r="L74" s="47"/>
      <c r="M74" s="47"/>
      <c r="N74" s="47"/>
      <c r="O74" s="47"/>
      <c r="P74" s="47"/>
      <c r="Q74" s="47"/>
      <c r="R74" s="47"/>
      <c r="S74" s="91"/>
      <c r="T74" s="47"/>
    </row>
    <row r="75" spans="1:20" s="65" customFormat="1" ht="9" customHeight="1">
      <c r="A75" s="47"/>
      <c r="B75" s="47"/>
      <c r="C75" s="47"/>
      <c r="D75" s="47"/>
      <c r="E75" s="47"/>
      <c r="F75" s="47"/>
      <c r="G75" s="47"/>
      <c r="H75" s="47"/>
      <c r="I75" s="47"/>
      <c r="J75" s="47"/>
      <c r="K75" s="47"/>
      <c r="L75" s="47"/>
      <c r="M75" s="47"/>
      <c r="N75" s="47"/>
      <c r="O75" s="47"/>
      <c r="P75" s="47"/>
      <c r="Q75" s="47"/>
      <c r="R75" s="47"/>
      <c r="S75" s="91"/>
      <c r="T75" s="47"/>
    </row>
    <row r="76" spans="1:20" s="65" customFormat="1">
      <c r="A76" s="47"/>
      <c r="B76" s="47"/>
      <c r="C76" s="47"/>
      <c r="D76" s="47"/>
      <c r="E76" s="47"/>
      <c r="F76" s="47"/>
      <c r="G76" s="47"/>
      <c r="H76" s="47"/>
      <c r="I76" s="47"/>
      <c r="J76" s="47"/>
      <c r="K76" s="47"/>
      <c r="L76" s="47"/>
      <c r="M76" s="47"/>
      <c r="N76" s="47"/>
      <c r="O76" s="47"/>
      <c r="P76" s="47"/>
      <c r="Q76" s="47"/>
      <c r="R76" s="47"/>
      <c r="S76" s="91"/>
      <c r="T76" s="47"/>
    </row>
    <row r="77" spans="1:20" s="65" customFormat="1">
      <c r="A77" s="47"/>
      <c r="B77" s="47"/>
      <c r="C77" s="47"/>
      <c r="D77" s="47"/>
      <c r="E77" s="47"/>
      <c r="F77" s="47"/>
      <c r="G77" s="47"/>
      <c r="H77" s="47"/>
      <c r="I77" s="47"/>
      <c r="J77" s="47"/>
      <c r="K77" s="47"/>
      <c r="L77" s="47"/>
      <c r="M77" s="47"/>
      <c r="N77" s="47"/>
      <c r="O77" s="47"/>
      <c r="P77" s="47"/>
      <c r="Q77" s="47"/>
      <c r="R77" s="47"/>
      <c r="S77" s="91"/>
      <c r="T77" s="47"/>
    </row>
    <row r="78" spans="1:20" s="65" customFormat="1">
      <c r="A78" s="47"/>
      <c r="B78" s="47"/>
      <c r="C78" s="47"/>
      <c r="D78" s="47"/>
      <c r="E78" s="47"/>
      <c r="F78" s="47"/>
      <c r="G78" s="47"/>
      <c r="H78" s="47"/>
      <c r="I78" s="47"/>
      <c r="J78" s="47"/>
      <c r="K78" s="47"/>
      <c r="L78" s="47"/>
      <c r="M78" s="47"/>
      <c r="N78" s="47"/>
      <c r="O78" s="47"/>
      <c r="P78" s="47"/>
      <c r="Q78" s="47"/>
      <c r="R78" s="47"/>
      <c r="S78" s="91"/>
      <c r="T78" s="47"/>
    </row>
    <row r="79" spans="1:20" s="65" customFormat="1">
      <c r="A79" s="47"/>
      <c r="B79" s="47"/>
      <c r="C79" s="47"/>
      <c r="D79" s="47"/>
      <c r="E79" s="47"/>
      <c r="F79" s="47"/>
      <c r="G79" s="47"/>
      <c r="H79" s="47"/>
      <c r="I79" s="47"/>
      <c r="J79" s="47"/>
      <c r="K79" s="47"/>
      <c r="L79" s="47"/>
      <c r="M79" s="47"/>
      <c r="N79" s="47"/>
      <c r="O79" s="47"/>
      <c r="P79" s="47"/>
      <c r="Q79" s="47"/>
      <c r="R79" s="47"/>
      <c r="S79" s="91"/>
      <c r="T79" s="47"/>
    </row>
    <row r="80" spans="1:20" s="65" customFormat="1">
      <c r="A80" s="47"/>
      <c r="B80" s="47"/>
      <c r="C80" s="47"/>
      <c r="D80" s="47"/>
      <c r="E80" s="47"/>
      <c r="F80" s="47"/>
      <c r="G80" s="47"/>
      <c r="H80" s="47"/>
      <c r="I80" s="47"/>
      <c r="J80" s="47"/>
      <c r="K80" s="47"/>
      <c r="L80" s="47"/>
      <c r="M80" s="47"/>
      <c r="N80" s="47"/>
      <c r="O80" s="47"/>
      <c r="P80" s="47"/>
      <c r="Q80" s="47"/>
      <c r="R80" s="47"/>
      <c r="S80" s="91"/>
      <c r="T80" s="47"/>
    </row>
    <row r="81" spans="1:20" s="65" customFormat="1">
      <c r="A81" s="47"/>
      <c r="B81" s="47"/>
      <c r="C81" s="47"/>
      <c r="D81" s="47"/>
      <c r="E81" s="47"/>
      <c r="F81" s="47"/>
      <c r="G81" s="47"/>
      <c r="H81" s="47"/>
      <c r="I81" s="47"/>
      <c r="J81" s="47"/>
      <c r="K81" s="47"/>
      <c r="L81" s="47"/>
      <c r="M81" s="47"/>
      <c r="N81" s="47"/>
      <c r="O81" s="47"/>
      <c r="P81" s="47"/>
      <c r="Q81" s="47"/>
      <c r="R81" s="47"/>
      <c r="S81" s="91"/>
      <c r="T81" s="47"/>
    </row>
    <row r="82" spans="1:20" s="65" customFormat="1">
      <c r="A82" s="47"/>
      <c r="B82" s="47"/>
      <c r="C82" s="47"/>
      <c r="D82" s="47"/>
      <c r="E82" s="47"/>
      <c r="F82" s="47"/>
      <c r="G82" s="47"/>
      <c r="H82" s="47"/>
      <c r="I82" s="47"/>
      <c r="J82" s="47"/>
      <c r="K82" s="47"/>
      <c r="L82" s="47"/>
      <c r="M82" s="47"/>
      <c r="N82" s="47"/>
      <c r="O82" s="47"/>
      <c r="P82" s="47"/>
      <c r="Q82" s="47"/>
      <c r="R82" s="47"/>
      <c r="S82" s="91"/>
      <c r="T82" s="47"/>
    </row>
    <row r="83" spans="1:20" s="65" customFormat="1">
      <c r="A83" s="47"/>
      <c r="B83" s="47"/>
      <c r="C83" s="47"/>
      <c r="D83" s="47"/>
      <c r="E83" s="47"/>
      <c r="F83" s="47"/>
      <c r="G83" s="47"/>
      <c r="H83" s="47"/>
      <c r="I83" s="47"/>
      <c r="J83" s="47"/>
      <c r="K83" s="47"/>
      <c r="L83" s="47"/>
      <c r="M83" s="47"/>
      <c r="N83" s="47"/>
      <c r="O83" s="47"/>
      <c r="P83" s="47"/>
      <c r="Q83" s="47"/>
      <c r="R83" s="47"/>
      <c r="S83" s="91"/>
      <c r="T83" s="47"/>
    </row>
    <row r="84" spans="1:20" s="65" customFormat="1">
      <c r="A84" s="47"/>
      <c r="B84" s="47"/>
      <c r="C84" s="47"/>
      <c r="D84" s="47"/>
      <c r="E84" s="47"/>
      <c r="F84" s="47"/>
      <c r="G84" s="47"/>
      <c r="H84" s="47"/>
      <c r="I84" s="47"/>
      <c r="J84" s="47"/>
      <c r="K84" s="47"/>
      <c r="L84" s="47"/>
      <c r="M84" s="47"/>
      <c r="N84" s="47"/>
      <c r="O84" s="47"/>
      <c r="P84" s="47"/>
      <c r="Q84" s="47"/>
      <c r="R84" s="47"/>
      <c r="S84" s="91"/>
      <c r="T84" s="47"/>
    </row>
  </sheetData>
  <dataConsolidate/>
  <mergeCells count="45">
    <mergeCell ref="V12:Y12"/>
    <mergeCell ref="Z12:Z14"/>
    <mergeCell ref="AA12:AD12"/>
    <mergeCell ref="V13:V14"/>
    <mergeCell ref="W13:W14"/>
    <mergeCell ref="X13:X14"/>
    <mergeCell ref="Y13:Y14"/>
    <mergeCell ref="AA13:AA14"/>
    <mergeCell ref="AB13:AB14"/>
    <mergeCell ref="AC13:AC14"/>
    <mergeCell ref="AD13:AD14"/>
    <mergeCell ref="A8:G8"/>
    <mergeCell ref="A1:H1"/>
    <mergeCell ref="A2:H2"/>
    <mergeCell ref="A4:G4"/>
    <mergeCell ref="A6:G6"/>
    <mergeCell ref="A7:G7"/>
    <mergeCell ref="A9:G9"/>
    <mergeCell ref="A11:A14"/>
    <mergeCell ref="B11:G11"/>
    <mergeCell ref="H11:T11"/>
    <mergeCell ref="B12:B14"/>
    <mergeCell ref="C12:C14"/>
    <mergeCell ref="D12:D14"/>
    <mergeCell ref="E12:E14"/>
    <mergeCell ref="F12:F14"/>
    <mergeCell ref="G12:G14"/>
    <mergeCell ref="S12:S14"/>
    <mergeCell ref="T12:T14"/>
    <mergeCell ref="A48:G48"/>
    <mergeCell ref="A50:G50"/>
    <mergeCell ref="H12:H14"/>
    <mergeCell ref="I12:I14"/>
    <mergeCell ref="J12:R12"/>
    <mergeCell ref="J13:J14"/>
    <mergeCell ref="K13:K14"/>
    <mergeCell ref="L13:Q13"/>
    <mergeCell ref="A43:AH43"/>
    <mergeCell ref="AE11:AH12"/>
    <mergeCell ref="AE13:AE14"/>
    <mergeCell ref="AF13:AF14"/>
    <mergeCell ref="AG13:AG14"/>
    <mergeCell ref="AH13:AH14"/>
    <mergeCell ref="U11:AD11"/>
    <mergeCell ref="U12:U14"/>
  </mergeCells>
  <dataValidations count="1">
    <dataValidation type="list" allowBlank="1" showInputMessage="1" showErrorMessage="1" sqref="K22 J44:K46 B44:H46 J15:K19 B15:H42 J22:J25 J27:K28 J30:K33 J37:K42" xr:uid="{DD8E7039-AC41-4F6C-8BD0-D90B70FB55A2}"/>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3d10aef9-ac84-4196-a69d-d9489d88139c">
      <UserInfo>
        <DisplayName>Roberto Azofeifa</DisplayName>
        <AccountId>914</AccountId>
        <AccountType/>
      </UserInfo>
      <UserInfo>
        <DisplayName>Carolina Fallas</DisplayName>
        <AccountId>380</AccountId>
        <AccountType/>
      </UserInfo>
      <UserInfo>
        <DisplayName>Yinnel de los Angeles Soto Araya</DisplayName>
        <AccountId>722</AccountId>
        <AccountType/>
      </UserInfo>
      <UserInfo>
        <DisplayName>Rocio Aguilar</DisplayName>
        <AccountId>440</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847EA8B330EEC4792EDB8B8DF6B9661" ma:contentTypeVersion="4" ma:contentTypeDescription="Crear nuevo documento." ma:contentTypeScope="" ma:versionID="7b1ca2ab92f8d810af9c232b36c1dd28">
  <xsd:schema xmlns:xsd="http://www.w3.org/2001/XMLSchema" xmlns:xs="http://www.w3.org/2001/XMLSchema" xmlns:p="http://schemas.microsoft.com/office/2006/metadata/properties" xmlns:ns2="8e5690c1-8e93-4a5d-8eaf-173d26810602" xmlns:ns3="3d10aef9-ac84-4196-a69d-d9489d88139c" targetNamespace="http://schemas.microsoft.com/office/2006/metadata/properties" ma:root="true" ma:fieldsID="8fd906c6398afd31ed39e04abcaf4a56" ns2:_="" ns3:_="">
    <xsd:import namespace="8e5690c1-8e93-4a5d-8eaf-173d26810602"/>
    <xsd:import namespace="3d10aef9-ac84-4196-a69d-d9489d88139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5690c1-8e93-4a5d-8eaf-173d268106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d10aef9-ac84-4196-a69d-d9489d88139c"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6A8CF3-80AA-4541-93A5-005B89309784}">
  <ds:schemaRefs>
    <ds:schemaRef ds:uri="http://purl.org/dc/elements/1.1/"/>
    <ds:schemaRef ds:uri="http://purl.org/dc/dcmitype/"/>
    <ds:schemaRef ds:uri="http://schemas.microsoft.com/office/2006/documentManagement/types"/>
    <ds:schemaRef ds:uri="http://schemas.microsoft.com/office/2006/metadata/properties"/>
    <ds:schemaRef ds:uri="http://purl.org/dc/terms/"/>
    <ds:schemaRef ds:uri="http://schemas.openxmlformats.org/package/2006/metadata/core-properties"/>
    <ds:schemaRef ds:uri="8e5690c1-8e93-4a5d-8eaf-173d26810602"/>
    <ds:schemaRef ds:uri="http://schemas.microsoft.com/office/infopath/2007/PartnerControls"/>
    <ds:schemaRef ds:uri="3d10aef9-ac84-4196-a69d-d9489d88139c"/>
    <ds:schemaRef ds:uri="http://www.w3.org/XML/1998/namespace"/>
  </ds:schemaRefs>
</ds:datastoreItem>
</file>

<file path=customXml/itemProps2.xml><?xml version="1.0" encoding="utf-8"?>
<ds:datastoreItem xmlns:ds="http://schemas.openxmlformats.org/officeDocument/2006/customXml" ds:itemID="{5C565355-164F-42C1-A3AC-658E85EDDD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5690c1-8e93-4a5d-8eaf-173d26810602"/>
    <ds:schemaRef ds:uri="3d10aef9-ac84-4196-a69d-d9489d8813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6A0DD7-A7CA-4E37-9333-3A59B5B18E8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33</vt:i4>
      </vt:variant>
    </vt:vector>
  </HeadingPairs>
  <TitlesOfParts>
    <vt:vector size="33" baseType="lpstr">
      <vt:lpstr>Indicadores</vt:lpstr>
      <vt:lpstr>Niveles de vinculación </vt:lpstr>
      <vt:lpstr>GpRD</vt:lpstr>
      <vt:lpstr>Catálogos</vt:lpstr>
      <vt:lpstr>PAO-2023</vt:lpstr>
      <vt:lpstr>SEPSA</vt:lpstr>
      <vt:lpstr>Asesoría Jurídica</vt:lpstr>
      <vt:lpstr>Planificación Institucional</vt:lpstr>
      <vt:lpstr>Comunicación Institucional</vt:lpstr>
      <vt:lpstr>Auditoría Interna</vt:lpstr>
      <vt:lpstr>Asuntos Internacionales</vt:lpstr>
      <vt:lpstr>Contraloría de Servicios</vt:lpstr>
      <vt:lpstr>DNEA</vt:lpstr>
      <vt:lpstr>Desarrollo Metodológico</vt:lpstr>
      <vt:lpstr>Información y Comunucación</vt:lpstr>
      <vt:lpstr>Emprendimiento Rural</vt:lpstr>
      <vt:lpstr>Producción Agroambiental</vt:lpstr>
      <vt:lpstr>Producción Orgánica</vt:lpstr>
      <vt:lpstr>DAF</vt:lpstr>
      <vt:lpstr>Recursos Humanos</vt:lpstr>
      <vt:lpstr>Archivo Institucional</vt:lpstr>
      <vt:lpstr>Unidad de Informática</vt:lpstr>
      <vt:lpstr>Financiero</vt:lpstr>
      <vt:lpstr>Proveeduría</vt:lpstr>
      <vt:lpstr>Central Oriental</vt:lpstr>
      <vt:lpstr>Central Occidental</vt:lpstr>
      <vt:lpstr>Central Sur</vt:lpstr>
      <vt:lpstr>Chorotega</vt:lpstr>
      <vt:lpstr>Brunca</vt:lpstr>
      <vt:lpstr>Pacífico Central</vt:lpstr>
      <vt:lpstr>Huetar Norte</vt:lpstr>
      <vt:lpstr>Huetar Caribe</vt:lpstr>
      <vt:lpstr>Asesoría Impartida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Adrián Goméz Díaz</dc:creator>
  <cp:keywords/>
  <dc:description/>
  <cp:lastModifiedBy>Adrián Gómez Díaz</cp:lastModifiedBy>
  <cp:revision/>
  <dcterms:created xsi:type="dcterms:W3CDTF">2015-06-05T18:17:20Z</dcterms:created>
  <dcterms:modified xsi:type="dcterms:W3CDTF">2023-06-02T19:09:26Z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0x010100E847EA8B330EEC4792EDB8B8DF6B9661</vt:lpwstr>
  </property>
</Properties>
</file>